
<file path=[Content_Types].xml><?xml version="1.0" encoding="utf-8"?>
<Types xmlns="http://schemas.openxmlformats.org/package/2006/content-types">
  <Override PartName="/xl/worksheets/sheet35.xml" ContentType="application/vnd.openxmlformats-officedocument.spreadsheetml.worksheet+xml"/>
  <Override PartName="/xl/worksheets/sheet82.xml" ContentType="application/vnd.openxmlformats-officedocument.spreadsheetml.worksheet+xml"/>
  <Override PartName="/xl/worksheets/sheet2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queryTables/queryTable48.xml" ContentType="application/vnd.openxmlformats-officedocument.spreadsheetml.queryTable+xml"/>
  <Override PartName="/xl/queryTables/queryTable95.xml" ContentType="application/vnd.openxmlformats-officedocument.spreadsheetml.queryTable+xml"/>
  <Override PartName="/xl/worksheets/sheet197.xml" ContentType="application/vnd.openxmlformats-officedocument.spreadsheetml.worksheet+xml"/>
  <Override PartName="/xl/queryTables/queryTable26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117.xml" ContentType="application/vnd.openxmlformats-officedocument.spreadsheetml.queryTable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queryTables/queryTable4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131.xml" ContentType="application/vnd.openxmlformats-officedocument.spreadsheetml.queryTable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queryTables/queryTable8.xml" ContentType="application/vnd.openxmlformats-officedocument.spreadsheetml.queryTable+xml"/>
  <Override PartName="/xl/queryTables/queryTable120.xml" ContentType="application/vnd.openxmlformats-officedocument.spreadsheetml.queryTable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229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18.xml" ContentType="application/vnd.openxmlformats-officedocument.spreadsheetml.worksheet+xml"/>
  <Override PartName="/xl/queryTables/queryTable89.xml" ContentType="application/vnd.openxmlformats-officedocument.spreadsheetml.queryTable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queryTables/queryTable67.xml" ContentType="application/vnd.openxmlformats-officedocument.spreadsheetml.queryTable+xml"/>
  <Override PartName="/xl/queryTables/queryTable78.xml" ContentType="application/vnd.openxmlformats-officedocument.spreadsheetml.queryTable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activeX/activeX1.bin" ContentType="application/vnd.ms-office.activeX"/>
  <Override PartName="/xl/queryTables/queryTable56.xml" ContentType="application/vnd.openxmlformats-officedocument.spreadsheetml.queryTable+xml"/>
  <Override PartName="/xl/queryTables/queryTable136.xml" ContentType="application/vnd.openxmlformats-officedocument.spreadsheetml.queryTable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221.xml" ContentType="application/vnd.openxmlformats-officedocument.spreadsheetml.worksheet+xml"/>
  <Default Extension="emf" ContentType="image/x-emf"/>
  <Override PartName="/xl/queryTables/queryTable45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125.xml" ContentType="application/vnd.openxmlformats-officedocument.spreadsheetml.queryTable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xl/charts/chart1.xml" ContentType="application/vnd.openxmlformats-officedocument.drawingml.chart+xml"/>
  <Override PartName="/xl/queryTables/queryTable34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114.xml" ContentType="application/vnd.openxmlformats-officedocument.spreadsheetml.queryTable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queryTables/queryTable1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103.xml" ContentType="application/vnd.openxmlformats-officedocument.spreadsheetml.queryTable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queryTables/queryTable5.xml" ContentType="application/vnd.openxmlformats-officedocument.spreadsheetml.queryTable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worksheets/sheet215.xml" ContentType="application/vnd.openxmlformats-officedocument.spreadsheetml.worksheet+xml"/>
  <Override PartName="/xl/queryTables/queryTable39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97.xml" ContentType="application/vnd.openxmlformats-officedocument.spreadsheetml.queryTable+xml"/>
  <Override PartName="/xl/worksheets/sheet51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queryTables/queryTable28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19.xml" ContentType="application/vnd.openxmlformats-officedocument.spreadsheetml.queryTable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40.xml" ContentType="application/vnd.openxmlformats-officedocument.spreadsheetml.worksheet+xml"/>
  <Override PartName="/xl/drawings/drawing4.xml" ContentType="application/vnd.openxmlformats-officedocument.drawing+xml"/>
  <Override PartName="/xl/queryTables/queryTable17.xml" ContentType="application/vnd.openxmlformats-officedocument.spreadsheetml.queryTable+xml"/>
  <Override PartName="/xl/queryTables/queryTable64.xml" ContentType="application/vnd.openxmlformats-officedocument.spreadsheetml.queryTable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queryTables/queryTable4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133.xml" ContentType="application/vnd.openxmlformats-officedocument.spreadsheetml.queryTable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connections.xml" ContentType="application/vnd.openxmlformats-officedocument.spreadsheetml.connections+xml"/>
  <Override PartName="/xl/queryTables/queryTable31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22.xml" ContentType="application/vnd.openxmlformats-officedocument.spreadsheetml.queryTable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queryTables/queryTable20.xml" ContentType="application/vnd.openxmlformats-officedocument.spreadsheetml.queryTable+xml"/>
  <Override PartName="/xl/queryTables/queryTable100.xml" ContentType="application/vnd.openxmlformats-officedocument.spreadsheetml.queryTable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45.xml" ContentType="application/vnd.openxmlformats-officedocument.spreadsheetml.worksheet+xml"/>
  <Override PartName="/xl/queryTables/queryTable69.xml" ContentType="application/vnd.openxmlformats-officedocument.spreadsheetml.queryTable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34.xml" ContentType="application/vnd.openxmlformats-officedocument.spreadsheetml.worksheet+xml"/>
  <Override PartName="/xl/queryTables/queryTable2.xml" ContentType="application/vnd.openxmlformats-officedocument.spreadsheetml.queryTable+xml"/>
  <Override PartName="/xl/queryTables/queryTable58.xml" ContentType="application/vnd.openxmlformats-officedocument.spreadsheetml.queryTable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worksheets/sheet223.xml" ContentType="application/vnd.openxmlformats-officedocument.spreadsheetml.worksheet+xml"/>
  <Override PartName="/xl/queryTables/queryTable47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127.xml" ContentType="application/vnd.openxmlformats-officedocument.spreadsheetml.queryTable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charts/chart3.xml" ContentType="application/vnd.openxmlformats-officedocument.drawingml.chart+xml"/>
  <Override PartName="/xl/queryTables/queryTable36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116.xml" ContentType="application/vnd.openxmlformats-officedocument.spreadsheetml.queryTable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queryTables/queryTable1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105.xml" ContentType="application/vnd.openxmlformats-officedocument.spreadsheetml.queryTable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drawings/drawing1.xml" ContentType="application/vnd.openxmlformats-officedocument.drawing+xml"/>
  <Override PartName="/xl/queryTables/queryTable50.xml" ContentType="application/vnd.openxmlformats-officedocument.spreadsheetml.queryTable+xml"/>
  <Override PartName="/xl/queryTables/queryTable130.xml" ContentType="application/vnd.openxmlformats-officedocument.spreadsheetml.queryTable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queryTables/queryTable7.xml" ContentType="application/vnd.openxmlformats-officedocument.spreadsheetml.queryTable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41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queryTables/queryTable88.xml" ContentType="application/vnd.openxmlformats-officedocument.spreadsheetml.queryTable+xml"/>
  <Override PartName="/xl/queryTables/queryTable99.xml" ContentType="application/vnd.openxmlformats-officedocument.spreadsheetml.queryTable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queryTables/queryTable77.xml" ContentType="application/vnd.openxmlformats-officedocument.spreadsheetml.queryTable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42.xml" ContentType="application/vnd.openxmlformats-officedocument.spreadsheetml.worksheet+xml"/>
  <Override PartName="/xl/queryTables/queryTable19.xml" ContentType="application/vnd.openxmlformats-officedocument.spreadsheetml.queryTable+xml"/>
  <Override PartName="/xl/queryTables/queryTable66.xml" ContentType="application/vnd.openxmlformats-officedocument.spreadsheetml.queryTable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queryTables/queryTable4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135.xml" ContentType="application/vnd.openxmlformats-officedocument.spreadsheetml.queryTable+xml"/>
  <Override PartName="/xl/worksheets/sheet157.xml" ContentType="application/vnd.openxmlformats-officedocument.spreadsheetml.worksheet+xml"/>
  <Override PartName="/xl/queryTables/queryTable33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24.xml" ContentType="application/vnd.openxmlformats-officedocument.spreadsheetml.queryTable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activeX/activeX1.xml" ContentType="application/vnd.ms-office.activeX+xml"/>
  <Override PartName="/xl/queryTables/queryTable22.xml" ContentType="application/vnd.openxmlformats-officedocument.spreadsheetml.queryTable+xml"/>
  <Override PartName="/xl/queryTables/queryTable102.xml" ContentType="application/vnd.openxmlformats-officedocument.spreadsheetml.queryTable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queryTables/queryTable11.xml" ContentType="application/vnd.openxmlformats-officedocument.spreadsheetml.queryTable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47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36.xml" ContentType="application/vnd.openxmlformats-officedocument.spreadsheetml.worksheet+xml"/>
  <Override PartName="/xl/queryTables/queryTable4.xml" ContentType="application/vnd.openxmlformats-officedocument.spreadsheetml.queryTable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Default Extension="bin" ContentType="application/vnd.openxmlformats-officedocument.spreadsheetml.printerSettings"/>
  <Override PartName="/xl/queryTables/queryTable49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129.xml" ContentType="application/vnd.openxmlformats-officedocument.spreadsheetml.queryTable+xml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queryTables/queryTable38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118.xml" ContentType="application/vnd.openxmlformats-officedocument.spreadsheetml.queryTable+xml"/>
  <Override PartName="/xl/worksheets/sheet187.xml" ContentType="application/vnd.openxmlformats-officedocument.spreadsheetml.worksheet+xml"/>
  <Override PartName="/xl/queryTables/queryTable1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107.xml" ContentType="application/vnd.openxmlformats-officedocument.spreadsheetml.query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drawings/drawing3.xml" ContentType="application/vnd.openxmlformats-officedocument.drawing+xml"/>
  <Override PartName="/xl/queryTables/queryTable52.xml" ContentType="application/vnd.openxmlformats-officedocument.spreadsheetml.queryTable+xml"/>
  <Override PartName="/xl/queryTables/queryTable132.xml" ContentType="application/vnd.openxmlformats-officedocument.spreadsheetml.queryTable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queryTables/queryTable9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121.xml" ContentType="application/vnd.openxmlformats-officedocument.spreadsheetml.queryTable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Default Extension="vml" ContentType="application/vnd.openxmlformats-officedocument.vmlDrawing"/>
  <Override PartName="/xl/queryTables/queryTable30.xml" ContentType="application/vnd.openxmlformats-officedocument.spreadsheetml.queryTable+xml"/>
  <Override PartName="/xl/queryTables/queryTable110.xml" ContentType="application/vnd.openxmlformats-officedocument.spreadsheetml.queryTable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worksheets/sheet219.xml" ContentType="application/vnd.openxmlformats-officedocument.spreadsheetml.workshee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queryTables/queryTable79.xml" ContentType="application/vnd.openxmlformats-officedocument.spreadsheetml.queryTable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worksheets/sheet244.xml" ContentType="application/vnd.openxmlformats-officedocument.spreadsheetml.worksheet+xml"/>
  <Override PartName="/xl/queryTables/queryTable1.xml" ContentType="application/vnd.openxmlformats-officedocument.spreadsheetml.queryTable+xml"/>
  <Override PartName="/xl/queryTables/queryTable68.xml" ContentType="application/vnd.openxmlformats-officedocument.spreadsheetml.queryTable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theme/theme1.xml" ContentType="application/vnd.openxmlformats-officedocument.theme+xml"/>
  <Override PartName="/xl/queryTables/queryTable4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137.xml" ContentType="application/vnd.openxmlformats-officedocument.spreadsheetml.queryTable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worksheets/sheet211.xml" ContentType="application/vnd.openxmlformats-officedocument.spreadsheetml.worksheet+xml"/>
  <Override PartName="/xl/charts/chart2.xml" ContentType="application/vnd.openxmlformats-officedocument.drawingml.chart+xml"/>
  <Override PartName="/xl/queryTables/queryTable35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26.xml" ContentType="application/vnd.openxmlformats-officedocument.spreadsheetml.queryTable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queryTables/queryTable24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104.xml" ContentType="application/vnd.openxmlformats-officedocument.spreadsheetml.queryTable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queryTables/queryTable13.xml" ContentType="application/vnd.openxmlformats-officedocument.spreadsheetml.queryTable+xml"/>
  <Override PartName="/xl/queryTables/queryTable60.xml" ContentType="application/vnd.openxmlformats-officedocument.spreadsheetml.queryTable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38.xml" ContentType="application/vnd.openxmlformats-officedocument.spreadsheetml.worksheet+xml"/>
  <Override PartName="/xl/queryTables/queryTable6.xml" ContentType="application/vnd.openxmlformats-officedocument.spreadsheetml.queryTable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27.xml" ContentType="application/vnd.openxmlformats-officedocument.spreadsheetml.worksheet+xml"/>
  <Override PartName="/xl/queryTables/queryTable98.xml" ContentType="application/vnd.openxmlformats-officedocument.spreadsheetml.queryTable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queryTables/queryTable87.xml" ContentType="application/vnd.openxmlformats-officedocument.spreadsheetml.queryTable+xml"/>
  <Override PartName="/xl/worksheets/sheet41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41.xml" ContentType="application/vnd.openxmlformats-officedocument.spreadsheetml.worksheet+xml"/>
  <Override PartName="/xl/queryTables/queryTable1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109.xml" ContentType="application/vnd.openxmlformats-officedocument.spreadsheetml.queryTable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178.xml" ContentType="application/vnd.openxmlformats-officedocument.spreadsheetml.worksheet+xml"/>
  <Override PartName="/xl/worksheets/sheet230.xml" ContentType="application/vnd.openxmlformats-officedocument.spreadsheetml.worksheet+xml"/>
  <Override PartName="/xl/queryTables/queryTable54.xml" ContentType="application/vnd.openxmlformats-officedocument.spreadsheetml.queryTable+xml"/>
  <Override PartName="/xl/queryTables/queryTable134.xml" ContentType="application/vnd.openxmlformats-officedocument.spreadsheetml.queryTable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queryTables/queryTable43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123.xml" ContentType="application/vnd.openxmlformats-officedocument.spreadsheetml.queryTable+xml"/>
  <Override PartName="/xl/worksheets/sheet145.xml" ContentType="application/vnd.openxmlformats-officedocument.spreadsheetml.worksheet+xml"/>
  <Override PartName="/xl/worksheets/sheet192.xml" ContentType="application/vnd.openxmlformats-officedocument.spreadsheetml.worksheet+xml"/>
  <Override PartName="/xl/queryTables/queryTable2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112.xml" ContentType="application/vnd.openxmlformats-officedocument.spreadsheetml.queryTable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queryTables/queryTable10.xml" ContentType="application/vnd.openxmlformats-officedocument.spreadsheetml.queryTable+xml"/>
  <Override PartName="/xl/queryTables/queryTable101.xml" ContentType="application/vnd.openxmlformats-officedocument.spreadsheetml.queryTable+xml"/>
  <Override PartName="/xl/worksheets/sheet57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70.xml" ContentType="application/vnd.openxmlformats-officedocument.spreadsheetml.worksheet+xml"/>
  <Override PartName="/xl/worksheets/sheet46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246.xml" ContentType="application/vnd.openxmlformats-officedocument.spreadsheetml.worksheet+xml"/>
  <Override PartName="/xl/queryTables/queryTable3.xml" ContentType="application/vnd.openxmlformats-officedocument.spreadsheetml.queryTable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worksheets/sheet224.xml" ContentType="application/vnd.openxmlformats-officedocument.spreadsheetml.worksheet+xml"/>
  <Override PartName="/xl/queryTables/queryTable59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128.xml" ContentType="application/vnd.openxmlformats-officedocument.spreadsheetml.queryTable+xml"/>
  <Override PartName="/xl/worksheets/sheet139.xml" ContentType="application/vnd.openxmlformats-officedocument.spreadsheetml.worksheet+xml"/>
  <Override PartName="/xl/worksheets/sheet202.xml" ContentType="application/vnd.openxmlformats-officedocument.spreadsheetml.worksheet+xml"/>
  <Override PartName="/xl/queryTables/queryTable106.xml" ContentType="application/vnd.openxmlformats-officedocument.spreadsheetml.queryTable+xml"/>
  <Override PartName="/xl/worksheets/sheet186.xml" ContentType="application/vnd.openxmlformats-officedocument.spreadsheetml.worksheet+xml"/>
  <Override PartName="/xl/drawings/drawing2.xml" ContentType="application/vnd.openxmlformats-officedocument.drawing+xml"/>
  <Override PartName="/xl/queryTables/queryTable15.xml" ContentType="application/vnd.openxmlformats-officedocument.spreadsheetml.queryTable+xml"/>
  <Override PartName="/xl/queryTables/queryTable62.xml" ContentType="application/vnd.openxmlformats-officedocument.spreadsheetml.query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-15" yWindow="6390" windowWidth="20730" windowHeight="6435" tabRatio="902"/>
  </bookViews>
  <sheets>
    <sheet name="表3.1.1" sheetId="1" r:id="rId1"/>
    <sheet name="表3.1.2" sheetId="2" r:id="rId2"/>
    <sheet name="表3.1.3" sheetId="3" r:id="rId3"/>
    <sheet name="表3.1.4" sheetId="4" r:id="rId4"/>
    <sheet name="表3.1.5" sheetId="5" r:id="rId5"/>
    <sheet name="表3.1.6" sheetId="6" r:id="rId6"/>
    <sheet name="表3.1.7" sheetId="7" r:id="rId7"/>
    <sheet name="表3.1.8" sheetId="8" r:id="rId8"/>
    <sheet name="表3.2.1" sheetId="9" r:id="rId9"/>
    <sheet name="表3.2.2" sheetId="10" r:id="rId10"/>
    <sheet name="表3.2.5(データ集計用)" sheetId="11" state="hidden" r:id="rId11"/>
    <sheet name="表3.3.1(1)" sheetId="12" r:id="rId12"/>
    <sheet name="表3.3.1(2)" sheetId="13" r:id="rId13"/>
    <sheet name="表3.3.1(3)" sheetId="14" r:id="rId14"/>
    <sheet name="表3.3.1(4)" sheetId="15" r:id="rId15"/>
    <sheet name="表3.3.2(1)" sheetId="16" r:id="rId16"/>
    <sheet name="表3.3.2(2)" sheetId="17" r:id="rId17"/>
    <sheet name="表3.3.2(3)" sheetId="18" r:id="rId18"/>
    <sheet name="表3.3.2(4)" sheetId="19" r:id="rId19"/>
    <sheet name="表3.3.3(1)" sheetId="20" r:id="rId20"/>
    <sheet name="表3.3.3(2)" sheetId="21" r:id="rId21"/>
    <sheet name="表3.3.3(3)" sheetId="22" r:id="rId22"/>
    <sheet name="表3.3.3(4)" sheetId="23" r:id="rId23"/>
    <sheet name="表3.3.4" sheetId="24" r:id="rId24"/>
    <sheet name="表3.3.5" sheetId="25" r:id="rId25"/>
    <sheet name="表3.3.6" sheetId="26" r:id="rId26"/>
    <sheet name="表3.3.7" sheetId="27" r:id="rId27"/>
    <sheet name="表3.3.8" sheetId="28" r:id="rId28"/>
    <sheet name="表3.3.9" sheetId="29" r:id="rId29"/>
    <sheet name="表3.3.10" sheetId="30" r:id="rId30"/>
    <sheet name="表3.4.1.1(1)" sheetId="31" r:id="rId31"/>
    <sheet name="表3.4.1.1(2)" sheetId="32" r:id="rId32"/>
    <sheet name="表3.4.1.1(3)" sheetId="33" r:id="rId33"/>
    <sheet name="表3.4.1.1(4)" sheetId="34" r:id="rId34"/>
    <sheet name="表3.4.1.1(5)" sheetId="35" r:id="rId35"/>
    <sheet name="表3.4.1.1(6)" sheetId="36" r:id="rId36"/>
    <sheet name="表3.4.1.1(7)" sheetId="37" r:id="rId37"/>
    <sheet name="表3.4.1.1(8)" sheetId="38" r:id="rId38"/>
    <sheet name="表3.4.1.1(9)" sheetId="39" r:id="rId39"/>
    <sheet name="表3.4.1.1(10)" sheetId="40" r:id="rId40"/>
    <sheet name="表3.4.1.1(11)" sheetId="41" r:id="rId41"/>
    <sheet name="表3.4.1.1(12)" sheetId="42" r:id="rId42"/>
    <sheet name="表3.4.1.1(13)" sheetId="43" r:id="rId43"/>
    <sheet name="表3.4.1.1(14)" sheetId="44" r:id="rId44"/>
    <sheet name="表3.4.1.1(15)" sheetId="45" r:id="rId45"/>
    <sheet name="表3.4.1.1(16)" sheetId="46" r:id="rId46"/>
    <sheet name="表3.4.1.2(1)" sheetId="47" r:id="rId47"/>
    <sheet name="表3.4.1.2(3)" sheetId="48" r:id="rId48"/>
    <sheet name="表3.4.1.2(4)" sheetId="49" r:id="rId49"/>
    <sheet name="表3.4.1.2(5)" sheetId="50" r:id="rId50"/>
    <sheet name="表3.4.1.2(6)" sheetId="51" r:id="rId51"/>
    <sheet name="表3.4.1.2(7)" sheetId="52" r:id="rId52"/>
    <sheet name="表3.4.1.2(8)" sheetId="53" r:id="rId53"/>
    <sheet name="表3.4.1.2(9)" sheetId="54" r:id="rId54"/>
    <sheet name="表3.4.1.2(10)" sheetId="55" r:id="rId55"/>
    <sheet name="表3.4.1.2(11)" sheetId="56" r:id="rId56"/>
    <sheet name="表3.4.1.2(12)" sheetId="57" r:id="rId57"/>
    <sheet name="表3.4.1.2(13)" sheetId="58" r:id="rId58"/>
    <sheet name="表3.4.1.2(14)" sheetId="59" r:id="rId59"/>
    <sheet name="表3.4.1.2(15)" sheetId="60" r:id="rId60"/>
    <sheet name="表3.4.1.2(16)" sheetId="61" r:id="rId61"/>
    <sheet name="表3.4.2.1(1)" sheetId="62" r:id="rId62"/>
    <sheet name="表3.4.2.1(2)" sheetId="63" r:id="rId63"/>
    <sheet name="表3.4.2.1(3)" sheetId="64" r:id="rId64"/>
    <sheet name="表3.4.2.1(4)" sheetId="65" r:id="rId65"/>
    <sheet name="表3.4.2.1(5)" sheetId="66" r:id="rId66"/>
    <sheet name="表3.4.2.1(6)" sheetId="67" r:id="rId67"/>
    <sheet name="表3.4.2.1(7)" sheetId="68" r:id="rId68"/>
    <sheet name="表3.4.2.1(8)" sheetId="69" r:id="rId69"/>
    <sheet name="表3.4.2.1(9)" sheetId="70" r:id="rId70"/>
    <sheet name="表3.4.2.1(10)" sheetId="71" r:id="rId71"/>
    <sheet name="表3.4.2.1(11)" sheetId="72" r:id="rId72"/>
    <sheet name="表3.4.2.1(12)" sheetId="73" r:id="rId73"/>
    <sheet name="表3.4.2.1(13)" sheetId="74" r:id="rId74"/>
    <sheet name="表3.4.2.1(14)" sheetId="75" r:id="rId75"/>
    <sheet name="表3.4.2.1(15)" sheetId="76" r:id="rId76"/>
    <sheet name="表3.4.2.1(16)" sheetId="77" r:id="rId77"/>
    <sheet name="表3.4.2.2(1)" sheetId="78" r:id="rId78"/>
    <sheet name="表3.4.2.2(3)" sheetId="79" r:id="rId79"/>
    <sheet name="表3.4.2.2(4)" sheetId="80" r:id="rId80"/>
    <sheet name="表3.4.2.2(5)" sheetId="81" r:id="rId81"/>
    <sheet name="表3.4.2.2(6)" sheetId="82" r:id="rId82"/>
    <sheet name="表3.4.2.2(7)" sheetId="83" r:id="rId83"/>
    <sheet name="表3.4.2.2(8)" sheetId="84" r:id="rId84"/>
    <sheet name="表3.4.2.2(9)" sheetId="85" r:id="rId85"/>
    <sheet name="表3.4.2.2(10)" sheetId="86" r:id="rId86"/>
    <sheet name="表3.4.2.2(11)" sheetId="87" r:id="rId87"/>
    <sheet name="表3.4.2.2(12)" sheetId="88" r:id="rId88"/>
    <sheet name="表3.4.2.2(13)" sheetId="89" r:id="rId89"/>
    <sheet name="表3.4.2.2(14)" sheetId="90" r:id="rId90"/>
    <sheet name="表3.4.2.2(15)" sheetId="91" r:id="rId91"/>
    <sheet name="表3.4.2.2(16)" sheetId="92" r:id="rId92"/>
    <sheet name="表3.4.3.1" sheetId="93" r:id="rId93"/>
    <sheet name="表3.4.3.2" sheetId="94" r:id="rId94"/>
    <sheet name="表3.4.4(1)" sheetId="95" r:id="rId95"/>
    <sheet name="表3.4.4(2)" sheetId="96" r:id="rId96"/>
    <sheet name="表3.4.4(3)" sheetId="97" r:id="rId97"/>
    <sheet name="表3.4.4(4)" sheetId="98" r:id="rId98"/>
    <sheet name="表3.4.4(5)" sheetId="99" r:id="rId99"/>
    <sheet name="表3.4.5(1)" sheetId="100" r:id="rId100"/>
    <sheet name="表3.4.5(2)" sheetId="101" r:id="rId101"/>
    <sheet name="表3.4.5(3)" sheetId="102" r:id="rId102"/>
    <sheet name="表3.4.5(4)" sheetId="103" r:id="rId103"/>
    <sheet name="表3.4.5(5)" sheetId="104" r:id="rId104"/>
    <sheet name="表3.5.1" sheetId="105" r:id="rId105"/>
    <sheet name="表3.5.2(1)" sheetId="106" r:id="rId106"/>
    <sheet name="表3.5.2(2)" sheetId="107" r:id="rId107"/>
    <sheet name="表3.5.2(3)" sheetId="108" r:id="rId108"/>
    <sheet name="表3.5.2(4)" sheetId="109" r:id="rId109"/>
    <sheet name="表3.5.2(5)" sheetId="110" r:id="rId110"/>
    <sheet name="表3.5.2(6)" sheetId="111" r:id="rId111"/>
    <sheet name="表3.5.2(7)" sheetId="112" r:id="rId112"/>
    <sheet name="表3.5.2(8)" sheetId="113" r:id="rId113"/>
    <sheet name="表3.5.2(9)" sheetId="114" r:id="rId114"/>
    <sheet name="表3.5.2(10)" sheetId="115" r:id="rId115"/>
    <sheet name="表3.5.2(11)" sheetId="116" r:id="rId116"/>
    <sheet name="表3.5.2(12)" sheetId="117" r:id="rId117"/>
    <sheet name="表3.5.2(13)" sheetId="118" r:id="rId118"/>
    <sheet name="表3.5.2(14)" sheetId="119" r:id="rId119"/>
    <sheet name="表3.5.2(15)" sheetId="120" r:id="rId120"/>
    <sheet name="表3.5.2(16)" sheetId="121" r:id="rId121"/>
    <sheet name="表3.5.2(17)" sheetId="122" r:id="rId122"/>
    <sheet name="表3.5.2(18)" sheetId="123" r:id="rId123"/>
    <sheet name="表3.5.2(19)" sheetId="124" r:id="rId124"/>
    <sheet name="表3.5.2(20)" sheetId="125" r:id="rId125"/>
    <sheet name="表3.5.2(21)" sheetId="126" r:id="rId126"/>
    <sheet name="表3.5.2(22)" sheetId="127" r:id="rId127"/>
    <sheet name="表3.5.2(23)" sheetId="128" r:id="rId128"/>
    <sheet name="表3.5.2(24)" sheetId="129" r:id="rId129"/>
    <sheet name="表3.5.2(25)" sheetId="130" r:id="rId130"/>
    <sheet name="表3.5.2(26)" sheetId="131" r:id="rId131"/>
    <sheet name="表3.5.2(27)" sheetId="132" r:id="rId132"/>
    <sheet name="表3.5.2(28)" sheetId="133" r:id="rId133"/>
    <sheet name="表3.5.3" sheetId="134" r:id="rId134"/>
    <sheet name="表3.5.4" sheetId="135" r:id="rId135"/>
    <sheet name="表3.5.5.1(1)" sheetId="136" r:id="rId136"/>
    <sheet name="表3.5.5.1(2)" sheetId="137" r:id="rId137"/>
    <sheet name="表3.5.5.1(3)" sheetId="138" r:id="rId138"/>
    <sheet name="表3.5.5.1(4)" sheetId="139" r:id="rId139"/>
    <sheet name="表3.5.5.1(5)" sheetId="140" r:id="rId140"/>
    <sheet name="表3.5.5.1(6)" sheetId="141" r:id="rId141"/>
    <sheet name="表3.5.5.1(7)" sheetId="142" r:id="rId142"/>
    <sheet name="表3.5.5.1(8)" sheetId="143" r:id="rId143"/>
    <sheet name="表3.5.5.1(9)" sheetId="144" r:id="rId144"/>
    <sheet name="表3.5.5.1(10)" sheetId="145" r:id="rId145"/>
    <sheet name="表3.5.5.1(11)" sheetId="146" r:id="rId146"/>
    <sheet name="表3.5.5.1(12)" sheetId="147" r:id="rId147"/>
    <sheet name="表3.5.5.1(13)" sheetId="148" r:id="rId148"/>
    <sheet name="表3.5.5.1(14)" sheetId="149" r:id="rId149"/>
    <sheet name="表3.5.5.1(15)" sheetId="150" r:id="rId150"/>
    <sheet name="表3.5.5.1(16)" sheetId="151" r:id="rId151"/>
    <sheet name="表3.5.5.1(17)" sheetId="152" r:id="rId152"/>
    <sheet name="表3.5.5.1(18)" sheetId="153" r:id="rId153"/>
    <sheet name="表3.5.5.1(19)" sheetId="154" r:id="rId154"/>
    <sheet name="表3.5.5.1(20)" sheetId="155" r:id="rId155"/>
    <sheet name="表3.5.5.1(21)" sheetId="156" r:id="rId156"/>
    <sheet name="表3.5.5.1(22)" sheetId="157" r:id="rId157"/>
    <sheet name="表3.5.5.1(23)" sheetId="158" r:id="rId158"/>
    <sheet name="表3.5.5.1(24)" sheetId="159" r:id="rId159"/>
    <sheet name="表3.5.5.1(25)" sheetId="160" r:id="rId160"/>
    <sheet name="表3.5.5.1(26)" sheetId="161" r:id="rId161"/>
    <sheet name="表3.5.5.1(27)" sheetId="162" r:id="rId162"/>
    <sheet name="表3.5.5.1(28)" sheetId="163" r:id="rId163"/>
    <sheet name="表3.5.5.2(1)" sheetId="164" r:id="rId164"/>
    <sheet name="表3.5.5.2(2)" sheetId="165" r:id="rId165"/>
    <sheet name="表3.5.5.2(3)" sheetId="166" r:id="rId166"/>
    <sheet name="表3.5.5.2(4)" sheetId="167" r:id="rId167"/>
    <sheet name="表3.5.5.2(5)" sheetId="168" r:id="rId168"/>
    <sheet name="表3.5.5.2(6)" sheetId="169" r:id="rId169"/>
    <sheet name="表3.5.5.2(7)" sheetId="170" r:id="rId170"/>
    <sheet name="表3.5.5.2(8)" sheetId="171" r:id="rId171"/>
    <sheet name="表3.5.5.2(9)" sheetId="172" r:id="rId172"/>
    <sheet name="表3.5.5.2(10)" sheetId="173" r:id="rId173"/>
    <sheet name="表3.5.5.2(11)" sheetId="174" r:id="rId174"/>
    <sheet name="表3.5.5.2(12)" sheetId="175" r:id="rId175"/>
    <sheet name="表3.5.5.2(13)" sheetId="176" r:id="rId176"/>
    <sheet name="表3.5.5.2(14)" sheetId="177" r:id="rId177"/>
    <sheet name="表3.5.5.2(15)" sheetId="178" r:id="rId178"/>
    <sheet name="表3.5.5.2(16)" sheetId="179" r:id="rId179"/>
    <sheet name="表3.5.5.2(17)" sheetId="180" r:id="rId180"/>
    <sheet name="表3.5.5.2(18)" sheetId="181" r:id="rId181"/>
    <sheet name="表3.5.5.2(19)" sheetId="182" r:id="rId182"/>
    <sheet name="表3.5.5.2(20)" sheetId="183" r:id="rId183"/>
    <sheet name="表3.5.5.2(21)" sheetId="184" r:id="rId184"/>
    <sheet name="表3.5.5.2(22)" sheetId="185" r:id="rId185"/>
    <sheet name="表3.5.5.2(23)" sheetId="186" r:id="rId186"/>
    <sheet name="表3.5.5.2(24)" sheetId="187" r:id="rId187"/>
    <sheet name="表3.5.5.2(25)" sheetId="188" r:id="rId188"/>
    <sheet name="表3.5.5.2(26)" sheetId="189" r:id="rId189"/>
    <sheet name="表3.5.5.2(27)" sheetId="190" r:id="rId190"/>
    <sheet name="表3.5.5.2(28)" sheetId="191" r:id="rId191"/>
    <sheet name="表3.5.6.1(1)" sheetId="192" r:id="rId192"/>
    <sheet name="表3.5.6.1(2)" sheetId="193" r:id="rId193"/>
    <sheet name="表3.5.6.1(3)" sheetId="194" r:id="rId194"/>
    <sheet name="表3.5.6.1(4)" sheetId="195" r:id="rId195"/>
    <sheet name="表3.5.6.1(5)" sheetId="196" r:id="rId196"/>
    <sheet name="表3.5.6.1(6)" sheetId="197" r:id="rId197"/>
    <sheet name="表3.5.6.1(7)" sheetId="198" r:id="rId198"/>
    <sheet name="表3.5.6.1(8)" sheetId="199" r:id="rId199"/>
    <sheet name="表3.5.6.1(9)" sheetId="200" r:id="rId200"/>
    <sheet name="表3.5.6.1(10)" sheetId="201" r:id="rId201"/>
    <sheet name="表3.5.6.1(11)" sheetId="202" r:id="rId202"/>
    <sheet name="表3.5.6.1(12)" sheetId="203" r:id="rId203"/>
    <sheet name="表3.5.6.1(13)" sheetId="204" r:id="rId204"/>
    <sheet name="表3.5.6.1(14)" sheetId="205" r:id="rId205"/>
    <sheet name="表3.5.6.1(15)" sheetId="206" r:id="rId206"/>
    <sheet name="表3.5.6.1(16)" sheetId="207" r:id="rId207"/>
    <sheet name="表3.5.6.1(17)" sheetId="208" r:id="rId208"/>
    <sheet name="表3.5.6.1(18)" sheetId="209" r:id="rId209"/>
    <sheet name="表3.5.6.1(19)" sheetId="210" r:id="rId210"/>
    <sheet name="表3.5.6.1(20)" sheetId="211" r:id="rId211"/>
    <sheet name="表3.5.6.1(21)" sheetId="212" r:id="rId212"/>
    <sheet name="表3.5.6.1(22)" sheetId="213" r:id="rId213"/>
    <sheet name="表3.5.6.1(23)" sheetId="214" r:id="rId214"/>
    <sheet name="表3.5.6.1(24)" sheetId="215" r:id="rId215"/>
    <sheet name="表3.5.6.1(25)" sheetId="216" r:id="rId216"/>
    <sheet name="表3.5.6.1(26)" sheetId="217" r:id="rId217"/>
    <sheet name="表3.5.6.1(27)" sheetId="218" r:id="rId218"/>
    <sheet name="表3.5.6.1(28)" sheetId="219" r:id="rId219"/>
    <sheet name="表3.5.6.2(1)" sheetId="220" r:id="rId220"/>
    <sheet name="表3.5.6.2(2)" sheetId="221" r:id="rId221"/>
    <sheet name="表3.5.6.2(3)" sheetId="222" r:id="rId222"/>
    <sheet name="表3.5.6.2(4)" sheetId="223" r:id="rId223"/>
    <sheet name="表3.5.6.2(5)" sheetId="224" r:id="rId224"/>
    <sheet name="表3.5.6.2(6)" sheetId="225" r:id="rId225"/>
    <sheet name="表3.5.6.2(7)" sheetId="226" r:id="rId226"/>
    <sheet name="表3.5.6.2(8)" sheetId="227" r:id="rId227"/>
    <sheet name="表3.5.6.2(9)" sheetId="228" r:id="rId228"/>
    <sheet name="表3.5.6.2(10)" sheetId="229" r:id="rId229"/>
    <sheet name="表3.5.6.2(11)" sheetId="230" r:id="rId230"/>
    <sheet name="表3.5.6.2(12)" sheetId="231" r:id="rId231"/>
    <sheet name="表3.5.6.2(13)" sheetId="232" r:id="rId232"/>
    <sheet name="表3.5.6.2(14)" sheetId="233" r:id="rId233"/>
    <sheet name="表3.5.6.2(15)" sheetId="234" r:id="rId234"/>
    <sheet name="表3.5.6.2(16)" sheetId="235" r:id="rId235"/>
    <sheet name="表3.5.6.2(17)" sheetId="236" r:id="rId236"/>
    <sheet name="表3.5.6.2(18)" sheetId="237" r:id="rId237"/>
    <sheet name="表3.5.6.2(19)" sheetId="238" r:id="rId238"/>
    <sheet name="表3.5.6.2(20)" sheetId="239" r:id="rId239"/>
    <sheet name="表3.5.6.2(21)" sheetId="240" r:id="rId240"/>
    <sheet name="表3.5.6.2(22)" sheetId="241" r:id="rId241"/>
    <sheet name="表3.5.6.2(23)" sheetId="242" r:id="rId242"/>
    <sheet name="表3.5.6.2(24)" sheetId="243" r:id="rId243"/>
    <sheet name="表3.5.6.2(25)" sheetId="244" r:id="rId244"/>
    <sheet name="表3.5.6.2(26)" sheetId="245" r:id="rId245"/>
    <sheet name="表3.5.6.2(27)" sheetId="246" r:id="rId246"/>
    <sheet name="表3.5.6.2(28)" sheetId="247" r:id="rId247"/>
  </sheets>
  <definedNames>
    <definedName name="_xlnm._FilterDatabase" localSheetId="9" hidden="1">表3.2.2!$A$1:$J$55</definedName>
    <definedName name="_xlnm.Print_Area" localSheetId="1">表3.1.2!$A$1:$K$63</definedName>
    <definedName name="_xlnm.Print_Area" localSheetId="2">表3.1.3!$A$1:$F$109</definedName>
    <definedName name="_xlnm.Print_Area" localSheetId="6">表3.1.7!$A$1:$F$105</definedName>
    <definedName name="_xlnm.Print_Area" localSheetId="9">表3.2.2!$A$1:$T$60</definedName>
    <definedName name="_xlnm.Print_Area" localSheetId="11">'表3.3.1(1)'!$A$1:$J$52</definedName>
    <definedName name="_xlnm.Print_Area" localSheetId="26">表3.3.7!$A$1:$G$68</definedName>
    <definedName name="_xlnm.Print_Area" localSheetId="27">表3.3.8!$A$1:$G$68</definedName>
    <definedName name="_xlnm.Print_Area" localSheetId="28">表3.3.9!$A$1:$G$68</definedName>
    <definedName name="_xlnm.Print_Area" localSheetId="30">'表3.4.1.1(1)'!$A$1:$E$107</definedName>
    <definedName name="_xlnm.Print_Area" localSheetId="43">'表3.4.1.1(14)'!$A$2:$G$106</definedName>
    <definedName name="_xlnm.Print_Area" localSheetId="31">'表3.4.1.1(2)'!$A$1:$E$107</definedName>
    <definedName name="_xlnm.Print_Area" localSheetId="61">'表3.4.2.1(1)'!$A$1:$E$114</definedName>
    <definedName name="_xlnm.Print_Area" localSheetId="74">'表3.4.2.1(14)'!$A$1:$G$113</definedName>
    <definedName name="_xlnm.Print_Area" localSheetId="76">'表3.4.2.1(16)'!$A$1:$G$113</definedName>
    <definedName name="_xlnm.Print_Area" localSheetId="62">'表3.4.2.1(2)'!$A$1:$E$114</definedName>
    <definedName name="_xlnm.Print_Area" localSheetId="66">'表3.4.2.1(6)'!$A$1:$G$113</definedName>
    <definedName name="_xlnm.Print_Area" localSheetId="77">'表3.4.2.2(1)'!$A$1:$G$113</definedName>
    <definedName name="_xlnm.Print_Area" localSheetId="85">'表3.4.2.2(10)'!$A$1:$G$113</definedName>
    <definedName name="_xlnm.Print_Area" localSheetId="86">'表3.4.2.2(11)'!$A$1:$G$113</definedName>
    <definedName name="_xlnm.Print_Area" localSheetId="87">'表3.4.2.2(12)'!$A$1:$G$113</definedName>
    <definedName name="_xlnm.Print_Area" localSheetId="88">'表3.4.2.2(13)'!$A$1:$G$113</definedName>
    <definedName name="_xlnm.Print_Area" localSheetId="89">'表3.4.2.2(14)'!$A$1:$G$113</definedName>
    <definedName name="_xlnm.Print_Area" localSheetId="90">'表3.4.2.2(15)'!$A$1:$G$113</definedName>
    <definedName name="_xlnm.Print_Area" localSheetId="91">'表3.4.2.2(16)'!$A$1:$G$113</definedName>
    <definedName name="_xlnm.Print_Area" localSheetId="78">'表3.4.2.2(3)'!$A$1:$G$113</definedName>
    <definedName name="_xlnm.Print_Area" localSheetId="79">'表3.4.2.2(4)'!$A$1:$G$113</definedName>
    <definedName name="_xlnm.Print_Area" localSheetId="80">'表3.4.2.2(5)'!$A$1:$G$113</definedName>
    <definedName name="_xlnm.Print_Area" localSheetId="81">'表3.4.2.2(6)'!$A$1:$G$113</definedName>
    <definedName name="_xlnm.Print_Area" localSheetId="82">'表3.4.2.2(7)'!$A$1:$G$113</definedName>
    <definedName name="_xlnm.Print_Area" localSheetId="83">'表3.4.2.2(8)'!$A$1:$G$113</definedName>
    <definedName name="_xlnm.Print_Area" localSheetId="84">'表3.4.2.2(9)'!$A$1:$G$113</definedName>
    <definedName name="_xlnm.Print_Area" localSheetId="92">表3.4.3.1!$A$1:$G$195</definedName>
    <definedName name="_xlnm.Print_Area" localSheetId="93">表3.4.3.2!$A$1:$G$195</definedName>
    <definedName name="_xlnm.Print_Area" localSheetId="111">'表3.5.2(7)'!$A$1:$I$107</definedName>
    <definedName name="_xlnm.Print_Titles" localSheetId="2">表3.1.3!$3:$4</definedName>
    <definedName name="_xlnm.Print_Titles" localSheetId="3">表3.1.4!$3:$4</definedName>
    <definedName name="_xlnm.Print_Titles" localSheetId="6">表3.1.7!$3:$4</definedName>
    <definedName name="_xlnm.Print_Titles" localSheetId="7">表3.1.8!$3:$4</definedName>
    <definedName name="_xlnm.Print_Titles" localSheetId="15">'表3.3.2(1)'!$2:$3</definedName>
    <definedName name="_xlnm.Print_Titles" localSheetId="16">'表3.3.2(2)'!$2:$3</definedName>
    <definedName name="_xlnm.Print_Titles" localSheetId="17">'表3.3.2(3)'!$2:$3</definedName>
    <definedName name="_xlnm.Print_Titles" localSheetId="18">'表3.3.2(4)'!$2:$3</definedName>
    <definedName name="_xlnm.Print_Titles" localSheetId="19">'表3.3.3(1)'!$2:$3</definedName>
    <definedName name="_xlnm.Print_Titles" localSheetId="20">'表3.3.3(2)'!$2:$3</definedName>
    <definedName name="_xlnm.Print_Titles" localSheetId="21">'表3.3.3(3)'!$2:$3</definedName>
    <definedName name="_xlnm.Print_Titles" localSheetId="22">'表3.3.3(4)'!$2:$3</definedName>
    <definedName name="_xlnm.Print_Titles" localSheetId="23">表3.3.4!$2:$4</definedName>
    <definedName name="_xlnm.Print_Titles" localSheetId="24">表3.3.5!$2:$4</definedName>
    <definedName name="_xlnm.Print_Titles" localSheetId="25">表3.3.6!$2:$4</definedName>
    <definedName name="_xlnm.Print_Titles" localSheetId="30">'表3.4.1.1(1)'!$4:$5</definedName>
    <definedName name="_xlnm.Print_Titles" localSheetId="39">'表3.4.1.1(10)'!$4:$5</definedName>
    <definedName name="_xlnm.Print_Titles" localSheetId="40">'表3.4.1.1(11)'!$4:$5</definedName>
    <definedName name="_xlnm.Print_Titles" localSheetId="41">'表3.4.1.1(12)'!$4:$5</definedName>
    <definedName name="_xlnm.Print_Titles" localSheetId="42">'表3.4.1.1(13)'!$4:$5</definedName>
    <definedName name="_xlnm.Print_Titles" localSheetId="43">'表3.4.1.1(14)'!$4:$5</definedName>
    <definedName name="_xlnm.Print_Titles" localSheetId="44">'表3.4.1.1(15)'!$4:$5</definedName>
    <definedName name="_xlnm.Print_Titles" localSheetId="45">'表3.4.1.1(16)'!$4:$5</definedName>
    <definedName name="_xlnm.Print_Titles" localSheetId="31">'表3.4.1.1(2)'!$4:$5</definedName>
    <definedName name="_xlnm.Print_Titles" localSheetId="32">'表3.4.1.1(3)'!$4:$5</definedName>
    <definedName name="_xlnm.Print_Titles" localSheetId="33">'表3.4.1.1(4)'!$4:$5</definedName>
    <definedName name="_xlnm.Print_Titles" localSheetId="34">'表3.4.1.1(5)'!$4:$5</definedName>
    <definedName name="_xlnm.Print_Titles" localSheetId="35">'表3.4.1.1(6)'!$4:$5</definedName>
    <definedName name="_xlnm.Print_Titles" localSheetId="36">'表3.4.1.1(7)'!$4:$5</definedName>
    <definedName name="_xlnm.Print_Titles" localSheetId="37">'表3.4.1.1(8)'!$4:$5</definedName>
    <definedName name="_xlnm.Print_Titles" localSheetId="38">'表3.4.1.1(9)'!$4:$5</definedName>
    <definedName name="_xlnm.Print_Titles" localSheetId="46">'表3.4.1.2(1)'!$4:$5</definedName>
    <definedName name="_xlnm.Print_Titles" localSheetId="54">'表3.4.1.2(10)'!$4:$5</definedName>
    <definedName name="_xlnm.Print_Titles" localSheetId="55">'表3.4.1.2(11)'!$4:$5</definedName>
    <definedName name="_xlnm.Print_Titles" localSheetId="56">'表3.4.1.2(12)'!$4:$5</definedName>
    <definedName name="_xlnm.Print_Titles" localSheetId="57">'表3.4.1.2(13)'!$4:$5</definedName>
    <definedName name="_xlnm.Print_Titles" localSheetId="58">'表3.4.1.2(14)'!$4:$5</definedName>
    <definedName name="_xlnm.Print_Titles" localSheetId="59">'表3.4.1.2(15)'!$4:$5</definedName>
    <definedName name="_xlnm.Print_Titles" localSheetId="60">'表3.4.1.2(16)'!$4:$5</definedName>
    <definedName name="_xlnm.Print_Titles" localSheetId="47">'表3.4.1.2(3)'!$4:$5</definedName>
    <definedName name="_xlnm.Print_Titles" localSheetId="48">'表3.4.1.2(4)'!$4:$5</definedName>
    <definedName name="_xlnm.Print_Titles" localSheetId="49">'表3.4.1.2(5)'!$4:$5</definedName>
    <definedName name="_xlnm.Print_Titles" localSheetId="50">'表3.4.1.2(6)'!$4:$5</definedName>
    <definedName name="_xlnm.Print_Titles" localSheetId="51">'表3.4.1.2(7)'!$4:$5</definedName>
    <definedName name="_xlnm.Print_Titles" localSheetId="52">'表3.4.1.2(8)'!$4:$5</definedName>
    <definedName name="_xlnm.Print_Titles" localSheetId="53">'表3.4.1.2(9)'!$4:$5</definedName>
    <definedName name="_xlnm.Print_Titles" localSheetId="61">'表3.4.2.1(1)'!$4:$5</definedName>
    <definedName name="_xlnm.Print_Titles" localSheetId="70">'表3.4.2.1(10)'!$4:$5</definedName>
    <definedName name="_xlnm.Print_Titles" localSheetId="71">'表3.4.2.1(11)'!$4:$5</definedName>
    <definedName name="_xlnm.Print_Titles" localSheetId="72">'表3.4.2.1(12)'!$4:$5</definedName>
    <definedName name="_xlnm.Print_Titles" localSheetId="73">'表3.4.2.1(13)'!$4:$5</definedName>
    <definedName name="_xlnm.Print_Titles" localSheetId="74">'表3.4.2.1(14)'!$4:$5</definedName>
    <definedName name="_xlnm.Print_Titles" localSheetId="75">'表3.4.2.1(15)'!$4:$5</definedName>
    <definedName name="_xlnm.Print_Titles" localSheetId="76">'表3.4.2.1(16)'!$4:$5</definedName>
    <definedName name="_xlnm.Print_Titles" localSheetId="62">'表3.4.2.1(2)'!$4:$5</definedName>
    <definedName name="_xlnm.Print_Titles" localSheetId="63">'表3.4.2.1(3)'!$4:$5</definedName>
    <definedName name="_xlnm.Print_Titles" localSheetId="64">'表3.4.2.1(4)'!$4:$5</definedName>
    <definedName name="_xlnm.Print_Titles" localSheetId="65">'表3.4.2.1(5)'!$4:$5</definedName>
    <definedName name="_xlnm.Print_Titles" localSheetId="66">'表3.4.2.1(6)'!$4:$5</definedName>
    <definedName name="_xlnm.Print_Titles" localSheetId="67">'表3.4.2.1(7)'!$4:$5</definedName>
    <definedName name="_xlnm.Print_Titles" localSheetId="68">'表3.4.2.1(8)'!$4:$5</definedName>
    <definedName name="_xlnm.Print_Titles" localSheetId="69">'表3.4.2.1(9)'!$4:$5</definedName>
    <definedName name="_xlnm.Print_Titles" localSheetId="77">'表3.4.2.2(1)'!$4:$5</definedName>
    <definedName name="_xlnm.Print_Titles" localSheetId="85">'表3.4.2.2(10)'!$4:$5</definedName>
    <definedName name="_xlnm.Print_Titles" localSheetId="86">'表3.4.2.2(11)'!$4:$5</definedName>
    <definedName name="_xlnm.Print_Titles" localSheetId="87">'表3.4.2.2(12)'!$4:$5</definedName>
    <definedName name="_xlnm.Print_Titles" localSheetId="88">'表3.4.2.2(13)'!$4:$5</definedName>
    <definedName name="_xlnm.Print_Titles" localSheetId="89">'表3.4.2.2(14)'!$4:$5</definedName>
    <definedName name="_xlnm.Print_Titles" localSheetId="90">'表3.4.2.2(15)'!$4:$5</definedName>
    <definedName name="_xlnm.Print_Titles" localSheetId="91">'表3.4.2.2(16)'!$4:$5</definedName>
    <definedName name="_xlnm.Print_Titles" localSheetId="78">'表3.4.2.2(3)'!$4:$5</definedName>
    <definedName name="_xlnm.Print_Titles" localSheetId="79">'表3.4.2.2(4)'!$4:$5</definedName>
    <definedName name="_xlnm.Print_Titles" localSheetId="80">'表3.4.2.2(5)'!$4:$5</definedName>
    <definedName name="_xlnm.Print_Titles" localSheetId="81">'表3.4.2.2(6)'!$4:$5</definedName>
    <definedName name="_xlnm.Print_Titles" localSheetId="82">'表3.4.2.2(7)'!$4:$5</definedName>
    <definedName name="_xlnm.Print_Titles" localSheetId="83">'表3.4.2.2(8)'!$4:$5</definedName>
    <definedName name="_xlnm.Print_Titles" localSheetId="84">'表3.4.2.2(9)'!$4:$5</definedName>
    <definedName name="_xlnm.Print_Titles" localSheetId="99">'表3.4.5(1)'!$4:$5</definedName>
    <definedName name="_xlnm.Print_Titles" localSheetId="100">'表3.4.5(2)'!$4:$5</definedName>
    <definedName name="_xlnm.Print_Titles" localSheetId="101">'表3.4.5(3)'!$4:$5</definedName>
    <definedName name="_xlnm.Print_Titles" localSheetId="102">'表3.4.5(4)'!$4:$5</definedName>
    <definedName name="_xlnm.Print_Titles" localSheetId="103">'表3.4.5(5)'!$4:$5</definedName>
    <definedName name="_xlnm.Print_Titles" localSheetId="105">'表3.5.2(1)'!$4:$6</definedName>
    <definedName name="_xlnm.Print_Titles" localSheetId="114">'表3.5.2(10)'!$4:$6</definedName>
    <definedName name="_xlnm.Print_Titles" localSheetId="115">'表3.5.2(11)'!$4:$6</definedName>
    <definedName name="_xlnm.Print_Titles" localSheetId="116">'表3.5.2(12)'!$4:$6</definedName>
    <definedName name="_xlnm.Print_Titles" localSheetId="117">'表3.5.2(13)'!$4:$6</definedName>
    <definedName name="_xlnm.Print_Titles" localSheetId="118">'表3.5.2(14)'!$4:$6</definedName>
    <definedName name="_xlnm.Print_Titles" localSheetId="119">'表3.5.2(15)'!$4:$6</definedName>
    <definedName name="_xlnm.Print_Titles" localSheetId="120">'表3.5.2(16)'!$4:$6</definedName>
    <definedName name="_xlnm.Print_Titles" localSheetId="121">'表3.5.2(17)'!$4:$6</definedName>
    <definedName name="_xlnm.Print_Titles" localSheetId="122">'表3.5.2(18)'!$4:$6</definedName>
    <definedName name="_xlnm.Print_Titles" localSheetId="123">'表3.5.2(19)'!$4:$6</definedName>
    <definedName name="_xlnm.Print_Titles" localSheetId="106">'表3.5.2(2)'!$4:$6</definedName>
    <definedName name="_xlnm.Print_Titles" localSheetId="124">'表3.5.2(20)'!$4:$6</definedName>
    <definedName name="_xlnm.Print_Titles" localSheetId="125">'表3.5.2(21)'!$4:$6</definedName>
    <definedName name="_xlnm.Print_Titles" localSheetId="126">'表3.5.2(22)'!$4:$6</definedName>
    <definedName name="_xlnm.Print_Titles" localSheetId="127">'表3.5.2(23)'!$4:$6</definedName>
    <definedName name="_xlnm.Print_Titles" localSheetId="128">'表3.5.2(24)'!$4:$6</definedName>
    <definedName name="_xlnm.Print_Titles" localSheetId="129">'表3.5.2(25)'!$4:$6</definedName>
    <definedName name="_xlnm.Print_Titles" localSheetId="130">'表3.5.2(26)'!$4:$6</definedName>
    <definedName name="_xlnm.Print_Titles" localSheetId="131">'表3.5.2(27)'!$4:$6</definedName>
    <definedName name="_xlnm.Print_Titles" localSheetId="132">'表3.5.2(28)'!$4:$6</definedName>
    <definedName name="_xlnm.Print_Titles" localSheetId="107">'表3.5.2(3)'!$4:$6</definedName>
    <definedName name="_xlnm.Print_Titles" localSheetId="108">'表3.5.2(4)'!$4:$6</definedName>
    <definedName name="_xlnm.Print_Titles" localSheetId="109">'表3.5.2(5)'!$4:$6</definedName>
    <definedName name="_xlnm.Print_Titles" localSheetId="110">'表3.5.2(6)'!$4:$6</definedName>
    <definedName name="_xlnm.Print_Titles" localSheetId="111">'表3.5.2(7)'!$4:$6</definedName>
    <definedName name="_xlnm.Print_Titles" localSheetId="112">'表3.5.2(8)'!$4:$6</definedName>
    <definedName name="_xlnm.Print_Titles" localSheetId="113">'表3.5.2(9)'!$4:$6</definedName>
    <definedName name="_xlnm.Print_Titles" localSheetId="135">'表3.5.5.1(1)'!$4:$5</definedName>
    <definedName name="_xlnm.Print_Titles" localSheetId="144">'表3.5.5.1(10)'!$4:$5</definedName>
    <definedName name="_xlnm.Print_Titles" localSheetId="145">'表3.5.5.1(11)'!$4:$5</definedName>
    <definedName name="_xlnm.Print_Titles" localSheetId="146">'表3.5.5.1(12)'!$4:$5</definedName>
    <definedName name="_xlnm.Print_Titles" localSheetId="147">'表3.5.5.1(13)'!$4:$5</definedName>
    <definedName name="_xlnm.Print_Titles" localSheetId="148">'表3.5.5.1(14)'!$4:$5</definedName>
    <definedName name="_xlnm.Print_Titles" localSheetId="149">'表3.5.5.1(15)'!$4:$5</definedName>
    <definedName name="_xlnm.Print_Titles" localSheetId="150">'表3.5.5.1(16)'!$4:$5</definedName>
    <definedName name="_xlnm.Print_Titles" localSheetId="151">'表3.5.5.1(17)'!$4:$5</definedName>
    <definedName name="_xlnm.Print_Titles" localSheetId="152">'表3.5.5.1(18)'!$4:$5</definedName>
    <definedName name="_xlnm.Print_Titles" localSheetId="153">'表3.5.5.1(19)'!$4:$5</definedName>
    <definedName name="_xlnm.Print_Titles" localSheetId="136">'表3.5.5.1(2)'!$4:$5</definedName>
    <definedName name="_xlnm.Print_Titles" localSheetId="154">'表3.5.5.1(20)'!$4:$5</definedName>
    <definedName name="_xlnm.Print_Titles" localSheetId="155">'表3.5.5.1(21)'!$4:$5</definedName>
    <definedName name="_xlnm.Print_Titles" localSheetId="156">'表3.5.5.1(22)'!$4:$5</definedName>
    <definedName name="_xlnm.Print_Titles" localSheetId="157">'表3.5.5.1(23)'!$4:$5</definedName>
    <definedName name="_xlnm.Print_Titles" localSheetId="158">'表3.5.5.1(24)'!$4:$5</definedName>
    <definedName name="_xlnm.Print_Titles" localSheetId="159">'表3.5.5.1(25)'!$4:$5</definedName>
    <definedName name="_xlnm.Print_Titles" localSheetId="160">'表3.5.5.1(26)'!$4:$5</definedName>
    <definedName name="_xlnm.Print_Titles" localSheetId="161">'表3.5.5.1(27)'!$4:$5</definedName>
    <definedName name="_xlnm.Print_Titles" localSheetId="162">'表3.5.5.1(28)'!$4:$5</definedName>
    <definedName name="_xlnm.Print_Titles" localSheetId="137">'表3.5.5.1(3)'!$4:$5</definedName>
    <definedName name="_xlnm.Print_Titles" localSheetId="138">'表3.5.5.1(4)'!$4:$5</definedName>
    <definedName name="_xlnm.Print_Titles" localSheetId="139">'表3.5.5.1(5)'!$4:$5</definedName>
    <definedName name="_xlnm.Print_Titles" localSheetId="140">'表3.5.5.1(6)'!$4:$5</definedName>
    <definedName name="_xlnm.Print_Titles" localSheetId="141">'表3.5.5.1(7)'!$4:$5</definedName>
    <definedName name="_xlnm.Print_Titles" localSheetId="142">'表3.5.5.1(8)'!$4:$5</definedName>
    <definedName name="_xlnm.Print_Titles" localSheetId="143">'表3.5.5.1(9)'!$4:$5</definedName>
    <definedName name="_xlnm.Print_Titles" localSheetId="163">'表3.5.5.2(1)'!$4:$5</definedName>
    <definedName name="_xlnm.Print_Titles" localSheetId="172">'表3.5.5.2(10)'!$4:$5</definedName>
    <definedName name="_xlnm.Print_Titles" localSheetId="173">'表3.5.5.2(11)'!$4:$5</definedName>
    <definedName name="_xlnm.Print_Titles" localSheetId="174">'表3.5.5.2(12)'!$4:$5</definedName>
    <definedName name="_xlnm.Print_Titles" localSheetId="175">'表3.5.5.2(13)'!$4:$5</definedName>
    <definedName name="_xlnm.Print_Titles" localSheetId="176">'表3.5.5.2(14)'!$4:$5</definedName>
    <definedName name="_xlnm.Print_Titles" localSheetId="177">'表3.5.5.2(15)'!$4:$5</definedName>
    <definedName name="_xlnm.Print_Titles" localSheetId="178">'表3.5.5.2(16)'!$4:$5</definedName>
    <definedName name="_xlnm.Print_Titles" localSheetId="179">'表3.5.5.2(17)'!$4:$5</definedName>
    <definedName name="_xlnm.Print_Titles" localSheetId="180">'表3.5.5.2(18)'!$4:$5</definedName>
    <definedName name="_xlnm.Print_Titles" localSheetId="181">'表3.5.5.2(19)'!$4:$5</definedName>
    <definedName name="_xlnm.Print_Titles" localSheetId="164">'表3.5.5.2(2)'!$4:$5</definedName>
    <definedName name="_xlnm.Print_Titles" localSheetId="182">'表3.5.5.2(20)'!$4:$5</definedName>
    <definedName name="_xlnm.Print_Titles" localSheetId="183">'表3.5.5.2(21)'!$4:$5</definedName>
    <definedName name="_xlnm.Print_Titles" localSheetId="184">'表3.5.5.2(22)'!$4:$5</definedName>
    <definedName name="_xlnm.Print_Titles" localSheetId="185">'表3.5.5.2(23)'!$4:$5</definedName>
    <definedName name="_xlnm.Print_Titles" localSheetId="186">'表3.5.5.2(24)'!$4:$5</definedName>
    <definedName name="_xlnm.Print_Titles" localSheetId="187">'表3.5.5.2(25)'!$4:$5</definedName>
    <definedName name="_xlnm.Print_Titles" localSheetId="188">'表3.5.5.2(26)'!$4:$5</definedName>
    <definedName name="_xlnm.Print_Titles" localSheetId="189">'表3.5.5.2(27)'!$4:$5</definedName>
    <definedName name="_xlnm.Print_Titles" localSheetId="190">'表3.5.5.2(28)'!$4:$5</definedName>
    <definedName name="_xlnm.Print_Titles" localSheetId="165">'表3.5.5.2(3)'!$4:$5</definedName>
    <definedName name="_xlnm.Print_Titles" localSheetId="166">'表3.5.5.2(4)'!$4:$5</definedName>
    <definedName name="_xlnm.Print_Titles" localSheetId="167">'表3.5.5.2(5)'!$4:$5</definedName>
    <definedName name="_xlnm.Print_Titles" localSheetId="168">'表3.5.5.2(6)'!$4:$5</definedName>
    <definedName name="_xlnm.Print_Titles" localSheetId="169">'表3.5.5.2(7)'!$4:$5</definedName>
    <definedName name="_xlnm.Print_Titles" localSheetId="170">'表3.5.5.2(8)'!$4:$5</definedName>
    <definedName name="_xlnm.Print_Titles" localSheetId="171">'表3.5.5.2(9)'!$4:$5</definedName>
    <definedName name="_xlnm.Print_Titles" localSheetId="191">'表3.5.6.1(1)'!$4:$5</definedName>
    <definedName name="_xlnm.Print_Titles" localSheetId="200">'表3.5.6.1(10)'!$4:$5</definedName>
    <definedName name="_xlnm.Print_Titles" localSheetId="201">'表3.5.6.1(11)'!$4:$5</definedName>
    <definedName name="_xlnm.Print_Titles" localSheetId="202">'表3.5.6.1(12)'!$4:$5</definedName>
    <definedName name="_xlnm.Print_Titles" localSheetId="203">'表3.5.6.1(13)'!$4:$5</definedName>
    <definedName name="_xlnm.Print_Titles" localSheetId="204">'表3.5.6.1(14)'!$4:$5</definedName>
    <definedName name="_xlnm.Print_Titles" localSheetId="205">'表3.5.6.1(15)'!$4:$5</definedName>
    <definedName name="_xlnm.Print_Titles" localSheetId="206">'表3.5.6.1(16)'!$4:$5</definedName>
    <definedName name="_xlnm.Print_Titles" localSheetId="207">'表3.5.6.1(17)'!$4:$5</definedName>
    <definedName name="_xlnm.Print_Titles" localSheetId="208">'表3.5.6.1(18)'!$4:$5</definedName>
    <definedName name="_xlnm.Print_Titles" localSheetId="209">'表3.5.6.1(19)'!$4:$5</definedName>
    <definedName name="_xlnm.Print_Titles" localSheetId="192">'表3.5.6.1(2)'!$4:$5</definedName>
    <definedName name="_xlnm.Print_Titles" localSheetId="210">'表3.5.6.1(20)'!$4:$5</definedName>
    <definedName name="_xlnm.Print_Titles" localSheetId="211">'表3.5.6.1(21)'!$4:$5</definedName>
    <definedName name="_xlnm.Print_Titles" localSheetId="212">'表3.5.6.1(22)'!$4:$5</definedName>
    <definedName name="_xlnm.Print_Titles" localSheetId="213">'表3.5.6.1(23)'!$4:$5</definedName>
    <definedName name="_xlnm.Print_Titles" localSheetId="214">'表3.5.6.1(24)'!$4:$5</definedName>
    <definedName name="_xlnm.Print_Titles" localSheetId="215">'表3.5.6.1(25)'!$4:$5</definedName>
    <definedName name="_xlnm.Print_Titles" localSheetId="216">'表3.5.6.1(26)'!$4:$5</definedName>
    <definedName name="_xlnm.Print_Titles" localSheetId="217">'表3.5.6.1(27)'!$4:$5</definedName>
    <definedName name="_xlnm.Print_Titles" localSheetId="218">'表3.5.6.1(28)'!$4:$5</definedName>
    <definedName name="_xlnm.Print_Titles" localSheetId="193">'表3.5.6.1(3)'!$4:$5</definedName>
    <definedName name="_xlnm.Print_Titles" localSheetId="194">'表3.5.6.1(4)'!$4:$5</definedName>
    <definedName name="_xlnm.Print_Titles" localSheetId="195">'表3.5.6.1(5)'!$4:$5</definedName>
    <definedName name="_xlnm.Print_Titles" localSheetId="196">'表3.5.6.1(6)'!$4:$5</definedName>
    <definedName name="_xlnm.Print_Titles" localSheetId="197">'表3.5.6.1(7)'!$4:$5</definedName>
    <definedName name="_xlnm.Print_Titles" localSheetId="198">'表3.5.6.1(8)'!$4:$5</definedName>
    <definedName name="_xlnm.Print_Titles" localSheetId="199">'表3.5.6.1(9)'!$4:$5</definedName>
    <definedName name="_xlnm.Print_Titles" localSheetId="219">'表3.5.6.2(1)'!$4:$5</definedName>
    <definedName name="_xlnm.Print_Titles" localSheetId="228">'表3.5.6.2(10)'!$4:$5</definedName>
    <definedName name="_xlnm.Print_Titles" localSheetId="229">'表3.5.6.2(11)'!$4:$5</definedName>
    <definedName name="_xlnm.Print_Titles" localSheetId="230">'表3.5.6.2(12)'!$4:$5</definedName>
    <definedName name="_xlnm.Print_Titles" localSheetId="231">'表3.5.6.2(13)'!$4:$5</definedName>
    <definedName name="_xlnm.Print_Titles" localSheetId="232">'表3.5.6.2(14)'!$4:$5</definedName>
    <definedName name="_xlnm.Print_Titles" localSheetId="233">'表3.5.6.2(15)'!$4:$5</definedName>
    <definedName name="_xlnm.Print_Titles" localSheetId="234">'表3.5.6.2(16)'!$4:$5</definedName>
    <definedName name="_xlnm.Print_Titles" localSheetId="235">'表3.5.6.2(17)'!$4:$5</definedName>
    <definedName name="_xlnm.Print_Titles" localSheetId="236">'表3.5.6.2(18)'!$4:$5</definedName>
    <definedName name="_xlnm.Print_Titles" localSheetId="237">'表3.5.6.2(19)'!$4:$5</definedName>
    <definedName name="_xlnm.Print_Titles" localSheetId="220">'表3.5.6.2(2)'!$4:$5</definedName>
    <definedName name="_xlnm.Print_Titles" localSheetId="238">'表3.5.6.2(20)'!$4:$5</definedName>
    <definedName name="_xlnm.Print_Titles" localSheetId="239">'表3.5.6.2(21)'!$4:$5</definedName>
    <definedName name="_xlnm.Print_Titles" localSheetId="240">'表3.5.6.2(22)'!$4:$5</definedName>
    <definedName name="_xlnm.Print_Titles" localSheetId="241">'表3.5.6.2(23)'!$4:$5</definedName>
    <definedName name="_xlnm.Print_Titles" localSheetId="242">'表3.5.6.2(24)'!$4:$5</definedName>
    <definedName name="_xlnm.Print_Titles" localSheetId="243">'表3.5.6.2(25)'!$4:$5</definedName>
    <definedName name="_xlnm.Print_Titles" localSheetId="244">'表3.5.6.2(26)'!$4:$5</definedName>
    <definedName name="_xlnm.Print_Titles" localSheetId="245">'表3.5.6.2(27)'!$4:$5</definedName>
    <definedName name="_xlnm.Print_Titles" localSheetId="246">'表3.5.6.2(28)'!$4:$5</definedName>
    <definedName name="_xlnm.Print_Titles" localSheetId="221">'表3.5.6.2(3)'!$4:$5</definedName>
    <definedName name="_xlnm.Print_Titles" localSheetId="222">'表3.5.6.2(4)'!$4:$5</definedName>
    <definedName name="_xlnm.Print_Titles" localSheetId="223">'表3.5.6.2(5)'!$4:$5</definedName>
    <definedName name="_xlnm.Print_Titles" localSheetId="224">'表3.5.6.2(6)'!$4:$5</definedName>
    <definedName name="_xlnm.Print_Titles" localSheetId="225">'表3.5.6.2(7)'!$4:$5</definedName>
    <definedName name="_xlnm.Print_Titles" localSheetId="226">'表3.5.6.2(8)'!$4:$5</definedName>
    <definedName name="_xlnm.Print_Titles" localSheetId="227">'表3.5.6.2(9)'!$4:$5</definedName>
    <definedName name="新しい_SQL_Server_接続" localSheetId="1">表3.1.2!$B$5:$E$55</definedName>
    <definedName name="新しい_SQL_Server_接続" localSheetId="5">表3.1.6!$B$5:$C$55</definedName>
    <definedName name="新しい_SQL_Server_接続" localSheetId="6">表3.1.7!$A$5:$B$104</definedName>
    <definedName name="新しい_SQL_Server_接続" localSheetId="9">表3.2.2!$C$5:$J$55</definedName>
    <definedName name="新しい_SQL_Server_接続" localSheetId="15">'表3.3.2(1)'!$A$3:$G$104</definedName>
    <definedName name="新しい_SQL_Server_接続" localSheetId="16">'表3.3.2(2)'!$A$3:$B$104</definedName>
    <definedName name="新しい_SQL_Server_接続" localSheetId="17">'表3.3.2(3)'!$A$3:$B$104</definedName>
    <definedName name="新しい_SQL_Server_接続" localSheetId="18">'表3.3.2(4)'!$A$3:$B$104</definedName>
    <definedName name="新しい_SQL_Server_接続" localSheetId="19">'表3.3.3(1)'!$A$3:$G$104</definedName>
    <definedName name="新しい_SQL_Server_接続" localSheetId="23">表3.3.4!$A$3:$J$105</definedName>
    <definedName name="新しい_SQL_Server_接続" localSheetId="24">表3.3.5!$A$3:$J$105</definedName>
    <definedName name="新しい_SQL_Server_接続" localSheetId="25">表3.3.6!$A$3:$J$105</definedName>
    <definedName name="新しい_SQL_Server_接続" localSheetId="30">'表3.4.1.1(1)'!$D$6:$E$105</definedName>
    <definedName name="新しい_SQL_Server_接続" localSheetId="39">'表3.4.1.1(10)'!$A$6:$B$105</definedName>
    <definedName name="新しい_SQL_Server_接続" localSheetId="40">'表3.4.1.1(11)'!$A$6:$B$105</definedName>
    <definedName name="新しい_SQL_Server_接続" localSheetId="41">'表3.4.1.1(12)'!$A$6:$B$105</definedName>
    <definedName name="新しい_SQL_Server_接続" localSheetId="42">'表3.4.1.1(13)'!$A$6:$B$105</definedName>
    <definedName name="新しい_SQL_Server_接続" localSheetId="43">'表3.4.1.1(14)'!$A$6:$B$105</definedName>
    <definedName name="新しい_SQL_Server_接続" localSheetId="44">'表3.4.1.1(15)'!$A$6:$B$105</definedName>
    <definedName name="新しい_SQL_Server_接続" localSheetId="45">'表3.4.1.1(16)'!$A$6:$B$105</definedName>
    <definedName name="新しい_SQL_Server_接続" localSheetId="32">'表3.4.1.1(3)'!$A$6:$B$105</definedName>
    <definedName name="新しい_SQL_Server_接続" localSheetId="33">'表3.4.1.1(4)'!$A$6:$B$105</definedName>
    <definedName name="新しい_SQL_Server_接続" localSheetId="34">'表3.4.1.1(5)'!$A$6:$B$105</definedName>
    <definedName name="新しい_SQL_Server_接続" localSheetId="35">'表3.4.1.1(6)'!$A$6:$B$105</definedName>
    <definedName name="新しい_SQL_Server_接続" localSheetId="36">'表3.4.1.1(7)'!$A$6:$B$105</definedName>
    <definedName name="新しい_SQL_Server_接続" localSheetId="37">'表3.4.1.1(8)'!$A$6:$B$105</definedName>
    <definedName name="新しい_SQL_Server_接続" localSheetId="38">'表3.4.1.1(9)'!$A$6:$B$105</definedName>
    <definedName name="新しい_SQL_Server_接続" localSheetId="46">'表3.4.1.2(1)'!$A$6:$B$105</definedName>
    <definedName name="新しい_SQL_Server_接続" localSheetId="54">'表3.4.1.2(10)'!$A$6:$B$105</definedName>
    <definedName name="新しい_SQL_Server_接続" localSheetId="55">'表3.4.1.2(11)'!$A$6:$B$105</definedName>
    <definedName name="新しい_SQL_Server_接続" localSheetId="56">'表3.4.1.2(12)'!$A$6:$B$105</definedName>
    <definedName name="新しい_SQL_Server_接続" localSheetId="57">'表3.4.1.2(13)'!$A$6:$B$105</definedName>
    <definedName name="新しい_SQL_Server_接続" localSheetId="58">'表3.4.1.2(14)'!$A$6:$B$105</definedName>
    <definedName name="新しい_SQL_Server_接続" localSheetId="59">'表3.4.1.2(15)'!$A$6:$B$105</definedName>
    <definedName name="新しい_SQL_Server_接続" localSheetId="60">'表3.4.1.2(16)'!$A$6:$B$105</definedName>
    <definedName name="新しい_SQL_Server_接続" localSheetId="47">'表3.4.1.2(3)'!$A$6:$B$105</definedName>
    <definedName name="新しい_SQL_Server_接続" localSheetId="48">'表3.4.1.2(4)'!$A$6:$B$105</definedName>
    <definedName name="新しい_SQL_Server_接続" localSheetId="49">'表3.4.1.2(5)'!$A$6:$B$105</definedName>
    <definedName name="新しい_SQL_Server_接続" localSheetId="50">'表3.4.1.2(6)'!$A$6:$B$105</definedName>
    <definedName name="新しい_SQL_Server_接続" localSheetId="51">'表3.4.1.2(7)'!$A$6:$B$105</definedName>
    <definedName name="新しい_SQL_Server_接続" localSheetId="52">'表3.4.1.2(8)'!$A$6:$B$105</definedName>
    <definedName name="新しい_SQL_Server_接続" localSheetId="53">'表3.4.1.2(9)'!$A$6:$B$105</definedName>
    <definedName name="新しい_SQL_Server_接続" localSheetId="61">'表3.4.2.1(1)'!$B$6:$B$105</definedName>
    <definedName name="新しい_SQL_Server_接続" localSheetId="70">'表3.4.2.1(10)'!$B$6:$B$105</definedName>
    <definedName name="新しい_SQL_Server_接続" localSheetId="71">'表3.4.2.1(11)'!$B$6:$B$105</definedName>
    <definedName name="新しい_SQL_Server_接続" localSheetId="72">'表3.4.2.1(12)'!$B$6:$B$105</definedName>
    <definedName name="新しい_SQL_Server_接続" localSheetId="73">'表3.4.2.1(13)'!$B$6:$B$105</definedName>
    <definedName name="新しい_SQL_Server_接続" localSheetId="74">'表3.4.2.1(14)'!$B$6:$B$105</definedName>
    <definedName name="新しい_SQL_Server_接続" localSheetId="75">'表3.4.2.1(15)'!$B$6:$B$105</definedName>
    <definedName name="新しい_SQL_Server_接続" localSheetId="76">'表3.4.2.1(16)'!$B$6:$B$105</definedName>
    <definedName name="新しい_SQL_Server_接続" localSheetId="62">'表3.4.2.1(2)'!$D$6:$E$105</definedName>
    <definedName name="新しい_SQL_Server_接続" localSheetId="63">'表3.4.2.1(3)'!$F$6:$G$105</definedName>
    <definedName name="新しい_SQL_Server_接続" localSheetId="64">'表3.4.2.1(4)'!$B$6:$B$105</definedName>
    <definedName name="新しい_SQL_Server_接続" localSheetId="65">'表3.4.2.1(5)'!$B$6:$B$105</definedName>
    <definedName name="新しい_SQL_Server_接続" localSheetId="66">'表3.4.2.1(6)'!$B$6:$B$105</definedName>
    <definedName name="新しい_SQL_Server_接続" localSheetId="67">'表3.4.2.1(7)'!$B$6:$B$105</definedName>
    <definedName name="新しい_SQL_Server_接続" localSheetId="68">'表3.4.2.1(8)'!$B$6:$B$105</definedName>
    <definedName name="新しい_SQL_Server_接続" localSheetId="69">'表3.4.2.1(9)'!$B$6:$B$105</definedName>
    <definedName name="新しい_SQL_Server_接続" localSheetId="77">'表3.4.2.2(1)'!$B$6:$B$105</definedName>
    <definedName name="新しい_SQL_Server_接続" localSheetId="85">'表3.4.2.2(10)'!$B$6:$B$105</definedName>
    <definedName name="新しい_SQL_Server_接続" localSheetId="86">'表3.4.2.2(11)'!$B$6:$B$105</definedName>
    <definedName name="新しい_SQL_Server_接続" localSheetId="87">'表3.4.2.2(12)'!$B$6:$B$105</definedName>
    <definedName name="新しい_SQL_Server_接続" localSheetId="88">'表3.4.2.2(13)'!$B$6:$B$105</definedName>
    <definedName name="新しい_SQL_Server_接続" localSheetId="89">'表3.4.2.2(14)'!$B$6:$B$105</definedName>
    <definedName name="新しい_SQL_Server_接続" localSheetId="90">'表3.4.2.2(15)'!$B$6:$B$105</definedName>
    <definedName name="新しい_SQL_Server_接続" localSheetId="91">'表3.4.2.2(16)'!$B$6:$B$105</definedName>
    <definedName name="新しい_SQL_Server_接続" localSheetId="78">'表3.4.2.2(3)'!$B$6:$B$105</definedName>
    <definedName name="新しい_SQL_Server_接続" localSheetId="79">'表3.4.2.2(4)'!$B$6:$B$105</definedName>
    <definedName name="新しい_SQL_Server_接続" localSheetId="80">'表3.4.2.2(5)'!$B$6:$B$105</definedName>
    <definedName name="新しい_SQL_Server_接続" localSheetId="81">'表3.4.2.2(6)'!$B$6:$B$105</definedName>
    <definedName name="新しい_SQL_Server_接続" localSheetId="82">'表3.4.2.2(7)'!$B$6:$B$105</definedName>
    <definedName name="新しい_SQL_Server_接続" localSheetId="83">'表3.4.2.2(8)'!$B$6:$B$105</definedName>
    <definedName name="新しい_SQL_Server_接続" localSheetId="84">'表3.4.2.2(9)'!$B$6:$B$105</definedName>
    <definedName name="新しい_SQL_Server_接続" localSheetId="92">表3.4.3.1!$B$6:$E$14</definedName>
    <definedName name="新しい_SQL_Server_接続" localSheetId="191">'表3.5.6.1(1)'!$B$6:$B$105</definedName>
    <definedName name="新しい_SQL_Server_接続" localSheetId="200">'表3.5.6.1(10)'!$B$6:$B$105</definedName>
    <definedName name="新しい_SQL_Server_接続" localSheetId="201">'表3.5.6.1(11)'!$B$6:$B$105</definedName>
    <definedName name="新しい_SQL_Server_接続" localSheetId="202">'表3.5.6.1(12)'!$B$6:$B$105</definedName>
    <definedName name="新しい_SQL_Server_接続" localSheetId="203">'表3.5.6.1(13)'!$B$6:$B$105</definedName>
    <definedName name="新しい_SQL_Server_接続" localSheetId="204">'表3.5.6.1(14)'!$B$6:$B$105</definedName>
    <definedName name="新しい_SQL_Server_接続" localSheetId="205">'表3.5.6.1(15)'!$B$6:$B$105</definedName>
    <definedName name="新しい_SQL_Server_接続" localSheetId="206">'表3.5.6.1(16)'!$B$6:$B$105</definedName>
    <definedName name="新しい_SQL_Server_接続" localSheetId="207">'表3.5.6.1(17)'!$B$6:$B$105</definedName>
    <definedName name="新しい_SQL_Server_接続" localSheetId="208">'表3.5.6.1(18)'!$B$6:$B$105</definedName>
    <definedName name="新しい_SQL_Server_接続" localSheetId="209">'表3.5.6.1(19)'!$B$6:$B$105</definedName>
    <definedName name="新しい_SQL_Server_接続" localSheetId="192">'表3.5.6.1(2)'!$B$6:$B$105</definedName>
    <definedName name="新しい_SQL_Server_接続" localSheetId="210">'表3.5.6.1(20)'!$B$6:$B$105</definedName>
    <definedName name="新しい_SQL_Server_接続" localSheetId="211">'表3.5.6.1(21)'!$B$6:$B$105</definedName>
    <definedName name="新しい_SQL_Server_接続" localSheetId="212">'表3.5.6.1(22)'!$B$6:$B$105</definedName>
    <definedName name="新しい_SQL_Server_接続" localSheetId="213">'表3.5.6.1(23)'!$B$6:$B$105</definedName>
    <definedName name="新しい_SQL_Server_接続" localSheetId="214">'表3.5.6.1(24)'!$B$6:$B$105</definedName>
    <definedName name="新しい_SQL_Server_接続" localSheetId="215">'表3.5.6.1(25)'!$B$6:$B$105</definedName>
    <definedName name="新しい_SQL_Server_接続" localSheetId="216">'表3.5.6.1(26)'!$B$6:$B$105</definedName>
    <definedName name="新しい_SQL_Server_接続" localSheetId="217">'表3.5.6.1(27)'!$B$6:$B$105</definedName>
    <definedName name="新しい_SQL_Server_接続" localSheetId="218">'表3.5.6.1(28)'!$B$6:$B$105</definedName>
    <definedName name="新しい_SQL_Server_接続" localSheetId="193">'表3.5.6.1(3)'!$B$6:$B$105</definedName>
    <definedName name="新しい_SQL_Server_接続" localSheetId="194">'表3.5.6.1(4)'!$B$6:$B$105</definedName>
    <definedName name="新しい_SQL_Server_接続" localSheetId="195">'表3.5.6.1(5)'!$B$6:$B$105</definedName>
    <definedName name="新しい_SQL_Server_接続" localSheetId="196">'表3.5.6.1(6)'!$B$6:$B$105</definedName>
    <definedName name="新しい_SQL_Server_接続" localSheetId="197">'表3.5.6.1(7)'!$B$6:$B$105</definedName>
    <definedName name="新しい_SQL_Server_接続" localSheetId="198">'表3.5.6.1(8)'!$B$6:$B$105</definedName>
    <definedName name="新しい_SQL_Server_接続" localSheetId="199">'表3.5.6.1(9)'!$B$6:$B$105</definedName>
    <definedName name="新しい_SQL_Server_接続" localSheetId="219">'表3.5.6.2(1)'!$B$6:$B$105</definedName>
    <definedName name="新しい_SQL_Server_接続" localSheetId="228">'表3.5.6.2(10)'!$B$6:$B$105</definedName>
    <definedName name="新しい_SQL_Server_接続" localSheetId="229">'表3.5.6.2(11)'!$B$6:$B$105</definedName>
    <definedName name="新しい_SQL_Server_接続" localSheetId="230">'表3.5.6.2(12)'!$B$6:$B$105</definedName>
    <definedName name="新しい_SQL_Server_接続" localSheetId="231">'表3.5.6.2(13)'!$B$6:$B$105</definedName>
    <definedName name="新しい_SQL_Server_接続" localSheetId="232">'表3.5.6.2(14)'!$B$6:$B$105</definedName>
    <definedName name="新しい_SQL_Server_接続" localSheetId="233">'表3.5.6.2(15)'!$B$6:$B$105</definedName>
    <definedName name="新しい_SQL_Server_接続" localSheetId="234">'表3.5.6.2(16)'!$B$6:$B$105</definedName>
    <definedName name="新しい_SQL_Server_接続" localSheetId="235">'表3.5.6.2(17)'!$B$6:$B$105</definedName>
    <definedName name="新しい_SQL_Server_接続" localSheetId="236">'表3.5.6.2(18)'!$B$6:$B$105</definedName>
    <definedName name="新しい_SQL_Server_接続" localSheetId="237">'表3.5.6.2(19)'!$B$6:$B$105</definedName>
    <definedName name="新しい_SQL_Server_接続" localSheetId="220">'表3.5.6.2(2)'!$B$6:$B$105</definedName>
    <definedName name="新しい_SQL_Server_接続" localSheetId="238">'表3.5.6.2(20)'!$B$6:$B$105</definedName>
    <definedName name="新しい_SQL_Server_接続" localSheetId="239">'表3.5.6.2(21)'!$B$6:$B$105</definedName>
    <definedName name="新しい_SQL_Server_接続" localSheetId="240">'表3.5.6.2(22)'!$B$6:$B$105</definedName>
    <definedName name="新しい_SQL_Server_接続" localSheetId="241">'表3.5.6.2(23)'!$B$6:$B$105</definedName>
    <definedName name="新しい_SQL_Server_接続" localSheetId="242">'表3.5.6.2(24)'!$B$6:$B$105</definedName>
    <definedName name="新しい_SQL_Server_接続" localSheetId="243">'表3.5.6.2(25)'!$B$6:$B$105</definedName>
    <definedName name="新しい_SQL_Server_接続" localSheetId="244">'表3.5.6.2(26)'!$B$6:$B$105</definedName>
    <definedName name="新しい_SQL_Server_接続" localSheetId="245">'表3.5.6.2(27)'!$B$6:$B$105</definedName>
    <definedName name="新しい_SQL_Server_接続" localSheetId="246">'表3.5.6.2(28)'!$B$6:$B$105</definedName>
    <definedName name="新しい_SQL_Server_接続" localSheetId="221">'表3.5.6.2(3)'!$B$6:$B$105</definedName>
    <definedName name="新しい_SQL_Server_接続" localSheetId="222">'表3.5.6.2(4)'!$B$6:$B$105</definedName>
    <definedName name="新しい_SQL_Server_接続" localSheetId="223">'表3.5.6.2(5)'!$B$6:$B$105</definedName>
    <definedName name="新しい_SQL_Server_接続" localSheetId="224">'表3.5.6.2(6)'!$B$6:$B$105</definedName>
    <definedName name="新しい_SQL_Server_接続" localSheetId="225">'表3.5.6.2(7)'!$B$6:$B$105</definedName>
    <definedName name="新しい_SQL_Server_接続" localSheetId="226">'表3.5.6.2(8)'!$B$6:$B$105</definedName>
    <definedName name="新しい_SQL_Server_接続" localSheetId="227">'表3.5.6.2(9)'!$B$6:$B$105</definedName>
    <definedName name="新しい_SQL_Server_接続_1" localSheetId="70">'表3.4.2.1(10)'!$F$6:$G$105</definedName>
    <definedName name="新しい_SQL_Server_接続_1" localSheetId="71">'表3.4.2.1(11)'!$F$6:$G$105</definedName>
    <definedName name="新しい_SQL_Server_接続_1" localSheetId="72">'表3.4.2.1(12)'!$F$6:$G$105</definedName>
    <definedName name="新しい_SQL_Server_接続_1" localSheetId="73">'表3.4.2.1(13)'!$F$6:$G$105</definedName>
    <definedName name="新しい_SQL_Server_接続_1" localSheetId="74">'表3.4.2.1(14)'!$F$6:$G$105</definedName>
    <definedName name="新しい_SQL_Server_接続_1" localSheetId="75">'表3.4.2.1(15)'!$F$6:$G$105</definedName>
    <definedName name="新しい_SQL_Server_接続_1" localSheetId="76">'表3.4.2.1(16)'!$F$6:$G$105</definedName>
    <definedName name="新しい_SQL_Server_接続_1" localSheetId="62">'表3.4.2.1(2)'!$B$6:$B$105</definedName>
    <definedName name="新しい_SQL_Server_接続_1" localSheetId="63">'表3.4.2.1(3)'!$B$6:$B$105</definedName>
    <definedName name="新しい_SQL_Server_接続_1" localSheetId="64">'表3.4.2.1(4)'!$F$6:$G$105</definedName>
    <definedName name="新しい_SQL_Server_接続_1" localSheetId="65">'表3.4.2.1(5)'!$F$6:$G$105</definedName>
    <definedName name="新しい_SQL_Server_接続_1" localSheetId="66">'表3.4.2.1(6)'!$F$6:$G$105</definedName>
    <definedName name="新しい_SQL_Server_接続_1" localSheetId="67">'表3.4.2.1(7)'!$F$6:$G$105</definedName>
    <definedName name="新しい_SQL_Server_接続_1" localSheetId="68">'表3.4.2.1(8)'!$F$6:$G$105</definedName>
    <definedName name="新しい_SQL_Server_接続_1" localSheetId="69">'表3.4.2.1(9)'!$F$6:$G$105</definedName>
    <definedName name="新しい_SQL_Server_接続_1" localSheetId="77">'表3.4.2.2(1)'!$F$6:$G$105</definedName>
    <definedName name="新しい_SQL_Server_接続_1" localSheetId="85">'表3.4.2.2(10)'!$F$6:$G$105</definedName>
    <definedName name="新しい_SQL_Server_接続_1" localSheetId="86">'表3.4.2.2(11)'!$F$6:$G$105</definedName>
    <definedName name="新しい_SQL_Server_接続_1" localSheetId="87">'表3.4.2.2(12)'!$F$6:$G$105</definedName>
    <definedName name="新しい_SQL_Server_接続_1" localSheetId="88">'表3.4.2.2(13)'!$F$6:$G$105</definedName>
    <definedName name="新しい_SQL_Server_接続_1" localSheetId="89">'表3.4.2.2(14)'!$F$6:$G$105</definedName>
    <definedName name="新しい_SQL_Server_接続_1" localSheetId="90">'表3.4.2.2(15)'!$F$6:$G$105</definedName>
    <definedName name="新しい_SQL_Server_接続_1" localSheetId="91">'表3.4.2.2(16)'!$F$6:$G$105</definedName>
    <definedName name="新しい_SQL_Server_接続_1" localSheetId="78">'表3.4.2.2(3)'!$F$6:$G$105</definedName>
    <definedName name="新しい_SQL_Server_接続_1" localSheetId="79">'表3.4.2.2(4)'!$F$6:$G$105</definedName>
    <definedName name="新しい_SQL_Server_接続_1" localSheetId="80">'表3.4.2.2(5)'!$F$6:$G$105</definedName>
    <definedName name="新しい_SQL_Server_接続_1" localSheetId="81">'表3.4.2.2(6)'!$F$6:$G$105</definedName>
    <definedName name="新しい_SQL_Server_接続_1" localSheetId="82">'表3.4.2.2(7)'!$F$6:$G$105</definedName>
    <definedName name="新しい_SQL_Server_接続_1" localSheetId="83">'表3.4.2.2(8)'!$F$6:$G$105</definedName>
    <definedName name="新しい_SQL_Server_接続_1" localSheetId="84">'表3.4.2.2(9)'!$F$6:$G$105</definedName>
    <definedName name="新しい_SQL_Server_接続_1" localSheetId="92">表3.4.3.1!$B$18:$B$26</definedName>
    <definedName name="新しい_SQL_Server_接続_1" localSheetId="93">表3.4.3.2!$B$18:$E$26</definedName>
    <definedName name="新しい_SQL_Server_接続_1" localSheetId="94">'表3.4.4(1)'!$F$6:$F$102</definedName>
    <definedName name="新しい_SQL_Server_接続_1" localSheetId="95">'表3.4.4(2)'!$F$6:$F$102</definedName>
    <definedName name="新しい_SQL_Server_接続_1" localSheetId="96">'表3.4.4(3)'!$F$6:$F$102</definedName>
    <definedName name="新しい_SQL_Server_接続_1" localSheetId="97">'表3.4.4(4)'!$F$6:$F$102</definedName>
    <definedName name="新しい_SQL_Server_接続_1" localSheetId="98">'表3.4.4(5)'!$F$6:$F$102</definedName>
    <definedName name="新しい_SQL_Server_接続_1" localSheetId="99">'表3.4.5(1)'!$F$6:$F$102</definedName>
    <definedName name="新しい_SQL_Server_接続_1" localSheetId="100">'表3.4.5(2)'!$F$6:$F$102</definedName>
    <definedName name="新しい_SQL_Server_接続_1" localSheetId="101">'表3.4.5(3)'!$F$6:$F$102</definedName>
    <definedName name="新しい_SQL_Server_接続_1" localSheetId="102">'表3.4.5(4)'!$F$6:$F$102</definedName>
    <definedName name="新しい_SQL_Server_接続_1" localSheetId="103">'表3.4.5(5)'!$F$6:$F$102</definedName>
    <definedName name="新しい_SQL_Server_接続_1" localSheetId="104">表3.5.1!$F$6:$F$103</definedName>
    <definedName name="新しい_SQL_Server_接続_1" localSheetId="105">'表3.5.2(1)'!$G$6:$G$101</definedName>
    <definedName name="新しい_SQL_Server_接続_1" localSheetId="114">'表3.5.2(10)'!$G$6:$G$101</definedName>
    <definedName name="新しい_SQL_Server_接続_1" localSheetId="115">'表3.5.2(11)'!$G$6:$G$101</definedName>
    <definedName name="新しい_SQL_Server_接続_1" localSheetId="116">'表3.5.2(12)'!$G$6:$G$101</definedName>
    <definedName name="新しい_SQL_Server_接続_1" localSheetId="117">'表3.5.2(13)'!$G$6:$G$101</definedName>
    <definedName name="新しい_SQL_Server_接続_1" localSheetId="118">'表3.5.2(14)'!$G$6:$G$101</definedName>
    <definedName name="新しい_SQL_Server_接続_1" localSheetId="119">'表3.5.2(15)'!$G$6:$G$101</definedName>
    <definedName name="新しい_SQL_Server_接続_1" localSheetId="120">'表3.5.2(16)'!$G$6:$G$101</definedName>
    <definedName name="新しい_SQL_Server_接続_1" localSheetId="121">'表3.5.2(17)'!$G$6:$G$101</definedName>
    <definedName name="新しい_SQL_Server_接続_1" localSheetId="122">'表3.5.2(18)'!$G$6:$G$101</definedName>
    <definedName name="新しい_SQL_Server_接続_1" localSheetId="123">'表3.5.2(19)'!$G$6:$G$101</definedName>
    <definedName name="新しい_SQL_Server_接続_1" localSheetId="106">'表3.5.2(2)'!$G$6:$G$101</definedName>
    <definedName name="新しい_SQL_Server_接続_1" localSheetId="124">'表3.5.2(20)'!$G$6:$G$101</definedName>
    <definedName name="新しい_SQL_Server_接続_1" localSheetId="125">'表3.5.2(21)'!$G$6:$G$101</definedName>
    <definedName name="新しい_SQL_Server_接続_1" localSheetId="126">'表3.5.2(22)'!$G$6:$G$101</definedName>
    <definedName name="新しい_SQL_Server_接続_1" localSheetId="127">'表3.5.2(23)'!$G$6:$G$101</definedName>
    <definedName name="新しい_SQL_Server_接続_1" localSheetId="128">'表3.5.2(24)'!$G$6:$G$101</definedName>
    <definedName name="新しい_SQL_Server_接続_1" localSheetId="129">'表3.5.2(25)'!$G$6:$G$101</definedName>
    <definedName name="新しい_SQL_Server_接続_1" localSheetId="130">'表3.5.2(26)'!$G$6:$G$101</definedName>
    <definedName name="新しい_SQL_Server_接続_1" localSheetId="131">'表3.5.2(27)'!$G$6:$G$101</definedName>
    <definedName name="新しい_SQL_Server_接続_1" localSheetId="132">'表3.5.2(28)'!$G$6:$G$101</definedName>
    <definedName name="新しい_SQL_Server_接続_1" localSheetId="107">'表3.5.2(3)'!$G$6:$G$101</definedName>
    <definedName name="新しい_SQL_Server_接続_1" localSheetId="108">'表3.5.2(4)'!$G$6:$G$101</definedName>
    <definedName name="新しい_SQL_Server_接続_1" localSheetId="109">'表3.5.2(5)'!$G$6:$G$101</definedName>
    <definedName name="新しい_SQL_Server_接続_1" localSheetId="110">'表3.5.2(6)'!$G$6:$G$101</definedName>
    <definedName name="新しい_SQL_Server_接続_1" localSheetId="111">'表3.5.2(7)'!$G$6:$G$101</definedName>
    <definedName name="新しい_SQL_Server_接続_1" localSheetId="112">'表3.5.2(8)'!$G$6:$G$101</definedName>
    <definedName name="新しい_SQL_Server_接続_1" localSheetId="113">'表3.5.2(9)'!$G$6:$G$101</definedName>
    <definedName name="新しい_SQL_Server_接続_1" localSheetId="133">表3.5.3!#REF!</definedName>
    <definedName name="新しい_SQL_Server_接続_1" localSheetId="134">表3.5.4!#REF!</definedName>
    <definedName name="新しい_SQL_Server_接続_1" localSheetId="135">'表3.5.5.1(1)'!$F$6:$G$103</definedName>
    <definedName name="新しい_SQL_Server_接続_1" localSheetId="144">'表3.5.5.1(10)'!$F$6:$G$103</definedName>
    <definedName name="新しい_SQL_Server_接続_1" localSheetId="145">'表3.5.5.1(11)'!$F$6:$G$103</definedName>
    <definedName name="新しい_SQL_Server_接続_1" localSheetId="146">'表3.5.5.1(12)'!$F$6:$G$103</definedName>
    <definedName name="新しい_SQL_Server_接続_1" localSheetId="147">'表3.5.5.1(13)'!$F$6:$G$103</definedName>
    <definedName name="新しい_SQL_Server_接続_1" localSheetId="148">'表3.5.5.1(14)'!$F$6:$G$103</definedName>
    <definedName name="新しい_SQL_Server_接続_1" localSheetId="149">'表3.5.5.1(15)'!$F$6:$G$103</definedName>
    <definedName name="新しい_SQL_Server_接続_1" localSheetId="150">'表3.5.5.1(16)'!$F$6:$G$103</definedName>
    <definedName name="新しい_SQL_Server_接続_1" localSheetId="151">'表3.5.5.1(17)'!$F$6:$G$103</definedName>
    <definedName name="新しい_SQL_Server_接続_1" localSheetId="152">'表3.5.5.1(18)'!$F$6:$G$103</definedName>
    <definedName name="新しい_SQL_Server_接続_1" localSheetId="153">'表3.5.5.1(19)'!$F$6:$G$103</definedName>
    <definedName name="新しい_SQL_Server_接続_1" localSheetId="136">'表3.5.5.1(2)'!$F$6:$G$103</definedName>
    <definedName name="新しい_SQL_Server_接続_1" localSheetId="154">'表3.5.5.1(20)'!$F$6:$G$103</definedName>
    <definedName name="新しい_SQL_Server_接続_1" localSheetId="155">'表3.5.5.1(21)'!$F$6:$G$103</definedName>
    <definedName name="新しい_SQL_Server_接続_1" localSheetId="156">'表3.5.5.1(22)'!$F$6:$G$103</definedName>
    <definedName name="新しい_SQL_Server_接続_1" localSheetId="157">'表3.5.5.1(23)'!$F$6:$G$103</definedName>
    <definedName name="新しい_SQL_Server_接続_1" localSheetId="158">'表3.5.5.1(24)'!$F$6:$G$103</definedName>
    <definedName name="新しい_SQL_Server_接続_1" localSheetId="159">'表3.5.5.1(25)'!$F$6:$G$103</definedName>
    <definedName name="新しい_SQL_Server_接続_1" localSheetId="160">'表3.5.5.1(26)'!$F$6:$G$103</definedName>
    <definedName name="新しい_SQL_Server_接続_1" localSheetId="161">'表3.5.5.1(27)'!$F$6:$G$103</definedName>
    <definedName name="新しい_SQL_Server_接続_1" localSheetId="162">'表3.5.5.1(28)'!$F$6:$G$103</definedName>
    <definedName name="新しい_SQL_Server_接続_1" localSheetId="137">'表3.5.5.1(3)'!$F$6:$G$103</definedName>
    <definedName name="新しい_SQL_Server_接続_1" localSheetId="138">'表3.5.5.1(4)'!$F$6:$G$103</definedName>
    <definedName name="新しい_SQL_Server_接続_1" localSheetId="139">'表3.5.5.1(5)'!$F$6:$G$103</definedName>
    <definedName name="新しい_SQL_Server_接続_1" localSheetId="140">'表3.5.5.1(6)'!$F$6:$G$103</definedName>
    <definedName name="新しい_SQL_Server_接続_1" localSheetId="141">'表3.5.5.1(7)'!$F$6:$G$103</definedName>
    <definedName name="新しい_SQL_Server_接続_1" localSheetId="142">'表3.5.5.1(8)'!$F$6:$G$103</definedName>
    <definedName name="新しい_SQL_Server_接続_1" localSheetId="143">'表3.5.5.1(9)'!$F$6:$G$103</definedName>
    <definedName name="新しい_SQL_Server_接続_1" localSheetId="163">'表3.5.5.2(1)'!$F$6:$G$103</definedName>
    <definedName name="新しい_SQL_Server_接続_1" localSheetId="172">'表3.5.5.2(10)'!$F$6:$G$103</definedName>
    <definedName name="新しい_SQL_Server_接続_1" localSheetId="173">'表3.5.5.2(11)'!$F$6:$G$103</definedName>
    <definedName name="新しい_SQL_Server_接続_1" localSheetId="174">'表3.5.5.2(12)'!$F$6:$G$103</definedName>
    <definedName name="新しい_SQL_Server_接続_1" localSheetId="175">'表3.5.5.2(13)'!$F$6:$G$103</definedName>
    <definedName name="新しい_SQL_Server_接続_1" localSheetId="176">'表3.5.5.2(14)'!$F$6:$G$103</definedName>
    <definedName name="新しい_SQL_Server_接続_1" localSheetId="177">'表3.5.5.2(15)'!$F$6:$G$103</definedName>
    <definedName name="新しい_SQL_Server_接続_1" localSheetId="178">'表3.5.5.2(16)'!$F$6:$G$103</definedName>
    <definedName name="新しい_SQL_Server_接続_1" localSheetId="179">'表3.5.5.2(17)'!$F$6:$G$103</definedName>
    <definedName name="新しい_SQL_Server_接続_1" localSheetId="180">'表3.5.5.2(18)'!$F$6:$G$103</definedName>
    <definedName name="新しい_SQL_Server_接続_1" localSheetId="181">'表3.5.5.2(19)'!$F$6:$G$103</definedName>
    <definedName name="新しい_SQL_Server_接続_1" localSheetId="164">'表3.5.5.2(2)'!$F$6:$G$103</definedName>
    <definedName name="新しい_SQL_Server_接続_1" localSheetId="182">'表3.5.5.2(20)'!$F$6:$G$103</definedName>
    <definedName name="新しい_SQL_Server_接続_1" localSheetId="183">'表3.5.5.2(21)'!$F$6:$G$103</definedName>
    <definedName name="新しい_SQL_Server_接続_1" localSheetId="184">'表3.5.5.2(22)'!$F$6:$G$103</definedName>
    <definedName name="新しい_SQL_Server_接続_1" localSheetId="185">'表3.5.5.2(23)'!$F$6:$G$103</definedName>
    <definedName name="新しい_SQL_Server_接続_1" localSheetId="186">'表3.5.5.2(24)'!$F$6:$G$103</definedName>
    <definedName name="新しい_SQL_Server_接続_1" localSheetId="187">'表3.5.5.2(25)'!$F$6:$G$103</definedName>
    <definedName name="新しい_SQL_Server_接続_1" localSheetId="188">'表3.5.5.2(26)'!$F$6:$G$103</definedName>
    <definedName name="新しい_SQL_Server_接続_1" localSheetId="189">'表3.5.5.2(27)'!$F$6:$G$103</definedName>
    <definedName name="新しい_SQL_Server_接続_1" localSheetId="190">'表3.5.5.2(28)'!$F$6:$G$103</definedName>
    <definedName name="新しい_SQL_Server_接続_1" localSheetId="165">'表3.5.5.2(3)'!$F$6:$G$103</definedName>
    <definedName name="新しい_SQL_Server_接続_1" localSheetId="166">'表3.5.5.2(4)'!$F$6:$G$103</definedName>
    <definedName name="新しい_SQL_Server_接続_1" localSheetId="167">'表3.5.5.2(5)'!$F$6:$G$103</definedName>
    <definedName name="新しい_SQL_Server_接続_1" localSheetId="168">'表3.5.5.2(6)'!$F$6:$G$103</definedName>
    <definedName name="新しい_SQL_Server_接続_1" localSheetId="169">'表3.5.5.2(7)'!$F$6:$G$103</definedName>
    <definedName name="新しい_SQL_Server_接続_1" localSheetId="170">'表3.5.5.2(8)'!$F$6:$G$103</definedName>
    <definedName name="新しい_SQL_Server_接続_1" localSheetId="171">'表3.5.5.2(9)'!$F$6:$G$103</definedName>
    <definedName name="新しい_SQL_Server_接続_1" localSheetId="191">'表3.5.6.1(1)'!$F$6:$G$105</definedName>
    <definedName name="新しい_SQL_Server_接続_1" localSheetId="200">'表3.5.6.1(10)'!$F$6:$G$105</definedName>
    <definedName name="新しい_SQL_Server_接続_1" localSheetId="201">'表3.5.6.1(11)'!$F$6:$G$105</definedName>
    <definedName name="新しい_SQL_Server_接続_1" localSheetId="202">'表3.5.6.1(12)'!$F$6:$G$105</definedName>
    <definedName name="新しい_SQL_Server_接続_1" localSheetId="203">'表3.5.6.1(13)'!$F$6:$G$105</definedName>
    <definedName name="新しい_SQL_Server_接続_1" localSheetId="204">'表3.5.6.1(14)'!$F$6:$G$105</definedName>
    <definedName name="新しい_SQL_Server_接続_1" localSheetId="205">'表3.5.6.1(15)'!$F$6:$G$105</definedName>
    <definedName name="新しい_SQL_Server_接続_1" localSheetId="206">'表3.5.6.1(16)'!$F$6:$G$105</definedName>
    <definedName name="新しい_SQL_Server_接続_1" localSheetId="207">'表3.5.6.1(17)'!$F$6:$G$105</definedName>
    <definedName name="新しい_SQL_Server_接続_1" localSheetId="208">'表3.5.6.1(18)'!$F$6:$G$105</definedName>
    <definedName name="新しい_SQL_Server_接続_1" localSheetId="209">'表3.5.6.1(19)'!$F$6:$G$105</definedName>
    <definedName name="新しい_SQL_Server_接続_1" localSheetId="192">'表3.5.6.1(2)'!$F$6:$G$105</definedName>
    <definedName name="新しい_SQL_Server_接続_1" localSheetId="210">'表3.5.6.1(20)'!$F$6:$G$105</definedName>
    <definedName name="新しい_SQL_Server_接続_1" localSheetId="211">'表3.5.6.1(21)'!$F$6:$G$105</definedName>
    <definedName name="新しい_SQL_Server_接続_1" localSheetId="212">'表3.5.6.1(22)'!$F$6:$G$105</definedName>
    <definedName name="新しい_SQL_Server_接続_1" localSheetId="213">'表3.5.6.1(23)'!$F$6:$G$105</definedName>
    <definedName name="新しい_SQL_Server_接続_1" localSheetId="214">'表3.5.6.1(24)'!$F$6:$G$105</definedName>
    <definedName name="新しい_SQL_Server_接続_1" localSheetId="215">'表3.5.6.1(25)'!$F$6:$G$105</definedName>
    <definedName name="新しい_SQL_Server_接続_1" localSheetId="216">'表3.5.6.1(26)'!$F$6:$G$105</definedName>
    <definedName name="新しい_SQL_Server_接続_1" localSheetId="217">'表3.5.6.1(27)'!$F$6:$G$105</definedName>
    <definedName name="新しい_SQL_Server_接続_1" localSheetId="218">'表3.5.6.1(28)'!$F$6:$G$105</definedName>
    <definedName name="新しい_SQL_Server_接続_1" localSheetId="193">'表3.5.6.1(3)'!$F$6:$G$105</definedName>
    <definedName name="新しい_SQL_Server_接続_1" localSheetId="194">'表3.5.6.1(4)'!$F$6:$G$105</definedName>
    <definedName name="新しい_SQL_Server_接続_1" localSheetId="195">'表3.5.6.1(5)'!$F$6:$G$105</definedName>
    <definedName name="新しい_SQL_Server_接続_1" localSheetId="196">'表3.5.6.1(6)'!$F$6:$G$105</definedName>
    <definedName name="新しい_SQL_Server_接続_1" localSheetId="197">'表3.5.6.1(7)'!$F$6:$G$105</definedName>
    <definedName name="新しい_SQL_Server_接続_1" localSheetId="198">'表3.5.6.1(8)'!$F$6:$G$105</definedName>
    <definedName name="新しい_SQL_Server_接続_1" localSheetId="199">'表3.5.6.1(9)'!$F$6:$G$105</definedName>
    <definedName name="新しい_SQL_Server_接続_1" localSheetId="219">'表3.5.6.2(1)'!$F$6:$G$105</definedName>
    <definedName name="新しい_SQL_Server_接続_1" localSheetId="228">'表3.5.6.2(10)'!$F$6:$G$105</definedName>
    <definedName name="新しい_SQL_Server_接続_1" localSheetId="229">'表3.5.6.2(11)'!$F$6:$G$105</definedName>
    <definedName name="新しい_SQL_Server_接続_1" localSheetId="230">'表3.5.6.2(12)'!$F$6:$G$105</definedName>
    <definedName name="新しい_SQL_Server_接続_1" localSheetId="231">'表3.5.6.2(13)'!$F$6:$G$105</definedName>
    <definedName name="新しい_SQL_Server_接続_1" localSheetId="232">'表3.5.6.2(14)'!$F$6:$G$105</definedName>
    <definedName name="新しい_SQL_Server_接続_1" localSheetId="233">'表3.5.6.2(15)'!$F$6:$G$105</definedName>
    <definedName name="新しい_SQL_Server_接続_1" localSheetId="234">'表3.5.6.2(16)'!$F$6:$G$105</definedName>
    <definedName name="新しい_SQL_Server_接続_1" localSheetId="235">'表3.5.6.2(17)'!$F$6:$G$105</definedName>
    <definedName name="新しい_SQL_Server_接続_1" localSheetId="236">'表3.5.6.2(18)'!$F$6:$G$105</definedName>
    <definedName name="新しい_SQL_Server_接続_1" localSheetId="237">'表3.5.6.2(19)'!$F$6:$G$105</definedName>
    <definedName name="新しい_SQL_Server_接続_1" localSheetId="220">'表3.5.6.2(2)'!$F$6:$G$105</definedName>
    <definedName name="新しい_SQL_Server_接続_1" localSheetId="238">'表3.5.6.2(20)'!$F$6:$G$105</definedName>
    <definedName name="新しい_SQL_Server_接続_1" localSheetId="239">'表3.5.6.2(21)'!$F$6:$G$105</definedName>
    <definedName name="新しい_SQL_Server_接続_1" localSheetId="240">'表3.5.6.2(22)'!$F$6:$G$105</definedName>
    <definedName name="新しい_SQL_Server_接続_1" localSheetId="241">'表3.5.6.2(23)'!$F$6:$G$105</definedName>
    <definedName name="新しい_SQL_Server_接続_1" localSheetId="242">'表3.5.6.2(24)'!$F$6:$G$105</definedName>
    <definedName name="新しい_SQL_Server_接続_1" localSheetId="243">'表3.5.6.2(25)'!$F$6:$G$105</definedName>
    <definedName name="新しい_SQL_Server_接続_1" localSheetId="244">'表3.5.6.2(26)'!$F$6:$G$105</definedName>
    <definedName name="新しい_SQL_Server_接続_1" localSheetId="245">'表3.5.6.2(27)'!$F$6:$G$105</definedName>
    <definedName name="新しい_SQL_Server_接続_1" localSheetId="246">'表3.5.6.2(28)'!$F$6:$G$105</definedName>
    <definedName name="新しい_SQL_Server_接続_1" localSheetId="221">'表3.5.6.2(3)'!$F$6:$G$105</definedName>
    <definedName name="新しい_SQL_Server_接続_1" localSheetId="222">'表3.5.6.2(4)'!$F$6:$G$105</definedName>
    <definedName name="新しい_SQL_Server_接続_1" localSheetId="223">'表3.5.6.2(5)'!$F$6:$G$105</definedName>
    <definedName name="新しい_SQL_Server_接続_1" localSheetId="224">'表3.5.6.2(6)'!$F$6:$G$105</definedName>
    <definedName name="新しい_SQL_Server_接続_1" localSheetId="225">'表3.5.6.2(7)'!$F$6:$G$105</definedName>
    <definedName name="新しい_SQL_Server_接続_1" localSheetId="226">'表3.5.6.2(8)'!$F$6:$G$105</definedName>
    <definedName name="新しい_SQL_Server_接続_1" localSheetId="227">'表3.5.6.2(9)'!$F$6:$G$105</definedName>
    <definedName name="新しい_SQL_Server_接続_2" localSheetId="0">表3.1.1!$G$15:$G$37</definedName>
    <definedName name="新しい_SQL_Server_接続_2" localSheetId="1">表3.1.2!$H$5:$K$52</definedName>
    <definedName name="新しい_SQL_Server_接続_2" localSheetId="5">表3.1.6!$H$5:$I$52</definedName>
    <definedName name="新しい_SQL_Server_接続_2" localSheetId="9">表3.2.2!$N$6:$U$52</definedName>
    <definedName name="新しい_SQL_Server_接続_2" localSheetId="15">'表3.3.2(1)'!$C$105:$G$105</definedName>
    <definedName name="新しい_SQL_Server_接続_2" localSheetId="23">表3.3.4!$C$106:$J$106</definedName>
    <definedName name="新しい_SQL_Server_接続_2" localSheetId="24">表3.3.5!$C$106:$J$106</definedName>
    <definedName name="新しい_SQL_Server_接続_2" localSheetId="25">表3.3.6!$C$106:$J$106</definedName>
    <definedName name="新しい_SQL_Server_接続_3" localSheetId="0">表3.1.1!$A$15:$B$38</definedName>
    <definedName name="新しい_SQL_Server_接続_5" localSheetId="8">表3.2.1!$A$15:$A$38</definedName>
    <definedName name="新しい_SQL_Server_接続_6" localSheetId="8">表3.2.1!$K$15:$K$37</definedName>
    <definedName name="新しい_SQL_Server_接続_7" localSheetId="8">表3.2.1!$B$7</definedName>
  </definedNames>
  <calcPr calcId="125725"/>
  <fileRecoveryPr autoRecover="0"/>
</workbook>
</file>

<file path=xl/calcChain.xml><?xml version="1.0" encoding="utf-8"?>
<calcChain xmlns="http://schemas.openxmlformats.org/spreadsheetml/2006/main">
  <c r="C111" i="4"/>
  <c r="C111" i="8" s="1"/>
  <c r="C110" i="4"/>
  <c r="C109"/>
  <c r="C108"/>
  <c r="C108" i="8" s="1"/>
  <c r="C107" i="4"/>
  <c r="C106"/>
  <c r="C105"/>
  <c r="C104"/>
  <c r="C103"/>
  <c r="C103" i="8" s="1"/>
  <c r="C102" i="4"/>
  <c r="C101"/>
  <c r="C100"/>
  <c r="C100" i="8" s="1"/>
  <c r="C99" i="4"/>
  <c r="C98"/>
  <c r="C97"/>
  <c r="C96"/>
  <c r="C95"/>
  <c r="C95" i="8" s="1"/>
  <c r="C94" i="4"/>
  <c r="C93"/>
  <c r="C92"/>
  <c r="C92" i="8" s="1"/>
  <c r="C91" i="4"/>
  <c r="C90"/>
  <c r="C89"/>
  <c r="C88"/>
  <c r="C87"/>
  <c r="C87" i="8" s="1"/>
  <c r="C86" i="4"/>
  <c r="C85"/>
  <c r="C84"/>
  <c r="C84" i="8" s="1"/>
  <c r="C83" i="4"/>
  <c r="C82"/>
  <c r="C81"/>
  <c r="C80"/>
  <c r="C79"/>
  <c r="C79" i="8" s="1"/>
  <c r="C78" i="4"/>
  <c r="C77"/>
  <c r="C76"/>
  <c r="C76" i="8" s="1"/>
  <c r="C75" i="4"/>
  <c r="C74"/>
  <c r="C73"/>
  <c r="C72"/>
  <c r="C71"/>
  <c r="C71" i="8" s="1"/>
  <c r="C70" i="4"/>
  <c r="C69"/>
  <c r="C68"/>
  <c r="C68" i="8" s="1"/>
  <c r="C67" i="4"/>
  <c r="C66"/>
  <c r="C65"/>
  <c r="C64"/>
  <c r="C63"/>
  <c r="C63" i="8" s="1"/>
  <c r="C62" i="4"/>
  <c r="C61"/>
  <c r="C60"/>
  <c r="C60" i="8" s="1"/>
  <c r="C59" i="4"/>
  <c r="C58"/>
  <c r="C57"/>
  <c r="C56"/>
  <c r="C55"/>
  <c r="C55" i="8" s="1"/>
  <c r="C54" i="4"/>
  <c r="C53"/>
  <c r="C52"/>
  <c r="C52" i="8" s="1"/>
  <c r="C51" i="4"/>
  <c r="C50"/>
  <c r="C49"/>
  <c r="C48"/>
  <c r="C47"/>
  <c r="C47" i="8" s="1"/>
  <c r="C46" i="4"/>
  <c r="C45"/>
  <c r="C44"/>
  <c r="C44" i="8" s="1"/>
  <c r="C43" i="4"/>
  <c r="C42"/>
  <c r="C41"/>
  <c r="C40"/>
  <c r="C39"/>
  <c r="C39" i="8" s="1"/>
  <c r="C38" i="4"/>
  <c r="C37"/>
  <c r="C36"/>
  <c r="C36" i="8" s="1"/>
  <c r="C35" i="4"/>
  <c r="C34"/>
  <c r="C33"/>
  <c r="C32"/>
  <c r="C31"/>
  <c r="C31" i="8" s="1"/>
  <c r="C30" i="4"/>
  <c r="C29"/>
  <c r="C28"/>
  <c r="C28" i="8" s="1"/>
  <c r="C27" i="4"/>
  <c r="C26"/>
  <c r="C25"/>
  <c r="C24"/>
  <c r="C23"/>
  <c r="C23" i="8" s="1"/>
  <c r="C22" i="4"/>
  <c r="C21"/>
  <c r="C20"/>
  <c r="C20" i="8" s="1"/>
  <c r="C19" i="4"/>
  <c r="C18"/>
  <c r="C17"/>
  <c r="C16"/>
  <c r="C15"/>
  <c r="C15" i="8" s="1"/>
  <c r="C14" i="4"/>
  <c r="C13"/>
  <c r="C12"/>
  <c r="C12" i="8" s="1"/>
  <c r="C11" i="4"/>
  <c r="C10"/>
  <c r="C9"/>
  <c r="C8"/>
  <c r="C8" i="8" s="1"/>
  <c r="C7" i="4"/>
  <c r="C7" i="8" s="1"/>
  <c r="C6" i="4"/>
  <c r="C5" i="8"/>
  <c r="C6"/>
  <c r="C9"/>
  <c r="C10"/>
  <c r="C11"/>
  <c r="C13"/>
  <c r="C14"/>
  <c r="C16"/>
  <c r="C17"/>
  <c r="C18"/>
  <c r="C19"/>
  <c r="C21"/>
  <c r="C22"/>
  <c r="C24"/>
  <c r="C25"/>
  <c r="C26"/>
  <c r="C27"/>
  <c r="C29"/>
  <c r="C30"/>
  <c r="C32"/>
  <c r="C33"/>
  <c r="C34"/>
  <c r="C35"/>
  <c r="C37"/>
  <c r="C38"/>
  <c r="C40"/>
  <c r="C41"/>
  <c r="C42"/>
  <c r="C43"/>
  <c r="C45"/>
  <c r="C46"/>
  <c r="C48"/>
  <c r="C49"/>
  <c r="C50"/>
  <c r="C51"/>
  <c r="C53"/>
  <c r="C54"/>
  <c r="C56"/>
  <c r="C57"/>
  <c r="C58"/>
  <c r="C59"/>
  <c r="C61"/>
  <c r="C62"/>
  <c r="C64"/>
  <c r="C65"/>
  <c r="C66"/>
  <c r="C67"/>
  <c r="C69"/>
  <c r="C70"/>
  <c r="C72"/>
  <c r="C73"/>
  <c r="C74"/>
  <c r="C75"/>
  <c r="C77"/>
  <c r="C78"/>
  <c r="C80"/>
  <c r="C81"/>
  <c r="C82"/>
  <c r="C83"/>
  <c r="C85"/>
  <c r="C86"/>
  <c r="C88"/>
  <c r="C89"/>
  <c r="C90"/>
  <c r="C91"/>
  <c r="C93"/>
  <c r="C94"/>
  <c r="C96"/>
  <c r="C97"/>
  <c r="C98"/>
  <c r="C99"/>
  <c r="C101"/>
  <c r="C102"/>
  <c r="C104"/>
  <c r="C105"/>
  <c r="C106"/>
  <c r="C107"/>
  <c r="C109"/>
  <c r="C110"/>
  <c r="E106" i="104"/>
  <c r="D106"/>
  <c r="C106"/>
  <c r="E106" i="103"/>
  <c r="D106"/>
  <c r="C106"/>
  <c r="E106" i="102"/>
  <c r="D106"/>
  <c r="C106"/>
  <c r="E106" i="101"/>
  <c r="D106"/>
  <c r="C106"/>
  <c r="E106" i="100"/>
  <c r="D106"/>
  <c r="C106"/>
  <c r="E53" i="99"/>
  <c r="D53"/>
  <c r="C53"/>
  <c r="E53" i="98"/>
  <c r="C53"/>
  <c r="D53"/>
  <c r="C53" i="97"/>
  <c r="E53"/>
  <c r="D53"/>
  <c r="E53" i="96"/>
  <c r="D53"/>
  <c r="C53"/>
  <c r="E53" i="95"/>
  <c r="D53"/>
  <c r="C53"/>
  <c r="E14" i="94"/>
  <c r="D14"/>
  <c r="C14"/>
  <c r="C106" i="31"/>
  <c r="D106"/>
  <c r="E106"/>
  <c r="E32" i="105"/>
  <c r="E9"/>
  <c r="S30" i="9" l="1"/>
  <c r="S18"/>
  <c r="I35"/>
  <c r="I38" i="1"/>
  <c r="F90" i="8"/>
  <c r="E50"/>
  <c r="C7" i="135"/>
  <c r="F7" s="1"/>
  <c r="C8"/>
  <c r="F8" s="1"/>
  <c r="C9"/>
  <c r="F9" s="1"/>
  <c r="C10"/>
  <c r="F10" s="1"/>
  <c r="C11"/>
  <c r="F11" s="1"/>
  <c r="C12"/>
  <c r="F12" s="1"/>
  <c r="C13"/>
  <c r="F13" s="1"/>
  <c r="C14"/>
  <c r="F14" s="1"/>
  <c r="C15"/>
  <c r="F15" s="1"/>
  <c r="C16"/>
  <c r="F16" s="1"/>
  <c r="C17"/>
  <c r="F17" s="1"/>
  <c r="C18"/>
  <c r="F18" s="1"/>
  <c r="C19"/>
  <c r="F19" s="1"/>
  <c r="C20"/>
  <c r="F20" s="1"/>
  <c r="C21"/>
  <c r="F21" s="1"/>
  <c r="C22"/>
  <c r="F22" s="1"/>
  <c r="C23"/>
  <c r="F23" s="1"/>
  <c r="C24"/>
  <c r="F24" s="1"/>
  <c r="C25"/>
  <c r="F25" s="1"/>
  <c r="C26"/>
  <c r="F26" s="1"/>
  <c r="C27"/>
  <c r="F27" s="1"/>
  <c r="C28"/>
  <c r="F28" s="1"/>
  <c r="C29"/>
  <c r="F29" s="1"/>
  <c r="C30"/>
  <c r="F30" s="1"/>
  <c r="C31"/>
  <c r="F31" s="1"/>
  <c r="C32"/>
  <c r="F32" s="1"/>
  <c r="C33"/>
  <c r="F33" s="1"/>
  <c r="C34"/>
  <c r="F34" s="1"/>
  <c r="C8" i="134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7"/>
  <c r="I106" i="133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32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31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30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29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28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27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2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25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24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23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22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21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20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19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18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17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1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15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14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13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12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11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10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09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08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07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106" i="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F106" i="133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32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31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30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29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28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27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2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25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24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23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22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21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20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19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18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17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1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15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14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13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12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11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10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09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08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07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106" i="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H11" i="105"/>
  <c r="H13"/>
  <c r="H19"/>
  <c r="H21"/>
  <c r="H27"/>
  <c r="H29"/>
  <c r="H7"/>
  <c r="E31"/>
  <c r="E15"/>
  <c r="H14"/>
  <c r="E16"/>
  <c r="E22"/>
  <c r="E29"/>
  <c r="E20"/>
  <c r="E11"/>
  <c r="F105" i="104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105" i="103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105" i="102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105" i="101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105" i="100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6" i="95"/>
  <c r="B14" i="30"/>
  <c r="S60" i="10"/>
  <c r="R60"/>
  <c r="G6" i="9" s="1"/>
  <c r="Q60" i="10"/>
  <c r="F6" i="9" s="1"/>
  <c r="P60" i="10"/>
  <c r="E6" i="9" s="1"/>
  <c r="O60" i="10"/>
  <c r="D6" i="9" s="1"/>
  <c r="N60" i="10"/>
  <c r="C6" i="9" s="1"/>
  <c r="M5" i="10"/>
  <c r="T5" s="1"/>
  <c r="M6"/>
  <c r="T6" s="1"/>
  <c r="M7"/>
  <c r="T7" s="1"/>
  <c r="M8"/>
  <c r="T8" s="1"/>
  <c r="M9"/>
  <c r="T9" s="1"/>
  <c r="M10"/>
  <c r="T10" s="1"/>
  <c r="M11"/>
  <c r="T11" s="1"/>
  <c r="M12"/>
  <c r="T12" s="1"/>
  <c r="M13"/>
  <c r="T13" s="1"/>
  <c r="M14"/>
  <c r="T14" s="1"/>
  <c r="M15"/>
  <c r="T15" s="1"/>
  <c r="M16"/>
  <c r="T16" s="1"/>
  <c r="M17"/>
  <c r="T17" s="1"/>
  <c r="M18"/>
  <c r="T18" s="1"/>
  <c r="M19"/>
  <c r="T19" s="1"/>
  <c r="M20"/>
  <c r="T20" s="1"/>
  <c r="M21"/>
  <c r="T21" s="1"/>
  <c r="M22"/>
  <c r="T22" s="1"/>
  <c r="M23"/>
  <c r="T23" s="1"/>
  <c r="M24"/>
  <c r="T24" s="1"/>
  <c r="M25"/>
  <c r="T25" s="1"/>
  <c r="M26"/>
  <c r="T26" s="1"/>
  <c r="M27"/>
  <c r="T27" s="1"/>
  <c r="M28"/>
  <c r="T28" s="1"/>
  <c r="M29"/>
  <c r="T29" s="1"/>
  <c r="M30"/>
  <c r="T30" s="1"/>
  <c r="M31"/>
  <c r="T31" s="1"/>
  <c r="M32"/>
  <c r="T32" s="1"/>
  <c r="M33"/>
  <c r="T33" s="1"/>
  <c r="M34"/>
  <c r="T34" s="1"/>
  <c r="M35"/>
  <c r="T35" s="1"/>
  <c r="M36"/>
  <c r="T36" s="1"/>
  <c r="M37"/>
  <c r="T37" s="1"/>
  <c r="M38"/>
  <c r="T38" s="1"/>
  <c r="M39"/>
  <c r="T39" s="1"/>
  <c r="M40"/>
  <c r="T40" s="1"/>
  <c r="M41"/>
  <c r="T41" s="1"/>
  <c r="M42"/>
  <c r="T42" s="1"/>
  <c r="M43"/>
  <c r="T43" s="1"/>
  <c r="M44"/>
  <c r="T44" s="1"/>
  <c r="M45"/>
  <c r="T45" s="1"/>
  <c r="M46"/>
  <c r="T46" s="1"/>
  <c r="M47"/>
  <c r="T47" s="1"/>
  <c r="M48"/>
  <c r="T48" s="1"/>
  <c r="M49"/>
  <c r="T49" s="1"/>
  <c r="M50"/>
  <c r="T50" s="1"/>
  <c r="M51"/>
  <c r="T51" s="1"/>
  <c r="M52"/>
  <c r="T52" s="1"/>
  <c r="M53"/>
  <c r="T53" s="1"/>
  <c r="M54"/>
  <c r="T54" s="1"/>
  <c r="M55"/>
  <c r="T55" s="1"/>
  <c r="M56"/>
  <c r="T56" s="1"/>
  <c r="M57"/>
  <c r="T57" s="1"/>
  <c r="M58"/>
  <c r="T58" s="1"/>
  <c r="M59"/>
  <c r="T59" s="1"/>
  <c r="B5"/>
  <c r="I5" s="1"/>
  <c r="B6"/>
  <c r="I6" s="1"/>
  <c r="B7"/>
  <c r="I7" s="1"/>
  <c r="B8"/>
  <c r="I8" s="1"/>
  <c r="B9"/>
  <c r="I9" s="1"/>
  <c r="B10"/>
  <c r="I10" s="1"/>
  <c r="B11"/>
  <c r="I11" s="1"/>
  <c r="B12"/>
  <c r="I12" s="1"/>
  <c r="B13"/>
  <c r="I13" s="1"/>
  <c r="B14"/>
  <c r="I14" s="1"/>
  <c r="B15"/>
  <c r="I15" s="1"/>
  <c r="B16"/>
  <c r="I16" s="1"/>
  <c r="B17"/>
  <c r="I17" s="1"/>
  <c r="B18"/>
  <c r="I18" s="1"/>
  <c r="B19"/>
  <c r="I19" s="1"/>
  <c r="B20"/>
  <c r="I20" s="1"/>
  <c r="B21"/>
  <c r="I21" s="1"/>
  <c r="B22"/>
  <c r="I22" s="1"/>
  <c r="B23"/>
  <c r="I23" s="1"/>
  <c r="B24"/>
  <c r="I24" s="1"/>
  <c r="B25"/>
  <c r="I25" s="1"/>
  <c r="B26"/>
  <c r="I26" s="1"/>
  <c r="B27"/>
  <c r="I27" s="1"/>
  <c r="B28"/>
  <c r="I28" s="1"/>
  <c r="B29"/>
  <c r="I29" s="1"/>
  <c r="B30"/>
  <c r="I30" s="1"/>
  <c r="B31"/>
  <c r="I31" s="1"/>
  <c r="B32"/>
  <c r="I32" s="1"/>
  <c r="B33"/>
  <c r="I33" s="1"/>
  <c r="B34"/>
  <c r="I34" s="1"/>
  <c r="B35"/>
  <c r="I35" s="1"/>
  <c r="B36"/>
  <c r="I36" s="1"/>
  <c r="B37"/>
  <c r="I37" s="1"/>
  <c r="B38"/>
  <c r="I38" s="1"/>
  <c r="B39"/>
  <c r="I39" s="1"/>
  <c r="B40"/>
  <c r="I40" s="1"/>
  <c r="B41"/>
  <c r="I41" s="1"/>
  <c r="B42"/>
  <c r="I42" s="1"/>
  <c r="B43"/>
  <c r="I43" s="1"/>
  <c r="B44"/>
  <c r="I44" s="1"/>
  <c r="B45"/>
  <c r="I45" s="1"/>
  <c r="B46"/>
  <c r="I46" s="1"/>
  <c r="B47"/>
  <c r="I47" s="1"/>
  <c r="B48"/>
  <c r="I48" s="1"/>
  <c r="B49"/>
  <c r="I49" s="1"/>
  <c r="B50"/>
  <c r="I50" s="1"/>
  <c r="B51"/>
  <c r="I51" s="1"/>
  <c r="B52"/>
  <c r="I52" s="1"/>
  <c r="B53"/>
  <c r="I53" s="1"/>
  <c r="B54"/>
  <c r="I54" s="1"/>
  <c r="B55"/>
  <c r="I55" s="1"/>
  <c r="B56"/>
  <c r="I56" s="1"/>
  <c r="B57"/>
  <c r="I57" s="1"/>
  <c r="B58"/>
  <c r="I58" s="1"/>
  <c r="B59"/>
  <c r="I59" s="1"/>
  <c r="L15" i="9"/>
  <c r="S15" s="1"/>
  <c r="L16"/>
  <c r="S16" s="1"/>
  <c r="L17"/>
  <c r="S17" s="1"/>
  <c r="L18"/>
  <c r="L19"/>
  <c r="S19" s="1"/>
  <c r="L20"/>
  <c r="S20" s="1"/>
  <c r="L21"/>
  <c r="S21" s="1"/>
  <c r="L22"/>
  <c r="S22" s="1"/>
  <c r="L23"/>
  <c r="S23" s="1"/>
  <c r="L24"/>
  <c r="S24" s="1"/>
  <c r="L25"/>
  <c r="S25" s="1"/>
  <c r="L26"/>
  <c r="S26" s="1"/>
  <c r="L27"/>
  <c r="S27" s="1"/>
  <c r="L28"/>
  <c r="S28" s="1"/>
  <c r="L29"/>
  <c r="S29" s="1"/>
  <c r="L30"/>
  <c r="L31"/>
  <c r="S31" s="1"/>
  <c r="L32"/>
  <c r="S32" s="1"/>
  <c r="L33"/>
  <c r="S33" s="1"/>
  <c r="L34"/>
  <c r="S34" s="1"/>
  <c r="L35"/>
  <c r="S35" s="1"/>
  <c r="L36"/>
  <c r="S36" s="1"/>
  <c r="L37"/>
  <c r="S37" s="1"/>
  <c r="B15"/>
  <c r="I15" s="1"/>
  <c r="B16"/>
  <c r="I16" s="1"/>
  <c r="B17"/>
  <c r="I17" s="1"/>
  <c r="B18"/>
  <c r="I18" s="1"/>
  <c r="B19"/>
  <c r="I19" s="1"/>
  <c r="B20"/>
  <c r="I20" s="1"/>
  <c r="B21"/>
  <c r="I21" s="1"/>
  <c r="B22"/>
  <c r="I22" s="1"/>
  <c r="B23"/>
  <c r="I23" s="1"/>
  <c r="B24"/>
  <c r="I24" s="1"/>
  <c r="B25"/>
  <c r="I25" s="1"/>
  <c r="B26"/>
  <c r="I26" s="1"/>
  <c r="B27"/>
  <c r="I27" s="1"/>
  <c r="B28"/>
  <c r="I28" s="1"/>
  <c r="B29"/>
  <c r="I29" s="1"/>
  <c r="B30"/>
  <c r="I30" s="1"/>
  <c r="B31"/>
  <c r="I31" s="1"/>
  <c r="B32"/>
  <c r="I32" s="1"/>
  <c r="B33"/>
  <c r="I33" s="1"/>
  <c r="B34"/>
  <c r="I34" s="1"/>
  <c r="B35"/>
  <c r="B36"/>
  <c r="I36" s="1"/>
  <c r="B37"/>
  <c r="I37" s="1"/>
  <c r="B38"/>
  <c r="I38" s="1"/>
  <c r="B7"/>
  <c r="I7" s="1"/>
  <c r="B5"/>
  <c r="E90" i="8"/>
  <c r="I60" i="6"/>
  <c r="B6" i="9" s="1"/>
  <c r="D112" i="4"/>
  <c r="K60" i="2"/>
  <c r="J60"/>
  <c r="D8" i="1"/>
  <c r="I60" i="2"/>
  <c r="B7" i="1"/>
  <c r="B7" i="5" s="1"/>
  <c r="D7" s="1"/>
  <c r="H58" i="2"/>
  <c r="H58" i="6" s="1"/>
  <c r="H39" i="2"/>
  <c r="H39" i="6" s="1"/>
  <c r="B15" i="1"/>
  <c r="B15" i="5"/>
  <c r="E15" s="1"/>
  <c r="H15" i="1"/>
  <c r="H15" i="5" s="1"/>
  <c r="K15" s="1"/>
  <c r="B16" i="1"/>
  <c r="B16" i="5" s="1"/>
  <c r="D16" s="1"/>
  <c r="H16" i="1"/>
  <c r="H16" i="5" s="1"/>
  <c r="B17" i="1"/>
  <c r="B17" i="5" s="1"/>
  <c r="E17" s="1"/>
  <c r="H17" i="1"/>
  <c r="H17" i="5" s="1"/>
  <c r="J17" s="1"/>
  <c r="B18" i="1"/>
  <c r="B18" i="5" s="1"/>
  <c r="H18" i="1"/>
  <c r="H18" i="5" s="1"/>
  <c r="B19" i="1"/>
  <c r="B19" i="5" s="1"/>
  <c r="H19" i="1"/>
  <c r="H19" i="5" s="1"/>
  <c r="B20" i="1"/>
  <c r="B20" i="5" s="1"/>
  <c r="H20" i="1"/>
  <c r="H20" i="5" s="1"/>
  <c r="B21" i="1"/>
  <c r="B21" i="5" s="1"/>
  <c r="H21" i="1"/>
  <c r="H21" i="5" s="1"/>
  <c r="J21" s="1"/>
  <c r="B22" i="1"/>
  <c r="B22" i="5" s="1"/>
  <c r="E22" s="1"/>
  <c r="H22" i="1"/>
  <c r="H22" i="5" s="1"/>
  <c r="B23" i="1"/>
  <c r="B23" i="5" s="1"/>
  <c r="E23" s="1"/>
  <c r="H23" i="1"/>
  <c r="H23" i="5" s="1"/>
  <c r="B24" i="1"/>
  <c r="B24" i="5" s="1"/>
  <c r="H24" i="1"/>
  <c r="H24" i="5" s="1"/>
  <c r="B25" i="1"/>
  <c r="B25" i="5" s="1"/>
  <c r="H25" i="1"/>
  <c r="H25" i="5" s="1"/>
  <c r="B26" i="1"/>
  <c r="B26" i="5" s="1"/>
  <c r="E26" s="1"/>
  <c r="H26" i="1"/>
  <c r="H26" i="5" s="1"/>
  <c r="K26" s="1"/>
  <c r="B27" i="1"/>
  <c r="B27" i="5" s="1"/>
  <c r="E27" s="1"/>
  <c r="H27" i="1"/>
  <c r="H27" i="5" s="1"/>
  <c r="B28" i="1"/>
  <c r="B28" i="5" s="1"/>
  <c r="H28" i="1"/>
  <c r="H28" i="5" s="1"/>
  <c r="B29" i="1"/>
  <c r="B29" i="5" s="1"/>
  <c r="H29" i="1"/>
  <c r="H29" i="5" s="1"/>
  <c r="B30" i="1"/>
  <c r="B30" i="5" s="1"/>
  <c r="H30" i="1"/>
  <c r="H30" i="5" s="1"/>
  <c r="B31" i="1"/>
  <c r="B31" i="5" s="1"/>
  <c r="H31" i="1"/>
  <c r="H31" i="5" s="1"/>
  <c r="J31" s="1"/>
  <c r="B32" i="1"/>
  <c r="B32" i="5" s="1"/>
  <c r="H32" i="1"/>
  <c r="H32" i="5" s="1"/>
  <c r="J32" s="1"/>
  <c r="B33" i="1"/>
  <c r="B33" i="5" s="1"/>
  <c r="H33" i="1"/>
  <c r="H33" i="5" s="1"/>
  <c r="B34" i="1"/>
  <c r="B34" i="5" s="1"/>
  <c r="E34" s="1"/>
  <c r="H34" i="1"/>
  <c r="H34" i="5" s="1"/>
  <c r="B35" i="1"/>
  <c r="B35" i="5" s="1"/>
  <c r="D35" s="1"/>
  <c r="H35" i="1"/>
  <c r="H35" i="5" s="1"/>
  <c r="B36" i="1"/>
  <c r="B36" i="5" s="1"/>
  <c r="E36" s="1"/>
  <c r="H36" i="1"/>
  <c r="H36" i="5" s="1"/>
  <c r="J36" s="1"/>
  <c r="B37" i="1"/>
  <c r="B37" i="5" s="1"/>
  <c r="E37" s="1"/>
  <c r="H37" i="1"/>
  <c r="H37" i="5" s="1"/>
  <c r="B38" i="1"/>
  <c r="B38" i="5" s="1"/>
  <c r="J38" i="1"/>
  <c r="K38"/>
  <c r="B5" i="2"/>
  <c r="B5" i="6" s="1"/>
  <c r="D5" s="1"/>
  <c r="B59" i="2"/>
  <c r="B59" i="6" s="1"/>
  <c r="B6" i="2"/>
  <c r="B6" i="6" s="1"/>
  <c r="D6" s="1"/>
  <c r="H5" i="2"/>
  <c r="B7"/>
  <c r="B7" i="6" s="1"/>
  <c r="D7" s="1"/>
  <c r="H6" i="2"/>
  <c r="H6" i="6" s="1"/>
  <c r="B8" i="2"/>
  <c r="B8" i="6" s="1"/>
  <c r="H7" i="2"/>
  <c r="H7" i="6" s="1"/>
  <c r="B9" i="2"/>
  <c r="B9" i="6" s="1"/>
  <c r="D9" s="1"/>
  <c r="H8" i="2"/>
  <c r="H8" i="6" s="1"/>
  <c r="K8" s="1"/>
  <c r="B10" i="2"/>
  <c r="B10" i="6" s="1"/>
  <c r="D10" s="1"/>
  <c r="H9" i="2"/>
  <c r="H9" i="6" s="1"/>
  <c r="B11" i="2"/>
  <c r="B11" i="6" s="1"/>
  <c r="H10" i="2"/>
  <c r="H10" i="6" s="1"/>
  <c r="B12" i="2"/>
  <c r="B12" i="6" s="1"/>
  <c r="H11" i="2"/>
  <c r="H11" i="6" s="1"/>
  <c r="B13" i="2"/>
  <c r="B13" i="6" s="1"/>
  <c r="D13" s="1"/>
  <c r="H12" i="2"/>
  <c r="H12" i="6" s="1"/>
  <c r="B14" i="2"/>
  <c r="B14" i="6" s="1"/>
  <c r="E14" s="1"/>
  <c r="H13" i="2"/>
  <c r="H13" i="6" s="1"/>
  <c r="B15" i="2"/>
  <c r="B15" i="6" s="1"/>
  <c r="H14" i="2"/>
  <c r="H14" i="6" s="1"/>
  <c r="B16" i="2"/>
  <c r="B16" i="6" s="1"/>
  <c r="H15" i="2"/>
  <c r="H15" i="6" s="1"/>
  <c r="K15" s="1"/>
  <c r="B17" i="2"/>
  <c r="B17" i="6" s="1"/>
  <c r="D17" s="1"/>
  <c r="H16" i="2"/>
  <c r="H16" i="6" s="1"/>
  <c r="K16" s="1"/>
  <c r="B18" i="2"/>
  <c r="B18" i="6" s="1"/>
  <c r="E18" s="1"/>
  <c r="H17" i="2"/>
  <c r="H17" i="6" s="1"/>
  <c r="B19" i="2"/>
  <c r="B19" i="6" s="1"/>
  <c r="H18" i="2"/>
  <c r="H18" i="6" s="1"/>
  <c r="B20" i="2"/>
  <c r="B20" i="6" s="1"/>
  <c r="H19" i="2"/>
  <c r="H19" i="6" s="1"/>
  <c r="K19" s="1"/>
  <c r="B21" i="2"/>
  <c r="B21" i="6" s="1"/>
  <c r="H20" i="2"/>
  <c r="H20" i="6" s="1"/>
  <c r="K20" s="1"/>
  <c r="B22" i="2"/>
  <c r="B22" i="6" s="1"/>
  <c r="H21" i="2"/>
  <c r="H21" i="6" s="1"/>
  <c r="B23" i="2"/>
  <c r="B23" i="6" s="1"/>
  <c r="H22" i="2"/>
  <c r="H22" i="6" s="1"/>
  <c r="K22" s="1"/>
  <c r="B24" i="2"/>
  <c r="B24" i="6"/>
  <c r="E24" s="1"/>
  <c r="H23" i="2"/>
  <c r="H23" i="6" s="1"/>
  <c r="B25" i="2"/>
  <c r="B25" i="6" s="1"/>
  <c r="H24" i="2"/>
  <c r="H24" i="6" s="1"/>
  <c r="B26" i="2"/>
  <c r="B26" i="6" s="1"/>
  <c r="H25" i="2"/>
  <c r="H25" i="6" s="1"/>
  <c r="B27" i="2"/>
  <c r="B27" i="6" s="1"/>
  <c r="H26" i="2"/>
  <c r="H26" i="6" s="1"/>
  <c r="J26" s="1"/>
  <c r="B28" i="2"/>
  <c r="B28" i="6" s="1"/>
  <c r="D28" s="1"/>
  <c r="H27" i="2"/>
  <c r="H27" i="6" s="1"/>
  <c r="B29" i="2"/>
  <c r="B29" i="6" s="1"/>
  <c r="H28" i="2"/>
  <c r="H28" i="6" s="1"/>
  <c r="B30" i="2"/>
  <c r="B30" i="6" s="1"/>
  <c r="E30" s="1"/>
  <c r="H29" i="2"/>
  <c r="H29" i="6" s="1"/>
  <c r="B31" i="2"/>
  <c r="B31" i="6"/>
  <c r="E31" s="1"/>
  <c r="H30" i="2"/>
  <c r="H30" i="6" s="1"/>
  <c r="K30" s="1"/>
  <c r="B32" i="2"/>
  <c r="B32" i="6" s="1"/>
  <c r="H31" i="2"/>
  <c r="H31" i="6" s="1"/>
  <c r="B33" i="2"/>
  <c r="B33" i="6" s="1"/>
  <c r="H32" i="2"/>
  <c r="H32" i="6" s="1"/>
  <c r="B34" i="2"/>
  <c r="B34" i="6" s="1"/>
  <c r="E34" s="1"/>
  <c r="H33" i="2"/>
  <c r="H33" i="6" s="1"/>
  <c r="B35" i="2"/>
  <c r="B35" i="6" s="1"/>
  <c r="E35" s="1"/>
  <c r="H34" i="2"/>
  <c r="H34" i="6" s="1"/>
  <c r="B36" i="2"/>
  <c r="B36" i="6" s="1"/>
  <c r="H35" i="2"/>
  <c r="H35" i="6" s="1"/>
  <c r="B37" i="2"/>
  <c r="B37" i="6" s="1"/>
  <c r="D37" s="1"/>
  <c r="H36" i="2"/>
  <c r="H36" i="6" s="1"/>
  <c r="K36" s="1"/>
  <c r="B38" i="2"/>
  <c r="B38" i="6" s="1"/>
  <c r="E38" s="1"/>
  <c r="H37" i="2"/>
  <c r="H37" i="6" s="1"/>
  <c r="B39" i="2"/>
  <c r="B39" i="6" s="1"/>
  <c r="H38" i="2"/>
  <c r="H38" i="6" s="1"/>
  <c r="B40" i="2"/>
  <c r="B40" i="6" s="1"/>
  <c r="D40" s="1"/>
  <c r="H40" i="2"/>
  <c r="H40" i="6" s="1"/>
  <c r="B41" i="2"/>
  <c r="B41" i="6" s="1"/>
  <c r="D41" s="1"/>
  <c r="H41" i="2"/>
  <c r="H41" i="6" s="1"/>
  <c r="K41" s="1"/>
  <c r="B42" i="2"/>
  <c r="B42" i="6" s="1"/>
  <c r="H42" i="2"/>
  <c r="H42" i="6" s="1"/>
  <c r="B43" i="2"/>
  <c r="B43" i="6" s="1"/>
  <c r="H43" i="2"/>
  <c r="H43" i="6" s="1"/>
  <c r="B44" i="2"/>
  <c r="B44" i="6" s="1"/>
  <c r="E44" s="1"/>
  <c r="H44" i="2"/>
  <c r="H44" i="6" s="1"/>
  <c r="B45" i="2"/>
  <c r="B45" i="6" s="1"/>
  <c r="H45" i="2"/>
  <c r="H45" i="6" s="1"/>
  <c r="B46" i="2"/>
  <c r="B46" i="6" s="1"/>
  <c r="H46" i="2"/>
  <c r="H46" i="6" s="1"/>
  <c r="B47" i="2"/>
  <c r="B47" i="6" s="1"/>
  <c r="H47" i="2"/>
  <c r="H47" i="6" s="1"/>
  <c r="B48" i="2"/>
  <c r="B48" i="6" s="1"/>
  <c r="H48" i="2"/>
  <c r="H48" i="6" s="1"/>
  <c r="B49" i="2"/>
  <c r="B49" i="6" s="1"/>
  <c r="H49" i="2"/>
  <c r="H49" i="6" s="1"/>
  <c r="B50" i="2"/>
  <c r="B50" i="6" s="1"/>
  <c r="H50" i="2"/>
  <c r="H50" i="6" s="1"/>
  <c r="K50" s="1"/>
  <c r="B51" i="2"/>
  <c r="B51" i="6" s="1"/>
  <c r="H51" i="2"/>
  <c r="H51" i="6" s="1"/>
  <c r="B52" i="2"/>
  <c r="B52" i="6" s="1"/>
  <c r="H52" i="2"/>
  <c r="H52" i="6" s="1"/>
  <c r="B53" i="2"/>
  <c r="B53" i="6" s="1"/>
  <c r="H53" i="2"/>
  <c r="H53" i="6" s="1"/>
  <c r="B54" i="2"/>
  <c r="B54" i="6" s="1"/>
  <c r="E54" s="1"/>
  <c r="H54" i="2"/>
  <c r="H54" i="6" s="1"/>
  <c r="B55" i="2"/>
  <c r="B55" i="6" s="1"/>
  <c r="H55" i="2"/>
  <c r="H55" i="6" s="1"/>
  <c r="B56" i="2"/>
  <c r="B56" i="6" s="1"/>
  <c r="H56" i="2"/>
  <c r="H56" i="6" s="1"/>
  <c r="J56" s="1"/>
  <c r="B57" i="2"/>
  <c r="B57" i="6" s="1"/>
  <c r="H57" i="2"/>
  <c r="H57" i="6" s="1"/>
  <c r="B58" i="2"/>
  <c r="B58" i="6" s="1"/>
  <c r="H59" i="2"/>
  <c r="H59" i="6" s="1"/>
  <c r="C5" i="3"/>
  <c r="C5" i="7" s="1"/>
  <c r="F5" s="1"/>
  <c r="C6" i="3"/>
  <c r="C6" i="7" s="1"/>
  <c r="F6" s="1"/>
  <c r="C7" i="3"/>
  <c r="C7" i="7" s="1"/>
  <c r="C8" i="3"/>
  <c r="C8" i="7" s="1"/>
  <c r="F8" s="1"/>
  <c r="C9" i="3"/>
  <c r="C9" i="7" s="1"/>
  <c r="F9" s="1"/>
  <c r="C10" i="3"/>
  <c r="C10" i="7" s="1"/>
  <c r="C11" i="3"/>
  <c r="C11" i="7" s="1"/>
  <c r="C12" i="3"/>
  <c r="C12" i="7" s="1"/>
  <c r="C13" i="3"/>
  <c r="C13" i="7" s="1"/>
  <c r="C14" i="3"/>
  <c r="C14" i="7" s="1"/>
  <c r="C15" i="3"/>
  <c r="C15" i="7" s="1"/>
  <c r="C16" i="3"/>
  <c r="C16" i="7" s="1"/>
  <c r="C17" i="3"/>
  <c r="C17" i="7" s="1"/>
  <c r="E17" s="1"/>
  <c r="C18" i="3"/>
  <c r="C18" i="7" s="1"/>
  <c r="C19" i="3"/>
  <c r="C19" i="7" s="1"/>
  <c r="C20" i="3"/>
  <c r="C20" i="7" s="1"/>
  <c r="F20" s="1"/>
  <c r="C21" i="3"/>
  <c r="C21" i="7" s="1"/>
  <c r="F21" s="1"/>
  <c r="C22" i="3"/>
  <c r="C22" i="7" s="1"/>
  <c r="F22" s="1"/>
  <c r="C23" i="3"/>
  <c r="C23" i="7"/>
  <c r="F23" s="1"/>
  <c r="C24" i="3"/>
  <c r="C24" i="7" s="1"/>
  <c r="C25" i="3"/>
  <c r="C25" i="7" s="1"/>
  <c r="C26" i="3"/>
  <c r="C26" i="7" s="1"/>
  <c r="C27" i="3"/>
  <c r="C27" i="7" s="1"/>
  <c r="C28" i="3"/>
  <c r="C28" i="7" s="1"/>
  <c r="C29" i="3"/>
  <c r="C29" i="7" s="1"/>
  <c r="C30" i="3"/>
  <c r="C30" i="7" s="1"/>
  <c r="C31" i="3"/>
  <c r="C31" i="7" s="1"/>
  <c r="C32" i="3"/>
  <c r="C32" i="7" s="1"/>
  <c r="C33" i="3"/>
  <c r="C33" i="7" s="1"/>
  <c r="F33" s="1"/>
  <c r="C34" i="3"/>
  <c r="C34" i="7" s="1"/>
  <c r="C35" i="3"/>
  <c r="C35" i="7"/>
  <c r="F35" s="1"/>
  <c r="C36" i="3"/>
  <c r="C36" i="7" s="1"/>
  <c r="F36" s="1"/>
  <c r="C37" i="3"/>
  <c r="C37" i="7" s="1"/>
  <c r="F37" s="1"/>
  <c r="C38" i="3"/>
  <c r="C38" i="7" s="1"/>
  <c r="C39" i="3"/>
  <c r="C39" i="7" s="1"/>
  <c r="F39" s="1"/>
  <c r="C40" i="3"/>
  <c r="C40" i="7" s="1"/>
  <c r="C41" i="3"/>
  <c r="C41" i="7" s="1"/>
  <c r="C42" i="3"/>
  <c r="C42" i="7" s="1"/>
  <c r="C43" i="3"/>
  <c r="C43" i="7" s="1"/>
  <c r="C44" i="3"/>
  <c r="C44" i="7" s="1"/>
  <c r="E44" s="1"/>
  <c r="C45" i="3"/>
  <c r="C45" i="7" s="1"/>
  <c r="C46" i="3"/>
  <c r="C46" i="7" s="1"/>
  <c r="C47" i="3"/>
  <c r="C47" i="7" s="1"/>
  <c r="C48" i="3"/>
  <c r="C48" i="7" s="1"/>
  <c r="C49" i="3"/>
  <c r="C49" i="7" s="1"/>
  <c r="C50" i="3"/>
  <c r="C50" i="7" s="1"/>
  <c r="C51" i="3"/>
  <c r="C51" i="7" s="1"/>
  <c r="C52" i="3"/>
  <c r="C52" i="7" s="1"/>
  <c r="C53" i="3"/>
  <c r="C53" i="7" s="1"/>
  <c r="C54" i="3"/>
  <c r="C54" i="7" s="1"/>
  <c r="C55" i="3"/>
  <c r="C55" i="7" s="1"/>
  <c r="C56" i="3"/>
  <c r="C56" i="7" s="1"/>
  <c r="F56" s="1"/>
  <c r="C57" i="3"/>
  <c r="C57" i="7" s="1"/>
  <c r="F57" s="1"/>
  <c r="C58" i="3"/>
  <c r="C58" i="7" s="1"/>
  <c r="C59" i="3"/>
  <c r="C59" i="7" s="1"/>
  <c r="C60" i="3"/>
  <c r="C60" i="7" s="1"/>
  <c r="C61" i="3"/>
  <c r="C61" i="7" s="1"/>
  <c r="C62" i="3"/>
  <c r="C62" i="7" s="1"/>
  <c r="C63" i="3"/>
  <c r="C63" i="7" s="1"/>
  <c r="C64" i="3"/>
  <c r="C64" i="7" s="1"/>
  <c r="F64" s="1"/>
  <c r="C65" i="3"/>
  <c r="C65" i="7" s="1"/>
  <c r="F65" s="1"/>
  <c r="C66" i="3"/>
  <c r="C66" i="7" s="1"/>
  <c r="F66" s="1"/>
  <c r="C67" i="3"/>
  <c r="C67" i="7" s="1"/>
  <c r="F67" s="1"/>
  <c r="C68" i="3"/>
  <c r="C68" i="7" s="1"/>
  <c r="F68" s="1"/>
  <c r="C69" i="3"/>
  <c r="C69" i="7" s="1"/>
  <c r="F69" s="1"/>
  <c r="C70" i="3"/>
  <c r="C70" i="7" s="1"/>
  <c r="F70" s="1"/>
  <c r="C71" i="3"/>
  <c r="C71" i="7" s="1"/>
  <c r="E71" s="1"/>
  <c r="C72" i="3"/>
  <c r="C72" i="7" s="1"/>
  <c r="F72" s="1"/>
  <c r="C73" i="3"/>
  <c r="C73" i="7" s="1"/>
  <c r="F73" s="1"/>
  <c r="C74" i="3"/>
  <c r="C74" i="7" s="1"/>
  <c r="C75" i="3"/>
  <c r="C75" i="7" s="1"/>
  <c r="C76" i="3"/>
  <c r="C76" i="7" s="1"/>
  <c r="C77" i="3"/>
  <c r="C77" i="7" s="1"/>
  <c r="C78" i="3"/>
  <c r="C78" i="7" s="1"/>
  <c r="C79" i="3"/>
  <c r="C79" i="7" s="1"/>
  <c r="F79" s="1"/>
  <c r="C80" i="3"/>
  <c r="C80" i="7" s="1"/>
  <c r="C81" i="3"/>
  <c r="C81" i="7" s="1"/>
  <c r="C82" i="3"/>
  <c r="C82" i="7" s="1"/>
  <c r="F82" s="1"/>
  <c r="C83" i="3"/>
  <c r="C83" i="7" s="1"/>
  <c r="F83" s="1"/>
  <c r="C84" i="3"/>
  <c r="C84" i="7" s="1"/>
  <c r="F84" s="1"/>
  <c r="C85" i="3"/>
  <c r="C85" i="7" s="1"/>
  <c r="C86" i="3"/>
  <c r="C86" i="7" s="1"/>
  <c r="F86" s="1"/>
  <c r="C87" i="3"/>
  <c r="C87" i="7" s="1"/>
  <c r="E87" s="1"/>
  <c r="C88" i="3"/>
  <c r="C88" i="7" s="1"/>
  <c r="F88" s="1"/>
  <c r="C89" i="3"/>
  <c r="C89" i="7" s="1"/>
  <c r="C90" i="3"/>
  <c r="C90" i="7" s="1"/>
  <c r="F90" s="1"/>
  <c r="C91" i="3"/>
  <c r="C91" i="7" s="1"/>
  <c r="F91" s="1"/>
  <c r="C92" i="3"/>
  <c r="C92" i="7" s="1"/>
  <c r="C93" i="3"/>
  <c r="C93" i="7" s="1"/>
  <c r="C94" i="3"/>
  <c r="C94" i="7" s="1"/>
  <c r="C95" i="3"/>
  <c r="C95" i="7" s="1"/>
  <c r="F95" s="1"/>
  <c r="C96" i="3"/>
  <c r="C96" i="7" s="1"/>
  <c r="C97" i="3"/>
  <c r="C97" i="7" s="1"/>
  <c r="C98" i="3"/>
  <c r="C98" i="7" s="1"/>
  <c r="F98" s="1"/>
  <c r="C99" i="3"/>
  <c r="C99" i="7" s="1"/>
  <c r="F99" s="1"/>
  <c r="C100" i="3"/>
  <c r="C100" i="7" s="1"/>
  <c r="F100" s="1"/>
  <c r="C101" i="3"/>
  <c r="C101" i="7" s="1"/>
  <c r="F101" s="1"/>
  <c r="C102" i="3"/>
  <c r="C102" i="7" s="1"/>
  <c r="F102" s="1"/>
  <c r="C103" i="3"/>
  <c r="C103" i="7" s="1"/>
  <c r="F103" s="1"/>
  <c r="C104" i="3"/>
  <c r="C104" i="7" s="1"/>
  <c r="F104" s="1"/>
  <c r="D105" i="3"/>
  <c r="E105"/>
  <c r="F105"/>
  <c r="C5" i="4"/>
  <c r="F7" i="8"/>
  <c r="F9"/>
  <c r="F10"/>
  <c r="F11"/>
  <c r="F13"/>
  <c r="F15"/>
  <c r="F17"/>
  <c r="F18"/>
  <c r="E19"/>
  <c r="F20"/>
  <c r="F21"/>
  <c r="F22"/>
  <c r="F23"/>
  <c r="F25"/>
  <c r="F26"/>
  <c r="F27"/>
  <c r="F30"/>
  <c r="F31"/>
  <c r="F33"/>
  <c r="F34"/>
  <c r="F35"/>
  <c r="F37"/>
  <c r="F38"/>
  <c r="F39"/>
  <c r="F40"/>
  <c r="E42"/>
  <c r="F46"/>
  <c r="F47"/>
  <c r="F49"/>
  <c r="F51"/>
  <c r="F52"/>
  <c r="F53"/>
  <c r="F57"/>
  <c r="F58"/>
  <c r="F59"/>
  <c r="E64"/>
  <c r="E66"/>
  <c r="F67"/>
  <c r="F69"/>
  <c r="F70"/>
  <c r="E72"/>
  <c r="F73"/>
  <c r="F74"/>
  <c r="F76"/>
  <c r="F77"/>
  <c r="F78"/>
  <c r="E80"/>
  <c r="E84"/>
  <c r="F85"/>
  <c r="F86"/>
  <c r="E87"/>
  <c r="F89"/>
  <c r="F91"/>
  <c r="F95"/>
  <c r="E99"/>
  <c r="F100"/>
  <c r="F101"/>
  <c r="F103"/>
  <c r="F104"/>
  <c r="F107"/>
  <c r="F109"/>
  <c r="F110"/>
  <c r="F111"/>
  <c r="E112" i="4"/>
  <c r="F112"/>
  <c r="I38" i="5"/>
  <c r="L38" i="9" s="1"/>
  <c r="D105" i="7"/>
  <c r="D112" i="8"/>
  <c r="M38" i="9"/>
  <c r="C5" s="1"/>
  <c r="N38"/>
  <c r="D5" s="1"/>
  <c r="O38"/>
  <c r="E5" s="1"/>
  <c r="P38"/>
  <c r="F5" s="1"/>
  <c r="Q38"/>
  <c r="G5" s="1"/>
  <c r="R38"/>
  <c r="H5" s="1"/>
  <c r="H6"/>
  <c r="Y2529" i="11"/>
  <c r="Z2529"/>
  <c r="AA2529"/>
  <c r="AB2529"/>
  <c r="AC2529"/>
  <c r="AD2529"/>
  <c r="AE2529"/>
  <c r="AF2529"/>
  <c r="AG2529"/>
  <c r="AH2529"/>
  <c r="AI2529"/>
  <c r="AJ2529"/>
  <c r="AK2529"/>
  <c r="AL2529"/>
  <c r="AM2529"/>
  <c r="AN2529"/>
  <c r="AO2529"/>
  <c r="AP2529"/>
  <c r="AQ2529"/>
  <c r="AR2529"/>
  <c r="AS2529"/>
  <c r="AT2529"/>
  <c r="AU2529"/>
  <c r="AV2529"/>
  <c r="AW2529"/>
  <c r="AX2529"/>
  <c r="AY2529"/>
  <c r="AZ2529"/>
  <c r="BA2529"/>
  <c r="BB2529"/>
  <c r="BC2529"/>
  <c r="BD2529"/>
  <c r="BE2529"/>
  <c r="BF2529"/>
  <c r="BG2529"/>
  <c r="BH2529"/>
  <c r="BI2529"/>
  <c r="BJ2529"/>
  <c r="BK2529"/>
  <c r="BL2529"/>
  <c r="BM2529"/>
  <c r="BN2529"/>
  <c r="BO2529"/>
  <c r="BP2529"/>
  <c r="BQ2529"/>
  <c r="BR2529"/>
  <c r="BS2529"/>
  <c r="BT2529"/>
  <c r="BU2529"/>
  <c r="BV2529"/>
  <c r="BW2529"/>
  <c r="BX2529"/>
  <c r="BY2529"/>
  <c r="BZ2529"/>
  <c r="CA2529"/>
  <c r="CB2529"/>
  <c r="CC2529"/>
  <c r="CD2529"/>
  <c r="CE2529"/>
  <c r="CF2529"/>
  <c r="CG2529"/>
  <c r="CH2529"/>
  <c r="CI2529"/>
  <c r="CJ2529"/>
  <c r="CK2529"/>
  <c r="CL2529"/>
  <c r="CM2529"/>
  <c r="CN2529"/>
  <c r="CO2529"/>
  <c r="CP2529"/>
  <c r="CQ2529"/>
  <c r="CR2529"/>
  <c r="CS2529"/>
  <c r="CT2529"/>
  <c r="CU2529"/>
  <c r="CV2529"/>
  <c r="CW2529"/>
  <c r="CX2529"/>
  <c r="CY2529"/>
  <c r="CZ2529"/>
  <c r="DA2529"/>
  <c r="DB2529"/>
  <c r="DC2529"/>
  <c r="DD2529"/>
  <c r="DE2529"/>
  <c r="DF2529"/>
  <c r="DG2529"/>
  <c r="DH2529"/>
  <c r="DI2529"/>
  <c r="DJ2529"/>
  <c r="DK2529"/>
  <c r="DL2529"/>
  <c r="DM2529"/>
  <c r="DN2529"/>
  <c r="DO2529"/>
  <c r="DP2529"/>
  <c r="DQ2529"/>
  <c r="DR2529"/>
  <c r="DS2529"/>
  <c r="DT2529"/>
  <c r="DU2529"/>
  <c r="DV2529"/>
  <c r="DW2529"/>
  <c r="DX2529"/>
  <c r="DY2529"/>
  <c r="DZ2529"/>
  <c r="EA2529"/>
  <c r="EB2529"/>
  <c r="EC2529"/>
  <c r="ED2529"/>
  <c r="EE2529"/>
  <c r="EF2529"/>
  <c r="EG2529"/>
  <c r="EH2529"/>
  <c r="EI2529"/>
  <c r="EJ2529"/>
  <c r="EK2529"/>
  <c r="EL2529"/>
  <c r="EM2529"/>
  <c r="EN2529"/>
  <c r="EO2529"/>
  <c r="EP2529"/>
  <c r="EQ2529"/>
  <c r="ER2529"/>
  <c r="ES2529"/>
  <c r="ET2529"/>
  <c r="EU2529"/>
  <c r="EV2529"/>
  <c r="EW2529"/>
  <c r="EX2529"/>
  <c r="EY2529"/>
  <c r="EZ2529"/>
  <c r="FA2529"/>
  <c r="FB2529"/>
  <c r="FC2529"/>
  <c r="FD2529"/>
  <c r="FE2529"/>
  <c r="FF2529"/>
  <c r="FG2529"/>
  <c r="FH2529"/>
  <c r="FI2529"/>
  <c r="FJ2529"/>
  <c r="FK2529"/>
  <c r="FL2529"/>
  <c r="FM2529"/>
  <c r="FN2529"/>
  <c r="FO2529"/>
  <c r="FP2529"/>
  <c r="FQ2529"/>
  <c r="FR2529"/>
  <c r="FS2529"/>
  <c r="FT2529"/>
  <c r="FU2529"/>
  <c r="FV2529"/>
  <c r="FW2529"/>
  <c r="FX2529"/>
  <c r="FY2529"/>
  <c r="FZ2529"/>
  <c r="GA2529"/>
  <c r="GB2529"/>
  <c r="GC2529"/>
  <c r="GD2529"/>
  <c r="GE2529"/>
  <c r="GF2529"/>
  <c r="GG2529"/>
  <c r="GH2529"/>
  <c r="GI2529"/>
  <c r="GJ2529"/>
  <c r="GK2529"/>
  <c r="GL2529"/>
  <c r="GM2529"/>
  <c r="GN2529"/>
  <c r="GO2529"/>
  <c r="GP2529"/>
  <c r="GQ2529"/>
  <c r="GR2529"/>
  <c r="GS2529"/>
  <c r="GT2529"/>
  <c r="GU2529"/>
  <c r="GV2529"/>
  <c r="GW2529"/>
  <c r="GX2529"/>
  <c r="GY2529"/>
  <c r="GZ2529"/>
  <c r="HA2529"/>
  <c r="HB2529"/>
  <c r="HC2529"/>
  <c r="HD2529"/>
  <c r="HE2529"/>
  <c r="HF2529"/>
  <c r="HG2529"/>
  <c r="HH2529"/>
  <c r="HI2529"/>
  <c r="HJ2529"/>
  <c r="HK2529"/>
  <c r="HL2529"/>
  <c r="HM2529"/>
  <c r="HN2529"/>
  <c r="HO2529"/>
  <c r="HP2529"/>
  <c r="HQ2529"/>
  <c r="HR2529"/>
  <c r="HS2529"/>
  <c r="HT2529"/>
  <c r="HU2529"/>
  <c r="HV2529"/>
  <c r="HW2529"/>
  <c r="HX2529"/>
  <c r="HY2529"/>
  <c r="HZ2529"/>
  <c r="IA2529"/>
  <c r="IB2529"/>
  <c r="IC2529"/>
  <c r="ID2529"/>
  <c r="IE2529"/>
  <c r="IF2529"/>
  <c r="IG2529"/>
  <c r="IH2529"/>
  <c r="II2529"/>
  <c r="IJ2529"/>
  <c r="IK2529"/>
  <c r="IL2529"/>
  <c r="IM2529"/>
  <c r="IN2529"/>
  <c r="IO2529"/>
  <c r="IP2529"/>
  <c r="IQ2529"/>
  <c r="IR2529"/>
  <c r="IS2529"/>
  <c r="IT2529"/>
  <c r="IU2529"/>
  <c r="IV2529"/>
  <c r="A5001"/>
  <c r="B5001"/>
  <c r="C5001"/>
  <c r="D5001"/>
  <c r="E5001"/>
  <c r="F5001"/>
  <c r="G5001"/>
  <c r="H5001"/>
  <c r="I5001"/>
  <c r="J5001"/>
  <c r="K5001"/>
  <c r="L5001"/>
  <c r="M5001"/>
  <c r="N5001"/>
  <c r="O5001"/>
  <c r="P5001"/>
  <c r="Q5001"/>
  <c r="R5001"/>
  <c r="S5001"/>
  <c r="T5001"/>
  <c r="U5001"/>
  <c r="V5001"/>
  <c r="W5001"/>
  <c r="X5001"/>
  <c r="C5" i="12"/>
  <c r="C6"/>
  <c r="C7"/>
  <c r="C8"/>
  <c r="C9"/>
  <c r="C10"/>
  <c r="C11"/>
  <c r="C12"/>
  <c r="C13"/>
  <c r="C14"/>
  <c r="C15"/>
  <c r="D16"/>
  <c r="E16"/>
  <c r="F16"/>
  <c r="C5" i="13"/>
  <c r="C6"/>
  <c r="C7"/>
  <c r="C8"/>
  <c r="C9"/>
  <c r="C10"/>
  <c r="C11"/>
  <c r="C12"/>
  <c r="C13"/>
  <c r="C14"/>
  <c r="C15"/>
  <c r="D16"/>
  <c r="E16"/>
  <c r="F16"/>
  <c r="C5" i="14"/>
  <c r="C6"/>
  <c r="C7"/>
  <c r="C8"/>
  <c r="C9"/>
  <c r="C10"/>
  <c r="C11"/>
  <c r="C12"/>
  <c r="C13"/>
  <c r="C14"/>
  <c r="C15"/>
  <c r="D16"/>
  <c r="E16"/>
  <c r="F16"/>
  <c r="C5" i="15"/>
  <c r="C6"/>
  <c r="C7"/>
  <c r="C8"/>
  <c r="C9"/>
  <c r="C10"/>
  <c r="C11"/>
  <c r="C12"/>
  <c r="C13"/>
  <c r="C14"/>
  <c r="C15"/>
  <c r="D16"/>
  <c r="E16"/>
  <c r="F16"/>
  <c r="B5" i="30"/>
  <c r="B6"/>
  <c r="B7"/>
  <c r="B8"/>
  <c r="B9"/>
  <c r="B10"/>
  <c r="B11"/>
  <c r="B12"/>
  <c r="B13"/>
  <c r="C106" i="32"/>
  <c r="D106"/>
  <c r="E106"/>
  <c r="C14" i="93"/>
  <c r="D14"/>
  <c r="E14"/>
  <c r="C26"/>
  <c r="D26"/>
  <c r="E26"/>
  <c r="F7" i="95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6" i="9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6" i="97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6" i="98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6" i="99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106" i="100"/>
  <c r="F106" i="101"/>
  <c r="F106" i="102"/>
  <c r="F106" i="103"/>
  <c r="F106" i="104"/>
  <c r="D107" i="106"/>
  <c r="E107"/>
  <c r="G107"/>
  <c r="H107"/>
  <c r="D107" i="115"/>
  <c r="E107"/>
  <c r="G107"/>
  <c r="H107"/>
  <c r="D107" i="116"/>
  <c r="E107"/>
  <c r="D107" i="117"/>
  <c r="E107"/>
  <c r="G107"/>
  <c r="H107"/>
  <c r="D107" i="118"/>
  <c r="E107"/>
  <c r="G107"/>
  <c r="H107"/>
  <c r="D107" i="119"/>
  <c r="E107"/>
  <c r="G107"/>
  <c r="H107"/>
  <c r="D107" i="120"/>
  <c r="E107"/>
  <c r="G107"/>
  <c r="H107"/>
  <c r="D107" i="121"/>
  <c r="E107"/>
  <c r="G107"/>
  <c r="H107"/>
  <c r="D107" i="122"/>
  <c r="E107"/>
  <c r="G107"/>
  <c r="H107"/>
  <c r="D107" i="123"/>
  <c r="E107"/>
  <c r="G107"/>
  <c r="H107"/>
  <c r="D107" i="124"/>
  <c r="E107"/>
  <c r="G107"/>
  <c r="H107"/>
  <c r="D107" i="107"/>
  <c r="E107"/>
  <c r="G107"/>
  <c r="H107"/>
  <c r="D107" i="125"/>
  <c r="E107"/>
  <c r="G107"/>
  <c r="H107"/>
  <c r="D107" i="126"/>
  <c r="E107"/>
  <c r="G107"/>
  <c r="H107"/>
  <c r="D107" i="127"/>
  <c r="E107"/>
  <c r="G107"/>
  <c r="H107"/>
  <c r="D107" i="128"/>
  <c r="E107"/>
  <c r="G107"/>
  <c r="H107"/>
  <c r="D107" i="129"/>
  <c r="E107"/>
  <c r="G107"/>
  <c r="H107"/>
  <c r="D107" i="130"/>
  <c r="E107"/>
  <c r="G107"/>
  <c r="H107"/>
  <c r="D107" i="131"/>
  <c r="E107"/>
  <c r="G107"/>
  <c r="H107"/>
  <c r="D107" i="132"/>
  <c r="E107"/>
  <c r="G107"/>
  <c r="H107"/>
  <c r="D107" i="133"/>
  <c r="E107"/>
  <c r="G107"/>
  <c r="H107"/>
  <c r="D107" i="108"/>
  <c r="E107"/>
  <c r="G107"/>
  <c r="H107"/>
  <c r="D107" i="109"/>
  <c r="E107"/>
  <c r="G107"/>
  <c r="H107"/>
  <c r="D107" i="110"/>
  <c r="E107"/>
  <c r="G107"/>
  <c r="H107"/>
  <c r="D107" i="111"/>
  <c r="E107"/>
  <c r="G107"/>
  <c r="H107"/>
  <c r="D107" i="112"/>
  <c r="E107"/>
  <c r="G107"/>
  <c r="H107"/>
  <c r="D107" i="113"/>
  <c r="E107"/>
  <c r="G107"/>
  <c r="H107"/>
  <c r="D107" i="114"/>
  <c r="E107"/>
  <c r="G107"/>
  <c r="H107"/>
  <c r="H107" i="116"/>
  <c r="G107"/>
  <c r="C16" i="13" l="1"/>
  <c r="I107" i="106"/>
  <c r="F107" i="110"/>
  <c r="C107" s="1"/>
  <c r="I107" i="121"/>
  <c r="F107" i="111"/>
  <c r="C107" s="1"/>
  <c r="F107" i="123"/>
  <c r="F107" i="125"/>
  <c r="F107" i="131"/>
  <c r="C107" s="1"/>
  <c r="I107" i="112"/>
  <c r="F107" i="107"/>
  <c r="C107" s="1"/>
  <c r="F107" i="114"/>
  <c r="C107" s="1"/>
  <c r="C107" i="125"/>
  <c r="F107" i="120"/>
  <c r="C107" s="1"/>
  <c r="F107" i="122"/>
  <c r="C107" s="1"/>
  <c r="F107" i="132"/>
  <c r="C107" s="1"/>
  <c r="I107" i="113"/>
  <c r="I107" i="115"/>
  <c r="I107" i="127"/>
  <c r="I107" i="133"/>
  <c r="I107" i="132"/>
  <c r="I107" i="129"/>
  <c r="I107" i="111"/>
  <c r="I107" i="108"/>
  <c r="I107" i="110"/>
  <c r="I107" i="114"/>
  <c r="I107" i="116"/>
  <c r="I107" i="118"/>
  <c r="I107" i="120"/>
  <c r="I107" i="122"/>
  <c r="I107" i="124"/>
  <c r="I107" i="126"/>
  <c r="F107" i="106"/>
  <c r="C107" s="1"/>
  <c r="F107" i="108"/>
  <c r="F107" i="112"/>
  <c r="C107" s="1"/>
  <c r="F107" i="116"/>
  <c r="C107" s="1"/>
  <c r="F107" i="118"/>
  <c r="C107" s="1"/>
  <c r="F107" i="121"/>
  <c r="C107" s="1"/>
  <c r="F107" i="129"/>
  <c r="C107" s="1"/>
  <c r="I107" i="119"/>
  <c r="I107" i="123"/>
  <c r="C107" i="108"/>
  <c r="F107" i="109"/>
  <c r="C107" s="1"/>
  <c r="F107" i="113"/>
  <c r="C107" s="1"/>
  <c r="F107" i="115"/>
  <c r="C107" s="1"/>
  <c r="F107" i="117"/>
  <c r="F107" i="119"/>
  <c r="I107" i="131"/>
  <c r="F107" i="133"/>
  <c r="C107" s="1"/>
  <c r="I107" i="117"/>
  <c r="I107" i="125"/>
  <c r="C107" i="119"/>
  <c r="C107" i="117"/>
  <c r="F107" i="127"/>
  <c r="C107" s="1"/>
  <c r="I107" i="128"/>
  <c r="I107" i="107"/>
  <c r="I107" i="109"/>
  <c r="C107" i="123"/>
  <c r="F107" i="124"/>
  <c r="C107" s="1"/>
  <c r="F107" i="126"/>
  <c r="C107" s="1"/>
  <c r="F107" i="128"/>
  <c r="F107" i="130"/>
  <c r="C107" s="1"/>
  <c r="I107"/>
  <c r="C16" i="15"/>
  <c r="C16" i="14"/>
  <c r="C16" i="12"/>
  <c r="F14" i="8"/>
  <c r="E14"/>
  <c r="F48"/>
  <c r="E48"/>
  <c r="E18"/>
  <c r="F16"/>
  <c r="E16"/>
  <c r="F98"/>
  <c r="E98"/>
  <c r="F68"/>
  <c r="E68"/>
  <c r="F32"/>
  <c r="E32"/>
  <c r="F102"/>
  <c r="E102"/>
  <c r="C112" i="4"/>
  <c r="F38" i="7"/>
  <c r="E38"/>
  <c r="F85"/>
  <c r="E85"/>
  <c r="F89"/>
  <c r="E89"/>
  <c r="F34"/>
  <c r="E34"/>
  <c r="F7"/>
  <c r="E7"/>
  <c r="E6"/>
  <c r="E99"/>
  <c r="C105" i="3"/>
  <c r="E17" i="6"/>
  <c r="J47"/>
  <c r="K47"/>
  <c r="K34"/>
  <c r="J34"/>
  <c r="D21"/>
  <c r="E21"/>
  <c r="E52"/>
  <c r="D52"/>
  <c r="D48"/>
  <c r="E48"/>
  <c r="J52"/>
  <c r="K52"/>
  <c r="K45"/>
  <c r="J45"/>
  <c r="E59"/>
  <c r="D59"/>
  <c r="E20"/>
  <c r="D20"/>
  <c r="D53"/>
  <c r="E53"/>
  <c r="D45"/>
  <c r="E45"/>
  <c r="J11"/>
  <c r="K11"/>
  <c r="K54"/>
  <c r="J54"/>
  <c r="K12"/>
  <c r="J12"/>
  <c r="D16"/>
  <c r="E16"/>
  <c r="H60" i="2"/>
  <c r="E5" i="6"/>
  <c r="E10"/>
  <c r="H5"/>
  <c r="J5" s="1"/>
  <c r="K26"/>
  <c r="K29" i="5"/>
  <c r="J29"/>
  <c r="J34"/>
  <c r="K34"/>
  <c r="J22"/>
  <c r="K22"/>
  <c r="D32"/>
  <c r="E32"/>
  <c r="E33"/>
  <c r="D33"/>
  <c r="E19"/>
  <c r="D19"/>
  <c r="H38" i="1"/>
  <c r="D14" i="6"/>
  <c r="K56"/>
  <c r="E21" i="8"/>
  <c r="E64" i="7"/>
  <c r="J19" i="6"/>
  <c r="D35"/>
  <c r="E13" i="8"/>
  <c r="D34" i="6"/>
  <c r="E102" i="7"/>
  <c r="E41" i="6"/>
  <c r="J15" i="5"/>
  <c r="D31" i="6"/>
  <c r="J36"/>
  <c r="J20"/>
  <c r="E47" i="8"/>
  <c r="D27" i="5"/>
  <c r="E98" i="7"/>
  <c r="E86"/>
  <c r="E37"/>
  <c r="E37" i="6"/>
  <c r="J50"/>
  <c r="K31" i="5"/>
  <c r="E40" i="6"/>
  <c r="E8" i="1"/>
  <c r="E6" i="6"/>
  <c r="C8" i="5"/>
  <c r="E39" i="8"/>
  <c r="D23" i="5"/>
  <c r="E82" i="7"/>
  <c r="E70"/>
  <c r="K36" i="5"/>
  <c r="D34"/>
  <c r="E28" i="6"/>
  <c r="F50" i="8"/>
  <c r="E67"/>
  <c r="E66" i="7"/>
  <c r="E100" i="8"/>
  <c r="E38"/>
  <c r="E15"/>
  <c r="E22" i="7"/>
  <c r="E101"/>
  <c r="E13" i="6"/>
  <c r="D22" i="5"/>
  <c r="J26"/>
  <c r="M60" i="10"/>
  <c r="T60" s="1"/>
  <c r="K32" i="5"/>
  <c r="D26"/>
  <c r="E35" i="7"/>
  <c r="E49" i="8"/>
  <c r="E5" i="7"/>
  <c r="E9" i="6"/>
  <c r="E7" i="5"/>
  <c r="J15" i="6"/>
  <c r="D29"/>
  <c r="E29"/>
  <c r="F75" i="8"/>
  <c r="E75"/>
  <c r="F93"/>
  <c r="E93"/>
  <c r="F81"/>
  <c r="E81"/>
  <c r="F52" i="7"/>
  <c r="E52"/>
  <c r="K58" i="6"/>
  <c r="J58"/>
  <c r="F94" i="8"/>
  <c r="E94"/>
  <c r="F82"/>
  <c r="E82"/>
  <c r="F71"/>
  <c r="E71"/>
  <c r="F54"/>
  <c r="E54"/>
  <c r="F43"/>
  <c r="E43"/>
  <c r="F28"/>
  <c r="E28"/>
  <c r="F96" i="7"/>
  <c r="E96"/>
  <c r="F74"/>
  <c r="E74"/>
  <c r="F60"/>
  <c r="E60"/>
  <c r="F53"/>
  <c r="E53"/>
  <c r="F45"/>
  <c r="E45"/>
  <c r="F27"/>
  <c r="E27"/>
  <c r="F15"/>
  <c r="E15"/>
  <c r="K59" i="6"/>
  <c r="J59"/>
  <c r="K48"/>
  <c r="J48"/>
  <c r="K42"/>
  <c r="J42"/>
  <c r="K38"/>
  <c r="J38"/>
  <c r="J35"/>
  <c r="K35"/>
  <c r="K32"/>
  <c r="J32"/>
  <c r="K17"/>
  <c r="J17"/>
  <c r="E11"/>
  <c r="D11"/>
  <c r="J7"/>
  <c r="K7"/>
  <c r="K37" i="5"/>
  <c r="J37"/>
  <c r="D29"/>
  <c r="E29"/>
  <c r="J19"/>
  <c r="K19"/>
  <c r="J16"/>
  <c r="K16"/>
  <c r="J39" i="6"/>
  <c r="K39"/>
  <c r="F63" i="8"/>
  <c r="E63"/>
  <c r="F6"/>
  <c r="E6"/>
  <c r="F92" i="7"/>
  <c r="E92"/>
  <c r="F78"/>
  <c r="E78"/>
  <c r="F49"/>
  <c r="E49"/>
  <c r="F31"/>
  <c r="E31"/>
  <c r="F19"/>
  <c r="E19"/>
  <c r="J27" i="6"/>
  <c r="K27"/>
  <c r="K21"/>
  <c r="J21"/>
  <c r="D15"/>
  <c r="E15"/>
  <c r="J33" i="5"/>
  <c r="K33"/>
  <c r="D31"/>
  <c r="E31"/>
  <c r="E18"/>
  <c r="D18"/>
  <c r="F108" i="8"/>
  <c r="E108"/>
  <c r="F79"/>
  <c r="E79"/>
  <c r="F36"/>
  <c r="E36"/>
  <c r="F42" i="7"/>
  <c r="E42"/>
  <c r="F32"/>
  <c r="E32"/>
  <c r="F24"/>
  <c r="E24"/>
  <c r="K53" i="6"/>
  <c r="J53"/>
  <c r="D32"/>
  <c r="E32"/>
  <c r="E23"/>
  <c r="D23"/>
  <c r="J24" i="5"/>
  <c r="K24"/>
  <c r="F92" i="8"/>
  <c r="E92"/>
  <c r="F65"/>
  <c r="E65"/>
  <c r="F94" i="7"/>
  <c r="E94"/>
  <c r="F58"/>
  <c r="E58"/>
  <c r="F51"/>
  <c r="E51"/>
  <c r="F25"/>
  <c r="E25"/>
  <c r="F13"/>
  <c r="E13"/>
  <c r="K57" i="6"/>
  <c r="J57"/>
  <c r="K31"/>
  <c r="J31"/>
  <c r="K25"/>
  <c r="J25"/>
  <c r="E25" i="5"/>
  <c r="D25"/>
  <c r="F81" i="7"/>
  <c r="E81"/>
  <c r="F59"/>
  <c r="E59"/>
  <c r="F26"/>
  <c r="E26"/>
  <c r="F14"/>
  <c r="E14"/>
  <c r="D58" i="6"/>
  <c r="E58"/>
  <c r="D42"/>
  <c r="E42"/>
  <c r="D39"/>
  <c r="E39"/>
  <c r="D36"/>
  <c r="E36"/>
  <c r="D33"/>
  <c r="E33"/>
  <c r="D27"/>
  <c r="E27"/>
  <c r="K9"/>
  <c r="J9"/>
  <c r="D8"/>
  <c r="E8"/>
  <c r="J28" i="5"/>
  <c r="K28"/>
  <c r="J25"/>
  <c r="K25"/>
  <c r="F88" i="8"/>
  <c r="E88"/>
  <c r="F83"/>
  <c r="E83"/>
  <c r="F60"/>
  <c r="E60"/>
  <c r="F55"/>
  <c r="E55"/>
  <c r="F44"/>
  <c r="E44"/>
  <c r="F29"/>
  <c r="E29"/>
  <c r="F97" i="7"/>
  <c r="E97"/>
  <c r="F75"/>
  <c r="E75"/>
  <c r="F61"/>
  <c r="E61"/>
  <c r="F54"/>
  <c r="E54"/>
  <c r="F46"/>
  <c r="E46"/>
  <c r="F28"/>
  <c r="E28"/>
  <c r="F16"/>
  <c r="E16"/>
  <c r="D55" i="6"/>
  <c r="E55"/>
  <c r="D49"/>
  <c r="E49"/>
  <c r="E46"/>
  <c r="D46"/>
  <c r="E43"/>
  <c r="D43"/>
  <c r="K29"/>
  <c r="J29"/>
  <c r="D19"/>
  <c r="E19"/>
  <c r="K10"/>
  <c r="J10"/>
  <c r="E38" i="5"/>
  <c r="D38"/>
  <c r="D20"/>
  <c r="E20"/>
  <c r="I5" i="9"/>
  <c r="F105" i="8"/>
  <c r="E105"/>
  <c r="F62" i="7"/>
  <c r="E62"/>
  <c r="F47"/>
  <c r="E47"/>
  <c r="F29"/>
  <c r="E29"/>
  <c r="K49" i="6"/>
  <c r="J49"/>
  <c r="K43"/>
  <c r="J43"/>
  <c r="J23"/>
  <c r="K23"/>
  <c r="J18"/>
  <c r="K18"/>
  <c r="E12"/>
  <c r="D12"/>
  <c r="E30" i="5"/>
  <c r="D30"/>
  <c r="J20"/>
  <c r="K20"/>
  <c r="B5" i="1"/>
  <c r="B5" i="5" s="1"/>
  <c r="F12" i="8"/>
  <c r="E12"/>
  <c r="F41" i="7"/>
  <c r="E41"/>
  <c r="F11"/>
  <c r="E11"/>
  <c r="K24" i="6"/>
  <c r="J24"/>
  <c r="D24" i="5"/>
  <c r="E24"/>
  <c r="F93" i="7"/>
  <c r="E93"/>
  <c r="F50"/>
  <c r="E50"/>
  <c r="F12"/>
  <c r="E12"/>
  <c r="D57" i="6"/>
  <c r="E57"/>
  <c r="D51"/>
  <c r="E51"/>
  <c r="J44"/>
  <c r="K44"/>
  <c r="E26"/>
  <c r="D26"/>
  <c r="K14"/>
  <c r="J14"/>
  <c r="J27" i="5"/>
  <c r="K27"/>
  <c r="J18"/>
  <c r="K18"/>
  <c r="F41" i="8"/>
  <c r="E41"/>
  <c r="F8"/>
  <c r="E8"/>
  <c r="F80" i="7"/>
  <c r="E80"/>
  <c r="F43"/>
  <c r="E43"/>
  <c r="K51" i="6"/>
  <c r="J51"/>
  <c r="K37"/>
  <c r="J37"/>
  <c r="K28"/>
  <c r="J28"/>
  <c r="K6"/>
  <c r="J6"/>
  <c r="D28" i="5"/>
  <c r="E28"/>
  <c r="F96" i="8"/>
  <c r="E96"/>
  <c r="F61"/>
  <c r="E61"/>
  <c r="F56"/>
  <c r="E56"/>
  <c r="F45"/>
  <c r="E45"/>
  <c r="F24"/>
  <c r="E24"/>
  <c r="F76" i="7"/>
  <c r="E76"/>
  <c r="F55"/>
  <c r="E55"/>
  <c r="K55" i="6"/>
  <c r="J55"/>
  <c r="K46"/>
  <c r="J46"/>
  <c r="F106" i="8"/>
  <c r="E106"/>
  <c r="F97"/>
  <c r="E97"/>
  <c r="F62"/>
  <c r="E62"/>
  <c r="F5"/>
  <c r="C112"/>
  <c r="F112" s="1"/>
  <c r="E5"/>
  <c r="F77" i="7"/>
  <c r="E77"/>
  <c r="F63"/>
  <c r="E63"/>
  <c r="F48"/>
  <c r="E48"/>
  <c r="F40"/>
  <c r="E40"/>
  <c r="F30"/>
  <c r="E30"/>
  <c r="F18"/>
  <c r="E18"/>
  <c r="F10"/>
  <c r="E10"/>
  <c r="E56" i="6"/>
  <c r="D56"/>
  <c r="E50"/>
  <c r="D50"/>
  <c r="E47"/>
  <c r="D47"/>
  <c r="K40"/>
  <c r="J40"/>
  <c r="K33"/>
  <c r="J33"/>
  <c r="D25"/>
  <c r="E25"/>
  <c r="D22"/>
  <c r="E22"/>
  <c r="K13"/>
  <c r="J13"/>
  <c r="J35" i="5"/>
  <c r="K35"/>
  <c r="K30"/>
  <c r="J30"/>
  <c r="J23"/>
  <c r="K23"/>
  <c r="E21"/>
  <c r="D21"/>
  <c r="C107" i="128"/>
  <c r="C8" i="1"/>
  <c r="B8" s="1"/>
  <c r="S38" i="9"/>
  <c r="E25" i="105"/>
  <c r="H31"/>
  <c r="H23"/>
  <c r="H15"/>
  <c r="E31" i="8"/>
  <c r="E58"/>
  <c r="K21" i="5"/>
  <c r="J30" i="6"/>
  <c r="D18"/>
  <c r="D54"/>
  <c r="E88" i="7"/>
  <c r="E21"/>
  <c r="E7" i="6"/>
  <c r="B6" i="1"/>
  <c r="B6" i="5" s="1"/>
  <c r="E6" s="1"/>
  <c r="E100" i="7"/>
  <c r="E83"/>
  <c r="E57"/>
  <c r="E91" i="8"/>
  <c r="E73"/>
  <c r="E59"/>
  <c r="E52"/>
  <c r="E40"/>
  <c r="E26"/>
  <c r="E35" i="5"/>
  <c r="E19" i="105"/>
  <c r="E30"/>
  <c r="E27"/>
  <c r="E23"/>
  <c r="H32"/>
  <c r="H24"/>
  <c r="H16"/>
  <c r="H8"/>
  <c r="C8" i="9"/>
  <c r="E13" i="105"/>
  <c r="E33"/>
  <c r="E18"/>
  <c r="H33"/>
  <c r="H25"/>
  <c r="H17"/>
  <c r="H9"/>
  <c r="E20" i="8"/>
  <c r="E17"/>
  <c r="E76"/>
  <c r="D15" i="5"/>
  <c r="J22" i="6"/>
  <c r="J16"/>
  <c r="E8" i="7"/>
  <c r="E72"/>
  <c r="E68"/>
  <c r="E36"/>
  <c r="D8" i="9"/>
  <c r="E110" i="8"/>
  <c r="E34"/>
  <c r="E91" i="7"/>
  <c r="K17" i="5"/>
  <c r="E21" i="105"/>
  <c r="E8"/>
  <c r="E17"/>
  <c r="H34"/>
  <c r="H26"/>
  <c r="H18"/>
  <c r="H10"/>
  <c r="E8" i="9"/>
  <c r="E103" i="8"/>
  <c r="E30"/>
  <c r="D38" i="6"/>
  <c r="J8"/>
  <c r="J41"/>
  <c r="E56" i="7"/>
  <c r="C105"/>
  <c r="F105" s="1"/>
  <c r="D24" i="6"/>
  <c r="D44"/>
  <c r="E67" i="7"/>
  <c r="E65"/>
  <c r="F8" i="9"/>
  <c r="E9" i="7"/>
  <c r="E111" i="8"/>
  <c r="E104"/>
  <c r="E78"/>
  <c r="E10"/>
  <c r="E73" i="7"/>
  <c r="E16" i="5"/>
  <c r="E12" i="105"/>
  <c r="E24"/>
  <c r="E10"/>
  <c r="E34"/>
  <c r="H28"/>
  <c r="H20"/>
  <c r="H12"/>
  <c r="G8" i="9"/>
  <c r="E85" i="8"/>
  <c r="E46"/>
  <c r="E101"/>
  <c r="E90" i="7"/>
  <c r="D30" i="6"/>
  <c r="D37" i="5"/>
  <c r="E104" i="7"/>
  <c r="E69"/>
  <c r="E84"/>
  <c r="H8" i="9"/>
  <c r="E33" i="7"/>
  <c r="E86" i="8"/>
  <c r="E69"/>
  <c r="E22"/>
  <c r="E39" i="7"/>
  <c r="E23"/>
  <c r="E28" i="105"/>
  <c r="E14"/>
  <c r="E7"/>
  <c r="E26"/>
  <c r="H30"/>
  <c r="H22"/>
  <c r="B8" i="9"/>
  <c r="I6"/>
  <c r="F17" i="7"/>
  <c r="F64" i="8"/>
  <c r="F72"/>
  <c r="F80"/>
  <c r="F84"/>
  <c r="D17" i="5"/>
  <c r="D36"/>
  <c r="E107" i="8"/>
  <c r="E95"/>
  <c r="E89"/>
  <c r="E77"/>
  <c r="E74"/>
  <c r="E70"/>
  <c r="E57"/>
  <c r="E51"/>
  <c r="E35"/>
  <c r="E27"/>
  <c r="E23"/>
  <c r="E11"/>
  <c r="E7"/>
  <c r="E103" i="7"/>
  <c r="E95"/>
  <c r="E79"/>
  <c r="E20"/>
  <c r="F44"/>
  <c r="F19" i="8"/>
  <c r="F87"/>
  <c r="F99"/>
  <c r="F71" i="7"/>
  <c r="F87"/>
  <c r="F42" i="8"/>
  <c r="F66"/>
  <c r="H38" i="5"/>
  <c r="E109" i="8"/>
  <c r="E53"/>
  <c r="E37"/>
  <c r="E33"/>
  <c r="E25"/>
  <c r="E9"/>
  <c r="H60" i="6" l="1"/>
  <c r="K60" s="1"/>
  <c r="K5"/>
  <c r="J60"/>
  <c r="D6" i="5"/>
  <c r="I8" i="9"/>
  <c r="E105" i="7"/>
  <c r="B8" i="5"/>
  <c r="D5"/>
  <c r="E5"/>
  <c r="E112" i="8"/>
  <c r="K38" i="5"/>
  <c r="J38"/>
  <c r="D8" l="1"/>
  <c r="E8"/>
</calcChain>
</file>

<file path=xl/connections.xml><?xml version="1.0" encoding="utf-8"?>
<connections xmlns="http://schemas.openxmlformats.org/spreadsheetml/2006/main">
  <connection id="1" keepAlive="1" name="P1 inputSQL V_統合データ" type="5" refreshedVersion="0" savePassword="1" deleted="1" saveData="1">
    <dbPr connection="" command=""/>
  </connection>
  <connection id="2" keepAlive="1" name="P1 inputSQL V_統合データ1" type="5" refreshedVersion="0" savePassword="1" deleted="1" saveData="1">
    <dbPr connection="" command=""/>
  </connection>
  <connection id="3" keepAlive="1" name="P1 inputSQL V_統合データ2" type="5" refreshedVersion="0" savePassword="1" deleted="1" saveData="1">
    <dbPr connection="" command=""/>
  </connection>
  <connection id="4" keepAlive="1" name="P1 inputSQL V_統合データ3" type="5" refreshedVersion="0" savePassword="1" deleted="1" saveData="1">
    <dbPr connection="" command=""/>
  </connection>
  <connection id="5" keepAlive="1" name="P1 inputSQL V_統合データ4" type="5" refreshedVersion="0" savePassword="1" deleted="1" saveData="1">
    <dbPr connection="" command=""/>
  </connection>
  <connection id="6" keepAlive="1" name="P1 inputSQL V_統合データ5" type="5" refreshedVersion="0" savePassword="1" deleted="1" saveData="1">
    <dbPr connection="" command=""/>
  </connection>
  <connection id="7" keepAlive="1" name="P1 inputSQL V_統合データ6" type="5" refreshedVersion="0" savePassword="1" deleted="1" saveData="1">
    <dbPr connection="" command=""/>
  </connection>
  <connection id="8" keepAlive="1" name="P1 inputSQL V_統合データ7" type="5" refreshedVersion="0" savePassword="1" deleted="1" saveData="1">
    <dbPr connection="" command=""/>
  </connection>
  <connection id="9" keepAlive="1" name="P1 inputSQL V_統合データ8" type="5" refreshedVersion="0" savePassword="1" deleted="1" saveData="1">
    <dbPr connection="" command=""/>
  </connection>
  <connection id="10" keepAlive="1" name="接続" type="5" refreshedVersion="0" savePassword="1" deleted="1" saveData="1">
    <dbPr connection="" command=""/>
  </connection>
  <connection id="11" keepAlive="1" name="接続1" type="5" refreshedVersion="0" savePassword="1" deleted="1" saveData="1">
    <dbPr connection="" command=""/>
  </connection>
  <connection id="12" keepAlive="1" name="接続10" type="5" refreshedVersion="0" savePassword="1" deleted="1" saveData="1">
    <dbPr connection="" command=""/>
  </connection>
  <connection id="13" keepAlive="1" name="接続11" type="5" refreshedVersion="0" savePassword="1" deleted="1" saveData="1">
    <dbPr connection="" command=""/>
  </connection>
  <connection id="14" keepAlive="1" name="接続12" type="5" refreshedVersion="0" savePassword="1" deleted="1" saveData="1">
    <dbPr connection="" command=""/>
  </connection>
  <connection id="15" keepAlive="1" name="接続13" type="5" refreshedVersion="0" savePassword="1" deleted="1" saveData="1">
    <dbPr connection="" command=""/>
  </connection>
  <connection id="16" keepAlive="1" name="接続14" type="5" refreshedVersion="0" savePassword="1" deleted="1" saveData="1">
    <dbPr connection="" command=""/>
  </connection>
  <connection id="17" keepAlive="1" name="接続15" type="5" refreshedVersion="0" savePassword="1" deleted="1" saveData="1">
    <dbPr connection="" command=""/>
  </connection>
  <connection id="18" keepAlive="1" name="接続16" type="5" refreshedVersion="0" savePassword="1" deleted="1" saveData="1">
    <dbPr connection="" command=""/>
  </connection>
  <connection id="19" keepAlive="1" name="接続17" type="5" refreshedVersion="0" savePassword="1" deleted="1" saveData="1">
    <dbPr connection="" command=""/>
  </connection>
  <connection id="20" keepAlive="1" name="接続18" type="5" refreshedVersion="0" savePassword="1" deleted="1" saveData="1">
    <dbPr connection="" command=""/>
  </connection>
  <connection id="21" keepAlive="1" name="接続19" type="5" refreshedVersion="0" savePassword="1" deleted="1" saveData="1">
    <dbPr connection="" command=""/>
  </connection>
  <connection id="22" keepAlive="1" name="接続2" type="5" refreshedVersion="0" savePassword="1" deleted="1" saveData="1">
    <dbPr connection="" command=""/>
  </connection>
  <connection id="23" keepAlive="1" name="接続20" type="5" refreshedVersion="0" savePassword="1" deleted="1" saveData="1">
    <dbPr connection="" command=""/>
  </connection>
  <connection id="24" keepAlive="1" name="接続21" type="5" refreshedVersion="0" savePassword="1" deleted="1" saveData="1">
    <dbPr connection="" command=""/>
  </connection>
  <connection id="25" keepAlive="1" name="接続22" type="5" refreshedVersion="0" savePassword="1" deleted="1" saveData="1">
    <dbPr connection="" command=""/>
  </connection>
  <connection id="26" keepAlive="1" name="接続23" type="5" refreshedVersion="0" savePassword="1" deleted="1" saveData="1">
    <dbPr connection="" command=""/>
  </connection>
  <connection id="27" keepAlive="1" name="接続24" type="5" refreshedVersion="0" savePassword="1" deleted="1" saveData="1">
    <dbPr connection="" command=""/>
  </connection>
  <connection id="28" keepAlive="1" name="接続25" type="5" refreshedVersion="0" savePassword="1" deleted="1" saveData="1">
    <dbPr connection="" command=""/>
  </connection>
  <connection id="29" keepAlive="1" name="接続26" type="5" refreshedVersion="0" savePassword="1" deleted="1" saveData="1">
    <dbPr connection="" command=""/>
  </connection>
  <connection id="30" keepAlive="1" name="接続27" type="5" refreshedVersion="0" savePassword="1" deleted="1" saveData="1">
    <dbPr connection="" command=""/>
  </connection>
  <connection id="31" keepAlive="1" name="接続28" type="5" refreshedVersion="0" savePassword="1" deleted="1" saveData="1">
    <dbPr connection="" command=""/>
  </connection>
  <connection id="32" keepAlive="1" name="接続29" type="5" refreshedVersion="0" savePassword="1" deleted="1" saveData="1">
    <dbPr connection="" command=""/>
  </connection>
  <connection id="33" keepAlive="1" name="接続3" type="5" refreshedVersion="0" savePassword="1" deleted="1" saveData="1">
    <dbPr connection="" command=""/>
  </connection>
  <connection id="34" keepAlive="1" name="接続30" type="5" refreshedVersion="0" savePassword="1" deleted="1" saveData="1">
    <dbPr connection="" command=""/>
  </connection>
  <connection id="35" keepAlive="1" name="接続31" type="5" refreshedVersion="0" savePassword="1" deleted="1" saveData="1">
    <dbPr connection="" command=""/>
  </connection>
  <connection id="36" keepAlive="1" name="接続32" type="5" refreshedVersion="0" savePassword="1" deleted="1" saveData="1">
    <dbPr connection="" command=""/>
  </connection>
  <connection id="37" keepAlive="1" name="接続33" type="5" refreshedVersion="0" savePassword="1" deleted="1" saveData="1">
    <dbPr connection="" command=""/>
  </connection>
  <connection id="38" keepAlive="1" name="接続34" type="5" refreshedVersion="0" savePassword="1" deleted="1" saveData="1">
    <dbPr connection="" command=""/>
  </connection>
  <connection id="39" keepAlive="1" name="接続341" type="5" refreshedVersion="0" savePassword="1" deleted="1" saveData="1">
    <dbPr connection="" command=""/>
  </connection>
  <connection id="40" keepAlive="1" name="接続3410" type="5" refreshedVersion="0" savePassword="1" deleted="1" saveData="1">
    <dbPr connection="" command=""/>
  </connection>
  <connection id="41" keepAlive="1" name="接続3411" type="5" refreshedVersion="0" savePassword="1" deleted="1" saveData="1">
    <dbPr connection="" command=""/>
  </connection>
  <connection id="42" keepAlive="1" name="接続3412" type="5" refreshedVersion="0" savePassword="1" deleted="1" saveData="1">
    <dbPr connection="" command=""/>
  </connection>
  <connection id="43" keepAlive="1" name="接続3413" type="5" refreshedVersion="0" savePassword="1" deleted="1" saveData="1">
    <dbPr connection="" command=""/>
  </connection>
  <connection id="44" keepAlive="1" name="接続3414" type="5" refreshedVersion="0" savePassword="1" deleted="1" saveData="1">
    <dbPr connection="" command=""/>
  </connection>
  <connection id="45" keepAlive="1" name="接続3415" type="5" refreshedVersion="0" savePassword="1" deleted="1" saveData="1">
    <dbPr connection="" command=""/>
  </connection>
  <connection id="46" keepAlive="1" name="接続342" type="5" refreshedVersion="0" savePassword="1" deleted="1" saveData="1">
    <dbPr connection="" command=""/>
  </connection>
  <connection id="47" keepAlive="1" name="接続3421" type="5" refreshedVersion="0" savePassword="1" deleted="1" saveData="1">
    <dbPr connection="" command=""/>
  </connection>
  <connection id="48" keepAlive="1" name="接続34210" type="5" refreshedVersion="0" savePassword="1" deleted="1" saveData="1">
    <dbPr connection="" command=""/>
  </connection>
  <connection id="49" keepAlive="1" name="接続34211" type="5" refreshedVersion="0" savePassword="1" deleted="1" saveData="1">
    <dbPr connection="" command=""/>
  </connection>
  <connection id="50" keepAlive="1" name="接続34212" type="5" refreshedVersion="0" savePassword="1" deleted="1" saveData="1">
    <dbPr connection="" command=""/>
  </connection>
  <connection id="51" keepAlive="1" name="接続34213" type="5" refreshedVersion="0" savePassword="1" deleted="1" saveData="1">
    <dbPr connection="" command=""/>
  </connection>
  <connection id="52" keepAlive="1" name="接続34214" type="5" refreshedVersion="0" savePassword="1" deleted="1" saveData="1">
    <dbPr connection="" command=""/>
  </connection>
  <connection id="53" keepAlive="1" name="接続34215" type="5" refreshedVersion="0" savePassword="1" deleted="1" saveData="1">
    <dbPr connection="" command=""/>
  </connection>
  <connection id="54" keepAlive="1" name="接続3422" type="5" refreshedVersion="0" savePassword="1" deleted="1" saveData="1">
    <dbPr connection="" command=""/>
  </connection>
  <connection id="55" keepAlive="1" name="接続34221" type="5" refreshedVersion="0" savePassword="1" deleted="1" saveData="1">
    <dbPr connection="" command=""/>
  </connection>
  <connection id="56" keepAlive="1" name="接続342210" type="5" refreshedVersion="0" savePassword="1" deleted="1" saveData="1">
    <dbPr connection="" command=""/>
  </connection>
  <connection id="57" keepAlive="1" name="接続342211" type="5" refreshedVersion="0" savePassword="1" deleted="1" saveData="1">
    <dbPr connection="" command=""/>
  </connection>
  <connection id="58" keepAlive="1" name="接続342212" type="5" refreshedVersion="0" savePassword="1" deleted="1" saveData="1">
    <dbPr connection="" command=""/>
  </connection>
  <connection id="59" keepAlive="1" name="接続342213" type="5" refreshedVersion="0" savePassword="1" deleted="1" saveData="1">
    <dbPr connection="" command=""/>
  </connection>
  <connection id="60" keepAlive="1" name="接続342214" type="5" refreshedVersion="0" savePassword="1" deleted="1" saveData="1">
    <dbPr connection="" command=""/>
  </connection>
  <connection id="61" keepAlive="1" name="接続342215" type="5" refreshedVersion="0" savePassword="1" deleted="1" saveData="1">
    <dbPr connection="" command=""/>
  </connection>
  <connection id="62" keepAlive="1" name="接続342216" type="5" refreshedVersion="0" savePassword="1" deleted="1" saveData="1">
    <dbPr connection="" command=""/>
  </connection>
  <connection id="63" keepAlive="1" name="接続342217" type="5" refreshedVersion="0" savePassword="1" deleted="1" saveData="1">
    <dbPr connection="" command=""/>
  </connection>
  <connection id="64" keepAlive="1" name="接続342218" type="5" refreshedVersion="0" savePassword="1" deleted="1" saveData="1">
    <dbPr connection="" command=""/>
  </connection>
  <connection id="65" keepAlive="1" name="接続342219" type="5" refreshedVersion="0" savePassword="1" deleted="1" saveData="1">
    <dbPr connection="" command=""/>
  </connection>
  <connection id="66" keepAlive="1" name="接続34222" type="5" refreshedVersion="0" savePassword="1" deleted="1" saveData="1">
    <dbPr connection="" command=""/>
  </connection>
  <connection id="67" keepAlive="1" name="接続342220" type="5" refreshedVersion="0" savePassword="1" deleted="1" saveData="1">
    <dbPr connection="" command=""/>
  </connection>
  <connection id="68" keepAlive="1" name="接続342221" type="5" refreshedVersion="0" savePassword="1" deleted="1" saveData="1">
    <dbPr connection="" command=""/>
  </connection>
  <connection id="69" keepAlive="1" name="接続3422210" type="5" refreshedVersion="0" savePassword="1" deleted="1" saveData="1">
    <dbPr connection="" command=""/>
  </connection>
  <connection id="70" keepAlive="1" name="接続3422211" type="5" refreshedVersion="0" savePassword="1" deleted="1" saveData="1">
    <dbPr connection="" command=""/>
  </connection>
  <connection id="71" keepAlive="1" name="接続3422212" type="5" refreshedVersion="0" savePassword="1" deleted="1" saveData="1">
    <dbPr connection="" command=""/>
  </connection>
  <connection id="72" keepAlive="1" name="接続3422213" type="5" refreshedVersion="0" savePassword="1" deleted="1" saveData="1">
    <dbPr connection="" command=""/>
  </connection>
  <connection id="73" keepAlive="1" name="接続3422214" type="5" refreshedVersion="0" savePassword="1" deleted="1" saveData="1">
    <dbPr connection="" command=""/>
  </connection>
  <connection id="74" keepAlive="1" name="接続3422215" type="5" refreshedVersion="0" savePassword="1" deleted="1" saveData="1">
    <dbPr connection="" command=""/>
  </connection>
  <connection id="75" keepAlive="1" name="接続3422216" type="5" refreshedVersion="0" savePassword="1" deleted="1" saveData="1">
    <dbPr connection="" command=""/>
  </connection>
  <connection id="76" keepAlive="1" name="接続3422217" type="5" refreshedVersion="0" savePassword="1" deleted="1" saveData="1">
    <dbPr connection="" command=""/>
  </connection>
  <connection id="77" keepAlive="1" name="接続3422218" type="5" refreshedVersion="0" savePassword="1" deleted="1" saveData="1">
    <dbPr connection="" command=""/>
  </connection>
  <connection id="78" keepAlive="1" name="接続3422219" type="5" refreshedVersion="0" savePassword="1" deleted="1" saveData="1">
    <dbPr connection="" command=""/>
  </connection>
  <connection id="79" keepAlive="1" name="接続342222" type="5" refreshedVersion="0" savePassword="1" deleted="1" saveData="1">
    <dbPr connection="" command=""/>
  </connection>
  <connection id="80" keepAlive="1" name="接続3422220" type="5" refreshedVersion="0" savePassword="1" deleted="1" saveData="1">
    <dbPr connection="" command=""/>
  </connection>
  <connection id="81" keepAlive="1" name="接続3422221" type="5" refreshedVersion="0" savePassword="1" deleted="1" saveData="1">
    <dbPr connection="" command=""/>
  </connection>
  <connection id="82" keepAlive="1" name="接続3422222" type="5" refreshedVersion="0" savePassword="1" deleted="1" saveData="1">
    <dbPr connection="" command=""/>
  </connection>
  <connection id="83" keepAlive="1" name="接続3422223" type="5" refreshedVersion="0" savePassword="1" deleted="1" saveData="1">
    <dbPr connection="" command=""/>
  </connection>
  <connection id="84" keepAlive="1" name="接続3422224" type="5" refreshedVersion="0" savePassword="1" deleted="1" saveData="1">
    <dbPr connection="" command=""/>
  </connection>
  <connection id="85" keepAlive="1" name="接続3422225" type="5" refreshedVersion="0" savePassword="1" deleted="1" saveData="1">
    <dbPr connection="" command=""/>
  </connection>
  <connection id="86" keepAlive="1" name="接続3422226" type="5" refreshedVersion="0" savePassword="1" deleted="1" saveData="1">
    <dbPr connection="" command=""/>
  </connection>
  <connection id="87" keepAlive="1" name="接続3422227" type="5" refreshedVersion="0" savePassword="1" deleted="1" saveData="1">
    <dbPr connection="" command=""/>
  </connection>
  <connection id="88" keepAlive="1" name="接続3422228" type="5" refreshedVersion="0" savePassword="1" deleted="1" saveData="1">
    <dbPr connection="" command=""/>
  </connection>
  <connection id="89" keepAlive="1" name="接続3422229" type="5" refreshedVersion="0" savePassword="1" deleted="1" saveData="1">
    <dbPr connection="" command=""/>
  </connection>
  <connection id="90" keepAlive="1" name="接続342223" type="5" refreshedVersion="0" savePassword="1" deleted="1" saveData="1">
    <dbPr connection="" command=""/>
  </connection>
  <connection id="91" keepAlive="1" name="接続3422230" type="5" refreshedVersion="0" savePassword="1" deleted="1" saveData="1">
    <dbPr connection="" command=""/>
  </connection>
  <connection id="92" keepAlive="1" name="接続3422231" type="5" refreshedVersion="0" savePassword="1" deleted="1" saveData="1">
    <dbPr connection="" command=""/>
  </connection>
  <connection id="93" keepAlive="1" name="接続3422232" type="5" refreshedVersion="0" savePassword="1" deleted="1" saveData="1">
    <dbPr connection="" command=""/>
  </connection>
  <connection id="94" keepAlive="1" name="接続3422233" type="5" refreshedVersion="0" savePassword="1" deleted="1" saveData="1">
    <dbPr connection="" command=""/>
  </connection>
  <connection id="95" keepAlive="1" name="接続3422234" type="5" refreshedVersion="0" savePassword="1" deleted="1" saveData="1">
    <dbPr connection="" command=""/>
  </connection>
  <connection id="96" keepAlive="1" name="接続3422235" type="5" refreshedVersion="0" savePassword="1" deleted="1" saveData="1">
    <dbPr connection="" command=""/>
  </connection>
  <connection id="97" keepAlive="1" name="接続3422236" type="5" refreshedVersion="0" savePassword="1" deleted="1" saveData="1">
    <dbPr connection="" command=""/>
  </connection>
  <connection id="98" keepAlive="1" name="接続342224" type="5" refreshedVersion="0" savePassword="1" deleted="1" saveData="1">
    <dbPr connection="" command=""/>
  </connection>
  <connection id="99" keepAlive="1" name="接続342225" type="5" refreshedVersion="0" savePassword="1" deleted="1" saveData="1">
    <dbPr connection="" command=""/>
  </connection>
  <connection id="100" keepAlive="1" name="接続342226" type="5" refreshedVersion="0" savePassword="1" deleted="1" saveData="1">
    <dbPr connection="" command=""/>
  </connection>
  <connection id="101" keepAlive="1" name="接続342227" type="5" refreshedVersion="0" savePassword="1" deleted="1" saveData="1">
    <dbPr connection="" command=""/>
  </connection>
  <connection id="102" keepAlive="1" name="接続342228" type="5" refreshedVersion="0" savePassword="1" deleted="1" saveData="1">
    <dbPr connection="" command=""/>
  </connection>
  <connection id="103" keepAlive="1" name="接続342229" type="5" refreshedVersion="0" savePassword="1" deleted="1" saveData="1">
    <dbPr connection="" command=""/>
  </connection>
  <connection id="104" keepAlive="1" name="接続34223" type="5" refreshedVersion="0" savePassword="1" deleted="1" saveData="1">
    <dbPr connection="" command=""/>
  </connection>
  <connection id="105" keepAlive="1" name="接続34224" type="5" refreshedVersion="0" savePassword="1" deleted="1" saveData="1">
    <dbPr connection="" command=""/>
  </connection>
  <connection id="106" keepAlive="1" name="接続34225" type="5" refreshedVersion="0" savePassword="1" deleted="1" saveData="1">
    <dbPr connection="" command=""/>
  </connection>
  <connection id="107" keepAlive="1" name="接続34226" type="5" refreshedVersion="0" savePassword="1" deleted="1" saveData="1">
    <dbPr connection="" command=""/>
  </connection>
  <connection id="108" keepAlive="1" name="接続34227" type="5" refreshedVersion="0" savePassword="1" deleted="1" saveData="1">
    <dbPr connection="" command=""/>
  </connection>
  <connection id="109" keepAlive="1" name="接続34228" type="5" refreshedVersion="0" savePassword="1" deleted="1" saveData="1">
    <dbPr connection="" command=""/>
  </connection>
  <connection id="110" keepAlive="1" name="接続34229" type="5" refreshedVersion="0" savePassword="1" deleted="1" saveData="1">
    <dbPr connection="" command=""/>
  </connection>
  <connection id="111" keepAlive="1" name="接続3423" type="5" refreshedVersion="0" savePassword="1" deleted="1" saveData="1">
    <dbPr connection="" command=""/>
  </connection>
  <connection id="112" keepAlive="1" name="接続3424" type="5" refreshedVersion="0" savePassword="1" deleted="1" saveData="1">
    <dbPr connection="" command=""/>
  </connection>
  <connection id="113" keepAlive="1" name="接続3425" type="5" refreshedVersion="0" savePassword="1" deleted="1" saveData="1">
    <dbPr connection="" command=""/>
  </connection>
  <connection id="114" keepAlive="1" name="接続3426" type="5" refreshedVersion="0" savePassword="1" deleted="1" saveData="1">
    <dbPr connection="" command=""/>
  </connection>
  <connection id="115" keepAlive="1" name="接続3427" type="5" refreshedVersion="0" savePassword="1" deleted="1" saveData="1">
    <dbPr connection="" command=""/>
  </connection>
  <connection id="116" keepAlive="1" name="接続3428" type="5" refreshedVersion="0" savePassword="1" deleted="1" saveData="1">
    <dbPr connection="" command=""/>
  </connection>
  <connection id="117" keepAlive="1" name="接続3429" type="5" refreshedVersion="0" savePassword="1" deleted="1" saveData="1">
    <dbPr connection="" command=""/>
  </connection>
  <connection id="118" keepAlive="1" name="接続343" type="5" refreshedVersion="0" savePassword="1" deleted="1" saveData="1">
    <dbPr connection="" command=""/>
  </connection>
  <connection id="119" keepAlive="1" name="接続344" type="5" refreshedVersion="0" savePassword="1" deleted="1" saveData="1">
    <dbPr connection="" command=""/>
  </connection>
  <connection id="120" keepAlive="1" name="接続345" type="5" refreshedVersion="0" savePassword="1" deleted="1" saveData="1">
    <dbPr connection="" command=""/>
  </connection>
  <connection id="121" keepAlive="1" name="接続346" type="5" refreshedVersion="0" savePassword="1" deleted="1" saveData="1">
    <dbPr connection="" command=""/>
  </connection>
  <connection id="122" keepAlive="1" name="接続347" type="5" refreshedVersion="0" savePassword="1" deleted="1" saveData="1">
    <dbPr connection="" command=""/>
  </connection>
  <connection id="123" keepAlive="1" name="接続348" type="5" refreshedVersion="0" savePassword="1" deleted="1" saveData="1">
    <dbPr connection="" command=""/>
  </connection>
  <connection id="124" keepAlive="1" name="接続349" type="5" refreshedVersion="0" savePassword="1" deleted="1" saveData="1">
    <dbPr connection="" command=""/>
  </connection>
  <connection id="125" keepAlive="1" name="接続35" type="5" refreshedVersion="0" savePassword="1" deleted="1" saveData="1">
    <dbPr connection="" command=""/>
  </connection>
  <connection id="126" keepAlive="1" name="接続36" type="5" refreshedVersion="0" savePassword="1" deleted="1" saveData="1">
    <dbPr connection="" command=""/>
  </connection>
  <connection id="127" keepAlive="1" name="接続37" type="5" refreshedVersion="0" savePassword="1" deleted="1" saveData="1">
    <dbPr connection="" command=""/>
  </connection>
  <connection id="128" keepAlive="1" name="接続38" type="5" refreshedVersion="0" savePassword="1" deleted="1" saveData="1">
    <dbPr connection="" command=""/>
  </connection>
  <connection id="129" keepAlive="1" name="接続39" type="5" refreshedVersion="0" savePassword="1" deleted="1" saveData="1">
    <dbPr connection="" command=""/>
  </connection>
  <connection id="130" keepAlive="1" name="接続4" type="5" refreshedVersion="0" savePassword="1" deleted="1" saveData="1">
    <dbPr connection="" command=""/>
  </connection>
  <connection id="131" keepAlive="1" name="接続40" type="5" refreshedVersion="0" savePassword="1" deleted="1" saveData="1">
    <dbPr connection="" command=""/>
  </connection>
  <connection id="132" keepAlive="1" name="接続41" type="5" refreshedVersion="0" savePassword="1" deleted="1" saveData="1">
    <dbPr connection="" command=""/>
  </connection>
  <connection id="133" keepAlive="1" name="接続5" type="5" refreshedVersion="0" savePassword="1" deleted="1" saveData="1">
    <dbPr connection="" command=""/>
  </connection>
  <connection id="134" keepAlive="1" name="接続6" type="5" refreshedVersion="0" savePassword="1" deleted="1" saveData="1">
    <dbPr connection="" command=""/>
  </connection>
  <connection id="135" keepAlive="1" name="接続7" type="5" refreshedVersion="0" savePassword="1" deleted="1" saveData="1">
    <dbPr connection="" command=""/>
  </connection>
  <connection id="136" keepAlive="1" name="接続8" type="5" refreshedVersion="0" savePassword="1" deleted="1" saveData="1">
    <dbPr connection="" command=""/>
  </connection>
  <connection id="137" keepAlive="1" name="接続9" type="5" refreshedVersion="0" savePassword="1" deleted="1" saveData="1">
    <dbPr connection="" command=""/>
  </connection>
</connections>
</file>

<file path=xl/sharedStrings.xml><?xml version="1.0" encoding="utf-8"?>
<sst xmlns="http://schemas.openxmlformats.org/spreadsheetml/2006/main" count="91792" uniqueCount="2073">
  <si>
    <t>表3.5.1　有害物質使用・製造特定事業場数</t>
    <rPh sb="0" eb="1">
      <t>ヒョウ</t>
    </rPh>
    <rPh sb="7" eb="9">
      <t>ユウガイ</t>
    </rPh>
    <rPh sb="9" eb="11">
      <t>ブッシツ</t>
    </rPh>
    <rPh sb="11" eb="13">
      <t>シヨウ</t>
    </rPh>
    <rPh sb="14" eb="16">
      <t>セイゾウ</t>
    </rPh>
    <rPh sb="16" eb="18">
      <t>トクテイ</t>
    </rPh>
    <rPh sb="18" eb="20">
      <t>ジギョウ</t>
    </rPh>
    <rPh sb="20" eb="21">
      <t>ジョウ</t>
    </rPh>
    <rPh sb="21" eb="22">
      <t>スウ</t>
    </rPh>
    <phoneticPr fontId="3"/>
  </si>
  <si>
    <t>表3.5.2(1)　有害物質使用・製造特定事業場数　産業分類別</t>
    <rPh sb="0" eb="1">
      <t>ヒョウ</t>
    </rPh>
    <rPh sb="10" eb="12">
      <t>ユウガイ</t>
    </rPh>
    <rPh sb="12" eb="14">
      <t>ブッシツ</t>
    </rPh>
    <rPh sb="14" eb="16">
      <t>シヨウ</t>
    </rPh>
    <rPh sb="17" eb="19">
      <t>セイゾウ</t>
    </rPh>
    <rPh sb="19" eb="21">
      <t>トクテイ</t>
    </rPh>
    <rPh sb="21" eb="23">
      <t>ジギョウ</t>
    </rPh>
    <rPh sb="23" eb="25">
      <t>バカズ</t>
    </rPh>
    <rPh sb="26" eb="28">
      <t>サンギョウ</t>
    </rPh>
    <rPh sb="28" eb="30">
      <t>ブンルイ</t>
    </rPh>
    <rPh sb="30" eb="31">
      <t>ベツ</t>
    </rPh>
    <phoneticPr fontId="3"/>
  </si>
  <si>
    <t>表3.5.2(2)　有害物質使用・製造特定事業場数　産業分類別</t>
    <rPh sb="0" eb="1">
      <t>ヒョウ</t>
    </rPh>
    <phoneticPr fontId="3"/>
  </si>
  <si>
    <t>表3.5.2(3)　有害物質使用・製造特定事業場数　産業分類別</t>
    <rPh sb="0" eb="1">
      <t>ヒョウ</t>
    </rPh>
    <phoneticPr fontId="3"/>
  </si>
  <si>
    <t>表3.5.2(4)　有害物質使用・製造特定事業場数　産業分類別</t>
    <rPh sb="0" eb="1">
      <t>ヒョウ</t>
    </rPh>
    <phoneticPr fontId="3"/>
  </si>
  <si>
    <t>表3.5.2(5)　有害物質使用・製造特定事業場数　産業分類別</t>
    <rPh sb="0" eb="1">
      <t>ヒョウ</t>
    </rPh>
    <phoneticPr fontId="3"/>
  </si>
  <si>
    <t>表3.5.2(6)　有害物質使用・製造特定事業場数　産業分類別</t>
    <rPh sb="0" eb="1">
      <t>ヒョウ</t>
    </rPh>
    <phoneticPr fontId="3"/>
  </si>
  <si>
    <t>表3.5.2(7)　有害物質使用・製造特定事業場数　産業分類別</t>
    <rPh sb="0" eb="1">
      <t>ヒョウ</t>
    </rPh>
    <phoneticPr fontId="3"/>
  </si>
  <si>
    <t>表3.5.2(8)　有害物質使用・製造特定事業場数　産業分類別</t>
    <rPh sb="0" eb="1">
      <t>ヒョウ</t>
    </rPh>
    <phoneticPr fontId="3"/>
  </si>
  <si>
    <t>表3.5.2(9)　有害物質使用・製造特定事業場数　産業分類別</t>
    <rPh sb="0" eb="1">
      <t>ヒョウ</t>
    </rPh>
    <phoneticPr fontId="3"/>
  </si>
  <si>
    <t>表3.5.2(10)　有害物質使用・製造特定事業場数　産業分類別</t>
    <rPh sb="0" eb="1">
      <t>ヒョウ</t>
    </rPh>
    <phoneticPr fontId="3"/>
  </si>
  <si>
    <t>表3.5.2(11)　有害物質使用・製造特定事業場数　産業分類別</t>
    <rPh sb="0" eb="1">
      <t>ヒョウ</t>
    </rPh>
    <phoneticPr fontId="3"/>
  </si>
  <si>
    <t>表3.5.2(12)　有害物質使用・製造特定事業場数　産業分類別</t>
    <rPh sb="0" eb="1">
      <t>ヒョウ</t>
    </rPh>
    <phoneticPr fontId="3"/>
  </si>
  <si>
    <t>表3.5.2(13)　有害物質使用・製造特定事業場数　産業分類別</t>
    <rPh sb="0" eb="1">
      <t>ヒョウ</t>
    </rPh>
    <phoneticPr fontId="3"/>
  </si>
  <si>
    <t>表3.5.2(14)　有害物質使用・製造特定事業場数　産業分類別</t>
    <rPh sb="0" eb="1">
      <t>ヒョウ</t>
    </rPh>
    <phoneticPr fontId="3"/>
  </si>
  <si>
    <t>表3.5.2(15)　有害物質使用・製造特定事業場数　産業分類別</t>
    <rPh sb="0" eb="1">
      <t>ヒョウ</t>
    </rPh>
    <phoneticPr fontId="3"/>
  </si>
  <si>
    <t>表3.5.2(16)　有害物質使用・製造特定事業場数　産業分類別</t>
    <rPh sb="0" eb="1">
      <t>ヒョウ</t>
    </rPh>
    <phoneticPr fontId="3"/>
  </si>
  <si>
    <t>表3.5.2(17)　有害物質使用・製造特定事業場数　産業分類別</t>
    <rPh sb="0" eb="1">
      <t>ヒョウ</t>
    </rPh>
    <phoneticPr fontId="3"/>
  </si>
  <si>
    <t>表3.5.2(18)　有害物質使用・製造特定事業場数　産業分類別</t>
    <rPh sb="0" eb="1">
      <t>ヒョウ</t>
    </rPh>
    <phoneticPr fontId="3"/>
  </si>
  <si>
    <t>表3.5.2(19)　有害物質使用・製造特定事業場数　産業分類別</t>
    <rPh sb="0" eb="1">
      <t>ヒョウ</t>
    </rPh>
    <phoneticPr fontId="3"/>
  </si>
  <si>
    <t>表3.5.2(20)　有害物質使用・製造特定事業場数　産業分類別</t>
    <rPh sb="0" eb="1">
      <t>ヒョウ</t>
    </rPh>
    <phoneticPr fontId="3"/>
  </si>
  <si>
    <t>表3.5.2(21)　有害物質使用・製造特定事業場数　産業分類別</t>
    <rPh sb="0" eb="1">
      <t>ヒョウ</t>
    </rPh>
    <phoneticPr fontId="3"/>
  </si>
  <si>
    <t>表3.5.2(22)　有害物質使用・製造特定事業場数　産業分類別</t>
    <rPh sb="0" eb="1">
      <t>ヒョウ</t>
    </rPh>
    <phoneticPr fontId="3"/>
  </si>
  <si>
    <t>表3.5.2(23)　有害物質使用・製造特定事業場数　産業分類別</t>
    <rPh sb="0" eb="1">
      <t>ヒョウ</t>
    </rPh>
    <phoneticPr fontId="3"/>
  </si>
  <si>
    <t>表3.5.2(24)　有害物質使用・製造特定事業場数　産業分類別</t>
    <rPh sb="0" eb="1">
      <t>ヒョウ</t>
    </rPh>
    <phoneticPr fontId="3"/>
  </si>
  <si>
    <t>表3.5.2(25)　有害物質使用・製造特定事業場数　産業分類別</t>
    <rPh sb="0" eb="1">
      <t>ヒョウ</t>
    </rPh>
    <phoneticPr fontId="3"/>
  </si>
  <si>
    <t>表3.5.2(26)　有害物質使用・製造特定事業場数　産業分類別</t>
    <rPh sb="0" eb="1">
      <t>ヒョウ</t>
    </rPh>
    <phoneticPr fontId="3"/>
  </si>
  <si>
    <t>表3.5.2(27)　有害物質使用・製造特定事業場数　産業分類別</t>
    <rPh sb="0" eb="1">
      <t>ヒョウ</t>
    </rPh>
    <phoneticPr fontId="3"/>
  </si>
  <si>
    <t>表3.5.2(28)　有害物質使用・製造特定事業場数　産業分類別</t>
    <rPh sb="0" eb="1">
      <t>ヒョウ</t>
    </rPh>
    <phoneticPr fontId="3"/>
  </si>
  <si>
    <t>表3.5.3　有害物質の排出方法別特定事業場数</t>
    <rPh sb="0" eb="1">
      <t>ヒョウ</t>
    </rPh>
    <rPh sb="7" eb="9">
      <t>ユウガイ</t>
    </rPh>
    <rPh sb="9" eb="11">
      <t>ブッシツ</t>
    </rPh>
    <rPh sb="12" eb="14">
      <t>ハイシュツ</t>
    </rPh>
    <rPh sb="14" eb="16">
      <t>ホウホウ</t>
    </rPh>
    <rPh sb="16" eb="17">
      <t>ベツ</t>
    </rPh>
    <rPh sb="17" eb="19">
      <t>トクテイ</t>
    </rPh>
    <rPh sb="19" eb="21">
      <t>ジギョウ</t>
    </rPh>
    <rPh sb="21" eb="22">
      <t>バ</t>
    </rPh>
    <rPh sb="22" eb="23">
      <t>カズ</t>
    </rPh>
    <phoneticPr fontId="3"/>
  </si>
  <si>
    <t>表3.5.4　有害物質別の排水濃度状況別特定事業場数</t>
    <rPh sb="0" eb="1">
      <t>ヒョウ</t>
    </rPh>
    <rPh sb="7" eb="9">
      <t>ユウガイ</t>
    </rPh>
    <rPh sb="9" eb="11">
      <t>ブッシツ</t>
    </rPh>
    <rPh sb="11" eb="12">
      <t>ベツ</t>
    </rPh>
    <rPh sb="13" eb="15">
      <t>ハイスイ</t>
    </rPh>
    <rPh sb="15" eb="17">
      <t>ノウド</t>
    </rPh>
    <rPh sb="17" eb="19">
      <t>ジョウキョウ</t>
    </rPh>
    <rPh sb="19" eb="20">
      <t>ベツ</t>
    </rPh>
    <rPh sb="20" eb="22">
      <t>トクテイ</t>
    </rPh>
    <rPh sb="22" eb="24">
      <t>ジギョウ</t>
    </rPh>
    <rPh sb="24" eb="25">
      <t>バ</t>
    </rPh>
    <rPh sb="25" eb="26">
      <t>カズ</t>
    </rPh>
    <phoneticPr fontId="3"/>
  </si>
  <si>
    <t>表3.5.5.1(1)　産業分類別有害物質の有害物質の排水濃度の平均値、標準偏差、最大値、最小値</t>
    <rPh sb="0" eb="1">
      <t>ヒョウ</t>
    </rPh>
    <rPh sb="12" eb="14">
      <t>サンギョウ</t>
    </rPh>
    <rPh sb="14" eb="16">
      <t>ブンルイ</t>
    </rPh>
    <rPh sb="16" eb="17">
      <t>ベツ</t>
    </rPh>
    <rPh sb="17" eb="19">
      <t>ユウガイ</t>
    </rPh>
    <rPh sb="19" eb="21">
      <t>ブッシツ</t>
    </rPh>
    <rPh sb="22" eb="24">
      <t>ユウガイ</t>
    </rPh>
    <rPh sb="24" eb="26">
      <t>ブッシツ</t>
    </rPh>
    <rPh sb="27" eb="29">
      <t>ハイスイ</t>
    </rPh>
    <rPh sb="29" eb="31">
      <t>ノウド</t>
    </rPh>
    <rPh sb="32" eb="35">
      <t>ヘイキンチ</t>
    </rPh>
    <rPh sb="36" eb="38">
      <t>ヒョウジュン</t>
    </rPh>
    <rPh sb="38" eb="40">
      <t>ヘンサ</t>
    </rPh>
    <rPh sb="41" eb="44">
      <t>サイダイチ</t>
    </rPh>
    <rPh sb="45" eb="48">
      <t>サイショウチ</t>
    </rPh>
    <phoneticPr fontId="3"/>
  </si>
  <si>
    <t>表3.5.5.1(2)　産業分類別有害物質の有害物質の排水濃度の平均値、標準偏差、最大値、最小値</t>
    <rPh sb="0" eb="1">
      <t>ヒョウ</t>
    </rPh>
    <phoneticPr fontId="3"/>
  </si>
  <si>
    <t>表3.5.5.1(3)　産業分類別有害物質の有害物質の排水濃度の平均値、標準偏差、最大値、最小値</t>
    <rPh sb="0" eb="1">
      <t>ヒョウ</t>
    </rPh>
    <phoneticPr fontId="3"/>
  </si>
  <si>
    <t>表3.5.5.1(4)　産業分類別有害物質の有害物質の排水濃度の平均値、標準偏差、最大値、最小値</t>
    <rPh sb="0" eb="1">
      <t>ヒョウ</t>
    </rPh>
    <phoneticPr fontId="3"/>
  </si>
  <si>
    <t>表3.5.5.1(5)　産業分類別有害物質の有害物質の排水濃度の平均値、標準偏差、最大値、最小値</t>
    <rPh sb="0" eb="1">
      <t>ヒョウ</t>
    </rPh>
    <phoneticPr fontId="3"/>
  </si>
  <si>
    <t>表3.5.5.1(6)　産業分類別有害物質の有害物質の排水濃度の平均値、標準偏差、最大値、最小値</t>
    <rPh sb="0" eb="1">
      <t>ヒョウ</t>
    </rPh>
    <phoneticPr fontId="3"/>
  </si>
  <si>
    <t>表3.5.5.1(7)　産業分類別有害物質の有害物質の排水濃度の平均値、標準偏差、最大値、最小値</t>
    <rPh sb="0" eb="1">
      <t>ヒョウ</t>
    </rPh>
    <phoneticPr fontId="3"/>
  </si>
  <si>
    <t>表3.5.5.1(8)　産業分類別有害物質の有害物質の排水濃度の平均値、標準偏差、最大値、最小値</t>
    <rPh sb="0" eb="1">
      <t>ヒョウ</t>
    </rPh>
    <phoneticPr fontId="3"/>
  </si>
  <si>
    <t>表3.5.5.1(9)　産業分類別有害物質の有害物質の排水濃度の平均値、標準偏差、最大値、最小値</t>
    <rPh sb="0" eb="1">
      <t>ヒョウ</t>
    </rPh>
    <phoneticPr fontId="3"/>
  </si>
  <si>
    <t>表3.5.5.1(10)　産業分類別有害物質の有害物質の排水濃度の平均値、標準偏差、最大値、最小値</t>
    <rPh sb="0" eb="1">
      <t>ヒョウ</t>
    </rPh>
    <phoneticPr fontId="3"/>
  </si>
  <si>
    <t>表3.5.5.1(11)　産業分類別有害物質の有害物質の排水濃度の平均値、標準偏差、最大値、最小値</t>
    <rPh sb="0" eb="1">
      <t>ヒョウ</t>
    </rPh>
    <phoneticPr fontId="3"/>
  </si>
  <si>
    <t>表3.5.5.1(12)　産業分類別有害物質の有害物質の排水濃度の平均値、標準偏差、最大値、最小値</t>
    <rPh sb="0" eb="1">
      <t>ヒョウ</t>
    </rPh>
    <phoneticPr fontId="3"/>
  </si>
  <si>
    <t>表3.5.5.1(13)　産業分類別有害物質の有害物質の排水濃度の平均値、標準偏差、最大値、最小値</t>
    <rPh sb="0" eb="1">
      <t>ヒョウ</t>
    </rPh>
    <phoneticPr fontId="3"/>
  </si>
  <si>
    <t>表3.5.5.1(14)　産業分類別有害物質の有害物質の排水濃度の平均値、標準偏差、最大値、最小値</t>
    <rPh sb="0" eb="1">
      <t>ヒョウ</t>
    </rPh>
    <phoneticPr fontId="3"/>
  </si>
  <si>
    <t>表3.5.5.1(15)　産業分類別有害物質の有害物質の排水濃度の平均値、標準偏差、最大値、最小値</t>
    <rPh sb="0" eb="1">
      <t>ヒョウ</t>
    </rPh>
    <phoneticPr fontId="3"/>
  </si>
  <si>
    <t>表3.5.5.1(16)　産業分類別有害物質の有害物質の排水濃度の平均値、標準偏差、最大値、最小値</t>
    <rPh sb="0" eb="1">
      <t>ヒョウ</t>
    </rPh>
    <phoneticPr fontId="3"/>
  </si>
  <si>
    <t>表3.5.5.1(17)　産業分類別有害物質の有害物質の排水濃度の平均値、標準偏差、最大値、最小値</t>
    <rPh sb="0" eb="1">
      <t>ヒョウ</t>
    </rPh>
    <phoneticPr fontId="3"/>
  </si>
  <si>
    <t>表3.5.5.1(18)　産業分類別有害物質の有害物質の排水濃度の平均値、標準偏差、最大値、最小値</t>
    <rPh sb="0" eb="1">
      <t>ヒョウ</t>
    </rPh>
    <phoneticPr fontId="3"/>
  </si>
  <si>
    <t>表3.5.5.1(19)　産業分類別有害物質の有害物質の排水濃度の平均値、標準偏差、最大値、最小値</t>
    <rPh sb="0" eb="1">
      <t>ヒョウ</t>
    </rPh>
    <phoneticPr fontId="3"/>
  </si>
  <si>
    <t>表3.5.5.1(20)　産業分類別有害物質の有害物質の排水濃度の平均値、標準偏差、最大値、最小値</t>
    <rPh sb="0" eb="1">
      <t>ヒョウ</t>
    </rPh>
    <phoneticPr fontId="3"/>
  </si>
  <si>
    <t>表3.5.5.1(21)　産業分類別有害物質の有害物質の排水濃度の平均値、標準偏差、最大値、最小値</t>
    <rPh sb="0" eb="1">
      <t>ヒョウ</t>
    </rPh>
    <phoneticPr fontId="3"/>
  </si>
  <si>
    <t>表3.5.5.1(22)　産業分類別有害物質の有害物質の排水濃度の平均値、標準偏差、最大値、最小値</t>
    <rPh sb="0" eb="1">
      <t>ヒョウ</t>
    </rPh>
    <phoneticPr fontId="3"/>
  </si>
  <si>
    <t>表3.5.5.1(23)　産業分類別有害物質の有害物質の排水濃度の平均値、標準偏差、最大値、最小値</t>
    <rPh sb="0" eb="1">
      <t>ヒョウ</t>
    </rPh>
    <phoneticPr fontId="3"/>
  </si>
  <si>
    <t>表3.5.5.1(24)　産業分類別有害物質の有害物質の排水濃度の平均値、標準偏差、最大値、最小値</t>
    <rPh sb="0" eb="1">
      <t>ヒョウ</t>
    </rPh>
    <phoneticPr fontId="3"/>
  </si>
  <si>
    <t>表3.5.5.1(25)　産業分類別有害物質の有害物質の排水濃度の平均値、標準偏差、最大値、最小値</t>
    <rPh sb="0" eb="1">
      <t>ヒョウ</t>
    </rPh>
    <phoneticPr fontId="3"/>
  </si>
  <si>
    <t>表3.5.5.1(26)　産業分類別有害物質の有害物質の排水濃度の平均値、標準偏差、最大値、最小値</t>
    <rPh sb="0" eb="1">
      <t>ヒョウ</t>
    </rPh>
    <phoneticPr fontId="3"/>
  </si>
  <si>
    <t>表3.5.5.1(27)　産業分類別有害物質の有害物質の排水濃度の平均値、標準偏差、最大値、最小値</t>
    <rPh sb="0" eb="1">
      <t>ヒョウ</t>
    </rPh>
    <phoneticPr fontId="3"/>
  </si>
  <si>
    <t>表3.5.5.1(28)　産業分類別有害物質の有害物質の排水濃度の平均値、標準偏差、最大値、最小値</t>
    <rPh sb="0" eb="1">
      <t>ヒョウ</t>
    </rPh>
    <phoneticPr fontId="3"/>
  </si>
  <si>
    <t>表3.5.5.2(1)　産業分類別の有害物質の測定回数の平均値、標準偏差、最大値、最小値</t>
    <rPh sb="0" eb="1">
      <t>ヒョウ</t>
    </rPh>
    <rPh sb="12" eb="14">
      <t>サンギョウ</t>
    </rPh>
    <rPh sb="14" eb="16">
      <t>ブンルイ</t>
    </rPh>
    <rPh sb="16" eb="17">
      <t>ベツ</t>
    </rPh>
    <rPh sb="18" eb="20">
      <t>ユウガイ</t>
    </rPh>
    <rPh sb="20" eb="22">
      <t>ブッシツ</t>
    </rPh>
    <rPh sb="23" eb="25">
      <t>ソクテイ</t>
    </rPh>
    <rPh sb="25" eb="27">
      <t>カイスウ</t>
    </rPh>
    <rPh sb="28" eb="31">
      <t>ヘイキンチ</t>
    </rPh>
    <rPh sb="32" eb="34">
      <t>ヒョウジュン</t>
    </rPh>
    <rPh sb="34" eb="36">
      <t>ヘンサ</t>
    </rPh>
    <rPh sb="37" eb="40">
      <t>サイダイチ</t>
    </rPh>
    <rPh sb="41" eb="44">
      <t>サイショウチ</t>
    </rPh>
    <phoneticPr fontId="3"/>
  </si>
  <si>
    <t>表3.5.5.2(2)　産業分類別の有害物質の測定回数の平均値、標準偏差、最大値、最小値</t>
    <rPh sb="0" eb="1">
      <t>ヒョウ</t>
    </rPh>
    <phoneticPr fontId="3"/>
  </si>
  <si>
    <t>表3.5.5.2(3)　産業分類別の有害物質の測定回数の平均値、標準偏差、最大値、最小値</t>
    <rPh sb="0" eb="1">
      <t>ヒョウ</t>
    </rPh>
    <phoneticPr fontId="3"/>
  </si>
  <si>
    <t>表3.5.5.2(4)　産業分類別の有害物質の測定回数の平均値、標準偏差、最大値、最小値</t>
    <rPh sb="0" eb="1">
      <t>ヒョウ</t>
    </rPh>
    <phoneticPr fontId="3"/>
  </si>
  <si>
    <t>表3.5.5.2(5)　産業分類別の有害物質の測定回数の平均値、標準偏差、最大値、最小値</t>
    <rPh sb="0" eb="1">
      <t>ヒョウ</t>
    </rPh>
    <phoneticPr fontId="3"/>
  </si>
  <si>
    <t>表3.5.5.2(6)　産業分類別の有害物質の測定回数の平均値、標準偏差、最大値、最小値</t>
    <rPh sb="0" eb="1">
      <t>ヒョウ</t>
    </rPh>
    <phoneticPr fontId="3"/>
  </si>
  <si>
    <t>表3.5.5.2(7)　産業分類別の有害物質の測定回数の平均値、標準偏差、最大値、最小値</t>
    <rPh sb="0" eb="1">
      <t>ヒョウ</t>
    </rPh>
    <phoneticPr fontId="3"/>
  </si>
  <si>
    <t>表3.5.5.2(8)　産業分類別の有害物質の測定回数の平均値、標準偏差、最大値、最小値</t>
    <rPh sb="0" eb="1">
      <t>ヒョウ</t>
    </rPh>
    <phoneticPr fontId="3"/>
  </si>
  <si>
    <t>表3.5.5.2(9)　産業分類別の有害物質の測定回数の平均値、標準偏差、最大値、最小値</t>
    <rPh sb="0" eb="1">
      <t>ヒョウ</t>
    </rPh>
    <phoneticPr fontId="3"/>
  </si>
  <si>
    <t>表3.5.5.2(10)　産業分類別の有害物質の測定回数の平均値、標準偏差、最大値、最小値</t>
    <rPh sb="0" eb="1">
      <t>ヒョウ</t>
    </rPh>
    <phoneticPr fontId="3"/>
  </si>
  <si>
    <t>表3.5.5.2(11)　産業分類別の有害物質の測定回数の平均値、標準偏差、最大値、最小値</t>
    <rPh sb="0" eb="1">
      <t>ヒョウ</t>
    </rPh>
    <phoneticPr fontId="3"/>
  </si>
  <si>
    <t>表3.5.5.2(12)　産業分類別の有害物質の測定回数の平均値、標準偏差、最大値、最小値</t>
    <rPh sb="0" eb="1">
      <t>ヒョウ</t>
    </rPh>
    <phoneticPr fontId="3"/>
  </si>
  <si>
    <t>表3.5.5.2(13)　産業分類別の有害物質の測定回数の平均値、標準偏差、最大値、最小値</t>
    <rPh sb="0" eb="1">
      <t>ヒョウ</t>
    </rPh>
    <phoneticPr fontId="3"/>
  </si>
  <si>
    <t>表3.5.5.2(14)　産業分類別の有害物質の測定回数の平均値、標準偏差、最大値、最小値</t>
    <rPh sb="0" eb="1">
      <t>ヒョウ</t>
    </rPh>
    <phoneticPr fontId="3"/>
  </si>
  <si>
    <t>表3.5.5.2(15)　産業分類別の有害物質の測定回数の平均値、標準偏差、最大値、最小値</t>
    <rPh sb="0" eb="1">
      <t>ヒョウ</t>
    </rPh>
    <phoneticPr fontId="3"/>
  </si>
  <si>
    <t>表3.5.5.2(16)　産業分類別の有害物質の測定回数の平均値、標準偏差、最大値、最小値</t>
    <rPh sb="0" eb="1">
      <t>ヒョウ</t>
    </rPh>
    <phoneticPr fontId="3"/>
  </si>
  <si>
    <t>表3.5.5.2(17)　産業分類別の有害物質の測定回数の平均値、標準偏差、最大値、最小値</t>
    <rPh sb="0" eb="1">
      <t>ヒョウ</t>
    </rPh>
    <phoneticPr fontId="3"/>
  </si>
  <si>
    <t>表3.5.5.2(18)　産業分類別の有害物質の測定回数の平均値、標準偏差、最大値、最小値</t>
    <rPh sb="0" eb="1">
      <t>ヒョウ</t>
    </rPh>
    <phoneticPr fontId="3"/>
  </si>
  <si>
    <t>表3.5.5.2(19)　産業分類別の有害物質の測定回数の平均値、標準偏差、最大値、最小値</t>
    <rPh sb="0" eb="1">
      <t>ヒョウ</t>
    </rPh>
    <phoneticPr fontId="3"/>
  </si>
  <si>
    <t>表3.5.5.2(20)　産業分類別の有害物質の測定回数の平均値、標準偏差、最大値、最小値</t>
    <rPh sb="0" eb="1">
      <t>ヒョウ</t>
    </rPh>
    <phoneticPr fontId="3"/>
  </si>
  <si>
    <t>表3.5.5.2(21)　産業分類別の有害物質の測定回数の平均値、標準偏差、最大値、最小値</t>
    <rPh sb="0" eb="1">
      <t>ヒョウ</t>
    </rPh>
    <phoneticPr fontId="3"/>
  </si>
  <si>
    <t>表3.5.5.2(22)　産業分類別の有害物質の測定回数の平均値、標準偏差、最大値、最小値</t>
    <rPh sb="0" eb="1">
      <t>ヒョウ</t>
    </rPh>
    <phoneticPr fontId="3"/>
  </si>
  <si>
    <t>表3.5.5.2(23)　産業分類別の有害物質の測定回数の平均値、標準偏差、最大値、最小値</t>
    <rPh sb="0" eb="1">
      <t>ヒョウ</t>
    </rPh>
    <phoneticPr fontId="3"/>
  </si>
  <si>
    <t>表3.5.5.2(24)　産業分類別の有害物質の測定回数の平均値、標準偏差、最大値、最小値</t>
    <rPh sb="0" eb="1">
      <t>ヒョウ</t>
    </rPh>
    <phoneticPr fontId="3"/>
  </si>
  <si>
    <t>表3.5.5.2(25)　産業分類別の有害物質の測定回数の平均値、標準偏差、最大値、最小値</t>
    <rPh sb="0" eb="1">
      <t>ヒョウ</t>
    </rPh>
    <phoneticPr fontId="3"/>
  </si>
  <si>
    <t>表3.5.5.2(26)　産業分類別の有害物質の測定回数の平均値、標準偏差、最大値、最小値</t>
    <rPh sb="0" eb="1">
      <t>ヒョウ</t>
    </rPh>
    <phoneticPr fontId="3"/>
  </si>
  <si>
    <t>表3.5.5.2(27)　産業分類別の有害物質の測定回数の平均値、標準偏差、最大値、最小値</t>
    <rPh sb="0" eb="1">
      <t>ヒョウ</t>
    </rPh>
    <phoneticPr fontId="3"/>
  </si>
  <si>
    <t>表3.5.5.2(28)　産業分類別の有害物質の測定回数の平均値、標準偏差、最大値、最小値</t>
    <rPh sb="0" eb="1">
      <t>ヒョウ</t>
    </rPh>
    <phoneticPr fontId="3"/>
  </si>
  <si>
    <t>表3.5.6.1(1)　代表特定施設別の有害物質の排水濃度の平均値、標準偏差、最大値、最小値</t>
    <rPh sb="0" eb="1">
      <t>ヒョウ</t>
    </rPh>
    <rPh sb="12" eb="14">
      <t>ダイヒョウ</t>
    </rPh>
    <rPh sb="14" eb="16">
      <t>トクテイ</t>
    </rPh>
    <rPh sb="16" eb="18">
      <t>シセツ</t>
    </rPh>
    <rPh sb="18" eb="19">
      <t>ベツ</t>
    </rPh>
    <rPh sb="20" eb="22">
      <t>ユウガイ</t>
    </rPh>
    <rPh sb="22" eb="24">
      <t>ブッシツ</t>
    </rPh>
    <rPh sb="25" eb="27">
      <t>ハイスイ</t>
    </rPh>
    <rPh sb="27" eb="29">
      <t>ノウド</t>
    </rPh>
    <rPh sb="30" eb="33">
      <t>ヘイキンチ</t>
    </rPh>
    <rPh sb="34" eb="36">
      <t>ヒョウジュン</t>
    </rPh>
    <rPh sb="36" eb="38">
      <t>ヘンサ</t>
    </rPh>
    <rPh sb="39" eb="42">
      <t>サイダイチ</t>
    </rPh>
    <rPh sb="43" eb="46">
      <t>サイショウチ</t>
    </rPh>
    <phoneticPr fontId="3"/>
  </si>
  <si>
    <t>表3.5.6.1(2)　代表特定施設別の有害物質の排水濃度の平均値、標準偏差、最大値、最小値</t>
    <rPh sb="0" eb="1">
      <t>ヒョウ</t>
    </rPh>
    <phoneticPr fontId="3"/>
  </si>
  <si>
    <t>表3.5.6.1(3)　代表特定施設別の有害物質の排水濃度の平均値、標準偏差、最大値、最小値</t>
    <rPh sb="0" eb="1">
      <t>ヒョウ</t>
    </rPh>
    <phoneticPr fontId="3"/>
  </si>
  <si>
    <t>表3.5.6.1(4)　代表特定施設別の有害物質の排水濃度の平均値、標準偏差、最大値、最小値</t>
    <rPh sb="0" eb="1">
      <t>ヒョウ</t>
    </rPh>
    <phoneticPr fontId="3"/>
  </si>
  <si>
    <t>表3.5.6.1(5)　代表特定施設別の有害物質の排水濃度の平均値、標準偏差、最大値、最小値</t>
    <rPh sb="0" eb="1">
      <t>ヒョウ</t>
    </rPh>
    <phoneticPr fontId="3"/>
  </si>
  <si>
    <t>表3.5.6.1(6)　代表特定施設別の有害物質の排水濃度の平均値、標準偏差、最大値、最小値</t>
    <rPh sb="0" eb="1">
      <t>ヒョウ</t>
    </rPh>
    <phoneticPr fontId="3"/>
  </si>
  <si>
    <t>表3.5.6.1(7)　代表特定施設別の有害物質の排水濃度の平均値、標準偏差、最大値、最小値</t>
    <rPh sb="0" eb="1">
      <t>ヒョウ</t>
    </rPh>
    <phoneticPr fontId="3"/>
  </si>
  <si>
    <t>表3.5.6.1(8)　代表特定施設別の有害物質の排水濃度の平均値、標準偏差、最大値、最小値</t>
    <rPh sb="0" eb="1">
      <t>ヒョウ</t>
    </rPh>
    <phoneticPr fontId="3"/>
  </si>
  <si>
    <t>表3.5.6.1(9)　代表特定施設別の有害物質の排水濃度の平均値、標準偏差、最大値、最小値</t>
    <rPh sb="0" eb="1">
      <t>ヒョウ</t>
    </rPh>
    <phoneticPr fontId="3"/>
  </si>
  <si>
    <t>表3.5.6.1(10)　代表特定施設別の有害物質の排水濃度の平均値、標準偏差、最大値、最小値</t>
    <rPh sb="0" eb="1">
      <t>ヒョウ</t>
    </rPh>
    <phoneticPr fontId="3"/>
  </si>
  <si>
    <t>表3.5.6.1(11)　代表特定施設別の有害物質の排水濃度の平均値、標準偏差、最大値、最小値</t>
    <rPh sb="0" eb="1">
      <t>ヒョウ</t>
    </rPh>
    <phoneticPr fontId="3"/>
  </si>
  <si>
    <t>表3.5.6.1(12)　代表特定施設別の有害物質の排水濃度の平均値、標準偏差、最大値、最小値</t>
    <rPh sb="0" eb="1">
      <t>ヒョウ</t>
    </rPh>
    <phoneticPr fontId="3"/>
  </si>
  <si>
    <t>表3.5.6.1(13)　代表特定施設別の有害物質の排水濃度の平均値、標準偏差、最大値、最小値</t>
    <rPh sb="0" eb="1">
      <t>ヒョウ</t>
    </rPh>
    <phoneticPr fontId="3"/>
  </si>
  <si>
    <t>表3.5.6.1(14)　代表特定施設別の有害物質の排水濃度の平均値、標準偏差、最大値、最小値</t>
    <rPh sb="0" eb="1">
      <t>ヒョウ</t>
    </rPh>
    <phoneticPr fontId="3"/>
  </si>
  <si>
    <t>表3.5.6.1(15)　代表特定施設別の有害物質の排水濃度の平均値、標準偏差、最大値、最小値</t>
    <rPh sb="0" eb="1">
      <t>ヒョウ</t>
    </rPh>
    <phoneticPr fontId="3"/>
  </si>
  <si>
    <t>表3.5.6.1(16)　代表特定施設別の有害物質の排水濃度の平均値、標準偏差、最大値、最小値</t>
    <rPh sb="0" eb="1">
      <t>ヒョウ</t>
    </rPh>
    <phoneticPr fontId="3"/>
  </si>
  <si>
    <t>表3.5.6.1(17)　代表特定施設別の有害物質の排水濃度の平均値、標準偏差、最大値、最小値</t>
    <rPh sb="0" eb="1">
      <t>ヒョウ</t>
    </rPh>
    <phoneticPr fontId="3"/>
  </si>
  <si>
    <t>表3.5.6.1(18)　代表特定施設別の有害物質の排水濃度の平均値、標準偏差、最大値、最小値</t>
    <rPh sb="0" eb="1">
      <t>ヒョウ</t>
    </rPh>
    <phoneticPr fontId="3"/>
  </si>
  <si>
    <t>表3.5.6.1(19)　代表特定施設別の有害物質の排水濃度の平均値、標準偏差、最大値、最小値</t>
    <rPh sb="0" eb="1">
      <t>ヒョウ</t>
    </rPh>
    <phoneticPr fontId="3"/>
  </si>
  <si>
    <t>表3.5.6.1(20)　代表特定施設別の有害物質の排水濃度の平均値、標準偏差、最大値、最小値</t>
    <rPh sb="0" eb="1">
      <t>ヒョウ</t>
    </rPh>
    <phoneticPr fontId="3"/>
  </si>
  <si>
    <t>表3.5.6.1(21)　代表特定施設別の有害物質の排水濃度の平均値、標準偏差、最大値、最小値</t>
    <rPh sb="0" eb="1">
      <t>ヒョウ</t>
    </rPh>
    <phoneticPr fontId="3"/>
  </si>
  <si>
    <t>表3.5.6.1(22)　代表特定施設別の有害物質の排水濃度の平均値、標準偏差、最大値、最小値</t>
    <rPh sb="0" eb="1">
      <t>ヒョウ</t>
    </rPh>
    <phoneticPr fontId="3"/>
  </si>
  <si>
    <t>表3.5.6.1(23)　代表特定施設別の有害物質の排水濃度の平均値、標準偏差、最大値、最小値</t>
    <rPh sb="0" eb="1">
      <t>ヒョウ</t>
    </rPh>
    <phoneticPr fontId="3"/>
  </si>
  <si>
    <t>表3.5.6.1(24)　代表特定施設別の有害物質の排水濃度の平均値、標準偏差、最大値、最小値</t>
    <rPh sb="0" eb="1">
      <t>ヒョウ</t>
    </rPh>
    <phoneticPr fontId="3"/>
  </si>
  <si>
    <t>表3.5.6.1(25)　代表特定施設別の有害物質の排水濃度の平均値、標準偏差、最大値、最小値</t>
    <rPh sb="0" eb="1">
      <t>ヒョウ</t>
    </rPh>
    <phoneticPr fontId="3"/>
  </si>
  <si>
    <t>表3.5.6.1(26)　代表特定施設別の有害物質の排水濃度の平均値、標準偏差、最大値、最小値</t>
    <rPh sb="0" eb="1">
      <t>ヒョウ</t>
    </rPh>
    <phoneticPr fontId="3"/>
  </si>
  <si>
    <t>表3.5.6.1(27)　代表特定施設別の有害物質の排水濃度の平均値、標準偏差、最大値、最小値</t>
    <rPh sb="0" eb="1">
      <t>ヒョウ</t>
    </rPh>
    <phoneticPr fontId="3"/>
  </si>
  <si>
    <t>表3.5.6.1(28)　代表特定施設別の有害物質の排水濃度の平均値、標準偏差、最大値、最小値</t>
    <rPh sb="0" eb="1">
      <t>ヒョウ</t>
    </rPh>
    <phoneticPr fontId="3"/>
  </si>
  <si>
    <t>表3.5.6.2(1)　代表特定施設別の有害物質の測定回数の平均値、標準偏差、最大値、最小値</t>
    <rPh sb="0" eb="1">
      <t>ヒョウ</t>
    </rPh>
    <rPh sb="12" eb="14">
      <t>ダイヒョウ</t>
    </rPh>
    <rPh sb="14" eb="16">
      <t>トクテイ</t>
    </rPh>
    <rPh sb="16" eb="18">
      <t>シセツ</t>
    </rPh>
    <rPh sb="18" eb="19">
      <t>ベツ</t>
    </rPh>
    <rPh sb="20" eb="22">
      <t>ユウガイ</t>
    </rPh>
    <rPh sb="22" eb="24">
      <t>ブッシツ</t>
    </rPh>
    <rPh sb="25" eb="27">
      <t>ソクテイ</t>
    </rPh>
    <rPh sb="27" eb="29">
      <t>カイスウ</t>
    </rPh>
    <rPh sb="30" eb="33">
      <t>ヘイキンチ</t>
    </rPh>
    <rPh sb="34" eb="36">
      <t>ヒョウジュン</t>
    </rPh>
    <rPh sb="36" eb="38">
      <t>ヘンサ</t>
    </rPh>
    <rPh sb="39" eb="42">
      <t>サイダイチ</t>
    </rPh>
    <rPh sb="43" eb="46">
      <t>サイショウチ</t>
    </rPh>
    <phoneticPr fontId="3"/>
  </si>
  <si>
    <t>表3.5.6.2(2)　代表特定施設別の有害物質の測定回数の平均値、標準偏差、最大値、最小値</t>
    <rPh sb="0" eb="1">
      <t>ヒョウ</t>
    </rPh>
    <phoneticPr fontId="3"/>
  </si>
  <si>
    <t>表3.5.6.2(3)　代表特定施設別の有害物質の測定回数の平均値、標準偏差、最大値、最小値</t>
    <rPh sb="0" eb="1">
      <t>ヒョウ</t>
    </rPh>
    <phoneticPr fontId="3"/>
  </si>
  <si>
    <t>表3.5.6.2(4)　代表特定施設別の有害物質の測定回数の平均値、標準偏差、最大値、最小値</t>
    <rPh sb="0" eb="1">
      <t>ヒョウ</t>
    </rPh>
    <phoneticPr fontId="3"/>
  </si>
  <si>
    <t>表3.5.6.2(5)　代表特定施設別の有害物質の測定回数の平均値、標準偏差、最大値、最小値</t>
    <rPh sb="0" eb="1">
      <t>ヒョウ</t>
    </rPh>
    <phoneticPr fontId="3"/>
  </si>
  <si>
    <t>表3.5.6.2(6)　代表特定施設別の有害物質の測定回数の平均値、標準偏差、最大値、最小値</t>
    <rPh sb="0" eb="1">
      <t>ヒョウ</t>
    </rPh>
    <phoneticPr fontId="3"/>
  </si>
  <si>
    <t>表3.5.6.2(7)　代表特定施設別の有害物質の測定回数の平均値、標準偏差、最大値、最小値</t>
    <rPh sb="0" eb="1">
      <t>ヒョウ</t>
    </rPh>
    <phoneticPr fontId="3"/>
  </si>
  <si>
    <t>表3.5.6.2(8)　代表特定施設別の有害物質の測定回数の平均値、標準偏差、最大値、最小値</t>
    <rPh sb="0" eb="1">
      <t>ヒョウ</t>
    </rPh>
    <phoneticPr fontId="3"/>
  </si>
  <si>
    <t>表3.5.6.2(9)　代表特定施設別の有害物質の測定回数の平均値、標準偏差、最大値、最小値</t>
    <rPh sb="0" eb="1">
      <t>ヒョウ</t>
    </rPh>
    <phoneticPr fontId="3"/>
  </si>
  <si>
    <t>表3.5.6.2(10)　代表特定施設別の有害物質の測定回数の平均値、標準偏差、最大値、最小値</t>
    <rPh sb="0" eb="1">
      <t>ヒョウ</t>
    </rPh>
    <phoneticPr fontId="3"/>
  </si>
  <si>
    <t>表3.5.6.2(11)　代表特定施設別の有害物質の測定回数の平均値、標準偏差、最大値、最小値</t>
    <rPh sb="0" eb="1">
      <t>ヒョウ</t>
    </rPh>
    <phoneticPr fontId="3"/>
  </si>
  <si>
    <t>表3.5.6.2(12)　代表特定施設別の有害物質の測定回数の平均値、標準偏差、最大値、最小値</t>
    <rPh sb="0" eb="1">
      <t>ヒョウ</t>
    </rPh>
    <phoneticPr fontId="3"/>
  </si>
  <si>
    <t>表3.5.6.2(13)　代表特定施設別の有害物質の測定回数の平均値、標準偏差、最大値、最小値</t>
    <rPh sb="0" eb="1">
      <t>ヒョウ</t>
    </rPh>
    <phoneticPr fontId="3"/>
  </si>
  <si>
    <t>表3.5.6.2(14)　代表特定施設別の有害物質の測定回数の平均値、標準偏差、最大値、最小値</t>
    <rPh sb="0" eb="1">
      <t>ヒョウ</t>
    </rPh>
    <phoneticPr fontId="3"/>
  </si>
  <si>
    <t>表3.5.6.2(15)　代表特定施設別の有害物質の測定回数の平均値、標準偏差、最大値、最小値</t>
    <rPh sb="0" eb="1">
      <t>ヒョウ</t>
    </rPh>
    <phoneticPr fontId="3"/>
  </si>
  <si>
    <t>表3.5.6.2(16)　代表特定施設別の有害物質の測定回数の平均値、標準偏差、最大値、最小値</t>
    <rPh sb="0" eb="1">
      <t>ヒョウ</t>
    </rPh>
    <phoneticPr fontId="3"/>
  </si>
  <si>
    <t>表3.5.6.2(17)　代表特定施設別の有害物質の測定回数の平均値、標準偏差、最大値、最小値</t>
    <rPh sb="0" eb="1">
      <t>ヒョウ</t>
    </rPh>
    <phoneticPr fontId="3"/>
  </si>
  <si>
    <t>表3.5.6.2(18)　代表特定施設別の有害物質の測定回数の平均値、標準偏差、最大値、最小値</t>
    <rPh sb="0" eb="1">
      <t>ヒョウ</t>
    </rPh>
    <phoneticPr fontId="3"/>
  </si>
  <si>
    <t>表3.5.6.2(19)　代表特定施設別の有害物質の測定回数の平均値、標準偏差、最大値、最小値</t>
    <rPh sb="0" eb="1">
      <t>ヒョウ</t>
    </rPh>
    <phoneticPr fontId="3"/>
  </si>
  <si>
    <t>表3.5.6.2(20)　代表特定施設別の有害物質の測定回数の平均値、標準偏差、最大値、最小値</t>
    <rPh sb="0" eb="1">
      <t>ヒョウ</t>
    </rPh>
    <phoneticPr fontId="3"/>
  </si>
  <si>
    <t>表3.5.6.2(21)　代表特定施設別の有害物質の測定回数の平均値、標準偏差、最大値、最小値</t>
    <rPh sb="0" eb="1">
      <t>ヒョウ</t>
    </rPh>
    <phoneticPr fontId="3"/>
  </si>
  <si>
    <t>表3.5.6.2(22)　代表特定施設別の有害物質の測定回数の平均値、標準偏差、最大値、最小値</t>
    <rPh sb="0" eb="1">
      <t>ヒョウ</t>
    </rPh>
    <phoneticPr fontId="3"/>
  </si>
  <si>
    <t>表3.5.6.2(23)　代表特定施設別の有害物質の測定回数の平均値、標準偏差、最大値、最小値</t>
    <rPh sb="0" eb="1">
      <t>ヒョウ</t>
    </rPh>
    <phoneticPr fontId="3"/>
  </si>
  <si>
    <t>表3.5.6.2(24)　代表特定施設別の有害物質の測定回数の平均値、標準偏差、最大値、最小値</t>
    <rPh sb="0" eb="1">
      <t>ヒョウ</t>
    </rPh>
    <phoneticPr fontId="3"/>
  </si>
  <si>
    <t>表3.5.6.2(25)　代表特定施設別の有害物質の測定回数の平均値、標準偏差、最大値、最小値</t>
    <rPh sb="0" eb="1">
      <t>ヒョウ</t>
    </rPh>
    <phoneticPr fontId="3"/>
  </si>
  <si>
    <t>表3.5.6.2(26)　代表特定施設別の有害物質の測定回数の平均値、標準偏差、最大値、最小値</t>
    <rPh sb="0" eb="1">
      <t>ヒョウ</t>
    </rPh>
    <phoneticPr fontId="3"/>
  </si>
  <si>
    <t>表3.5.6.2(27)　代表特定施設別の有害物質の測定回数の平均値、標準偏差、最大値、最小値</t>
    <rPh sb="0" eb="1">
      <t>ヒョウ</t>
    </rPh>
    <phoneticPr fontId="3"/>
  </si>
  <si>
    <t>表3.5.6.2(28)　代表特定施設別の有害物質の測定回数の平均値、標準偏差、最大値、最小値</t>
    <rPh sb="0" eb="1">
      <t>ヒョウ</t>
    </rPh>
    <phoneticPr fontId="3"/>
  </si>
  <si>
    <t>動物系飼料又は有機質肥料の製造業の用に供する施設</t>
    <phoneticPr fontId="3"/>
  </si>
  <si>
    <t>動植物油脂製造業の用に供する施設</t>
    <phoneticPr fontId="3"/>
  </si>
  <si>
    <t>イースト製造業の用に供する施設</t>
    <phoneticPr fontId="3"/>
  </si>
  <si>
    <t>でん粉又は化工でん粉の製造業の用に供する施設</t>
    <phoneticPr fontId="3"/>
  </si>
  <si>
    <t>ぶどう糖又は水あめの製造業の用に供する施設</t>
    <phoneticPr fontId="3"/>
  </si>
  <si>
    <t>めん類製造業の用に供する湯煮施設</t>
    <phoneticPr fontId="3"/>
  </si>
  <si>
    <t>豆腐又は煮豆の製造業の用に供する湯煮施設</t>
    <phoneticPr fontId="3"/>
  </si>
  <si>
    <t>インスタントコーヒー製造業の用に供する抽出施設</t>
    <phoneticPr fontId="3"/>
  </si>
  <si>
    <t>廃油処理施設</t>
    <phoneticPr fontId="3"/>
  </si>
  <si>
    <t>下水道終末処理施設</t>
    <phoneticPr fontId="3"/>
  </si>
  <si>
    <t>①</t>
    <phoneticPr fontId="3"/>
  </si>
  <si>
    <t>②</t>
    <phoneticPr fontId="3"/>
  </si>
  <si>
    <t>③</t>
    <phoneticPr fontId="3"/>
  </si>
  <si>
    <t>〃</t>
    <phoneticPr fontId="3"/>
  </si>
  <si>
    <t>硬化油製造業の用に供する施設</t>
    <phoneticPr fontId="3"/>
  </si>
  <si>
    <t>40</t>
    <phoneticPr fontId="3"/>
  </si>
  <si>
    <t>脂肪酸製造業の用に供する蒸りゅう施設</t>
    <phoneticPr fontId="3"/>
  </si>
  <si>
    <t>41</t>
    <phoneticPr fontId="3"/>
  </si>
  <si>
    <t>香料製造業の用に供する施設</t>
    <phoneticPr fontId="3"/>
  </si>
  <si>
    <t>42</t>
    <phoneticPr fontId="3"/>
  </si>
  <si>
    <t>医療、衛生用ゴム製品製造業の用に供するラテックス成形型洗浄施設</t>
    <phoneticPr fontId="3"/>
  </si>
  <si>
    <t>皮革製造業の用に供する施設</t>
    <phoneticPr fontId="3"/>
  </si>
  <si>
    <t>ガラス又はガラス製品の製造業の用に供する施設</t>
    <phoneticPr fontId="3"/>
  </si>
  <si>
    <t>セメント製品製造業の用に供する施設</t>
    <phoneticPr fontId="3"/>
  </si>
  <si>
    <t>木材薬品処理業の用に供する施設</t>
    <phoneticPr fontId="3"/>
  </si>
  <si>
    <t>生コンクリート製造業の用に供するバッチャープラント</t>
    <phoneticPr fontId="3"/>
  </si>
  <si>
    <t>非鉄金属製造業の用に供する施設</t>
    <phoneticPr fontId="3"/>
  </si>
  <si>
    <t>金属製品製造業又は機械器具製造業の用に供する施設</t>
    <phoneticPr fontId="3"/>
  </si>
  <si>
    <t>石炭を燃料とする火力発電施設のうち廃ガス洗浄施設</t>
    <phoneticPr fontId="3"/>
  </si>
  <si>
    <t>66</t>
    <phoneticPr fontId="3"/>
  </si>
  <si>
    <t>2下水接続</t>
    <rPh sb="1" eb="3">
      <t>ゲスイ</t>
    </rPh>
    <rPh sb="3" eb="5">
      <t>セツゾク</t>
    </rPh>
    <phoneticPr fontId="3"/>
  </si>
  <si>
    <t>その他の有機化学工業製品製造業の用に供する施設</t>
    <phoneticPr fontId="3"/>
  </si>
  <si>
    <t>47</t>
    <phoneticPr fontId="3"/>
  </si>
  <si>
    <t>医薬品製造業の用に供する施設</t>
    <phoneticPr fontId="3"/>
  </si>
  <si>
    <t>48</t>
    <phoneticPr fontId="3"/>
  </si>
  <si>
    <t>火薬製造業の用に供する洗浄施設</t>
    <phoneticPr fontId="3"/>
  </si>
  <si>
    <t>49</t>
    <phoneticPr fontId="3"/>
  </si>
  <si>
    <t>農薬製造業の用に供する混合施設</t>
    <phoneticPr fontId="3"/>
  </si>
  <si>
    <t>50</t>
    <phoneticPr fontId="3"/>
  </si>
  <si>
    <t>試薬の製造業の用に供する試薬製造施設</t>
    <phoneticPr fontId="3"/>
  </si>
  <si>
    <t>51</t>
    <phoneticPr fontId="3"/>
  </si>
  <si>
    <t>石油精製業の用に供する施設</t>
    <phoneticPr fontId="3"/>
  </si>
  <si>
    <t>51-2</t>
    <phoneticPr fontId="3"/>
  </si>
  <si>
    <t>51-3</t>
    <phoneticPr fontId="3"/>
  </si>
  <si>
    <t>52</t>
    <phoneticPr fontId="3"/>
  </si>
  <si>
    <t>53</t>
    <phoneticPr fontId="3"/>
  </si>
  <si>
    <t>54</t>
    <phoneticPr fontId="3"/>
  </si>
  <si>
    <t>55</t>
    <phoneticPr fontId="3"/>
  </si>
  <si>
    <t>56</t>
    <phoneticPr fontId="3"/>
  </si>
  <si>
    <t>有機質砂かべ材製造業の用に供する混合施設</t>
    <phoneticPr fontId="3"/>
  </si>
  <si>
    <t>57</t>
    <phoneticPr fontId="3"/>
  </si>
  <si>
    <t>人造黒鉛電極製造業の用に供する成型施設</t>
    <phoneticPr fontId="3"/>
  </si>
  <si>
    <t>58</t>
    <phoneticPr fontId="3"/>
  </si>
  <si>
    <t>窯業原料の精製業の用に供する施設</t>
    <phoneticPr fontId="3"/>
  </si>
  <si>
    <t>59</t>
    <phoneticPr fontId="3"/>
  </si>
  <si>
    <t>砕石業の用に供する施設</t>
    <phoneticPr fontId="3"/>
  </si>
  <si>
    <t>60</t>
    <phoneticPr fontId="3"/>
  </si>
  <si>
    <t>砂利採取業の用に供する水洗式分別施設</t>
    <phoneticPr fontId="3"/>
  </si>
  <si>
    <t>61</t>
    <phoneticPr fontId="3"/>
  </si>
  <si>
    <t>鉄鋼業の用に供する施設</t>
    <phoneticPr fontId="3"/>
  </si>
  <si>
    <t>62</t>
    <phoneticPr fontId="3"/>
  </si>
  <si>
    <t>63</t>
    <phoneticPr fontId="3"/>
  </si>
  <si>
    <t>63-2</t>
    <phoneticPr fontId="3"/>
  </si>
  <si>
    <t>空きびん卸売業の用に供する自動式洗びん施設</t>
    <phoneticPr fontId="3"/>
  </si>
  <si>
    <t>63-3</t>
    <phoneticPr fontId="3"/>
  </si>
  <si>
    <t>64</t>
    <phoneticPr fontId="3"/>
  </si>
  <si>
    <t>ガス供給業又はコークス製造業の用に供する施設</t>
    <phoneticPr fontId="3"/>
  </si>
  <si>
    <t>64-2</t>
    <phoneticPr fontId="3"/>
  </si>
  <si>
    <t>水道施設、工業用水道施設又は自家用工業用水道の浄水施設</t>
    <phoneticPr fontId="3"/>
  </si>
  <si>
    <t>65</t>
    <phoneticPr fontId="3"/>
  </si>
  <si>
    <t>酸又はアルカリによる表面処理施設</t>
    <phoneticPr fontId="3"/>
  </si>
  <si>
    <t xml:space="preserve">電気めっき施設 </t>
    <phoneticPr fontId="3"/>
  </si>
  <si>
    <t>66-2</t>
    <phoneticPr fontId="3"/>
  </si>
  <si>
    <t>旅館業の用に供する施設</t>
    <phoneticPr fontId="3"/>
  </si>
  <si>
    <t>66-3</t>
    <phoneticPr fontId="3"/>
  </si>
  <si>
    <t>共同調理場に設置されるちゅう房施設</t>
    <phoneticPr fontId="3"/>
  </si>
  <si>
    <t>66-4</t>
    <phoneticPr fontId="3"/>
  </si>
  <si>
    <t>弁当仕出屋又は弁当製造業の用に供するちゅう房施設</t>
    <phoneticPr fontId="3"/>
  </si>
  <si>
    <t>66-5</t>
    <phoneticPr fontId="3"/>
  </si>
  <si>
    <t>飲食店に設置されるちゅう房施設</t>
    <phoneticPr fontId="3"/>
  </si>
  <si>
    <t>66-6</t>
    <phoneticPr fontId="3"/>
  </si>
  <si>
    <t>そば店、うどん店、すし店のほか、喫茶店等に設置されるちゅう房施設</t>
    <phoneticPr fontId="3"/>
  </si>
  <si>
    <t>66-7</t>
    <phoneticPr fontId="3"/>
  </si>
  <si>
    <t>料亭、バー、キャバレー、ナイトクラブ等に設置されるちゅう房施設</t>
    <phoneticPr fontId="3"/>
  </si>
  <si>
    <t>67</t>
    <phoneticPr fontId="3"/>
  </si>
  <si>
    <t>テトラクロロエチレン</t>
    <phoneticPr fontId="3"/>
  </si>
  <si>
    <t>ジクロロメタン</t>
    <phoneticPr fontId="3"/>
  </si>
  <si>
    <t>四塩化炭素</t>
    <phoneticPr fontId="3"/>
  </si>
  <si>
    <t>1，2-ジクロロエタン</t>
    <phoneticPr fontId="3"/>
  </si>
  <si>
    <t>1，1-ジクロロエチレン</t>
    <phoneticPr fontId="3"/>
  </si>
  <si>
    <t>シス-1，2-ジクロロエチレン</t>
    <phoneticPr fontId="3"/>
  </si>
  <si>
    <t>1,1,1-トリクロロエタン</t>
    <phoneticPr fontId="3"/>
  </si>
  <si>
    <t>47</t>
    <phoneticPr fontId="3"/>
  </si>
  <si>
    <t>沖縄県</t>
    <phoneticPr fontId="3"/>
  </si>
  <si>
    <t>表3.5.2(3)　有害物質使用・製造事業場数　産業分類別内訳</t>
    <rPh sb="0" eb="1">
      <t>ヒョウ</t>
    </rPh>
    <rPh sb="10" eb="12">
      <t>ユウガイ</t>
    </rPh>
    <rPh sb="12" eb="14">
      <t>ブッシツ</t>
    </rPh>
    <rPh sb="14" eb="16">
      <t>シヨウ</t>
    </rPh>
    <rPh sb="17" eb="19">
      <t>セイゾウ</t>
    </rPh>
    <rPh sb="19" eb="21">
      <t>ジギョウ</t>
    </rPh>
    <rPh sb="21" eb="23">
      <t>バカズ</t>
    </rPh>
    <rPh sb="24" eb="26">
      <t>サンギョウ</t>
    </rPh>
    <rPh sb="26" eb="28">
      <t>ブンルイ</t>
    </rPh>
    <rPh sb="28" eb="29">
      <t>ベツ</t>
    </rPh>
    <rPh sb="29" eb="31">
      <t>ウチワケ</t>
    </rPh>
    <phoneticPr fontId="3"/>
  </si>
  <si>
    <t>有機燐化合物</t>
  </si>
  <si>
    <t>表3.5.2(4)　有害物質使用・製造事業場数　産業分類別内訳</t>
    <rPh sb="0" eb="1">
      <t>ヒョウ</t>
    </rPh>
    <rPh sb="10" eb="12">
      <t>ユウガイ</t>
    </rPh>
    <rPh sb="12" eb="14">
      <t>ブッシツ</t>
    </rPh>
    <rPh sb="14" eb="16">
      <t>シヨウ</t>
    </rPh>
    <rPh sb="17" eb="19">
      <t>セイゾウ</t>
    </rPh>
    <rPh sb="19" eb="21">
      <t>ジギョウ</t>
    </rPh>
    <rPh sb="21" eb="23">
      <t>バカズ</t>
    </rPh>
    <rPh sb="24" eb="26">
      <t>サンギョウ</t>
    </rPh>
    <rPh sb="26" eb="28">
      <t>ブンルイ</t>
    </rPh>
    <rPh sb="28" eb="29">
      <t>ベツ</t>
    </rPh>
    <rPh sb="29" eb="31">
      <t>ウチワケ</t>
    </rPh>
    <phoneticPr fontId="3"/>
  </si>
  <si>
    <t>鉛及びその化合物</t>
  </si>
  <si>
    <t>表3.5.2(5)　有害物質使用・製造事業場数　産業分類別内訳</t>
    <rPh sb="0" eb="1">
      <t>ヒョウ</t>
    </rPh>
    <rPh sb="10" eb="12">
      <t>ユウガイ</t>
    </rPh>
    <rPh sb="12" eb="14">
      <t>ブッシツ</t>
    </rPh>
    <rPh sb="14" eb="16">
      <t>シヨウ</t>
    </rPh>
    <rPh sb="17" eb="19">
      <t>セイゾウ</t>
    </rPh>
    <rPh sb="19" eb="21">
      <t>ジギョウ</t>
    </rPh>
    <rPh sb="21" eb="23">
      <t>バカズ</t>
    </rPh>
    <rPh sb="24" eb="26">
      <t>サンギョウ</t>
    </rPh>
    <rPh sb="26" eb="28">
      <t>ブンルイ</t>
    </rPh>
    <rPh sb="28" eb="29">
      <t>ベツ</t>
    </rPh>
    <rPh sb="29" eb="31">
      <t>ウチワケ</t>
    </rPh>
    <phoneticPr fontId="3"/>
  </si>
  <si>
    <t>六価クロム化合物</t>
  </si>
  <si>
    <t>徳島県</t>
    <phoneticPr fontId="3"/>
  </si>
  <si>
    <t>香川県</t>
    <phoneticPr fontId="3"/>
  </si>
  <si>
    <t>愛媛県</t>
    <phoneticPr fontId="3"/>
  </si>
  <si>
    <t>高知県</t>
    <phoneticPr fontId="3"/>
  </si>
  <si>
    <t>福岡県</t>
    <phoneticPr fontId="3"/>
  </si>
  <si>
    <t>畜産農業又はサービス業の用に供する施設</t>
    <phoneticPr fontId="3"/>
  </si>
  <si>
    <t>2</t>
    <phoneticPr fontId="3"/>
  </si>
  <si>
    <t>畜産食料品製造業の用に供する施設</t>
    <phoneticPr fontId="3"/>
  </si>
  <si>
    <t>3</t>
    <phoneticPr fontId="3"/>
  </si>
  <si>
    <t>水産食料品製造業の用に供する施設</t>
    <phoneticPr fontId="3"/>
  </si>
  <si>
    <t>4</t>
    <phoneticPr fontId="3"/>
  </si>
  <si>
    <t>野菜又は果実を原料とする保存食料品製造業の用に供する施設</t>
    <phoneticPr fontId="3"/>
  </si>
  <si>
    <t>5</t>
    <phoneticPr fontId="3"/>
  </si>
  <si>
    <t>6</t>
    <phoneticPr fontId="3"/>
  </si>
  <si>
    <t>砂糖製造業の用に供する施設</t>
    <phoneticPr fontId="3"/>
  </si>
  <si>
    <t>8</t>
    <phoneticPr fontId="3"/>
  </si>
  <si>
    <t>9</t>
    <phoneticPr fontId="3"/>
  </si>
  <si>
    <t>飲料製造業の用に供する施設</t>
    <phoneticPr fontId="3"/>
  </si>
  <si>
    <t>パーティクルボード製造業の用に供する施設</t>
    <phoneticPr fontId="3"/>
  </si>
  <si>
    <t>無機顔料製造業の用に供する施設</t>
    <phoneticPr fontId="3"/>
  </si>
  <si>
    <t>27</t>
    <phoneticPr fontId="3"/>
  </si>
  <si>
    <t>その他の無機化学工業製品製造業の用に供する施設</t>
    <phoneticPr fontId="3"/>
  </si>
  <si>
    <t>28</t>
    <phoneticPr fontId="3"/>
  </si>
  <si>
    <t>カーバイド法アセチレン誘導品製造業の用に供する施設</t>
    <phoneticPr fontId="3"/>
  </si>
  <si>
    <t>コールタール製品製造業の用に供する施設</t>
    <phoneticPr fontId="3"/>
  </si>
  <si>
    <t>発酵工業の用に供する施設</t>
    <phoneticPr fontId="3"/>
  </si>
  <si>
    <t>有機ゴム薬品製造業の用に供する施設</t>
    <phoneticPr fontId="3"/>
  </si>
  <si>
    <t>その他の石油化学工業の用に供する施設</t>
    <phoneticPr fontId="3"/>
  </si>
  <si>
    <t>石けん製造業の用に供する施設</t>
    <phoneticPr fontId="3"/>
  </si>
  <si>
    <t>ゼラチン又はにかわの製造業の用に供する施設</t>
    <phoneticPr fontId="3"/>
  </si>
  <si>
    <t>43</t>
    <phoneticPr fontId="3"/>
  </si>
  <si>
    <t>写真感光材料製造業の用に供する感光剤洗浄施設</t>
    <phoneticPr fontId="3"/>
  </si>
  <si>
    <t>天然樹脂製品製造業の用に供する施設</t>
    <phoneticPr fontId="3"/>
  </si>
  <si>
    <t>72</t>
    <phoneticPr fontId="3"/>
  </si>
  <si>
    <t>し尿処理施設</t>
    <phoneticPr fontId="3"/>
  </si>
  <si>
    <t>73</t>
    <phoneticPr fontId="3"/>
  </si>
  <si>
    <t>特定施設不明</t>
    <phoneticPr fontId="3"/>
  </si>
  <si>
    <t>1,4-ジオキサン</t>
    <phoneticPr fontId="3"/>
  </si>
  <si>
    <t>31</t>
    <phoneticPr fontId="3"/>
  </si>
  <si>
    <t>33</t>
    <phoneticPr fontId="3"/>
  </si>
  <si>
    <t>有機ゴム薬品製造業の用に供する施設</t>
    <phoneticPr fontId="3"/>
  </si>
  <si>
    <t>36</t>
    <phoneticPr fontId="3"/>
  </si>
  <si>
    <t>41</t>
    <phoneticPr fontId="3"/>
  </si>
  <si>
    <t>42</t>
    <phoneticPr fontId="3"/>
  </si>
  <si>
    <t>44</t>
    <phoneticPr fontId="3"/>
  </si>
  <si>
    <t>47</t>
    <phoneticPr fontId="3"/>
  </si>
  <si>
    <t>48</t>
    <phoneticPr fontId="3"/>
  </si>
  <si>
    <t>49</t>
    <phoneticPr fontId="3"/>
  </si>
  <si>
    <t>50</t>
    <phoneticPr fontId="3"/>
  </si>
  <si>
    <t>石油精製業の用に供する施設</t>
    <phoneticPr fontId="3"/>
  </si>
  <si>
    <t>51-2</t>
    <phoneticPr fontId="3"/>
  </si>
  <si>
    <t>51-3</t>
    <phoneticPr fontId="3"/>
  </si>
  <si>
    <t>医療、衛生用ゴム製品製造業の用に供するラテックス成形型洗浄施設</t>
    <phoneticPr fontId="3"/>
  </si>
  <si>
    <t>52</t>
    <phoneticPr fontId="3"/>
  </si>
  <si>
    <t>53</t>
    <phoneticPr fontId="3"/>
  </si>
  <si>
    <t>54</t>
    <phoneticPr fontId="3"/>
  </si>
  <si>
    <t>55</t>
    <phoneticPr fontId="3"/>
  </si>
  <si>
    <t>56</t>
    <phoneticPr fontId="3"/>
  </si>
  <si>
    <t>57</t>
    <phoneticPr fontId="3"/>
  </si>
  <si>
    <t>58</t>
    <phoneticPr fontId="3"/>
  </si>
  <si>
    <t>59</t>
    <phoneticPr fontId="3"/>
  </si>
  <si>
    <t>60</t>
    <phoneticPr fontId="3"/>
  </si>
  <si>
    <t>61</t>
    <phoneticPr fontId="3"/>
  </si>
  <si>
    <t>62</t>
    <phoneticPr fontId="3"/>
  </si>
  <si>
    <t>63</t>
    <phoneticPr fontId="3"/>
  </si>
  <si>
    <t>63-2</t>
    <phoneticPr fontId="3"/>
  </si>
  <si>
    <t>空きびん卸売業の用に供する自動式洗びん施設</t>
    <phoneticPr fontId="3"/>
  </si>
  <si>
    <t>63-3</t>
    <phoneticPr fontId="3"/>
  </si>
  <si>
    <t>石炭を燃料とする火力発電施設のうち廃ガス洗浄施設</t>
    <phoneticPr fontId="3"/>
  </si>
  <si>
    <t>64</t>
    <phoneticPr fontId="3"/>
  </si>
  <si>
    <t>ガス供給業又はコークス製造業の用に供する施設</t>
    <phoneticPr fontId="3"/>
  </si>
  <si>
    <t>64-2</t>
    <phoneticPr fontId="3"/>
  </si>
  <si>
    <t>水道施設、工業用水道施設又は自家用工業用水道の浄水施設</t>
    <phoneticPr fontId="3"/>
  </si>
  <si>
    <t>65</t>
    <phoneticPr fontId="3"/>
  </si>
  <si>
    <t>66</t>
    <phoneticPr fontId="3"/>
  </si>
  <si>
    <t>飲食店に設置されるちゅう房施設</t>
    <phoneticPr fontId="3"/>
  </si>
  <si>
    <t>料亭、バー、キャバレー、ナイトクラブ等に設置されるちゅう房施設</t>
    <phoneticPr fontId="3"/>
  </si>
  <si>
    <t>67</t>
    <phoneticPr fontId="3"/>
  </si>
  <si>
    <t>68</t>
    <phoneticPr fontId="3"/>
  </si>
  <si>
    <t>68-2</t>
    <phoneticPr fontId="3"/>
  </si>
  <si>
    <t>病院で病床数が300以上であるものに設置される施設</t>
    <phoneticPr fontId="3"/>
  </si>
  <si>
    <t>69</t>
    <phoneticPr fontId="3"/>
  </si>
  <si>
    <t>69-2</t>
    <phoneticPr fontId="3"/>
  </si>
  <si>
    <t>特定事業場から排出される水の処理施設</t>
    <phoneticPr fontId="3"/>
  </si>
  <si>
    <t>湖沼法みなし指定地域特定施設（病院）</t>
    <phoneticPr fontId="3"/>
  </si>
  <si>
    <t>洗毛業の用に供する施設</t>
    <phoneticPr fontId="3"/>
  </si>
  <si>
    <t>パーティクルボード製造業の用に供する施設</t>
    <phoneticPr fontId="3"/>
  </si>
  <si>
    <t>木材薬品処理業の用に供する施設</t>
    <phoneticPr fontId="3"/>
  </si>
  <si>
    <t>パルプ、紙又は紙加工品の製造業の用に供する施設</t>
    <phoneticPr fontId="3"/>
  </si>
  <si>
    <t>無機顔料製造業の用に供する施設</t>
    <phoneticPr fontId="3"/>
  </si>
  <si>
    <t>カーバイド法アセチレン誘導品製造業の用に供する施設</t>
    <phoneticPr fontId="3"/>
  </si>
  <si>
    <t>コールタール製品製造業の用に供する施設</t>
    <phoneticPr fontId="3"/>
  </si>
  <si>
    <t>発酵工業の用に供する施設</t>
    <phoneticPr fontId="3"/>
  </si>
  <si>
    <t>有機ゴム薬品製造業の用に供する施設</t>
    <phoneticPr fontId="3"/>
  </si>
  <si>
    <t>六価クロム化合物</t>
    <phoneticPr fontId="3"/>
  </si>
  <si>
    <t>0.5</t>
    <phoneticPr fontId="3"/>
  </si>
  <si>
    <t>砒素及びその化合物</t>
    <phoneticPr fontId="3"/>
  </si>
  <si>
    <t>0.005</t>
    <phoneticPr fontId="3"/>
  </si>
  <si>
    <t>0.003</t>
    <phoneticPr fontId="3"/>
  </si>
  <si>
    <t>トリクロロエチレン</t>
    <phoneticPr fontId="3"/>
  </si>
  <si>
    <t>0.3</t>
    <phoneticPr fontId="3"/>
  </si>
  <si>
    <t>テトラクロロエチレン</t>
    <phoneticPr fontId="3"/>
  </si>
  <si>
    <t>0.1</t>
    <phoneticPr fontId="3"/>
  </si>
  <si>
    <t>ジクロロメタン</t>
    <phoneticPr fontId="3"/>
  </si>
  <si>
    <t>0.2</t>
    <phoneticPr fontId="3"/>
  </si>
  <si>
    <t>四塩化炭素</t>
    <phoneticPr fontId="3"/>
  </si>
  <si>
    <t>0.02</t>
    <phoneticPr fontId="3"/>
  </si>
  <si>
    <t>1，2-ジクロロエタン</t>
    <phoneticPr fontId="3"/>
  </si>
  <si>
    <t>0.04</t>
    <phoneticPr fontId="3"/>
  </si>
  <si>
    <t>1，1-ジクロロエチレン</t>
    <phoneticPr fontId="3"/>
  </si>
  <si>
    <t>シス-1，2-ジクロロエチレン</t>
    <phoneticPr fontId="3"/>
  </si>
  <si>
    <t>0.4</t>
    <phoneticPr fontId="3"/>
  </si>
  <si>
    <t>1,1,1-トリクロロエタン</t>
    <phoneticPr fontId="3"/>
  </si>
  <si>
    <t>3</t>
    <phoneticPr fontId="3"/>
  </si>
  <si>
    <t>1,1,2-トリクロロエタン</t>
    <phoneticPr fontId="3"/>
  </si>
  <si>
    <t>0.06</t>
    <phoneticPr fontId="3"/>
  </si>
  <si>
    <t>1,3-ジクロロプロペン</t>
    <phoneticPr fontId="3"/>
  </si>
  <si>
    <t>チウラム</t>
    <phoneticPr fontId="3"/>
  </si>
  <si>
    <t>シマジン</t>
    <phoneticPr fontId="3"/>
  </si>
  <si>
    <t>0.03</t>
    <phoneticPr fontId="3"/>
  </si>
  <si>
    <t>チオベンカルブ</t>
    <phoneticPr fontId="3"/>
  </si>
  <si>
    <t>ベンゼン</t>
    <phoneticPr fontId="3"/>
  </si>
  <si>
    <t>セレン及びその化合物</t>
    <phoneticPr fontId="3"/>
  </si>
  <si>
    <t>ほう素及びその化合物</t>
    <phoneticPr fontId="3"/>
  </si>
  <si>
    <t>10</t>
    <phoneticPr fontId="3"/>
  </si>
  <si>
    <t>ふっ素及びその化合物</t>
    <phoneticPr fontId="3"/>
  </si>
  <si>
    <t>8</t>
    <phoneticPr fontId="3"/>
  </si>
  <si>
    <t>米菓製造業又はこうじ製造業の用に供する洗米機</t>
    <phoneticPr fontId="3"/>
  </si>
  <si>
    <t>総窒素</t>
    <rPh sb="0" eb="1">
      <t>ソウ</t>
    </rPh>
    <rPh sb="1" eb="3">
      <t>チッソ</t>
    </rPh>
    <phoneticPr fontId="3"/>
  </si>
  <si>
    <t>100～</t>
    <phoneticPr fontId="3"/>
  </si>
  <si>
    <t>10～</t>
    <phoneticPr fontId="3"/>
  </si>
  <si>
    <t>50～</t>
    <phoneticPr fontId="3"/>
  </si>
  <si>
    <t>石川県</t>
    <phoneticPr fontId="3"/>
  </si>
  <si>
    <t>福井県</t>
    <phoneticPr fontId="3"/>
  </si>
  <si>
    <t>29</t>
    <phoneticPr fontId="3"/>
  </si>
  <si>
    <t>30</t>
    <phoneticPr fontId="3"/>
  </si>
  <si>
    <t>メタン誘導品製造業の用に供する施設</t>
    <phoneticPr fontId="3"/>
  </si>
  <si>
    <t>32</t>
    <phoneticPr fontId="3"/>
  </si>
  <si>
    <t>70</t>
    <phoneticPr fontId="3"/>
  </si>
  <si>
    <t>自動車分解整備事業の用に供する洗車施設</t>
    <phoneticPr fontId="3"/>
  </si>
  <si>
    <t>71-2</t>
    <phoneticPr fontId="3"/>
  </si>
  <si>
    <t>71-5</t>
    <phoneticPr fontId="3"/>
  </si>
  <si>
    <t>74</t>
    <phoneticPr fontId="3"/>
  </si>
  <si>
    <t>81</t>
    <phoneticPr fontId="3"/>
  </si>
  <si>
    <t>指定地域特定施設（し尿浄化槽２０１～５００人槽）</t>
    <phoneticPr fontId="3"/>
  </si>
  <si>
    <t>湖沼法みなし指定地域特定施設（し尿浄化槽）</t>
    <phoneticPr fontId="3"/>
  </si>
  <si>
    <t>-</t>
    <phoneticPr fontId="3"/>
  </si>
  <si>
    <t>合計</t>
    <phoneticPr fontId="3"/>
  </si>
  <si>
    <t>パン・菓子の製造業又は製あん業の用に供する粗製あんの沈殿槽</t>
    <phoneticPr fontId="3"/>
  </si>
  <si>
    <t>山梨県</t>
    <phoneticPr fontId="3"/>
  </si>
  <si>
    <t>長野県</t>
    <phoneticPr fontId="3"/>
  </si>
  <si>
    <t>岐阜県</t>
    <phoneticPr fontId="3"/>
  </si>
  <si>
    <t>静岡県</t>
    <phoneticPr fontId="3"/>
  </si>
  <si>
    <t>愛知県</t>
    <phoneticPr fontId="3"/>
  </si>
  <si>
    <t>三重県</t>
    <phoneticPr fontId="3"/>
  </si>
  <si>
    <t>滋賀県</t>
    <phoneticPr fontId="3"/>
  </si>
  <si>
    <t>京都府</t>
    <phoneticPr fontId="3"/>
  </si>
  <si>
    <t>大阪府</t>
    <phoneticPr fontId="3"/>
  </si>
  <si>
    <t>兵庫県</t>
    <phoneticPr fontId="3"/>
  </si>
  <si>
    <t>奈良県</t>
    <phoneticPr fontId="3"/>
  </si>
  <si>
    <t>和歌山県</t>
    <phoneticPr fontId="3"/>
  </si>
  <si>
    <t>鳥取県</t>
    <phoneticPr fontId="3"/>
  </si>
  <si>
    <t>島根県</t>
    <phoneticPr fontId="3"/>
  </si>
  <si>
    <t>岡山県</t>
    <phoneticPr fontId="3"/>
  </si>
  <si>
    <t>広島県</t>
    <phoneticPr fontId="3"/>
  </si>
  <si>
    <t>山口県</t>
    <phoneticPr fontId="3"/>
  </si>
  <si>
    <t>ｱﾝﾓﾆｱ、ｱﾝﾓﾆｳﾑ化合物、亜硝酸化合物及び硝酸化合物</t>
    <phoneticPr fontId="3"/>
  </si>
  <si>
    <t>クロム</t>
    <phoneticPr fontId="3"/>
  </si>
  <si>
    <t>TCE、PCE又はジクロロメタンの蒸りゅう施設</t>
    <phoneticPr fontId="3"/>
  </si>
  <si>
    <t>し尿処理施設</t>
    <phoneticPr fontId="3"/>
  </si>
  <si>
    <t>下水道終末処理施設</t>
    <phoneticPr fontId="3"/>
  </si>
  <si>
    <t>SS</t>
    <phoneticPr fontId="3"/>
  </si>
  <si>
    <t>0.1</t>
    <phoneticPr fontId="3"/>
  </si>
  <si>
    <t>総水銀</t>
    <phoneticPr fontId="3"/>
  </si>
  <si>
    <t>22</t>
    <phoneticPr fontId="3"/>
  </si>
  <si>
    <t>23-2</t>
    <phoneticPr fontId="3"/>
  </si>
  <si>
    <t>24</t>
    <phoneticPr fontId="3"/>
  </si>
  <si>
    <t>31</t>
    <phoneticPr fontId="3"/>
  </si>
  <si>
    <t>37</t>
    <phoneticPr fontId="3"/>
  </si>
  <si>
    <t>40</t>
    <phoneticPr fontId="3"/>
  </si>
  <si>
    <t>41</t>
    <phoneticPr fontId="3"/>
  </si>
  <si>
    <t>45</t>
    <phoneticPr fontId="3"/>
  </si>
  <si>
    <t>水産食料品製造業の用に供する施設</t>
    <phoneticPr fontId="3"/>
  </si>
  <si>
    <t>野菜又は果実を原料とする保存食料品製造業の用に供する施設</t>
    <phoneticPr fontId="3"/>
  </si>
  <si>
    <t>木材化学工業の用に供するフルフラール蒸りゅう施設</t>
    <phoneticPr fontId="3"/>
  </si>
  <si>
    <t>～10</t>
    <phoneticPr fontId="3"/>
  </si>
  <si>
    <t>30～</t>
    <phoneticPr fontId="3"/>
  </si>
  <si>
    <t>200～</t>
    <phoneticPr fontId="3"/>
  </si>
  <si>
    <t>500～</t>
    <phoneticPr fontId="3"/>
  </si>
  <si>
    <t>1000～</t>
    <phoneticPr fontId="3"/>
  </si>
  <si>
    <t>2000～</t>
    <phoneticPr fontId="3"/>
  </si>
  <si>
    <t>5000～</t>
    <phoneticPr fontId="3"/>
  </si>
  <si>
    <t>鉱業又は水洗炭業の用に供する施設</t>
    <phoneticPr fontId="3"/>
  </si>
  <si>
    <t>新聞業、出版業、印刷業又は製版業の用に供する施設</t>
    <phoneticPr fontId="3"/>
  </si>
  <si>
    <t>1,1,2-トリクロロエタン</t>
    <phoneticPr fontId="3"/>
  </si>
  <si>
    <t>1,3-ジクロロプロペン</t>
    <phoneticPr fontId="3"/>
  </si>
  <si>
    <t>チウラム</t>
    <phoneticPr fontId="3"/>
  </si>
  <si>
    <t>シマジン</t>
    <phoneticPr fontId="3"/>
  </si>
  <si>
    <t>チオベンカルブ</t>
    <phoneticPr fontId="3"/>
  </si>
  <si>
    <t>ベンゼン</t>
    <phoneticPr fontId="3"/>
  </si>
  <si>
    <t>セレン及びその化合物</t>
    <phoneticPr fontId="3"/>
  </si>
  <si>
    <t>ほう素及びその化合物</t>
    <phoneticPr fontId="3"/>
  </si>
  <si>
    <t>ふっ素及びその化合物</t>
    <phoneticPr fontId="3"/>
  </si>
  <si>
    <t>ｱﾝﾓﾆｱ、ｱﾝﾓﾆｳﾑ化合物、亜硝酸化合物及び硝酸化合物</t>
    <phoneticPr fontId="3"/>
  </si>
  <si>
    <t>-</t>
    <phoneticPr fontId="3"/>
  </si>
  <si>
    <t>COD</t>
    <phoneticPr fontId="3"/>
  </si>
  <si>
    <t>SS</t>
    <phoneticPr fontId="3"/>
  </si>
  <si>
    <t>産業中分類</t>
    <rPh sb="0" eb="2">
      <t>サンギョウ</t>
    </rPh>
    <rPh sb="2" eb="5">
      <t>チュウブンルイ</t>
    </rPh>
    <phoneticPr fontId="3"/>
  </si>
  <si>
    <t>配布数</t>
    <rPh sb="0" eb="2">
      <t>ハイフ</t>
    </rPh>
    <rPh sb="2" eb="3">
      <t>スウ</t>
    </rPh>
    <phoneticPr fontId="3"/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</si>
  <si>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</si>
  <si>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</si>
  <si>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</si>
  <si>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</si>
  <si>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</si>
  <si>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</si>
  <si>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</si>
  <si>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</si>
  <si>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</si>
  <si>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</si>
  <si>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</si>
  <si>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</si>
  <si>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</si>
  <si>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</si>
  <si>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</si>
  <si>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</si>
  <si>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</si>
  <si>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</si>
  <si>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</si>
  <si>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</si>
  <si>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</si>
  <si>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</si>
  <si>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</si>
  <si>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</si>
  <si>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</si>
  <si>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</si>
  <si>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</si>
  <si>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</si>
  <si>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</si>
  <si>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</si>
  <si>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</si>
  <si>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</si>
  <si>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万円以上</t>
    <rPh sb="0" eb="2">
      <t>マンエン</t>
    </rPh>
    <rPh sb="2" eb="4">
      <t>イジョウ</t>
    </rPh>
    <phoneticPr fontId="3"/>
  </si>
  <si>
    <t>飲食店に設置されるちゅう房施設</t>
    <phoneticPr fontId="3"/>
  </si>
  <si>
    <t>95</t>
  </si>
  <si>
    <t>96</t>
  </si>
  <si>
    <t>99</t>
  </si>
  <si>
    <t>産業分類不明</t>
    <rPh sb="0" eb="2">
      <t>サンギョウ</t>
    </rPh>
    <rPh sb="2" eb="4">
      <t>ブンルイ</t>
    </rPh>
    <rPh sb="4" eb="6">
      <t>フメイ</t>
    </rPh>
    <phoneticPr fontId="3"/>
  </si>
  <si>
    <t>代表特定施設</t>
    <rPh sb="0" eb="2">
      <t>ダイヒョウ</t>
    </rPh>
    <rPh sb="2" eb="4">
      <t>トクテイ</t>
    </rPh>
    <rPh sb="4" eb="6">
      <t>シセツ</t>
    </rPh>
    <phoneticPr fontId="3"/>
  </si>
  <si>
    <t>-</t>
  </si>
  <si>
    <t>特定施設不明</t>
  </si>
  <si>
    <t>合計</t>
    <rPh sb="0" eb="2">
      <t>ゴウケイ</t>
    </rPh>
    <phoneticPr fontId="3"/>
  </si>
  <si>
    <t>2</t>
    <phoneticPr fontId="3"/>
  </si>
  <si>
    <t>3</t>
    <phoneticPr fontId="3"/>
  </si>
  <si>
    <t>4</t>
    <phoneticPr fontId="3"/>
  </si>
  <si>
    <t>5</t>
    <phoneticPr fontId="3"/>
  </si>
  <si>
    <t>7</t>
    <phoneticPr fontId="3"/>
  </si>
  <si>
    <t>8</t>
    <phoneticPr fontId="3"/>
  </si>
  <si>
    <t>9</t>
    <phoneticPr fontId="3"/>
  </si>
  <si>
    <t>10</t>
    <phoneticPr fontId="3"/>
  </si>
  <si>
    <t>11</t>
    <phoneticPr fontId="3"/>
  </si>
  <si>
    <t>12</t>
    <phoneticPr fontId="3"/>
  </si>
  <si>
    <t>13</t>
    <phoneticPr fontId="3"/>
  </si>
  <si>
    <t>14</t>
    <phoneticPr fontId="3"/>
  </si>
  <si>
    <t>15</t>
    <phoneticPr fontId="3"/>
  </si>
  <si>
    <t>16</t>
    <phoneticPr fontId="3"/>
  </si>
  <si>
    <t>17</t>
    <phoneticPr fontId="3"/>
  </si>
  <si>
    <t>18-2</t>
    <phoneticPr fontId="3"/>
  </si>
  <si>
    <t>18-3</t>
    <phoneticPr fontId="3"/>
  </si>
  <si>
    <t>一般製材業又は木材チップ製造業の用に供する湿式バーカー</t>
    <phoneticPr fontId="3"/>
  </si>
  <si>
    <t>合板製造業の用に供する接着機洗浄施設</t>
    <phoneticPr fontId="3"/>
  </si>
  <si>
    <t>新聞業、出版業、印刷業又は製版業の用に供する施設</t>
    <phoneticPr fontId="3"/>
  </si>
  <si>
    <t>化学肥料製造業の用に供する施設</t>
    <phoneticPr fontId="3"/>
  </si>
  <si>
    <t>排水量(千㎥/日)</t>
    <rPh sb="0" eb="2">
      <t>ハイスイ</t>
    </rPh>
    <rPh sb="2" eb="3">
      <t>リョウ</t>
    </rPh>
    <rPh sb="4" eb="5">
      <t>セン</t>
    </rPh>
    <rPh sb="7" eb="8">
      <t>ヒ</t>
    </rPh>
    <phoneticPr fontId="3"/>
  </si>
  <si>
    <t xml:space="preserve">洗たく業の用に供する洗浄施設 </t>
    <phoneticPr fontId="3"/>
  </si>
  <si>
    <t xml:space="preserve">写真現像業の用に供する自動式フィルム現像洗浄施設 </t>
    <phoneticPr fontId="3"/>
  </si>
  <si>
    <t>と畜業又は死亡獣畜取扱業の用に供する解体施設</t>
    <phoneticPr fontId="3"/>
  </si>
  <si>
    <t>中央卸売市場に設置される施設</t>
    <phoneticPr fontId="3"/>
  </si>
  <si>
    <t>地方卸売市場に設置される施設</t>
    <phoneticPr fontId="3"/>
  </si>
  <si>
    <t>自動式車両洗浄施設</t>
    <phoneticPr fontId="3"/>
  </si>
  <si>
    <t>科学技術に関する研究、試験、検査又は専門教育の用に供する施設</t>
    <phoneticPr fontId="3"/>
  </si>
  <si>
    <t>一般廃棄物処理施設である焼却施設</t>
    <phoneticPr fontId="3"/>
  </si>
  <si>
    <t>産業廃棄物処理施設</t>
    <phoneticPr fontId="3"/>
  </si>
  <si>
    <t>TCE、PCE又はジクロロメタンによる洗浄施設</t>
    <phoneticPr fontId="3"/>
  </si>
  <si>
    <t>自動車分解整備事業の用に供する洗車施設</t>
    <phoneticPr fontId="3"/>
  </si>
  <si>
    <t>排水量・有害物質区分</t>
    <rPh sb="0" eb="2">
      <t>ハイスイ</t>
    </rPh>
    <rPh sb="2" eb="3">
      <t>リョウ</t>
    </rPh>
    <rPh sb="4" eb="6">
      <t>ユウガイ</t>
    </rPh>
    <rPh sb="6" eb="8">
      <t>ブッシツ</t>
    </rPh>
    <rPh sb="8" eb="10">
      <t>クブン</t>
    </rPh>
    <phoneticPr fontId="3"/>
  </si>
  <si>
    <t>小計</t>
    <rPh sb="0" eb="2">
      <t>ショウケイ</t>
    </rPh>
    <phoneticPr fontId="3"/>
  </si>
  <si>
    <t>①</t>
    <phoneticPr fontId="3"/>
  </si>
  <si>
    <t>②</t>
    <phoneticPr fontId="3"/>
  </si>
  <si>
    <t>③</t>
    <phoneticPr fontId="3"/>
  </si>
  <si>
    <t>ｱﾝﾓﾆｱ、ｱﾝﾓﾆｳﾑ化合物、亜硝酸化合物及び硝酸化合物</t>
    <phoneticPr fontId="3"/>
  </si>
  <si>
    <t>1</t>
    <phoneticPr fontId="3"/>
  </si>
  <si>
    <t>21</t>
    <phoneticPr fontId="3"/>
  </si>
  <si>
    <t>66</t>
    <phoneticPr fontId="3"/>
  </si>
  <si>
    <t>69</t>
    <phoneticPr fontId="3"/>
  </si>
  <si>
    <t>70</t>
    <phoneticPr fontId="3"/>
  </si>
  <si>
    <t>平均水質(㎎/ ℓ)</t>
    <rPh sb="0" eb="2">
      <t>ヘイキン</t>
    </rPh>
    <rPh sb="2" eb="4">
      <t>スイシツ</t>
    </rPh>
    <phoneticPr fontId="3"/>
  </si>
  <si>
    <t>みそ、しょう油、食用アミノ酸等の製造業の用に供する施設</t>
    <phoneticPr fontId="3"/>
  </si>
  <si>
    <t>小麦粉製造業の用に供する洗浄施設</t>
    <phoneticPr fontId="3"/>
  </si>
  <si>
    <t>写真感光材料製造業の用に供する感光剤洗浄施設</t>
    <phoneticPr fontId="3"/>
  </si>
  <si>
    <t>その他の有機化学工業製品製造業の用に供する施設</t>
    <phoneticPr fontId="3"/>
  </si>
  <si>
    <t>医薬品製造業の用に供する施設</t>
    <phoneticPr fontId="3"/>
  </si>
  <si>
    <t>火薬製造業の用に供する洗浄施設</t>
    <phoneticPr fontId="3"/>
  </si>
  <si>
    <t>ガラス又はガラス製品の製造業の用に供する施設</t>
    <phoneticPr fontId="3"/>
  </si>
  <si>
    <t>人造黒鉛電極製造業の用に供する成型施設</t>
    <phoneticPr fontId="3"/>
  </si>
  <si>
    <t>窯業原料の精製業の用に供する施設</t>
    <phoneticPr fontId="3"/>
  </si>
  <si>
    <t>砕石業の用に供する施設</t>
    <phoneticPr fontId="3"/>
  </si>
  <si>
    <t>鉄鋼業の用に供する施設</t>
    <phoneticPr fontId="3"/>
  </si>
  <si>
    <t>北海道</t>
    <phoneticPr fontId="3"/>
  </si>
  <si>
    <t>青森県</t>
    <phoneticPr fontId="3"/>
  </si>
  <si>
    <t>岩手県</t>
    <phoneticPr fontId="3"/>
  </si>
  <si>
    <t>宮城県</t>
    <phoneticPr fontId="3"/>
  </si>
  <si>
    <t>秋田県</t>
    <phoneticPr fontId="3"/>
  </si>
  <si>
    <t>山形県</t>
    <phoneticPr fontId="3"/>
  </si>
  <si>
    <t>福島県</t>
    <phoneticPr fontId="3"/>
  </si>
  <si>
    <t>小麦粉製造業の用に供する洗浄施設</t>
    <phoneticPr fontId="3"/>
  </si>
  <si>
    <t>6</t>
    <phoneticPr fontId="3"/>
  </si>
  <si>
    <t>38</t>
    <phoneticPr fontId="3"/>
  </si>
  <si>
    <t>産業分類不明</t>
  </si>
  <si>
    <t>野菜又は果実を原料とする保存食料品製造業の用に供する施設</t>
    <phoneticPr fontId="3"/>
  </si>
  <si>
    <t>脂肪酸製造業の用に供する蒸りゅう施設</t>
    <phoneticPr fontId="3"/>
  </si>
  <si>
    <t>香料製造業の用に供する施設</t>
    <phoneticPr fontId="3"/>
  </si>
  <si>
    <t>－</t>
    <phoneticPr fontId="3"/>
  </si>
  <si>
    <t>ゼラチン又はにかわの製造業の用に供する施設</t>
    <phoneticPr fontId="3"/>
  </si>
  <si>
    <t>写真感光材料製造業の用に供する感光剤洗浄施設</t>
    <phoneticPr fontId="3"/>
  </si>
  <si>
    <t>天然樹脂製品製造業の用に供する施設</t>
    <phoneticPr fontId="3"/>
  </si>
  <si>
    <t>その他の有機化学工業製品製造業の用に供する施設</t>
    <phoneticPr fontId="3"/>
  </si>
  <si>
    <t>医薬品製造業の用に供する施設</t>
    <phoneticPr fontId="3"/>
  </si>
  <si>
    <t>火薬製造業の用に供する洗浄施設</t>
    <phoneticPr fontId="3"/>
  </si>
  <si>
    <t>1-2</t>
    <phoneticPr fontId="3"/>
  </si>
  <si>
    <t>18</t>
    <phoneticPr fontId="3"/>
  </si>
  <si>
    <t>冷凍調理食品製造業の用に供する施設</t>
    <phoneticPr fontId="3"/>
  </si>
  <si>
    <t>たばこ製造業の用に供する施設</t>
    <phoneticPr fontId="3"/>
  </si>
  <si>
    <t>19</t>
    <phoneticPr fontId="3"/>
  </si>
  <si>
    <t>紡績業又は繊維製品の製造業若しくは加工業の用に供する施設</t>
    <phoneticPr fontId="3"/>
  </si>
  <si>
    <t>20</t>
    <phoneticPr fontId="3"/>
  </si>
  <si>
    <t>化学繊維製造業の用に供する施設</t>
    <phoneticPr fontId="3"/>
  </si>
  <si>
    <t>21-2</t>
    <phoneticPr fontId="3"/>
  </si>
  <si>
    <t>21-3</t>
    <phoneticPr fontId="3"/>
  </si>
  <si>
    <t>21-4</t>
    <phoneticPr fontId="3"/>
  </si>
  <si>
    <t>23</t>
    <phoneticPr fontId="3"/>
  </si>
  <si>
    <t>25</t>
    <phoneticPr fontId="3"/>
  </si>
  <si>
    <t>26</t>
    <phoneticPr fontId="3"/>
  </si>
  <si>
    <t>有機顔料又は合成染料の製造業の用に供する施設</t>
    <phoneticPr fontId="3"/>
  </si>
  <si>
    <t>合成樹脂製造業の用に供する施設</t>
    <phoneticPr fontId="3"/>
  </si>
  <si>
    <t>34</t>
    <phoneticPr fontId="3"/>
  </si>
  <si>
    <t>合成ゴム製造業の用に供する施設</t>
    <phoneticPr fontId="3"/>
  </si>
  <si>
    <t>35</t>
    <phoneticPr fontId="3"/>
  </si>
  <si>
    <t>合成洗剤製造業の用に供する施設</t>
    <phoneticPr fontId="3"/>
  </si>
  <si>
    <t>39</t>
    <phoneticPr fontId="3"/>
  </si>
  <si>
    <t>46</t>
    <phoneticPr fontId="3"/>
  </si>
  <si>
    <t>大分県</t>
    <phoneticPr fontId="3"/>
  </si>
  <si>
    <t>鹿児島県</t>
    <phoneticPr fontId="3"/>
  </si>
  <si>
    <t>沖縄県</t>
    <phoneticPr fontId="3"/>
  </si>
  <si>
    <t xml:space="preserve">外国公務 </t>
  </si>
  <si>
    <t xml:space="preserve">国家公務 </t>
  </si>
  <si>
    <t xml:space="preserve">地方公務 </t>
  </si>
  <si>
    <t>97</t>
  </si>
  <si>
    <t>98</t>
  </si>
  <si>
    <t>中央卸売市場に設置される施設</t>
    <phoneticPr fontId="3"/>
  </si>
  <si>
    <t>地方卸売市場に設置される施設</t>
    <phoneticPr fontId="3"/>
  </si>
  <si>
    <t>70</t>
    <phoneticPr fontId="3"/>
  </si>
  <si>
    <t>70-2</t>
    <phoneticPr fontId="3"/>
  </si>
  <si>
    <t>自動車分解整備事業の用に供する洗車施設</t>
    <phoneticPr fontId="3"/>
  </si>
  <si>
    <t>71</t>
    <phoneticPr fontId="3"/>
  </si>
  <si>
    <t>71-2</t>
    <phoneticPr fontId="3"/>
  </si>
  <si>
    <t>71-3</t>
    <phoneticPr fontId="3"/>
  </si>
  <si>
    <t>71-4</t>
    <phoneticPr fontId="3"/>
  </si>
  <si>
    <t>71-5</t>
    <phoneticPr fontId="3"/>
  </si>
  <si>
    <t>71-6</t>
    <phoneticPr fontId="3"/>
  </si>
  <si>
    <t>72</t>
    <phoneticPr fontId="3"/>
  </si>
  <si>
    <t>し尿処理施設</t>
    <phoneticPr fontId="3"/>
  </si>
  <si>
    <t>73</t>
    <phoneticPr fontId="3"/>
  </si>
  <si>
    <t>74</t>
    <phoneticPr fontId="3"/>
  </si>
  <si>
    <t>81</t>
    <phoneticPr fontId="3"/>
  </si>
  <si>
    <t>91</t>
    <phoneticPr fontId="3"/>
  </si>
  <si>
    <t>湖沼法みなし指定地域特定施設（病院）</t>
    <phoneticPr fontId="3"/>
  </si>
  <si>
    <t>92</t>
    <phoneticPr fontId="3"/>
  </si>
  <si>
    <t>湖沼法みなし指定地域特定施設（し尿浄化槽）</t>
    <phoneticPr fontId="3"/>
  </si>
  <si>
    <t>－</t>
    <phoneticPr fontId="3"/>
  </si>
  <si>
    <t>1</t>
    <phoneticPr fontId="3"/>
  </si>
  <si>
    <t>鉱業又は水洗炭業の用に供する施設</t>
    <phoneticPr fontId="3"/>
  </si>
  <si>
    <t>1-2</t>
    <phoneticPr fontId="3"/>
  </si>
  <si>
    <t>畜産農業又はサービス業の用に供する施設</t>
    <phoneticPr fontId="3"/>
  </si>
  <si>
    <t>2</t>
    <phoneticPr fontId="3"/>
  </si>
  <si>
    <t>3</t>
    <phoneticPr fontId="3"/>
  </si>
  <si>
    <t>4</t>
    <phoneticPr fontId="3"/>
  </si>
  <si>
    <t>野菜又は果実を原料とする保存食料品製造業の用に供する施設</t>
    <phoneticPr fontId="3"/>
  </si>
  <si>
    <t>5</t>
    <phoneticPr fontId="3"/>
  </si>
  <si>
    <t>6</t>
    <phoneticPr fontId="3"/>
  </si>
  <si>
    <t>7</t>
    <phoneticPr fontId="3"/>
  </si>
  <si>
    <t>パン・菓子の製造業又は製あん業の用に供する粗製あんの沈殿槽</t>
    <phoneticPr fontId="3"/>
  </si>
  <si>
    <t>9</t>
    <phoneticPr fontId="3"/>
  </si>
  <si>
    <t>米菓製造業又はこうじ製造業の用に供する洗米機</t>
    <phoneticPr fontId="3"/>
  </si>
  <si>
    <t>10</t>
    <phoneticPr fontId="3"/>
  </si>
  <si>
    <t>11</t>
    <phoneticPr fontId="3"/>
  </si>
  <si>
    <t>動物系飼料又は有機質肥料の製造業の用に供する施設</t>
    <phoneticPr fontId="3"/>
  </si>
  <si>
    <t>12</t>
    <phoneticPr fontId="3"/>
  </si>
  <si>
    <t>13</t>
    <phoneticPr fontId="3"/>
  </si>
  <si>
    <t>15</t>
    <phoneticPr fontId="3"/>
  </si>
  <si>
    <t>17</t>
    <phoneticPr fontId="3"/>
  </si>
  <si>
    <t>18</t>
    <phoneticPr fontId="3"/>
  </si>
  <si>
    <t>インスタントコーヒー製造業の用に供する抽出施設</t>
    <phoneticPr fontId="3"/>
  </si>
  <si>
    <t>18-2</t>
    <phoneticPr fontId="3"/>
  </si>
  <si>
    <t>一般製材業又は木材チップ製造業の用に供する湿式バーカー</t>
    <phoneticPr fontId="3"/>
  </si>
  <si>
    <t>21-3</t>
    <phoneticPr fontId="3"/>
  </si>
  <si>
    <t>パーティクルボード製造業の用に供する施設</t>
    <phoneticPr fontId="3"/>
  </si>
  <si>
    <t>26</t>
    <phoneticPr fontId="3"/>
  </si>
  <si>
    <t>28</t>
    <phoneticPr fontId="3"/>
  </si>
  <si>
    <t>カーバイド法アセチレン誘導品製造業の用に供する施設</t>
    <phoneticPr fontId="3"/>
  </si>
  <si>
    <t>29</t>
    <phoneticPr fontId="3"/>
  </si>
  <si>
    <t>30</t>
    <phoneticPr fontId="3"/>
  </si>
  <si>
    <t>32</t>
    <phoneticPr fontId="3"/>
  </si>
  <si>
    <t>33</t>
    <phoneticPr fontId="3"/>
  </si>
  <si>
    <t>有機ゴム薬品製造業の用に供する施設</t>
    <phoneticPr fontId="3"/>
  </si>
  <si>
    <t>その他の石油化学工業の用に供する施設</t>
    <phoneticPr fontId="3"/>
  </si>
  <si>
    <t>38</t>
    <phoneticPr fontId="3"/>
  </si>
  <si>
    <t>42</t>
    <phoneticPr fontId="3"/>
  </si>
  <si>
    <t>44</t>
    <phoneticPr fontId="3"/>
  </si>
  <si>
    <t>木材化学工業の用に供するフルフラール蒸りゅう施設</t>
    <phoneticPr fontId="3"/>
  </si>
  <si>
    <t>48</t>
    <phoneticPr fontId="3"/>
  </si>
  <si>
    <t>石油精製業の用に供する施設</t>
    <phoneticPr fontId="3"/>
  </si>
  <si>
    <t>52</t>
    <phoneticPr fontId="3"/>
  </si>
  <si>
    <t>53</t>
    <phoneticPr fontId="3"/>
  </si>
  <si>
    <t>54</t>
    <phoneticPr fontId="3"/>
  </si>
  <si>
    <t>55</t>
    <phoneticPr fontId="3"/>
  </si>
  <si>
    <t>生コンクリート製造業の用に供するバッチャープラント</t>
    <phoneticPr fontId="3"/>
  </si>
  <si>
    <t>56</t>
    <phoneticPr fontId="3"/>
  </si>
  <si>
    <t>有機質砂かべ材製造業の用に供する混合施設</t>
    <phoneticPr fontId="3"/>
  </si>
  <si>
    <t>58</t>
    <phoneticPr fontId="3"/>
  </si>
  <si>
    <t>59</t>
    <phoneticPr fontId="3"/>
  </si>
  <si>
    <t>61</t>
    <phoneticPr fontId="3"/>
  </si>
  <si>
    <t>63</t>
    <phoneticPr fontId="3"/>
  </si>
  <si>
    <t>63-3</t>
    <phoneticPr fontId="3"/>
  </si>
  <si>
    <t>64</t>
    <phoneticPr fontId="3"/>
  </si>
  <si>
    <t>64-2</t>
    <phoneticPr fontId="3"/>
  </si>
  <si>
    <t>水道施設、工業用水道施設又は自家用工業用水道の浄水施設</t>
    <phoneticPr fontId="3"/>
  </si>
  <si>
    <t>65</t>
    <phoneticPr fontId="3"/>
  </si>
  <si>
    <t>66</t>
    <phoneticPr fontId="3"/>
  </si>
  <si>
    <t>旅館業の用に供する施設</t>
    <phoneticPr fontId="3"/>
  </si>
  <si>
    <t>68</t>
    <phoneticPr fontId="3"/>
  </si>
  <si>
    <t>68-2</t>
    <phoneticPr fontId="3"/>
  </si>
  <si>
    <t>69</t>
    <phoneticPr fontId="3"/>
  </si>
  <si>
    <t>69-2</t>
    <phoneticPr fontId="3"/>
  </si>
  <si>
    <t>69-3</t>
    <phoneticPr fontId="3"/>
  </si>
  <si>
    <t>71</t>
    <phoneticPr fontId="3"/>
  </si>
  <si>
    <t>71-2</t>
    <phoneticPr fontId="3"/>
  </si>
  <si>
    <t>71-3</t>
    <phoneticPr fontId="3"/>
  </si>
  <si>
    <t>71-5</t>
    <phoneticPr fontId="3"/>
  </si>
  <si>
    <t>73</t>
    <phoneticPr fontId="3"/>
  </si>
  <si>
    <t>下水道終末処理施設</t>
    <phoneticPr fontId="3"/>
  </si>
  <si>
    <t>91</t>
    <phoneticPr fontId="3"/>
  </si>
  <si>
    <t>92</t>
    <phoneticPr fontId="3"/>
  </si>
  <si>
    <t>湖沼法みなし指定地域特定施設（し尿浄化槽）</t>
    <phoneticPr fontId="3"/>
  </si>
  <si>
    <t>－</t>
    <phoneticPr fontId="3"/>
  </si>
  <si>
    <t>湖沼法みなし指定地域特定施設（し尿浄化槽）</t>
    <phoneticPr fontId="3"/>
  </si>
  <si>
    <t>表3.1.1　調査対象工場・事業場数</t>
    <rPh sb="0" eb="1">
      <t>ヒョウ</t>
    </rPh>
    <rPh sb="7" eb="9">
      <t>チョウサ</t>
    </rPh>
    <rPh sb="9" eb="11">
      <t>タイショウ</t>
    </rPh>
    <rPh sb="11" eb="13">
      <t>コウジョウ</t>
    </rPh>
    <rPh sb="14" eb="16">
      <t>ジギョウ</t>
    </rPh>
    <rPh sb="16" eb="17">
      <t>バ</t>
    </rPh>
    <rPh sb="17" eb="18">
      <t>スウ</t>
    </rPh>
    <phoneticPr fontId="3"/>
  </si>
  <si>
    <t>16</t>
    <phoneticPr fontId="3"/>
  </si>
  <si>
    <t>富山県</t>
    <phoneticPr fontId="3"/>
  </si>
  <si>
    <t>17</t>
    <phoneticPr fontId="3"/>
  </si>
  <si>
    <t>石川県</t>
    <phoneticPr fontId="3"/>
  </si>
  <si>
    <t>18</t>
    <phoneticPr fontId="3"/>
  </si>
  <si>
    <t>福井県</t>
    <phoneticPr fontId="3"/>
  </si>
  <si>
    <t>19</t>
    <phoneticPr fontId="3"/>
  </si>
  <si>
    <t>山梨県</t>
    <phoneticPr fontId="3"/>
  </si>
  <si>
    <t>20</t>
    <phoneticPr fontId="3"/>
  </si>
  <si>
    <t>長野県</t>
    <phoneticPr fontId="3"/>
  </si>
  <si>
    <t>21</t>
    <phoneticPr fontId="3"/>
  </si>
  <si>
    <t>岐阜県</t>
    <phoneticPr fontId="3"/>
  </si>
  <si>
    <t>22</t>
    <phoneticPr fontId="3"/>
  </si>
  <si>
    <t>静岡県</t>
    <phoneticPr fontId="3"/>
  </si>
  <si>
    <t>23</t>
    <phoneticPr fontId="3"/>
  </si>
  <si>
    <t>愛知県</t>
    <phoneticPr fontId="3"/>
  </si>
  <si>
    <t>24</t>
    <phoneticPr fontId="3"/>
  </si>
  <si>
    <t>三重県</t>
    <phoneticPr fontId="3"/>
  </si>
  <si>
    <t>25</t>
    <phoneticPr fontId="3"/>
  </si>
  <si>
    <t>滋賀県</t>
    <phoneticPr fontId="3"/>
  </si>
  <si>
    <t>26</t>
    <phoneticPr fontId="3"/>
  </si>
  <si>
    <t>京都府</t>
    <phoneticPr fontId="3"/>
  </si>
  <si>
    <t>27</t>
    <phoneticPr fontId="3"/>
  </si>
  <si>
    <t>大阪府</t>
    <phoneticPr fontId="3"/>
  </si>
  <si>
    <t xml:space="preserve">電気めっき施設 </t>
    <phoneticPr fontId="3"/>
  </si>
  <si>
    <t>と畜業又は死亡獣畜取扱業の用に供する解体施設</t>
    <phoneticPr fontId="3"/>
  </si>
  <si>
    <t>中央卸売市場に設置される施設</t>
    <phoneticPr fontId="3"/>
  </si>
  <si>
    <t>科学技術に関する研究、試験、検査又は専門教育の用に供する施設</t>
    <phoneticPr fontId="3"/>
  </si>
  <si>
    <t>一般廃棄物処理施設である焼却施設</t>
    <phoneticPr fontId="3"/>
  </si>
  <si>
    <t>産業廃棄物処理施設</t>
    <phoneticPr fontId="3"/>
  </si>
  <si>
    <t>TCE、PCE又はジクロロメタンによる洗浄施設</t>
    <phoneticPr fontId="3"/>
  </si>
  <si>
    <t>TCE、PCE又はジクロロメタンの蒸りゅう施設</t>
    <phoneticPr fontId="3"/>
  </si>
  <si>
    <t>シアン化合物</t>
    <phoneticPr fontId="3"/>
  </si>
  <si>
    <t>産業分類不明</t>
    <phoneticPr fontId="3"/>
  </si>
  <si>
    <t>産業分類不明</t>
    <phoneticPr fontId="3"/>
  </si>
  <si>
    <t>〃</t>
    <phoneticPr fontId="3"/>
  </si>
  <si>
    <t>BOD</t>
    <phoneticPr fontId="3"/>
  </si>
  <si>
    <t>酸又はアルカリによる表面処理施設</t>
    <phoneticPr fontId="3"/>
  </si>
  <si>
    <t>指定地域特定施設（し尿浄化槽２０１～５００人槽）</t>
    <phoneticPr fontId="3"/>
  </si>
  <si>
    <t>表3.5.2(14)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</si>
  <si>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表3.1.2(1)　調査対象工場・事業場数　都道府県別</t>
    <rPh sb="0" eb="1">
      <t>ヒョウ</t>
    </rPh>
    <rPh sb="10" eb="12">
      <t>チョウサ</t>
    </rPh>
    <rPh sb="12" eb="14">
      <t>タイショウ</t>
    </rPh>
    <rPh sb="14" eb="16">
      <t>コウジョウ</t>
    </rPh>
    <rPh sb="17" eb="19">
      <t>ジギョウ</t>
    </rPh>
    <rPh sb="19" eb="20">
      <t>ジョウ</t>
    </rPh>
    <rPh sb="20" eb="21">
      <t>スウ</t>
    </rPh>
    <rPh sb="22" eb="26">
      <t>トドウフケン</t>
    </rPh>
    <rPh sb="26" eb="27">
      <t>ベツ</t>
    </rPh>
    <phoneticPr fontId="3"/>
  </si>
  <si>
    <t>表3.1.2(2)　調査対象工場・事業場数　水質汚濁防止法政令市別</t>
    <rPh sb="0" eb="1">
      <t>ヒョウ</t>
    </rPh>
    <rPh sb="10" eb="12">
      <t>チョウサ</t>
    </rPh>
    <rPh sb="12" eb="14">
      <t>タイショウ</t>
    </rPh>
    <rPh sb="14" eb="16">
      <t>コウジョウ</t>
    </rPh>
    <rPh sb="17" eb="19">
      <t>ジギョウ</t>
    </rPh>
    <rPh sb="19" eb="20">
      <t>ジョウ</t>
    </rPh>
    <rPh sb="20" eb="21">
      <t>スウ</t>
    </rPh>
    <rPh sb="22" eb="24">
      <t>スイシツ</t>
    </rPh>
    <rPh sb="24" eb="26">
      <t>オダク</t>
    </rPh>
    <rPh sb="26" eb="29">
      <t>ボウシホウ</t>
    </rPh>
    <rPh sb="29" eb="32">
      <t>セイレイシ</t>
    </rPh>
    <rPh sb="32" eb="33">
      <t>ベツ</t>
    </rPh>
    <phoneticPr fontId="3"/>
  </si>
  <si>
    <t>表3.1.3　調査対象工場・事業場数　産業分類別</t>
    <rPh sb="0" eb="1">
      <t>ヒョウ</t>
    </rPh>
    <rPh sb="7" eb="9">
      <t>チョウサ</t>
    </rPh>
    <rPh sb="9" eb="11">
      <t>タイショウ</t>
    </rPh>
    <rPh sb="11" eb="13">
      <t>コウジョウ</t>
    </rPh>
    <rPh sb="14" eb="16">
      <t>ジギョウ</t>
    </rPh>
    <rPh sb="16" eb="17">
      <t>ジョウ</t>
    </rPh>
    <rPh sb="17" eb="18">
      <t>スウ</t>
    </rPh>
    <rPh sb="19" eb="21">
      <t>サンギョウ</t>
    </rPh>
    <rPh sb="21" eb="23">
      <t>ブンルイ</t>
    </rPh>
    <rPh sb="23" eb="24">
      <t>ベツ</t>
    </rPh>
    <phoneticPr fontId="3"/>
  </si>
  <si>
    <t>表3.1.4　調査対象工場・事業場数　代表特定施設別</t>
    <rPh sb="0" eb="1">
      <t>ヒョウ</t>
    </rPh>
    <rPh sb="7" eb="9">
      <t>チョウサ</t>
    </rPh>
    <rPh sb="9" eb="11">
      <t>タイショウ</t>
    </rPh>
    <rPh sb="11" eb="13">
      <t>コウジョウ</t>
    </rPh>
    <rPh sb="14" eb="16">
      <t>ジギョウ</t>
    </rPh>
    <rPh sb="16" eb="17">
      <t>ジョウ</t>
    </rPh>
    <rPh sb="17" eb="18">
      <t>スウ</t>
    </rPh>
    <rPh sb="19" eb="21">
      <t>ダイヒョウ</t>
    </rPh>
    <rPh sb="21" eb="23">
      <t>トクテイ</t>
    </rPh>
    <rPh sb="23" eb="25">
      <t>シセツ</t>
    </rPh>
    <rPh sb="25" eb="26">
      <t>ベツ</t>
    </rPh>
    <phoneticPr fontId="3"/>
  </si>
  <si>
    <t>表3.1.5  調査票の回収数及び回収率</t>
    <rPh sb="0" eb="1">
      <t>ヒョウ</t>
    </rPh>
    <rPh sb="8" eb="11">
      <t>チョウサヒョウ</t>
    </rPh>
    <rPh sb="12" eb="14">
      <t>カイシュウ</t>
    </rPh>
    <rPh sb="14" eb="15">
      <t>カズ</t>
    </rPh>
    <rPh sb="15" eb="16">
      <t>オヨ</t>
    </rPh>
    <rPh sb="17" eb="20">
      <t>カイシュウリツ</t>
    </rPh>
    <phoneticPr fontId="3"/>
  </si>
  <si>
    <t>表3.1.6(1)　調査票の回収数及び回収率　都道府県別</t>
    <rPh sb="0" eb="1">
      <t>ヒョウ</t>
    </rPh>
    <rPh sb="10" eb="13">
      <t>チョウサヒョウ</t>
    </rPh>
    <rPh sb="14" eb="16">
      <t>カイシュウ</t>
    </rPh>
    <rPh sb="16" eb="17">
      <t>カズ</t>
    </rPh>
    <rPh sb="17" eb="18">
      <t>オヨ</t>
    </rPh>
    <rPh sb="19" eb="21">
      <t>カイシュウ</t>
    </rPh>
    <rPh sb="21" eb="22">
      <t>リツ</t>
    </rPh>
    <rPh sb="23" eb="27">
      <t>トドウフケン</t>
    </rPh>
    <rPh sb="27" eb="28">
      <t>ベツ</t>
    </rPh>
    <phoneticPr fontId="3"/>
  </si>
  <si>
    <t>表3.1.6(2)　調査票の回収数及び回収率　水質汚濁防止法政令市別</t>
    <rPh sb="0" eb="1">
      <t>ヒョウ</t>
    </rPh>
    <rPh sb="10" eb="12">
      <t>チョウサ</t>
    </rPh>
    <rPh sb="12" eb="13">
      <t>ヒョウ</t>
    </rPh>
    <rPh sb="14" eb="16">
      <t>カイシュウ</t>
    </rPh>
    <rPh sb="16" eb="17">
      <t>カズ</t>
    </rPh>
    <rPh sb="17" eb="18">
      <t>オヨ</t>
    </rPh>
    <rPh sb="19" eb="21">
      <t>カイシュウ</t>
    </rPh>
    <rPh sb="21" eb="22">
      <t>リツ</t>
    </rPh>
    <rPh sb="23" eb="25">
      <t>スイシツ</t>
    </rPh>
    <rPh sb="25" eb="27">
      <t>オダク</t>
    </rPh>
    <rPh sb="27" eb="30">
      <t>ボウシホウ</t>
    </rPh>
    <rPh sb="30" eb="33">
      <t>セイレイシ</t>
    </rPh>
    <rPh sb="33" eb="34">
      <t>ベツ</t>
    </rPh>
    <phoneticPr fontId="3"/>
  </si>
  <si>
    <t>表3.1.7　調査票の回収数及び回収率　産業分類別</t>
    <rPh sb="0" eb="1">
      <t>ヒョウ</t>
    </rPh>
    <rPh sb="7" eb="9">
      <t>チョウサ</t>
    </rPh>
    <rPh sb="9" eb="10">
      <t>ヒョウ</t>
    </rPh>
    <rPh sb="11" eb="13">
      <t>カイシュウ</t>
    </rPh>
    <rPh sb="13" eb="14">
      <t>カズ</t>
    </rPh>
    <rPh sb="14" eb="15">
      <t>オヨ</t>
    </rPh>
    <rPh sb="16" eb="18">
      <t>カイシュウ</t>
    </rPh>
    <rPh sb="18" eb="19">
      <t>リツ</t>
    </rPh>
    <rPh sb="20" eb="22">
      <t>サンギョウ</t>
    </rPh>
    <rPh sb="22" eb="24">
      <t>ブンルイ</t>
    </rPh>
    <rPh sb="24" eb="25">
      <t>ベツ</t>
    </rPh>
    <phoneticPr fontId="3"/>
  </si>
  <si>
    <t>表3.1.8　調査票の回収数及び回収率　代表特定施設別</t>
    <rPh sb="0" eb="1">
      <t>ヒョウ</t>
    </rPh>
    <rPh sb="7" eb="10">
      <t>チョウサヒョウ</t>
    </rPh>
    <rPh sb="11" eb="13">
      <t>カイシュウ</t>
    </rPh>
    <rPh sb="13" eb="14">
      <t>カズ</t>
    </rPh>
    <rPh sb="14" eb="15">
      <t>オヨ</t>
    </rPh>
    <rPh sb="16" eb="18">
      <t>カイシュウ</t>
    </rPh>
    <rPh sb="18" eb="19">
      <t>リツ</t>
    </rPh>
    <rPh sb="20" eb="22">
      <t>ダイヒョウ</t>
    </rPh>
    <rPh sb="22" eb="24">
      <t>トクテイ</t>
    </rPh>
    <rPh sb="24" eb="26">
      <t>シセツ</t>
    </rPh>
    <rPh sb="26" eb="27">
      <t>ベツ</t>
    </rPh>
    <phoneticPr fontId="3"/>
  </si>
  <si>
    <t>表3.2.1　稼働別工場・事業場数</t>
    <rPh sb="0" eb="1">
      <t>ヒョウ</t>
    </rPh>
    <rPh sb="7" eb="9">
      <t>カドウ</t>
    </rPh>
    <rPh sb="9" eb="10">
      <t>ベツ</t>
    </rPh>
    <rPh sb="10" eb="12">
      <t>コウジョウ</t>
    </rPh>
    <rPh sb="13" eb="15">
      <t>ジギョウ</t>
    </rPh>
    <rPh sb="15" eb="16">
      <t>ジョウ</t>
    </rPh>
    <rPh sb="16" eb="17">
      <t>スウ</t>
    </rPh>
    <phoneticPr fontId="3"/>
  </si>
  <si>
    <t>表3.2.2(1)　稼働別工場・事業場数　都道府県別</t>
    <rPh sb="0" eb="1">
      <t>ヒョウ</t>
    </rPh>
    <rPh sb="10" eb="12">
      <t>カドウ</t>
    </rPh>
    <rPh sb="12" eb="13">
      <t>ベツ</t>
    </rPh>
    <rPh sb="13" eb="15">
      <t>コウジョウ</t>
    </rPh>
    <rPh sb="16" eb="18">
      <t>ジギョウ</t>
    </rPh>
    <rPh sb="18" eb="19">
      <t>ジョウ</t>
    </rPh>
    <rPh sb="19" eb="20">
      <t>スウ</t>
    </rPh>
    <rPh sb="21" eb="25">
      <t>トドウフケン</t>
    </rPh>
    <rPh sb="25" eb="26">
      <t>ベツ</t>
    </rPh>
    <phoneticPr fontId="3"/>
  </si>
  <si>
    <t>表3.3.1(1)　用水量の分布（用水量階級別工場・事業場数）</t>
    <rPh sb="0" eb="1">
      <t>ヒョウ</t>
    </rPh>
    <rPh sb="10" eb="12">
      <t>ヨウスイ</t>
    </rPh>
    <rPh sb="12" eb="13">
      <t>リョウ</t>
    </rPh>
    <rPh sb="14" eb="16">
      <t>ブンプ</t>
    </rPh>
    <rPh sb="17" eb="19">
      <t>ヨウスイ</t>
    </rPh>
    <rPh sb="19" eb="20">
      <t>リョウ</t>
    </rPh>
    <rPh sb="20" eb="22">
      <t>カイキュウ</t>
    </rPh>
    <rPh sb="22" eb="23">
      <t>ベツ</t>
    </rPh>
    <rPh sb="23" eb="25">
      <t>コウジョウ</t>
    </rPh>
    <rPh sb="26" eb="29">
      <t>ジギョウジョウ</t>
    </rPh>
    <rPh sb="29" eb="30">
      <t>スウ</t>
    </rPh>
    <phoneticPr fontId="3"/>
  </si>
  <si>
    <t>図3.3.1 用水量の分布（用水量階級別工場・事業場数）</t>
    <rPh sb="0" eb="1">
      <t>ズ</t>
    </rPh>
    <rPh sb="7" eb="9">
      <t>ヨウスイ</t>
    </rPh>
    <rPh sb="9" eb="10">
      <t>リョウ</t>
    </rPh>
    <rPh sb="11" eb="13">
      <t>ブンプ</t>
    </rPh>
    <rPh sb="14" eb="16">
      <t>ヨウスイ</t>
    </rPh>
    <rPh sb="16" eb="17">
      <t>リョウ</t>
    </rPh>
    <rPh sb="17" eb="19">
      <t>カイキュウ</t>
    </rPh>
    <rPh sb="19" eb="20">
      <t>ベツ</t>
    </rPh>
    <rPh sb="20" eb="22">
      <t>コウジョウ</t>
    </rPh>
    <rPh sb="23" eb="25">
      <t>ジギョウ</t>
    </rPh>
    <rPh sb="25" eb="26">
      <t>バ</t>
    </rPh>
    <rPh sb="26" eb="27">
      <t>カズ</t>
    </rPh>
    <phoneticPr fontId="3"/>
  </si>
  <si>
    <t>表3.3.1(2)　総排水量の分布（総排水量階級別工場・事業場数）</t>
    <rPh sb="0" eb="1">
      <t>ヒョウ</t>
    </rPh>
    <rPh sb="10" eb="11">
      <t>ソウ</t>
    </rPh>
    <rPh sb="11" eb="13">
      <t>ハイスイ</t>
    </rPh>
    <rPh sb="13" eb="14">
      <t>リョウ</t>
    </rPh>
    <rPh sb="15" eb="17">
      <t>ブンプ</t>
    </rPh>
    <rPh sb="18" eb="19">
      <t>ソウ</t>
    </rPh>
    <rPh sb="19" eb="21">
      <t>ハイスイ</t>
    </rPh>
    <rPh sb="21" eb="22">
      <t>リョウ</t>
    </rPh>
    <rPh sb="22" eb="24">
      <t>カイキュウ</t>
    </rPh>
    <rPh sb="24" eb="25">
      <t>ベツ</t>
    </rPh>
    <rPh sb="25" eb="27">
      <t>コウジョウ</t>
    </rPh>
    <rPh sb="28" eb="31">
      <t>ジギョウジョウ</t>
    </rPh>
    <rPh sb="31" eb="32">
      <t>スウ</t>
    </rPh>
    <phoneticPr fontId="3"/>
  </si>
  <si>
    <t>図3.3.2 総排水量の分布（総排水量階級別工場・事業場数）</t>
    <rPh sb="0" eb="1">
      <t>ズ</t>
    </rPh>
    <rPh sb="7" eb="8">
      <t>ソウ</t>
    </rPh>
    <rPh sb="8" eb="10">
      <t>ハイスイ</t>
    </rPh>
    <rPh sb="10" eb="11">
      <t>リョウ</t>
    </rPh>
    <rPh sb="12" eb="14">
      <t>ブンプ</t>
    </rPh>
    <rPh sb="15" eb="16">
      <t>ソウ</t>
    </rPh>
    <rPh sb="16" eb="18">
      <t>ハイスイ</t>
    </rPh>
    <rPh sb="18" eb="19">
      <t>リョウ</t>
    </rPh>
    <rPh sb="19" eb="21">
      <t>カイキュウ</t>
    </rPh>
    <rPh sb="21" eb="22">
      <t>ベツ</t>
    </rPh>
    <rPh sb="22" eb="24">
      <t>コウジョウ</t>
    </rPh>
    <rPh sb="25" eb="27">
      <t>ジギョウ</t>
    </rPh>
    <rPh sb="27" eb="28">
      <t>バ</t>
    </rPh>
    <rPh sb="28" eb="29">
      <t>カズ</t>
    </rPh>
    <phoneticPr fontId="3"/>
  </si>
  <si>
    <t>表3.3.1(3)　処理水量の分布（処理水量階級別工場・事業場数）</t>
    <rPh sb="0" eb="1">
      <t>ヒョウ</t>
    </rPh>
    <rPh sb="10" eb="12">
      <t>ショリ</t>
    </rPh>
    <rPh sb="12" eb="14">
      <t>スイリョウ</t>
    </rPh>
    <rPh sb="15" eb="17">
      <t>ブンプ</t>
    </rPh>
    <rPh sb="18" eb="20">
      <t>ショリ</t>
    </rPh>
    <rPh sb="20" eb="22">
      <t>スイリョウ</t>
    </rPh>
    <rPh sb="22" eb="24">
      <t>カイキュウ</t>
    </rPh>
    <rPh sb="24" eb="25">
      <t>ベツ</t>
    </rPh>
    <rPh sb="25" eb="27">
      <t>コウジョウ</t>
    </rPh>
    <rPh sb="28" eb="30">
      <t>ジギョウ</t>
    </rPh>
    <rPh sb="30" eb="31">
      <t>バ</t>
    </rPh>
    <rPh sb="31" eb="32">
      <t>カズ</t>
    </rPh>
    <phoneticPr fontId="3"/>
  </si>
  <si>
    <t>図3.3.3 処理水量の分布（処理水量階級別工場・事業場数）</t>
    <rPh sb="0" eb="1">
      <t>ズ</t>
    </rPh>
    <rPh sb="7" eb="9">
      <t>ショリ</t>
    </rPh>
    <rPh sb="9" eb="11">
      <t>スイリョウ</t>
    </rPh>
    <rPh sb="12" eb="14">
      <t>ブンプ</t>
    </rPh>
    <rPh sb="15" eb="17">
      <t>ショリ</t>
    </rPh>
    <rPh sb="17" eb="19">
      <t>スイリョウ</t>
    </rPh>
    <rPh sb="19" eb="22">
      <t>カイキュウベツ</t>
    </rPh>
    <rPh sb="22" eb="24">
      <t>コウジョウ</t>
    </rPh>
    <rPh sb="25" eb="27">
      <t>ジギョウ</t>
    </rPh>
    <rPh sb="27" eb="28">
      <t>ジョウ</t>
    </rPh>
    <rPh sb="28" eb="29">
      <t>スウ</t>
    </rPh>
    <phoneticPr fontId="3"/>
  </si>
  <si>
    <t>表3.3.1(4)　未処理水量の分布（未処理水量階級別工場・事業場数）</t>
    <rPh sb="0" eb="1">
      <t>ヒョウ</t>
    </rPh>
    <rPh sb="10" eb="11">
      <t>ミ</t>
    </rPh>
    <rPh sb="11" eb="13">
      <t>ショリ</t>
    </rPh>
    <rPh sb="13" eb="15">
      <t>スイリョウ</t>
    </rPh>
    <rPh sb="16" eb="18">
      <t>ブンプ</t>
    </rPh>
    <rPh sb="19" eb="20">
      <t>ミ</t>
    </rPh>
    <rPh sb="20" eb="22">
      <t>ショリ</t>
    </rPh>
    <rPh sb="22" eb="24">
      <t>スイリョウ</t>
    </rPh>
    <rPh sb="24" eb="26">
      <t>カイキュウ</t>
    </rPh>
    <rPh sb="26" eb="27">
      <t>ベツ</t>
    </rPh>
    <rPh sb="27" eb="29">
      <t>コウジョウ</t>
    </rPh>
    <rPh sb="30" eb="33">
      <t>ジギョウジョウ</t>
    </rPh>
    <rPh sb="33" eb="34">
      <t>スウ</t>
    </rPh>
    <phoneticPr fontId="3"/>
  </si>
  <si>
    <t>図3.3.4 未処理水量の分布（未処理水量階級別工場・事業場数）</t>
    <rPh sb="0" eb="1">
      <t>ズ</t>
    </rPh>
    <rPh sb="7" eb="8">
      <t>ミ</t>
    </rPh>
    <rPh sb="8" eb="10">
      <t>ショリ</t>
    </rPh>
    <rPh sb="10" eb="11">
      <t>ミズ</t>
    </rPh>
    <rPh sb="11" eb="12">
      <t>リョウ</t>
    </rPh>
    <rPh sb="13" eb="15">
      <t>ブンプ</t>
    </rPh>
    <rPh sb="16" eb="17">
      <t>ミ</t>
    </rPh>
    <rPh sb="17" eb="19">
      <t>ショリ</t>
    </rPh>
    <rPh sb="19" eb="21">
      <t>スイリョウ</t>
    </rPh>
    <rPh sb="21" eb="23">
      <t>カイキュウ</t>
    </rPh>
    <rPh sb="23" eb="24">
      <t>ベツ</t>
    </rPh>
    <rPh sb="24" eb="26">
      <t>コウジョウ</t>
    </rPh>
    <rPh sb="27" eb="29">
      <t>ジギョウ</t>
    </rPh>
    <rPh sb="29" eb="30">
      <t>ジョウ</t>
    </rPh>
    <rPh sb="30" eb="31">
      <t>スウ</t>
    </rPh>
    <phoneticPr fontId="3"/>
  </si>
  <si>
    <t>表3.3.2(1)　産業分類別用水量の平均値、標準偏差、最大値、最小値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7">
      <t>ヨウスイ</t>
    </rPh>
    <rPh sb="17" eb="18">
      <t>リョウ</t>
    </rPh>
    <rPh sb="19" eb="22">
      <t>ヘイキンチ</t>
    </rPh>
    <rPh sb="23" eb="25">
      <t>ヒョウジュン</t>
    </rPh>
    <rPh sb="25" eb="27">
      <t>ヘンサ</t>
    </rPh>
    <rPh sb="28" eb="31">
      <t>サイダイチ</t>
    </rPh>
    <rPh sb="32" eb="35">
      <t>サイショウチ</t>
    </rPh>
    <phoneticPr fontId="3"/>
  </si>
  <si>
    <t>表3.3.2(2)　産業分類別総排水量の平均値、標準偏差、最大値、最小値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6">
      <t>ソウ</t>
    </rPh>
    <rPh sb="16" eb="18">
      <t>ハイスイ</t>
    </rPh>
    <rPh sb="18" eb="19">
      <t>リョウ</t>
    </rPh>
    <rPh sb="20" eb="23">
      <t>ヘイキンチ</t>
    </rPh>
    <rPh sb="24" eb="26">
      <t>ヒョウジュン</t>
    </rPh>
    <rPh sb="26" eb="28">
      <t>ヘンサ</t>
    </rPh>
    <rPh sb="29" eb="32">
      <t>サイダイチ</t>
    </rPh>
    <rPh sb="33" eb="36">
      <t>サイショウチ</t>
    </rPh>
    <phoneticPr fontId="3"/>
  </si>
  <si>
    <t>表3.3.2(3)　産業分類別処理水量の平均値、標準偏差、最大値、最小値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7">
      <t>ショリ</t>
    </rPh>
    <rPh sb="17" eb="19">
      <t>スイリョウ</t>
    </rPh>
    <rPh sb="20" eb="23">
      <t>ヘイキンチ</t>
    </rPh>
    <rPh sb="24" eb="26">
      <t>ヒョウジュン</t>
    </rPh>
    <rPh sb="26" eb="28">
      <t>ヘンサ</t>
    </rPh>
    <rPh sb="29" eb="32">
      <t>サイダイチ</t>
    </rPh>
    <rPh sb="33" eb="36">
      <t>サイショウチ</t>
    </rPh>
    <phoneticPr fontId="3"/>
  </si>
  <si>
    <t>表3.3.2(4)　産業分類別未処理水量の平均値、標準偏差、最大値、最小値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6">
      <t>ミ</t>
    </rPh>
    <rPh sb="16" eb="18">
      <t>ショリ</t>
    </rPh>
    <rPh sb="18" eb="19">
      <t>ミズ</t>
    </rPh>
    <rPh sb="19" eb="20">
      <t>リョウ</t>
    </rPh>
    <rPh sb="21" eb="24">
      <t>ヘイキンチ</t>
    </rPh>
    <rPh sb="25" eb="27">
      <t>ヒョウジュン</t>
    </rPh>
    <rPh sb="27" eb="29">
      <t>ヘンサ</t>
    </rPh>
    <rPh sb="30" eb="33">
      <t>サイダイチ</t>
    </rPh>
    <rPh sb="34" eb="37">
      <t>サイショウチ</t>
    </rPh>
    <phoneticPr fontId="3"/>
  </si>
  <si>
    <t>表3.3.3(1)　代表特定施設別用水量の平均値、標準偏差、最大値、最小値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9">
      <t>ヨウスイ</t>
    </rPh>
    <rPh sb="19" eb="20">
      <t>リョウ</t>
    </rPh>
    <rPh sb="21" eb="24">
      <t>ヘイキンチ</t>
    </rPh>
    <rPh sb="25" eb="27">
      <t>ヒョウジュン</t>
    </rPh>
    <rPh sb="27" eb="29">
      <t>ヘンサ</t>
    </rPh>
    <rPh sb="30" eb="33">
      <t>サイダイチ</t>
    </rPh>
    <rPh sb="34" eb="37">
      <t>サイショウチ</t>
    </rPh>
    <phoneticPr fontId="3"/>
  </si>
  <si>
    <t>表3.3.3(2)　代表特定施設別総排水量の平均値、標準偏差、最大値、最小値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8">
      <t>ソウ</t>
    </rPh>
    <rPh sb="18" eb="20">
      <t>ハイスイ</t>
    </rPh>
    <rPh sb="20" eb="21">
      <t>リョウ</t>
    </rPh>
    <rPh sb="22" eb="25">
      <t>ヘイキンチ</t>
    </rPh>
    <rPh sb="26" eb="28">
      <t>ヒョウジュン</t>
    </rPh>
    <rPh sb="28" eb="30">
      <t>ヘンサ</t>
    </rPh>
    <rPh sb="31" eb="34">
      <t>サイダイチ</t>
    </rPh>
    <rPh sb="35" eb="38">
      <t>サイショウチ</t>
    </rPh>
    <phoneticPr fontId="3"/>
  </si>
  <si>
    <t>表3.3.3(3)　代表特定施設別処理水量の平均値、標準偏差、最大値、最小値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9">
      <t>ショリ</t>
    </rPh>
    <rPh sb="19" eb="20">
      <t>スイ</t>
    </rPh>
    <rPh sb="20" eb="21">
      <t>リョウ</t>
    </rPh>
    <rPh sb="22" eb="25">
      <t>ヘイキンチ</t>
    </rPh>
    <rPh sb="26" eb="28">
      <t>ヒョウジュン</t>
    </rPh>
    <rPh sb="28" eb="30">
      <t>ヘンサ</t>
    </rPh>
    <rPh sb="31" eb="34">
      <t>サイダイチ</t>
    </rPh>
    <rPh sb="35" eb="38">
      <t>サイショウチ</t>
    </rPh>
    <phoneticPr fontId="3"/>
  </si>
  <si>
    <t>表3.3.3(4)　代表特定施設別未処理水量の平均値、標準偏差、最大値、最小値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8">
      <t>ミ</t>
    </rPh>
    <rPh sb="18" eb="20">
      <t>ショリ</t>
    </rPh>
    <rPh sb="20" eb="21">
      <t>ミズ</t>
    </rPh>
    <rPh sb="21" eb="22">
      <t>リョウ</t>
    </rPh>
    <rPh sb="23" eb="26">
      <t>ヘイキンチ</t>
    </rPh>
    <rPh sb="27" eb="29">
      <t>ヒョウジュン</t>
    </rPh>
    <rPh sb="29" eb="31">
      <t>ヘンサ</t>
    </rPh>
    <rPh sb="32" eb="35">
      <t>サイダイチ</t>
    </rPh>
    <rPh sb="36" eb="39">
      <t>サイショウチ</t>
    </rPh>
    <phoneticPr fontId="3"/>
  </si>
  <si>
    <t>表3.3.4　産業分類別延床面積あたりの用水量・総排水量・処理水量・未処理水量</t>
    <rPh sb="0" eb="1">
      <t>ヒョウ</t>
    </rPh>
    <rPh sb="7" eb="9">
      <t>サンギョウ</t>
    </rPh>
    <rPh sb="9" eb="11">
      <t>ブンルイ</t>
    </rPh>
    <rPh sb="11" eb="12">
      <t>ベツ</t>
    </rPh>
    <rPh sb="12" eb="13">
      <t>ノ</t>
    </rPh>
    <rPh sb="13" eb="14">
      <t>ユカ</t>
    </rPh>
    <rPh sb="14" eb="16">
      <t>メンセキ</t>
    </rPh>
    <rPh sb="20" eb="21">
      <t>ヨウ</t>
    </rPh>
    <rPh sb="21" eb="23">
      <t>スイリョウ</t>
    </rPh>
    <rPh sb="24" eb="25">
      <t>ソウ</t>
    </rPh>
    <rPh sb="25" eb="27">
      <t>ハイスイ</t>
    </rPh>
    <rPh sb="27" eb="28">
      <t>リョウ</t>
    </rPh>
    <rPh sb="29" eb="31">
      <t>ショリ</t>
    </rPh>
    <rPh sb="31" eb="33">
      <t>スイリョウ</t>
    </rPh>
    <rPh sb="34" eb="35">
      <t>ミ</t>
    </rPh>
    <rPh sb="35" eb="37">
      <t>ショリ</t>
    </rPh>
    <rPh sb="37" eb="39">
      <t>スイリョウ</t>
    </rPh>
    <phoneticPr fontId="3"/>
  </si>
  <si>
    <t>表3.3.5　産業分類別従業員数等あたりの用水量・総排水量・処理水量・未処理水量</t>
    <rPh sb="0" eb="1">
      <t>ヒョウ</t>
    </rPh>
    <rPh sb="7" eb="9">
      <t>サンギョウ</t>
    </rPh>
    <rPh sb="9" eb="11">
      <t>ブンルイ</t>
    </rPh>
    <rPh sb="11" eb="12">
      <t>ベツ</t>
    </rPh>
    <rPh sb="12" eb="15">
      <t>ジュウギョウイン</t>
    </rPh>
    <rPh sb="15" eb="16">
      <t>カズ</t>
    </rPh>
    <rPh sb="16" eb="17">
      <t>トウ</t>
    </rPh>
    <rPh sb="21" eb="22">
      <t>ヨウ</t>
    </rPh>
    <rPh sb="22" eb="24">
      <t>スイリョウ</t>
    </rPh>
    <rPh sb="25" eb="26">
      <t>ソウ</t>
    </rPh>
    <rPh sb="26" eb="28">
      <t>ハイスイ</t>
    </rPh>
    <rPh sb="28" eb="29">
      <t>リョウ</t>
    </rPh>
    <rPh sb="30" eb="32">
      <t>ショリ</t>
    </rPh>
    <rPh sb="32" eb="34">
      <t>スイリョウ</t>
    </rPh>
    <rPh sb="35" eb="36">
      <t>ミ</t>
    </rPh>
    <rPh sb="36" eb="38">
      <t>ショリ</t>
    </rPh>
    <rPh sb="38" eb="40">
      <t>スイリョウ</t>
    </rPh>
    <phoneticPr fontId="3"/>
  </si>
  <si>
    <t>表3.3.6　産業分類別出荷額等あたりの用水量・総排水量・処理水量・未処理水量</t>
    <rPh sb="0" eb="1">
      <t>ヒョウ</t>
    </rPh>
    <rPh sb="7" eb="9">
      <t>サンギョウ</t>
    </rPh>
    <rPh sb="9" eb="11">
      <t>ブンルイ</t>
    </rPh>
    <rPh sb="11" eb="12">
      <t>ベツ</t>
    </rPh>
    <rPh sb="12" eb="15">
      <t>シュッカガク</t>
    </rPh>
    <rPh sb="15" eb="16">
      <t>トウ</t>
    </rPh>
    <rPh sb="20" eb="22">
      <t>ヨウスイ</t>
    </rPh>
    <rPh sb="22" eb="23">
      <t>リョウ</t>
    </rPh>
    <rPh sb="24" eb="25">
      <t>ソウ</t>
    </rPh>
    <rPh sb="25" eb="27">
      <t>ハイスイ</t>
    </rPh>
    <rPh sb="27" eb="28">
      <t>リョウ</t>
    </rPh>
    <rPh sb="29" eb="31">
      <t>ショリ</t>
    </rPh>
    <rPh sb="31" eb="33">
      <t>スイリョウ</t>
    </rPh>
    <rPh sb="34" eb="35">
      <t>ミ</t>
    </rPh>
    <rPh sb="35" eb="37">
      <t>ショリ</t>
    </rPh>
    <rPh sb="37" eb="39">
      <t>スイリョウ</t>
    </rPh>
    <phoneticPr fontId="3"/>
  </si>
  <si>
    <t>＜用水量＞</t>
    <rPh sb="1" eb="2">
      <t>ヨウ</t>
    </rPh>
    <rPh sb="2" eb="3">
      <t>スイ</t>
    </rPh>
    <rPh sb="3" eb="4">
      <t>リョウ</t>
    </rPh>
    <phoneticPr fontId="3"/>
  </si>
  <si>
    <t>＜総排水量＞</t>
    <rPh sb="1" eb="2">
      <t>ソウ</t>
    </rPh>
    <rPh sb="2" eb="4">
      <t>ハイスイ</t>
    </rPh>
    <rPh sb="4" eb="5">
      <t>リョウ</t>
    </rPh>
    <phoneticPr fontId="3"/>
  </si>
  <si>
    <t>表3.3.7　延床面積階級別用水量と総排水量の事業場数、平均値、標準偏差、最大値、最小値</t>
    <rPh sb="0" eb="1">
      <t>ヒョウ</t>
    </rPh>
    <rPh sb="7" eb="8">
      <t>ノ</t>
    </rPh>
    <rPh sb="8" eb="9">
      <t>ユカ</t>
    </rPh>
    <rPh sb="9" eb="11">
      <t>メンセキ</t>
    </rPh>
    <rPh sb="11" eb="13">
      <t>カイキュウ</t>
    </rPh>
    <rPh sb="13" eb="14">
      <t>ベツ</t>
    </rPh>
    <rPh sb="14" eb="16">
      <t>ヨウスイ</t>
    </rPh>
    <rPh sb="16" eb="17">
      <t>リョウ</t>
    </rPh>
    <rPh sb="18" eb="19">
      <t>ソウ</t>
    </rPh>
    <rPh sb="19" eb="21">
      <t>ハイスイ</t>
    </rPh>
    <rPh sb="21" eb="22">
      <t>リョウ</t>
    </rPh>
    <rPh sb="23" eb="25">
      <t>ジギョウ</t>
    </rPh>
    <rPh sb="25" eb="26">
      <t>バ</t>
    </rPh>
    <rPh sb="26" eb="27">
      <t>カズ</t>
    </rPh>
    <rPh sb="28" eb="31">
      <t>ヘイキンチ</t>
    </rPh>
    <rPh sb="32" eb="34">
      <t>ヒョウジュン</t>
    </rPh>
    <rPh sb="34" eb="36">
      <t>ヘンサ</t>
    </rPh>
    <rPh sb="37" eb="40">
      <t>サイダイチ</t>
    </rPh>
    <rPh sb="41" eb="44">
      <t>サイショウチ</t>
    </rPh>
    <phoneticPr fontId="3"/>
  </si>
  <si>
    <t>表3.3.8　従業員数等階級別用水量と総排水量の事業場数、平均値、標準偏差、最大値、最小値</t>
    <rPh sb="0" eb="1">
      <t>ヒョウ</t>
    </rPh>
    <rPh sb="7" eb="10">
      <t>ジュウギョウイン</t>
    </rPh>
    <rPh sb="10" eb="11">
      <t>カズ</t>
    </rPh>
    <rPh sb="11" eb="12">
      <t>トウ</t>
    </rPh>
    <rPh sb="12" eb="14">
      <t>カイキュウ</t>
    </rPh>
    <rPh sb="14" eb="15">
      <t>ベツ</t>
    </rPh>
    <rPh sb="15" eb="17">
      <t>ヨウスイ</t>
    </rPh>
    <rPh sb="17" eb="18">
      <t>リョウ</t>
    </rPh>
    <rPh sb="19" eb="20">
      <t>ソウ</t>
    </rPh>
    <rPh sb="20" eb="22">
      <t>ハイスイ</t>
    </rPh>
    <rPh sb="22" eb="23">
      <t>リョウ</t>
    </rPh>
    <rPh sb="24" eb="26">
      <t>ジギョウ</t>
    </rPh>
    <rPh sb="26" eb="27">
      <t>バ</t>
    </rPh>
    <rPh sb="27" eb="28">
      <t>カズ</t>
    </rPh>
    <rPh sb="29" eb="32">
      <t>ヘイキンチ</t>
    </rPh>
    <rPh sb="33" eb="35">
      <t>ヒョウジュン</t>
    </rPh>
    <rPh sb="35" eb="37">
      <t>ヘンサ</t>
    </rPh>
    <rPh sb="38" eb="41">
      <t>サイダイチ</t>
    </rPh>
    <rPh sb="42" eb="45">
      <t>サイショウチ</t>
    </rPh>
    <phoneticPr fontId="3"/>
  </si>
  <si>
    <t>＜用水量＞</t>
    <rPh sb="1" eb="3">
      <t>ヨウスイ</t>
    </rPh>
    <rPh sb="3" eb="4">
      <t>リョウ</t>
    </rPh>
    <phoneticPr fontId="3"/>
  </si>
  <si>
    <t>木材薬品処理業の用に供する施設</t>
    <phoneticPr fontId="3"/>
  </si>
  <si>
    <t>パルプ、紙又は紙加工品の製造業の用に供する施設</t>
    <phoneticPr fontId="3"/>
  </si>
  <si>
    <t>新聞業、出版業、印刷業又は製版業の用に供する施設</t>
    <phoneticPr fontId="3"/>
  </si>
  <si>
    <t>その他の無機化学工業製品製造業の用に供する施設</t>
    <phoneticPr fontId="3"/>
  </si>
  <si>
    <t>メタン誘導品製造業の用に供する施設</t>
    <phoneticPr fontId="3"/>
  </si>
  <si>
    <t>有機顔料又は合成染料の製造業の用に供する施設</t>
    <phoneticPr fontId="3"/>
  </si>
  <si>
    <t>合成樹脂製造業の用に供する施設</t>
    <phoneticPr fontId="3"/>
  </si>
  <si>
    <t>合成ゴム製造業の用に供する施設</t>
    <phoneticPr fontId="3"/>
  </si>
  <si>
    <t>合成洗剤製造業の用に供する施設</t>
    <phoneticPr fontId="3"/>
  </si>
  <si>
    <t>硬化油製造業の用に供する施設</t>
    <phoneticPr fontId="3"/>
  </si>
  <si>
    <t>アルキル水銀化合物</t>
    <rPh sb="4" eb="6">
      <t>スイギン</t>
    </rPh>
    <rPh sb="6" eb="9">
      <t>カゴウブツ</t>
    </rPh>
    <phoneticPr fontId="3"/>
  </si>
  <si>
    <t>表3.5.2(9)　有害物質使用・製造事業場数　産業分類別内訳</t>
    <rPh sb="0" eb="1">
      <t>ヒョウ</t>
    </rPh>
    <rPh sb="10" eb="12">
      <t>ユウガイ</t>
    </rPh>
    <rPh sb="12" eb="14">
      <t>ブッシツ</t>
    </rPh>
    <rPh sb="14" eb="16">
      <t>シヨウ</t>
    </rPh>
    <rPh sb="17" eb="19">
      <t>セイゾウ</t>
    </rPh>
    <rPh sb="19" eb="21">
      <t>ジギョウ</t>
    </rPh>
    <rPh sb="21" eb="23">
      <t>バカズ</t>
    </rPh>
    <rPh sb="24" eb="26">
      <t>サンギョウ</t>
    </rPh>
    <rPh sb="26" eb="28">
      <t>ブンルイ</t>
    </rPh>
    <rPh sb="28" eb="29">
      <t>ベツ</t>
    </rPh>
    <rPh sb="29" eb="31">
      <t>ウチワケ</t>
    </rPh>
    <phoneticPr fontId="3"/>
  </si>
  <si>
    <t>表3.5.2(10)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</si>
  <si>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トリクロロエチレン</t>
  </si>
  <si>
    <t>飲料製造業の用に供する施設</t>
    <phoneticPr fontId="3"/>
  </si>
  <si>
    <t>茨城県</t>
    <phoneticPr fontId="3"/>
  </si>
  <si>
    <t>栃木県</t>
    <phoneticPr fontId="3"/>
  </si>
  <si>
    <t>群馬県</t>
    <phoneticPr fontId="3"/>
  </si>
  <si>
    <t>埼玉県</t>
    <phoneticPr fontId="3"/>
  </si>
  <si>
    <t>千葉県</t>
    <phoneticPr fontId="3"/>
  </si>
  <si>
    <t>東京都</t>
    <phoneticPr fontId="3"/>
  </si>
  <si>
    <t>神奈川県</t>
    <phoneticPr fontId="3"/>
  </si>
  <si>
    <t>新潟県</t>
    <phoneticPr fontId="3"/>
  </si>
  <si>
    <t>富山県</t>
    <phoneticPr fontId="3"/>
  </si>
  <si>
    <t>宮崎県</t>
    <rPh sb="0" eb="3">
      <t>ミヤザキケン</t>
    </rPh>
    <phoneticPr fontId="3"/>
  </si>
  <si>
    <t>熊谷市</t>
    <rPh sb="0" eb="3">
      <t>クマガヤシ</t>
    </rPh>
    <phoneticPr fontId="3"/>
  </si>
  <si>
    <t>特定事業場から排出される水の処理施設</t>
    <phoneticPr fontId="3"/>
  </si>
  <si>
    <t>湖沼法みなし指定地域特定施設（病院）</t>
    <phoneticPr fontId="3"/>
  </si>
  <si>
    <t>チオベンカルブ</t>
    <phoneticPr fontId="3"/>
  </si>
  <si>
    <t>出荷額等階級</t>
    <rPh sb="0" eb="2">
      <t>シュッカ</t>
    </rPh>
    <rPh sb="2" eb="3">
      <t>ガク</t>
    </rPh>
    <rPh sb="3" eb="4">
      <t>トウ</t>
    </rPh>
    <rPh sb="4" eb="6">
      <t>カイキュウ</t>
    </rPh>
    <phoneticPr fontId="3"/>
  </si>
  <si>
    <t>1,000,000～3,000,000</t>
    <phoneticPr fontId="3"/>
  </si>
  <si>
    <r>
      <t>単位：ｍ</t>
    </r>
    <r>
      <rPr>
        <vertAlign val="superscript"/>
        <sz val="8"/>
        <rFont val="ＭＳ Ｐ明朝"/>
        <family val="1"/>
        <charset val="128"/>
      </rPr>
      <t>3</t>
    </r>
    <r>
      <rPr>
        <sz val="8"/>
        <rFont val="ＭＳ Ｐ明朝"/>
        <family val="1"/>
        <charset val="128"/>
      </rPr>
      <t>/日</t>
    </r>
    <rPh sb="0" eb="2">
      <t>タンイ</t>
    </rPh>
    <rPh sb="6" eb="7">
      <t>ニチ</t>
    </rPh>
    <phoneticPr fontId="3"/>
  </si>
  <si>
    <t>事業場数</t>
  </si>
  <si>
    <t>平均値</t>
  </si>
  <si>
    <t>標準偏差</t>
  </si>
  <si>
    <t>最大値</t>
  </si>
  <si>
    <t>最小値</t>
  </si>
  <si>
    <t>01</t>
    <phoneticPr fontId="3"/>
  </si>
  <si>
    <t>02</t>
    <phoneticPr fontId="3"/>
  </si>
  <si>
    <t>29</t>
    <phoneticPr fontId="3"/>
  </si>
  <si>
    <t>コールタール製品製造業の用に供する施設</t>
    <phoneticPr fontId="3"/>
  </si>
  <si>
    <t>30</t>
    <phoneticPr fontId="3"/>
  </si>
  <si>
    <t>発酵工業の用に供する施設</t>
    <phoneticPr fontId="3"/>
  </si>
  <si>
    <t>31</t>
    <phoneticPr fontId="3"/>
  </si>
  <si>
    <t>メタン誘導品製造業の用に供する施設</t>
    <phoneticPr fontId="3"/>
  </si>
  <si>
    <t>32</t>
    <phoneticPr fontId="3"/>
  </si>
  <si>
    <t>有機顔料又は合成染料の製造業の用に供する施設</t>
    <phoneticPr fontId="3"/>
  </si>
  <si>
    <t>33</t>
    <phoneticPr fontId="3"/>
  </si>
  <si>
    <t>合成樹脂製造業の用に供する施設</t>
    <phoneticPr fontId="3"/>
  </si>
  <si>
    <t>34</t>
    <phoneticPr fontId="3"/>
  </si>
  <si>
    <t>合成ゴム製造業の用に供する施設</t>
    <phoneticPr fontId="3"/>
  </si>
  <si>
    <t>35</t>
    <phoneticPr fontId="3"/>
  </si>
  <si>
    <t>沈殿、中和、無機物の除去を主たる目的とした処理等</t>
    <phoneticPr fontId="3"/>
  </si>
  <si>
    <t>その他</t>
    <rPh sb="2" eb="3">
      <t>ホカ</t>
    </rPh>
    <phoneticPr fontId="3"/>
  </si>
  <si>
    <t>100</t>
    <phoneticPr fontId="3"/>
  </si>
  <si>
    <t>0.5</t>
    <phoneticPr fontId="3"/>
  </si>
  <si>
    <t>旅館業の用に供する施設</t>
    <phoneticPr fontId="3"/>
  </si>
  <si>
    <t>共同調理場に設置されるちゅう房施設</t>
    <phoneticPr fontId="3"/>
  </si>
  <si>
    <t>弁当仕出屋又は弁当製造業の用に供するちゅう房施設</t>
    <phoneticPr fontId="3"/>
  </si>
  <si>
    <t>1,4-ジオキサン</t>
    <phoneticPr fontId="3"/>
  </si>
  <si>
    <t>1,4-ジオキサン</t>
    <phoneticPr fontId="3"/>
  </si>
  <si>
    <t>1,4-ジオキサン</t>
    <phoneticPr fontId="3"/>
  </si>
  <si>
    <t>鉱業又は水洗炭業の用に供する施設</t>
    <phoneticPr fontId="3"/>
  </si>
  <si>
    <t>畜産農業又はサービス業の用に供する施設</t>
    <phoneticPr fontId="3"/>
  </si>
  <si>
    <t>めん類製造業の用に供する湯煮施設</t>
    <phoneticPr fontId="3"/>
  </si>
  <si>
    <t>表3.5.2(7)　有害物質使用・製造事業場数　産業分類別内訳</t>
    <rPh sb="0" eb="1">
      <t>ヒョウ</t>
    </rPh>
    <rPh sb="10" eb="12">
      <t>ユウガイ</t>
    </rPh>
    <rPh sb="12" eb="14">
      <t>ブッシツ</t>
    </rPh>
    <rPh sb="14" eb="16">
      <t>シヨウ</t>
    </rPh>
    <rPh sb="17" eb="19">
      <t>セイゾウ</t>
    </rPh>
    <rPh sb="19" eb="21">
      <t>ジギョウ</t>
    </rPh>
    <rPh sb="21" eb="23">
      <t>バカズ</t>
    </rPh>
    <rPh sb="24" eb="26">
      <t>サンギョウ</t>
    </rPh>
    <rPh sb="26" eb="28">
      <t>ブンルイ</t>
    </rPh>
    <rPh sb="28" eb="29">
      <t>ベツ</t>
    </rPh>
    <rPh sb="29" eb="31">
      <t>ウチワケ</t>
    </rPh>
    <phoneticPr fontId="3"/>
  </si>
  <si>
    <t>総水銀</t>
  </si>
  <si>
    <t>表3.5.2(8)　有害物質使用・製造事業場数　産業分類別内訳</t>
    <rPh sb="0" eb="1">
      <t>ヒョウ</t>
    </rPh>
    <rPh sb="10" eb="12">
      <t>ユウガイ</t>
    </rPh>
    <rPh sb="12" eb="14">
      <t>ブッシツ</t>
    </rPh>
    <rPh sb="14" eb="16">
      <t>シヨウ</t>
    </rPh>
    <rPh sb="17" eb="19">
      <t>セイゾウ</t>
    </rPh>
    <rPh sb="19" eb="21">
      <t>ジギョウ</t>
    </rPh>
    <rPh sb="21" eb="23">
      <t>バカズ</t>
    </rPh>
    <rPh sb="24" eb="26">
      <t>サンギョウ</t>
    </rPh>
    <rPh sb="26" eb="28">
      <t>ブンルイ</t>
    </rPh>
    <rPh sb="28" eb="29">
      <t>ベツ</t>
    </rPh>
    <rPh sb="29" eb="31">
      <t>ウチワケ</t>
    </rPh>
    <phoneticPr fontId="3"/>
  </si>
  <si>
    <t>PCB</t>
    <phoneticPr fontId="3"/>
  </si>
  <si>
    <t>シアン化合物</t>
    <phoneticPr fontId="3"/>
  </si>
  <si>
    <t>有機燐化合物</t>
    <phoneticPr fontId="3"/>
  </si>
  <si>
    <t>鉛及びその化合物</t>
    <phoneticPr fontId="3"/>
  </si>
  <si>
    <t>六価クロム化合物</t>
    <phoneticPr fontId="3"/>
  </si>
  <si>
    <t>砒素及びその化合物</t>
    <phoneticPr fontId="3"/>
  </si>
  <si>
    <t>総水銀</t>
    <phoneticPr fontId="3"/>
  </si>
  <si>
    <t>トリクロロエチレン</t>
    <phoneticPr fontId="3"/>
  </si>
  <si>
    <t>表3.5.2(18)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</si>
  <si>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1,1,2-トリクロロエタン</t>
  </si>
  <si>
    <t>表3.5.2(19)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</si>
  <si>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1,3-ジクロロプロペン</t>
  </si>
  <si>
    <t>表3.5.2(20)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</si>
  <si>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チウラム</t>
  </si>
  <si>
    <t>表3.5.2(21)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</si>
  <si>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シマジン</t>
  </si>
  <si>
    <t>表3.5.2(22)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</si>
  <si>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チオベンカルブ</t>
  </si>
  <si>
    <t>表3.5.2(23)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</si>
  <si>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 xml:space="preserve">  30～       50</t>
    <phoneticPr fontId="3"/>
  </si>
  <si>
    <t>COD</t>
    <phoneticPr fontId="3"/>
  </si>
  <si>
    <t>有機顔料又は合成染料の製造業の用に供する施設</t>
    <phoneticPr fontId="3"/>
  </si>
  <si>
    <t>特定施設不明</t>
    <rPh sb="0" eb="2">
      <t>トクテイ</t>
    </rPh>
    <rPh sb="2" eb="4">
      <t>シセツ</t>
    </rPh>
    <rPh sb="4" eb="6">
      <t>フメイ</t>
    </rPh>
    <phoneticPr fontId="3"/>
  </si>
  <si>
    <t>5,000～10,000</t>
    <phoneticPr fontId="3"/>
  </si>
  <si>
    <t>10,000～30,000</t>
    <phoneticPr fontId="3"/>
  </si>
  <si>
    <t>テトラクロロエチレン</t>
    <phoneticPr fontId="3"/>
  </si>
  <si>
    <t>つくば市</t>
  </si>
  <si>
    <t>伊勢崎市</t>
  </si>
  <si>
    <t>太田市</t>
  </si>
  <si>
    <t>長岡市</t>
  </si>
  <si>
    <t>上越市</t>
  </si>
  <si>
    <t xml:space="preserve">林業 </t>
  </si>
  <si>
    <t xml:space="preserve">漁業（水産養殖業を除く） </t>
  </si>
  <si>
    <t xml:space="preserve">水産養殖業 </t>
  </si>
  <si>
    <t xml:space="preserve">鉱業，採石業，砂利採取業 </t>
  </si>
  <si>
    <t xml:space="preserve">総合工事業 </t>
  </si>
  <si>
    <t xml:space="preserve">職別工事業(設備工事業を除く) </t>
  </si>
  <si>
    <t>1,1,2-トリクロロエタン</t>
    <phoneticPr fontId="3"/>
  </si>
  <si>
    <t>ふっ素及びその化合物</t>
    <phoneticPr fontId="3"/>
  </si>
  <si>
    <t>ｱﾝﾓﾆｱ、ｱﾝﾓﾆｳﾑ化合物、亜硝酸化合物及び硝酸化合物</t>
    <phoneticPr fontId="3"/>
  </si>
  <si>
    <t>有機燐化合物</t>
    <phoneticPr fontId="3"/>
  </si>
  <si>
    <t>パルプ、紙又は紙加工品の製造業の用に供する施設</t>
    <phoneticPr fontId="3"/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</si>
  <si>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</si>
  <si>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</si>
  <si>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</si>
  <si>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</si>
  <si>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</si>
  <si>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</si>
  <si>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</si>
  <si>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</si>
  <si>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</si>
  <si>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</si>
  <si>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</si>
  <si>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春日部市</t>
    <rPh sb="0" eb="4">
      <t>カスカベシ</t>
    </rPh>
    <phoneticPr fontId="3"/>
  </si>
  <si>
    <t>有機質砂かべ材製造業の用に供する混合施設</t>
    <phoneticPr fontId="3"/>
  </si>
  <si>
    <t>人造黒鉛電極製造業の用に供する成型施設</t>
    <phoneticPr fontId="3"/>
  </si>
  <si>
    <t>窯業原料の精製業の用に供する施設</t>
    <phoneticPr fontId="3"/>
  </si>
  <si>
    <t>②</t>
    <phoneticPr fontId="3"/>
  </si>
  <si>
    <t>ゼラチン又はにかわの製造業の用に供する施設</t>
    <phoneticPr fontId="3"/>
  </si>
  <si>
    <t>43</t>
    <phoneticPr fontId="3"/>
  </si>
  <si>
    <t>写真感光材料製造業の用に供する感光剤洗浄施設</t>
    <phoneticPr fontId="3"/>
  </si>
  <si>
    <t>44</t>
    <phoneticPr fontId="3"/>
  </si>
  <si>
    <t>天然樹脂製品製造業の用に供する施設</t>
    <phoneticPr fontId="3"/>
  </si>
  <si>
    <t>45</t>
    <phoneticPr fontId="3"/>
  </si>
  <si>
    <t>単位:㎥/日</t>
    <rPh sb="0" eb="2">
      <t>タンイ</t>
    </rPh>
    <rPh sb="5" eb="6">
      <t>ヒ</t>
    </rPh>
    <phoneticPr fontId="3"/>
  </si>
  <si>
    <t>生コンクリート製造業の用に供するバッチャープラント</t>
    <phoneticPr fontId="3"/>
  </si>
  <si>
    <t>56</t>
    <phoneticPr fontId="3"/>
  </si>
  <si>
    <t>有機質砂かべ材製造業の用に供する混合施設</t>
    <phoneticPr fontId="3"/>
  </si>
  <si>
    <t>57</t>
    <phoneticPr fontId="3"/>
  </si>
  <si>
    <t>人造黒鉛電極製造業の用に供する成型施設</t>
    <phoneticPr fontId="3"/>
  </si>
  <si>
    <t>58</t>
    <phoneticPr fontId="3"/>
  </si>
  <si>
    <t>鉛及びその化合物</t>
    <phoneticPr fontId="3"/>
  </si>
  <si>
    <t>4休止</t>
    <rPh sb="1" eb="3">
      <t>キュウシ</t>
    </rPh>
    <phoneticPr fontId="3"/>
  </si>
  <si>
    <t>5廃止</t>
    <rPh sb="1" eb="3">
      <t>ハイシ</t>
    </rPh>
    <phoneticPr fontId="3"/>
  </si>
  <si>
    <t>9その他</t>
    <rPh sb="3" eb="4">
      <t>タ</t>
    </rPh>
    <phoneticPr fontId="3"/>
  </si>
  <si>
    <t>政令市</t>
    <rPh sb="0" eb="3">
      <t>セイレイシ</t>
    </rPh>
    <phoneticPr fontId="3"/>
  </si>
  <si>
    <t>71</t>
    <phoneticPr fontId="3"/>
  </si>
  <si>
    <t>木材化学工業の用に供するフルフラール蒸りゅう施設</t>
    <phoneticPr fontId="3"/>
  </si>
  <si>
    <t>生コンクリート製造業の用に供するバッチャープラント</t>
    <phoneticPr fontId="3"/>
  </si>
  <si>
    <t>金属製品製造業又は機械器具製造業の用に供する施設</t>
    <phoneticPr fontId="3"/>
  </si>
  <si>
    <t>表3.5.2(6)　有害物質使用・製造事業場数　産業分類別内訳</t>
    <rPh sb="0" eb="1">
      <t>ヒョウ</t>
    </rPh>
    <rPh sb="10" eb="12">
      <t>ユウガイ</t>
    </rPh>
    <rPh sb="12" eb="14">
      <t>ブッシツ</t>
    </rPh>
    <rPh sb="14" eb="16">
      <t>シヨウ</t>
    </rPh>
    <rPh sb="17" eb="19">
      <t>セイゾウ</t>
    </rPh>
    <rPh sb="19" eb="21">
      <t>ジギョウ</t>
    </rPh>
    <rPh sb="21" eb="23">
      <t>バカズ</t>
    </rPh>
    <rPh sb="24" eb="26">
      <t>サンギョウ</t>
    </rPh>
    <rPh sb="26" eb="28">
      <t>ブンルイ</t>
    </rPh>
    <rPh sb="28" eb="29">
      <t>ベツ</t>
    </rPh>
    <rPh sb="29" eb="31">
      <t>ウチワケ</t>
    </rPh>
    <phoneticPr fontId="3"/>
  </si>
  <si>
    <t>砒素及びその化合物</t>
  </si>
  <si>
    <t>回収率(%)</t>
    <rPh sb="0" eb="2">
      <t>カイシュウ</t>
    </rPh>
    <rPh sb="2" eb="3">
      <t>リツ</t>
    </rPh>
    <phoneticPr fontId="3"/>
  </si>
  <si>
    <t>無機顔料製造業の用に供する施設</t>
    <phoneticPr fontId="3"/>
  </si>
  <si>
    <t>13</t>
    <phoneticPr fontId="3"/>
  </si>
  <si>
    <t>東京都</t>
    <phoneticPr fontId="3"/>
  </si>
  <si>
    <t>14</t>
    <phoneticPr fontId="3"/>
  </si>
  <si>
    <t>神奈川県</t>
    <phoneticPr fontId="3"/>
  </si>
  <si>
    <t>15</t>
    <phoneticPr fontId="3"/>
  </si>
  <si>
    <t>新潟県</t>
    <phoneticPr fontId="3"/>
  </si>
  <si>
    <t>ノルマルヘキサン抽出物質(鉱油類)</t>
    <rPh sb="8" eb="10">
      <t>チュウシュツ</t>
    </rPh>
    <rPh sb="10" eb="12">
      <t>ブッシツ</t>
    </rPh>
    <rPh sb="13" eb="14">
      <t>コウ</t>
    </rPh>
    <rPh sb="14" eb="15">
      <t>アブラ</t>
    </rPh>
    <rPh sb="15" eb="16">
      <t>ルイ</t>
    </rPh>
    <phoneticPr fontId="3"/>
  </si>
  <si>
    <t xml:space="preserve">電気めっき施設 </t>
    <phoneticPr fontId="3"/>
  </si>
  <si>
    <t>弁当仕出屋又は弁当製造業の用に供するちゅう房施設</t>
    <phoneticPr fontId="3"/>
  </si>
  <si>
    <t>飲食店に設置されるちゅう房施設</t>
    <phoneticPr fontId="3"/>
  </si>
  <si>
    <t>鉱業又は水洗炭業の用に供する施設</t>
    <phoneticPr fontId="3"/>
  </si>
  <si>
    <t>無機顔料製造業の用に供する施設</t>
    <phoneticPr fontId="3"/>
  </si>
  <si>
    <t>皮革製造業の用に供する施設</t>
    <phoneticPr fontId="3"/>
  </si>
  <si>
    <t>セメント製品製造業の用に供する施設</t>
    <phoneticPr fontId="3"/>
  </si>
  <si>
    <t>68</t>
    <phoneticPr fontId="3"/>
  </si>
  <si>
    <t>ぶどう糖又は水あめの製造業の用に供する施設</t>
    <phoneticPr fontId="3"/>
  </si>
  <si>
    <t>めん類製造業の用に供する湯煮施設</t>
    <phoneticPr fontId="3"/>
  </si>
  <si>
    <t>インスタントコーヒー製造業の用に供する抽出施設</t>
    <phoneticPr fontId="3"/>
  </si>
  <si>
    <t>酸又はアルカリによる表面処理施設</t>
    <phoneticPr fontId="3"/>
  </si>
  <si>
    <t>そば店、うどん店、すし店のほか、喫茶店等に設置されるちゅう房施設</t>
    <phoneticPr fontId="3"/>
  </si>
  <si>
    <t>フェノール類</t>
    <rPh sb="5" eb="6">
      <t>ルイ</t>
    </rPh>
    <phoneticPr fontId="3"/>
  </si>
  <si>
    <t>銅</t>
    <rPh sb="0" eb="1">
      <t>ドウ</t>
    </rPh>
    <phoneticPr fontId="3"/>
  </si>
  <si>
    <t>亜鉛</t>
    <rPh sb="0" eb="2">
      <t>アエン</t>
    </rPh>
    <phoneticPr fontId="3"/>
  </si>
  <si>
    <t>溶解性鉄</t>
    <rPh sb="0" eb="3">
      <t>ヨウカイセイ</t>
    </rPh>
    <rPh sb="3" eb="4">
      <t>テツ</t>
    </rPh>
    <phoneticPr fontId="3"/>
  </si>
  <si>
    <t>その他の無機化学工業製品製造業の用に供する施設</t>
    <phoneticPr fontId="3"/>
  </si>
  <si>
    <t>カーバイド法アセチレン誘導品製造業の用に供する施設</t>
    <phoneticPr fontId="3"/>
  </si>
  <si>
    <t>政令市</t>
    <rPh sb="0" eb="2">
      <t>セイレイ</t>
    </rPh>
    <rPh sb="2" eb="3">
      <t>シ</t>
    </rPh>
    <phoneticPr fontId="3"/>
  </si>
  <si>
    <t>経済産業省</t>
    <rPh sb="0" eb="2">
      <t>ケイザイ</t>
    </rPh>
    <rPh sb="2" eb="5">
      <t>サンギョウショウ</t>
    </rPh>
    <phoneticPr fontId="3"/>
  </si>
  <si>
    <t>総計</t>
    <rPh sb="0" eb="2">
      <t>ソウケイ</t>
    </rPh>
    <phoneticPr fontId="3"/>
  </si>
  <si>
    <t>総数</t>
    <rPh sb="0" eb="2">
      <t>ソウスウ</t>
    </rPh>
    <phoneticPr fontId="3"/>
  </si>
  <si>
    <t>医薬品製造業の用に供する施設</t>
    <phoneticPr fontId="3"/>
  </si>
  <si>
    <t>セメント製品製造業の用に供する施設</t>
    <phoneticPr fontId="3"/>
  </si>
  <si>
    <t xml:space="preserve">洗たく業の用に供する洗浄施設 </t>
    <phoneticPr fontId="3"/>
  </si>
  <si>
    <t xml:space="preserve">写真現像業の用に供する自動式フィルム現像洗浄施設 </t>
    <phoneticPr fontId="3"/>
  </si>
  <si>
    <t>と畜業又は死亡獣畜取扱業の用に供する解体施設</t>
    <phoneticPr fontId="3"/>
  </si>
  <si>
    <t>廃油処理施設</t>
    <phoneticPr fontId="3"/>
  </si>
  <si>
    <t>動物系飼料又は有機質肥料の製造業の用に供する施設</t>
    <phoneticPr fontId="3"/>
  </si>
  <si>
    <t>動植物油脂製造業の用に供する施設</t>
    <phoneticPr fontId="3"/>
  </si>
  <si>
    <t>イースト製造業の用に供する施設</t>
    <phoneticPr fontId="3"/>
  </si>
  <si>
    <t>でん粉又は化工でん粉の製造業の用に供する施設</t>
    <phoneticPr fontId="3"/>
  </si>
  <si>
    <t>ぶどう糖又は水あめの製造業の用に供する施設</t>
    <phoneticPr fontId="3"/>
  </si>
  <si>
    <t>豆腐又は煮豆の製造業の用に供する湯煮施設</t>
    <phoneticPr fontId="3"/>
  </si>
  <si>
    <t>インスタントコーヒー製造業の用に供する抽出施設</t>
    <phoneticPr fontId="3"/>
  </si>
  <si>
    <t>冷凍調理食品製造業の用に供する施設</t>
    <phoneticPr fontId="3"/>
  </si>
  <si>
    <t>たばこ製造業の用に供する施設</t>
    <phoneticPr fontId="3"/>
  </si>
  <si>
    <t>紡績業又は繊維製品の製造業若しくは加工業の用に供する施設</t>
    <phoneticPr fontId="3"/>
  </si>
  <si>
    <t>化学繊維製造業の用に供する施設</t>
    <phoneticPr fontId="3"/>
  </si>
  <si>
    <t>表3.5.2(11)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</si>
  <si>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テトラクロロエチレン</t>
  </si>
  <si>
    <t>※排水量・有害物質区分</t>
    <phoneticPr fontId="3"/>
  </si>
  <si>
    <t xml:space="preserve">   10～　 　 30</t>
    <phoneticPr fontId="3"/>
  </si>
  <si>
    <t>〃</t>
    <phoneticPr fontId="3"/>
  </si>
  <si>
    <t>①：排水量50㎥/日以上、有害物質使用特定事業場でない</t>
    <phoneticPr fontId="3"/>
  </si>
  <si>
    <t xml:space="preserve">  30～       50</t>
    <phoneticPr fontId="3"/>
  </si>
  <si>
    <t>②：排水量50㎥/日以上、有害物質使用特定事業場である</t>
    <phoneticPr fontId="3"/>
  </si>
  <si>
    <t xml:space="preserve">   50～     100</t>
    <phoneticPr fontId="3"/>
  </si>
  <si>
    <t>③：排水量50㎥/日未満、有害物質使用特定事業場である</t>
    <phoneticPr fontId="3"/>
  </si>
  <si>
    <t xml:space="preserve"> 100～     200</t>
    <phoneticPr fontId="3"/>
  </si>
  <si>
    <t xml:space="preserve"> 200～     500</t>
    <phoneticPr fontId="3"/>
  </si>
  <si>
    <t xml:space="preserve"> 500～   1,000</t>
    <phoneticPr fontId="3"/>
  </si>
  <si>
    <t>1,000～   2,000</t>
    <phoneticPr fontId="3"/>
  </si>
  <si>
    <t>2,000～   5,000</t>
    <phoneticPr fontId="3"/>
  </si>
  <si>
    <t>①：排水量50㎥/日以上、有害物質使用特定事業場でない</t>
    <phoneticPr fontId="3"/>
  </si>
  <si>
    <t>②：排水量50㎥/日以上、有害物質使用特定事業場である</t>
    <phoneticPr fontId="3"/>
  </si>
  <si>
    <t>③：排水量50㎥/日未満、有害物質使用特定事業場である</t>
    <phoneticPr fontId="3"/>
  </si>
  <si>
    <t>～10</t>
    <phoneticPr fontId="3"/>
  </si>
  <si>
    <t>10～</t>
    <phoneticPr fontId="3"/>
  </si>
  <si>
    <t>30～</t>
    <phoneticPr fontId="3"/>
  </si>
  <si>
    <t>50～</t>
    <phoneticPr fontId="3"/>
  </si>
  <si>
    <t>100～</t>
    <phoneticPr fontId="3"/>
  </si>
  <si>
    <t>200～</t>
    <phoneticPr fontId="3"/>
  </si>
  <si>
    <t>500～</t>
    <phoneticPr fontId="3"/>
  </si>
  <si>
    <t>1000～</t>
    <phoneticPr fontId="3"/>
  </si>
  <si>
    <t>2000～</t>
    <phoneticPr fontId="3"/>
  </si>
  <si>
    <t>5000～</t>
    <phoneticPr fontId="3"/>
  </si>
  <si>
    <t>1,000～5,000</t>
    <phoneticPr fontId="3"/>
  </si>
  <si>
    <t>①：排水量50㎥/日以上、有害物質使用特定事業場でない</t>
    <phoneticPr fontId="3"/>
  </si>
  <si>
    <t>②：排水量50㎥/日以上、有害物質使用特定事業場である</t>
    <phoneticPr fontId="3"/>
  </si>
  <si>
    <t>③：排水量50㎥/日未満、有害物質使用特定事業場である</t>
    <phoneticPr fontId="3"/>
  </si>
  <si>
    <t>～10</t>
    <phoneticPr fontId="3"/>
  </si>
  <si>
    <t>10～</t>
    <phoneticPr fontId="3"/>
  </si>
  <si>
    <t>30～</t>
    <phoneticPr fontId="3"/>
  </si>
  <si>
    <t>50～</t>
    <phoneticPr fontId="3"/>
  </si>
  <si>
    <t>100～</t>
    <phoneticPr fontId="3"/>
  </si>
  <si>
    <t>200～</t>
    <phoneticPr fontId="3"/>
  </si>
  <si>
    <t>500～</t>
    <phoneticPr fontId="3"/>
  </si>
  <si>
    <t>1000～</t>
    <phoneticPr fontId="3"/>
  </si>
  <si>
    <t>2000～</t>
    <phoneticPr fontId="3"/>
  </si>
  <si>
    <t>5000～</t>
    <phoneticPr fontId="3"/>
  </si>
  <si>
    <t>1,000～5,000</t>
    <phoneticPr fontId="3"/>
  </si>
  <si>
    <t>未回答</t>
    <rPh sb="0" eb="3">
      <t>ミカイトウ</t>
    </rPh>
    <phoneticPr fontId="3"/>
  </si>
  <si>
    <t>1稼働</t>
    <rPh sb="1" eb="3">
      <t>カドウ</t>
    </rPh>
    <phoneticPr fontId="3"/>
  </si>
  <si>
    <t>稼働コード</t>
    <rPh sb="0" eb="2">
      <t>カドウ</t>
    </rPh>
    <phoneticPr fontId="3"/>
  </si>
  <si>
    <t>-</t>
    <phoneticPr fontId="3"/>
  </si>
  <si>
    <t>51-3</t>
    <phoneticPr fontId="3"/>
  </si>
  <si>
    <t>医療、衛生用ゴム製品製造業の用に供するラテックス成形型洗浄施設</t>
    <phoneticPr fontId="3"/>
  </si>
  <si>
    <t>52</t>
    <phoneticPr fontId="3"/>
  </si>
  <si>
    <t>皮革製造業の用に供する施設</t>
    <phoneticPr fontId="3"/>
  </si>
  <si>
    <t>53</t>
    <phoneticPr fontId="3"/>
  </si>
  <si>
    <t>ガラス又はガラス製品の製造業の用に供する施設</t>
    <phoneticPr fontId="3"/>
  </si>
  <si>
    <t>54</t>
    <phoneticPr fontId="3"/>
  </si>
  <si>
    <t>セメント製品製造業の用に供する施設</t>
    <phoneticPr fontId="3"/>
  </si>
  <si>
    <t>55</t>
    <phoneticPr fontId="3"/>
  </si>
  <si>
    <t>ベンゼン</t>
  </si>
  <si>
    <t>水素イオン濃度(pH)　下限値</t>
    <rPh sb="0" eb="2">
      <t>スイソ</t>
    </rPh>
    <rPh sb="5" eb="7">
      <t>ノウド</t>
    </rPh>
    <rPh sb="12" eb="15">
      <t>カゲンチ</t>
    </rPh>
    <phoneticPr fontId="3"/>
  </si>
  <si>
    <t>産業中分類</t>
  </si>
  <si>
    <t>02</t>
    <phoneticPr fontId="3"/>
  </si>
  <si>
    <t>03</t>
    <phoneticPr fontId="3"/>
  </si>
  <si>
    <t>63</t>
    <phoneticPr fontId="3"/>
  </si>
  <si>
    <t>64</t>
    <phoneticPr fontId="3"/>
  </si>
  <si>
    <t>※水素イオン濃度(pH)は濃度の逆数の常用対数であるため、平均値及び標準偏差の算出は行っていない。</t>
    <rPh sb="1" eb="3">
      <t>スイソ</t>
    </rPh>
    <rPh sb="6" eb="8">
      <t>ノウド</t>
    </rPh>
    <rPh sb="13" eb="15">
      <t>ノウド</t>
    </rPh>
    <rPh sb="16" eb="18">
      <t>ギャクスウ</t>
    </rPh>
    <rPh sb="19" eb="21">
      <t>ジョウヨウ</t>
    </rPh>
    <rPh sb="21" eb="23">
      <t>タイスウ</t>
    </rPh>
    <rPh sb="29" eb="32">
      <t>ヘイキンチ</t>
    </rPh>
    <rPh sb="32" eb="33">
      <t>オヨ</t>
    </rPh>
    <rPh sb="34" eb="36">
      <t>ヒョウジュン</t>
    </rPh>
    <rPh sb="36" eb="38">
      <t>ヘンサ</t>
    </rPh>
    <rPh sb="39" eb="41">
      <t>サンシュツ</t>
    </rPh>
    <rPh sb="42" eb="43">
      <t>オコナ</t>
    </rPh>
    <phoneticPr fontId="3"/>
  </si>
  <si>
    <t>水素イオン濃度(pH)　上限値</t>
    <rPh sb="0" eb="2">
      <t>スイソ</t>
    </rPh>
    <rPh sb="5" eb="7">
      <t>ノウド</t>
    </rPh>
    <rPh sb="12" eb="15">
      <t>ジョウゲンチ</t>
    </rPh>
    <phoneticPr fontId="3"/>
  </si>
  <si>
    <t>単位：㎎/ℓ</t>
    <rPh sb="0" eb="2">
      <t>タンイ</t>
    </rPh>
    <phoneticPr fontId="3"/>
  </si>
  <si>
    <t>標準偏差</t>
    <rPh sb="0" eb="2">
      <t>ヒョウジュン</t>
    </rPh>
    <rPh sb="2" eb="4">
      <t>ヘンサ</t>
    </rPh>
    <phoneticPr fontId="3"/>
  </si>
  <si>
    <t>料亭、バー、キャバレー、ナイトクラブ等に設置されるちゅう房施設</t>
    <phoneticPr fontId="3"/>
  </si>
  <si>
    <t xml:space="preserve">写真現像業の用に供する自動式フィルム現像洗浄施設 </t>
    <phoneticPr fontId="3"/>
  </si>
  <si>
    <t>病院で病床数が300以上であるものに設置される施設</t>
    <phoneticPr fontId="3"/>
  </si>
  <si>
    <t>クロム</t>
    <phoneticPr fontId="3"/>
  </si>
  <si>
    <t>米菓製造業又はこうじ製造業の用に供する洗米機</t>
    <phoneticPr fontId="3"/>
  </si>
  <si>
    <t>飲料製造業の用に供する施設</t>
    <phoneticPr fontId="3"/>
  </si>
  <si>
    <t>動物系飼料又は有機質肥料の製造業の用に供する施設</t>
    <phoneticPr fontId="3"/>
  </si>
  <si>
    <t>動植物油脂製造業の用に供する施設</t>
    <phoneticPr fontId="3"/>
  </si>
  <si>
    <t>イースト製造業の用に供する施設</t>
    <phoneticPr fontId="3"/>
  </si>
  <si>
    <t>でん粉又は化工でん粉の製造業の用に供する施設</t>
    <phoneticPr fontId="3"/>
  </si>
  <si>
    <t>ぶどう糖又は水あめの製造業の用に供する施設</t>
    <phoneticPr fontId="3"/>
  </si>
  <si>
    <t>めん類製造業の用に供する湯煮施設</t>
    <phoneticPr fontId="3"/>
  </si>
  <si>
    <t>豆腐又は煮豆の製造業の用に供する湯煮施設</t>
    <phoneticPr fontId="3"/>
  </si>
  <si>
    <t>シス-1，2-ジクロロエチレン</t>
    <phoneticPr fontId="3"/>
  </si>
  <si>
    <t>表3.5.2(12)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</si>
  <si>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ジクロロメタン</t>
  </si>
  <si>
    <t>表3.5.2(13)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</si>
  <si>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四塩化炭素</t>
  </si>
  <si>
    <t>表3.5.2(24)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</si>
  <si>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セレン及びその化合物</t>
  </si>
  <si>
    <t>表3.5.2(25)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</si>
  <si>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ほう素及びその化合物</t>
  </si>
  <si>
    <t>砕石業の用に供する施設</t>
    <phoneticPr fontId="3"/>
  </si>
  <si>
    <t>砂利採取業の用に供する水洗式分別施設</t>
    <phoneticPr fontId="3"/>
  </si>
  <si>
    <t>鉄鋼業の用に供する施設</t>
    <phoneticPr fontId="3"/>
  </si>
  <si>
    <t>非鉄金属製造業の用に供する施設</t>
    <phoneticPr fontId="3"/>
  </si>
  <si>
    <t>金属製品製造業又は機械器具製造業の用に供する施設</t>
    <phoneticPr fontId="3"/>
  </si>
  <si>
    <t>※排水量・有害物質区分</t>
    <rPh sb="1" eb="3">
      <t>ハイスイ</t>
    </rPh>
    <rPh sb="3" eb="4">
      <t>リョウ</t>
    </rPh>
    <rPh sb="5" eb="7">
      <t>ユウガイ</t>
    </rPh>
    <rPh sb="7" eb="9">
      <t>ブッシツ</t>
    </rPh>
    <rPh sb="9" eb="11">
      <t>クブン</t>
    </rPh>
    <phoneticPr fontId="3"/>
  </si>
  <si>
    <t>-</t>
    <phoneticPr fontId="3"/>
  </si>
  <si>
    <t>-</t>
    <phoneticPr fontId="3"/>
  </si>
  <si>
    <t>-</t>
    <phoneticPr fontId="3"/>
  </si>
  <si>
    <t>排水基準
(㎎/ℓ)</t>
    <rPh sb="0" eb="2">
      <t>ハイスイ</t>
    </rPh>
    <rPh sb="2" eb="4">
      <t>キジュン</t>
    </rPh>
    <phoneticPr fontId="3"/>
  </si>
  <si>
    <t>ND</t>
    <phoneticPr fontId="3"/>
  </si>
  <si>
    <t>シアン化合物</t>
    <phoneticPr fontId="3"/>
  </si>
  <si>
    <t>1</t>
    <phoneticPr fontId="3"/>
  </si>
  <si>
    <t>有機燐化合物</t>
    <phoneticPr fontId="3"/>
  </si>
  <si>
    <t>鉛及びその化合物</t>
    <phoneticPr fontId="3"/>
  </si>
  <si>
    <t>洗毛業の用に供する施設</t>
    <phoneticPr fontId="3"/>
  </si>
  <si>
    <t xml:space="preserve">   10～　 　 30</t>
    <phoneticPr fontId="3"/>
  </si>
  <si>
    <t xml:space="preserve">   50～     100</t>
    <phoneticPr fontId="3"/>
  </si>
  <si>
    <t xml:space="preserve"> 100～     200</t>
    <phoneticPr fontId="3"/>
  </si>
  <si>
    <t xml:space="preserve"> 200～     500</t>
    <phoneticPr fontId="3"/>
  </si>
  <si>
    <t>用水量階級</t>
    <rPh sb="0" eb="2">
      <t>ヨウスイ</t>
    </rPh>
    <rPh sb="2" eb="3">
      <t>リョウ</t>
    </rPh>
    <rPh sb="3" eb="5">
      <t>カイキュウ</t>
    </rPh>
    <phoneticPr fontId="3"/>
  </si>
  <si>
    <t>チウラム</t>
    <phoneticPr fontId="3"/>
  </si>
  <si>
    <t>シマジン</t>
    <phoneticPr fontId="3"/>
  </si>
  <si>
    <r>
      <t>単位：ｍ</t>
    </r>
    <r>
      <rPr>
        <vertAlign val="superscript"/>
        <sz val="8"/>
        <rFont val="ＭＳ Ｐ明朝"/>
        <family val="1"/>
        <charset val="128"/>
      </rPr>
      <t>3</t>
    </r>
    <r>
      <rPr>
        <sz val="8"/>
        <rFont val="ＭＳ Ｐ明朝"/>
        <family val="1"/>
        <charset val="128"/>
      </rPr>
      <t>/日/ｍ</t>
    </r>
    <r>
      <rPr>
        <vertAlign val="superscript"/>
        <sz val="8"/>
        <rFont val="ＭＳ Ｐ明朝"/>
        <family val="1"/>
        <charset val="128"/>
      </rPr>
      <t>2</t>
    </r>
    <rPh sb="0" eb="2">
      <t>タンイ</t>
    </rPh>
    <rPh sb="6" eb="7">
      <t>ニチ</t>
    </rPh>
    <phoneticPr fontId="3"/>
  </si>
  <si>
    <r>
      <t>単位：ｍ</t>
    </r>
    <r>
      <rPr>
        <vertAlign val="superscript"/>
        <sz val="8"/>
        <rFont val="ＭＳ Ｐ明朝"/>
        <family val="1"/>
        <charset val="128"/>
      </rPr>
      <t>3</t>
    </r>
    <r>
      <rPr>
        <sz val="8"/>
        <rFont val="ＭＳ Ｐ明朝"/>
        <family val="1"/>
        <charset val="128"/>
      </rPr>
      <t>/日/人</t>
    </r>
    <rPh sb="0" eb="2">
      <t>タンイ</t>
    </rPh>
    <rPh sb="6" eb="7">
      <t>ニチ</t>
    </rPh>
    <rPh sb="8" eb="9">
      <t>ニン</t>
    </rPh>
    <phoneticPr fontId="3"/>
  </si>
  <si>
    <r>
      <t>単位：ｍ</t>
    </r>
    <r>
      <rPr>
        <vertAlign val="superscript"/>
        <sz val="8"/>
        <rFont val="ＭＳ Ｐ明朝"/>
        <family val="1"/>
        <charset val="128"/>
      </rPr>
      <t>3</t>
    </r>
    <r>
      <rPr>
        <sz val="8"/>
        <rFont val="ＭＳ Ｐ明朝"/>
        <family val="1"/>
        <charset val="128"/>
      </rPr>
      <t>/日/百万円</t>
    </r>
    <rPh sb="0" eb="2">
      <t>タンイ</t>
    </rPh>
    <rPh sb="6" eb="7">
      <t>ニチ</t>
    </rPh>
    <rPh sb="8" eb="9">
      <t>ヒャク</t>
    </rPh>
    <rPh sb="9" eb="10">
      <t>マン</t>
    </rPh>
    <rPh sb="10" eb="11">
      <t>エン</t>
    </rPh>
    <phoneticPr fontId="3"/>
  </si>
  <si>
    <t>用水量</t>
    <rPh sb="0" eb="2">
      <t>ヨウスイ</t>
    </rPh>
    <rPh sb="2" eb="3">
      <t>リョウ</t>
    </rPh>
    <phoneticPr fontId="3"/>
  </si>
  <si>
    <t>総排水量</t>
    <rPh sb="0" eb="1">
      <t>ソウ</t>
    </rPh>
    <rPh sb="1" eb="3">
      <t>ハイスイ</t>
    </rPh>
    <rPh sb="3" eb="4">
      <t>リョウ</t>
    </rPh>
    <phoneticPr fontId="3"/>
  </si>
  <si>
    <t>処理水量</t>
    <rPh sb="0" eb="2">
      <t>ショリ</t>
    </rPh>
    <rPh sb="2" eb="4">
      <t>スイリョウ</t>
    </rPh>
    <phoneticPr fontId="3"/>
  </si>
  <si>
    <t>未処理水量</t>
    <rPh sb="0" eb="1">
      <t>ミ</t>
    </rPh>
    <rPh sb="1" eb="3">
      <t>ショリ</t>
    </rPh>
    <rPh sb="3" eb="5">
      <t>スイリョウ</t>
    </rPh>
    <phoneticPr fontId="3"/>
  </si>
  <si>
    <t>事業
場数</t>
    <rPh sb="0" eb="2">
      <t>ジギョウ</t>
    </rPh>
    <rPh sb="3" eb="4">
      <t>バ</t>
    </rPh>
    <rPh sb="4" eb="5">
      <t>カズ</t>
    </rPh>
    <phoneticPr fontId="3"/>
  </si>
  <si>
    <t>-</t>
    <phoneticPr fontId="3"/>
  </si>
  <si>
    <t>1,000～5,000</t>
    <phoneticPr fontId="3"/>
  </si>
  <si>
    <t>〃</t>
    <phoneticPr fontId="3"/>
  </si>
  <si>
    <t>5,000～10,000</t>
    <phoneticPr fontId="3"/>
  </si>
  <si>
    <t>〃</t>
    <phoneticPr fontId="3"/>
  </si>
  <si>
    <t>表3.3.9　出荷額等階級別用水量と総排水量の事業場数、平均値、標準偏差、最大値、最小値</t>
    <rPh sb="0" eb="1">
      <t>ヒョウ</t>
    </rPh>
    <rPh sb="7" eb="10">
      <t>シュッカガク</t>
    </rPh>
    <rPh sb="10" eb="11">
      <t>トウ</t>
    </rPh>
    <rPh sb="11" eb="13">
      <t>カイキュウ</t>
    </rPh>
    <rPh sb="13" eb="14">
      <t>ベツ</t>
    </rPh>
    <rPh sb="14" eb="16">
      <t>ヨウスイ</t>
    </rPh>
    <rPh sb="16" eb="17">
      <t>リョウ</t>
    </rPh>
    <rPh sb="18" eb="19">
      <t>ソウ</t>
    </rPh>
    <rPh sb="19" eb="21">
      <t>ハイスイ</t>
    </rPh>
    <rPh sb="21" eb="22">
      <t>リョウ</t>
    </rPh>
    <rPh sb="23" eb="25">
      <t>ジギョウ</t>
    </rPh>
    <rPh sb="25" eb="26">
      <t>バ</t>
    </rPh>
    <rPh sb="26" eb="27">
      <t>カズ</t>
    </rPh>
    <rPh sb="28" eb="31">
      <t>ヘイキンチ</t>
    </rPh>
    <rPh sb="32" eb="34">
      <t>ヒョウジュン</t>
    </rPh>
    <rPh sb="34" eb="36">
      <t>ヘンサ</t>
    </rPh>
    <rPh sb="37" eb="40">
      <t>サイダイチ</t>
    </rPh>
    <rPh sb="41" eb="44">
      <t>サイショウチ</t>
    </rPh>
    <phoneticPr fontId="3"/>
  </si>
  <si>
    <t>表3.4.1.1(1)　産業分類別の生活環境項目濃度の平均値、標準偏差、最大値、最小値</t>
    <rPh sb="0" eb="1">
      <t>ヒョウ</t>
    </rPh>
    <rPh sb="12" eb="14">
      <t>サンギョウ</t>
    </rPh>
    <rPh sb="14" eb="16">
      <t>ブンルイ</t>
    </rPh>
    <rPh sb="16" eb="17">
      <t>ベツ</t>
    </rPh>
    <rPh sb="18" eb="20">
      <t>セイカツ</t>
    </rPh>
    <rPh sb="20" eb="22">
      <t>カンキョウ</t>
    </rPh>
    <rPh sb="22" eb="24">
      <t>コウモク</t>
    </rPh>
    <rPh sb="24" eb="26">
      <t>ノウド</t>
    </rPh>
    <rPh sb="27" eb="30">
      <t>ヘイキンチ</t>
    </rPh>
    <rPh sb="31" eb="33">
      <t>ヒョウジュン</t>
    </rPh>
    <rPh sb="33" eb="35">
      <t>ヘンサ</t>
    </rPh>
    <rPh sb="36" eb="39">
      <t>サイダイチ</t>
    </rPh>
    <rPh sb="40" eb="43">
      <t>サイショウチ</t>
    </rPh>
    <phoneticPr fontId="3"/>
  </si>
  <si>
    <t>表3.4.1.1(2)　産業分類別の生活環境項目濃度の平均値、標準偏差、最大値、最小値</t>
    <rPh sb="0" eb="1">
      <t>ヒョウ</t>
    </rPh>
    <phoneticPr fontId="3"/>
  </si>
  <si>
    <t>表3.4.1.1(3)　産業分類別の生活環境項目濃度の平均値、標準偏差、最大値、最小値</t>
    <rPh sb="0" eb="1">
      <t>ヒョウ</t>
    </rPh>
    <phoneticPr fontId="3"/>
  </si>
  <si>
    <t>表3.4.1.1(4)　産業分類別の生活環境項目濃度の平均値、標準偏差、最大値、最小値</t>
    <rPh sb="0" eb="1">
      <t>ヒョウ</t>
    </rPh>
    <phoneticPr fontId="3"/>
  </si>
  <si>
    <t>表3.4.1.1(5)　産業分類別の生活環境項目濃度の平均値、標準偏差、最大値、最小値</t>
    <rPh sb="0" eb="1">
      <t>ヒョウ</t>
    </rPh>
    <phoneticPr fontId="3"/>
  </si>
  <si>
    <t>表3.4.1.1(6)　産業分類別の生活環境項目濃度の平均値、標準偏差、最大値、最小値</t>
    <rPh sb="0" eb="1">
      <t>ヒョウ</t>
    </rPh>
    <phoneticPr fontId="3"/>
  </si>
  <si>
    <t>表3.4.1.1(7)　産業分類別の生活環境項目濃度の平均値、標準偏差、最大値、最小値</t>
    <rPh sb="0" eb="1">
      <t>ヒョウ</t>
    </rPh>
    <phoneticPr fontId="3"/>
  </si>
  <si>
    <t>表3.4.1.1(8)　産業分類別の生活環境項目濃度の平均値、標準偏差、最大値、最小値</t>
    <rPh sb="0" eb="1">
      <t>ヒョウ</t>
    </rPh>
    <phoneticPr fontId="3"/>
  </si>
  <si>
    <t>表3.4.1.1(9)　産業分類別の生活環境項目濃度の平均値、標準偏差、最大値、最小値</t>
    <rPh sb="0" eb="1">
      <t>ヒョウ</t>
    </rPh>
    <phoneticPr fontId="3"/>
  </si>
  <si>
    <t>表3.4.1.1(10)　産業分類別の生活環境項目濃度の平均値、標準偏差、最大値、最小値</t>
    <rPh sb="0" eb="1">
      <t>ヒョウ</t>
    </rPh>
    <phoneticPr fontId="3"/>
  </si>
  <si>
    <t>表3.4.1.1(11)　産業分類別の生活環境項目濃度の平均値、標準偏差、最大値、最小値</t>
    <rPh sb="0" eb="1">
      <t>ヒョウ</t>
    </rPh>
    <phoneticPr fontId="3"/>
  </si>
  <si>
    <t>表3.4.1.1(12)　産業分類別の生活環境項目濃度の平均値、標準偏差、最大値、最小値</t>
    <rPh sb="0" eb="1">
      <t>ヒョウ</t>
    </rPh>
    <phoneticPr fontId="3"/>
  </si>
  <si>
    <t>表3.4.1.1(13)　産業分類別の生活環境項目濃度の平均値、標準偏差、最大値、最小値</t>
    <rPh sb="0" eb="1">
      <t>ヒョウ</t>
    </rPh>
    <phoneticPr fontId="3"/>
  </si>
  <si>
    <t>表3.4.1.1(14)　産業分類別の生活環境項目濃度の平均値、標準偏差、最大値、最小値</t>
    <rPh sb="0" eb="1">
      <t>ヒョウ</t>
    </rPh>
    <phoneticPr fontId="3"/>
  </si>
  <si>
    <t>表3.4.1.1(15)　産業分類別の生活環境項目濃度の平均値、標準偏差、最大値、最小値</t>
    <rPh sb="0" eb="1">
      <t>ヒョウ</t>
    </rPh>
    <phoneticPr fontId="3"/>
  </si>
  <si>
    <t>表3.4.1.1(16)　産業分類別の生活環境項目濃度の平均値、標準偏差、最大値、最小値</t>
    <rPh sb="0" eb="1">
      <t>ヒョウ</t>
    </rPh>
    <phoneticPr fontId="3"/>
  </si>
  <si>
    <t>表3.4.1.2(1)　産業分類別の生活環境項目測定回数の平均値、標準偏差、最大値、最小値</t>
    <rPh sb="0" eb="1">
      <t>ヒョウ</t>
    </rPh>
    <rPh sb="12" eb="14">
      <t>サンギョウ</t>
    </rPh>
    <rPh sb="14" eb="16">
      <t>ブンルイ</t>
    </rPh>
    <rPh sb="16" eb="17">
      <t>ベツ</t>
    </rPh>
    <rPh sb="18" eb="20">
      <t>セイカツ</t>
    </rPh>
    <rPh sb="20" eb="22">
      <t>カンキョウ</t>
    </rPh>
    <rPh sb="22" eb="24">
      <t>コウモク</t>
    </rPh>
    <rPh sb="24" eb="26">
      <t>ソクテイ</t>
    </rPh>
    <rPh sb="26" eb="28">
      <t>カイスウ</t>
    </rPh>
    <rPh sb="29" eb="32">
      <t>ヘイキンチ</t>
    </rPh>
    <rPh sb="33" eb="35">
      <t>ヒョウジュン</t>
    </rPh>
    <rPh sb="35" eb="37">
      <t>ヘンサ</t>
    </rPh>
    <rPh sb="38" eb="41">
      <t>サイダイチ</t>
    </rPh>
    <rPh sb="42" eb="45">
      <t>サイショウチ</t>
    </rPh>
    <phoneticPr fontId="3"/>
  </si>
  <si>
    <t>表3.4.1.2(2)　産業分類別の生活環境項目測定回数の平均値、標準偏差、最大値、最小値</t>
    <rPh sb="0" eb="1">
      <t>ヒョウ</t>
    </rPh>
    <phoneticPr fontId="3"/>
  </si>
  <si>
    <t>表3.4.1.2(3)　産業分類別の生活環境項目測定回数の平均値、標準偏差、最大値、最小値</t>
    <rPh sb="0" eb="1">
      <t>ヒョウ</t>
    </rPh>
    <phoneticPr fontId="3"/>
  </si>
  <si>
    <t>表3.4.1.2(4)　産業分類別の生活環境項目測定回数の平均値、標準偏差、最大値、最小値</t>
    <rPh sb="0" eb="1">
      <t>ヒョウ</t>
    </rPh>
    <phoneticPr fontId="3"/>
  </si>
  <si>
    <t>表3.4.1.2(5)　産業分類別の生活環境項目測定回数の平均値、標準偏差、最大値、最小値</t>
    <rPh sb="0" eb="1">
      <t>ヒョウ</t>
    </rPh>
    <phoneticPr fontId="3"/>
  </si>
  <si>
    <t>表3.4.1.2(6)　産業分類別の生活環境項目測定回数の平均値、標準偏差、最大値、最小値</t>
    <rPh sb="0" eb="1">
      <t>ヒョウ</t>
    </rPh>
    <phoneticPr fontId="3"/>
  </si>
  <si>
    <t>表3.4.1.2(7)　産業分類別の生活環境項目測定回数の平均値、標準偏差、最大値、最小値</t>
    <rPh sb="0" eb="1">
      <t>ヒョウ</t>
    </rPh>
    <phoneticPr fontId="3"/>
  </si>
  <si>
    <t>表3.4.1.2(8)　産業分類別の生活環境項目測定回数の平均値、標準偏差、最大値、最小値</t>
    <rPh sb="0" eb="1">
      <t>ヒョウ</t>
    </rPh>
    <phoneticPr fontId="3"/>
  </si>
  <si>
    <t>表3.4.1.2(9)　産業分類別の生活環境項目測定回数の平均値、標準偏差、最大値、最小値</t>
    <rPh sb="0" eb="1">
      <t>ヒョウ</t>
    </rPh>
    <phoneticPr fontId="3"/>
  </si>
  <si>
    <t>表3.4.1.2(10)　産業分類別の生活環境項目測定回数の平均値、標準偏差、最大値、最小値</t>
    <rPh sb="0" eb="1">
      <t>ヒョウ</t>
    </rPh>
    <phoneticPr fontId="3"/>
  </si>
  <si>
    <t>表3.4.1.2(11)　産業分類別の生活環境項目測定回数の平均値、標準偏差、最大値、最小値</t>
    <rPh sb="0" eb="1">
      <t>ヒョウ</t>
    </rPh>
    <phoneticPr fontId="3"/>
  </si>
  <si>
    <t>表3.4.1.2(12)　産業分類別の生活環境項目測定回数の平均値、標準偏差、最大値、最小値</t>
    <rPh sb="0" eb="1">
      <t>ヒョウ</t>
    </rPh>
    <phoneticPr fontId="3"/>
  </si>
  <si>
    <t>表3.4.1.2(13)　産業分類別の生活環境項目測定回数の平均値、標準偏差、最大値、最小値</t>
    <rPh sb="0" eb="1">
      <t>ヒョウ</t>
    </rPh>
    <phoneticPr fontId="3"/>
  </si>
  <si>
    <t>表3.4.1.2(14)　産業分類別の生活環境項目測定回数の平均値、標準偏差、最大値、最小値</t>
    <rPh sb="0" eb="1">
      <t>ヒョウ</t>
    </rPh>
    <phoneticPr fontId="3"/>
  </si>
  <si>
    <t>表3.4.1.2(15)　産業分類別の生活環境項目測定回数の平均値、標準偏差、最大値、最小値</t>
    <rPh sb="0" eb="1">
      <t>ヒョウ</t>
    </rPh>
    <phoneticPr fontId="3"/>
  </si>
  <si>
    <t>表3.4.2.1(1)　代表特定施設別の生活環境項目濃度の平均値、標準偏差、最大値、最小値</t>
    <rPh sb="0" eb="1">
      <t>ヒョウ</t>
    </rPh>
    <rPh sb="12" eb="14">
      <t>ダイヒョウ</t>
    </rPh>
    <rPh sb="14" eb="16">
      <t>トクテイ</t>
    </rPh>
    <rPh sb="16" eb="18">
      <t>シセツ</t>
    </rPh>
    <rPh sb="18" eb="19">
      <t>ベツ</t>
    </rPh>
    <rPh sb="20" eb="22">
      <t>セイカツ</t>
    </rPh>
    <rPh sb="22" eb="24">
      <t>カンキョウ</t>
    </rPh>
    <rPh sb="24" eb="26">
      <t>コウモク</t>
    </rPh>
    <rPh sb="26" eb="28">
      <t>ノウド</t>
    </rPh>
    <rPh sb="29" eb="32">
      <t>ヘイキンチ</t>
    </rPh>
    <rPh sb="33" eb="35">
      <t>ヒョウジュン</t>
    </rPh>
    <rPh sb="35" eb="37">
      <t>ヘンサ</t>
    </rPh>
    <rPh sb="38" eb="41">
      <t>サイダイチ</t>
    </rPh>
    <rPh sb="42" eb="45">
      <t>サイショウチ</t>
    </rPh>
    <phoneticPr fontId="3"/>
  </si>
  <si>
    <t>表3.4.2.1(2)　代表特定施設別の生活環境項目濃度の平均値、標準偏差、最大値、最小値</t>
    <rPh sb="0" eb="1">
      <t>ヒョウ</t>
    </rPh>
    <phoneticPr fontId="3"/>
  </si>
  <si>
    <t>表3.4.2.1(3)　代表特定施設別の生活環境項目濃度の平均値、標準偏差、最大値、最小値</t>
    <rPh sb="0" eb="1">
      <t>ヒョウ</t>
    </rPh>
    <phoneticPr fontId="3"/>
  </si>
  <si>
    <t>表3.4.2.1(4)　代表特定施設別の生活環境項目濃度の平均値、標準偏差、最大値、最小値</t>
    <rPh sb="0" eb="1">
      <t>ヒョウ</t>
    </rPh>
    <phoneticPr fontId="3"/>
  </si>
  <si>
    <t>表3.4.2.1(5)　代表特定施設別の生活環境項目濃度の平均値、標準偏差、最大値、最小値</t>
    <rPh sb="0" eb="1">
      <t>ヒョウ</t>
    </rPh>
    <phoneticPr fontId="3"/>
  </si>
  <si>
    <t>表3.4.2.1(6)　代表特定施設別の生活環境項目濃度の平均値、標準偏差、最大値、最小値</t>
    <rPh sb="0" eb="1">
      <t>ヒョウ</t>
    </rPh>
    <phoneticPr fontId="3"/>
  </si>
  <si>
    <t>表3.4.2.1(7)　代表特定施設別の生活環境項目濃度の平均値、標準偏差、最大値、最小値</t>
    <rPh sb="0" eb="1">
      <t>ヒョウ</t>
    </rPh>
    <phoneticPr fontId="3"/>
  </si>
  <si>
    <t>表3.4.2.1(8)　代表特定施設別の生活環境項目濃度の平均値、標準偏差、最大値、最小値</t>
    <rPh sb="0" eb="1">
      <t>ヒョウ</t>
    </rPh>
    <phoneticPr fontId="3"/>
  </si>
  <si>
    <t>表3.4.2.1(9)　代表特定施設別の生活環境項目濃度の平均値、標準偏差、最大値、最小値</t>
    <rPh sb="0" eb="1">
      <t>ヒョウ</t>
    </rPh>
    <phoneticPr fontId="3"/>
  </si>
  <si>
    <t>表3.4.2.1(10)　代表特定施設別の生活環境項目濃度の平均値、標準偏差、最大値、最小値</t>
    <rPh sb="0" eb="1">
      <t>ヒョウ</t>
    </rPh>
    <phoneticPr fontId="3"/>
  </si>
  <si>
    <t>表3.4.2.1(11)　代表特定施設別の生活環境項目濃度の平均値、標準偏差、最大値、最小値</t>
    <rPh sb="0" eb="1">
      <t>ヒョウ</t>
    </rPh>
    <phoneticPr fontId="3"/>
  </si>
  <si>
    <t>表3.4.2.1(12)　代表特定施設別の生活環境項目濃度の平均値、標準偏差、最大値、最小値</t>
    <rPh sb="0" eb="1">
      <t>ヒョウ</t>
    </rPh>
    <phoneticPr fontId="3"/>
  </si>
  <si>
    <t>表3.4.2.1(13)　代表特定施設別の生活環境項目濃度の平均値、標準偏差、最大値、最小値</t>
    <rPh sb="0" eb="1">
      <t>ヒョウ</t>
    </rPh>
    <phoneticPr fontId="3"/>
  </si>
  <si>
    <t>表3.4.2.1(14)　代表特定施設別の生活環境項目濃度の平均値、標準偏差、最大値、最小値</t>
    <rPh sb="0" eb="1">
      <t>ヒョウ</t>
    </rPh>
    <phoneticPr fontId="3"/>
  </si>
  <si>
    <t>表3.4.2.1(15)　代表特定施設別の生活環境項目濃度の平均値、標準偏差、最大値、最小値</t>
    <rPh sb="0" eb="1">
      <t>ヒョウ</t>
    </rPh>
    <phoneticPr fontId="3"/>
  </si>
  <si>
    <t>表3.4.2.1(16)　代表特定施設別の生活環境項目濃度の平均値、標準偏差、最大値、最小値</t>
    <rPh sb="0" eb="1">
      <t>ヒョウ</t>
    </rPh>
    <phoneticPr fontId="3"/>
  </si>
  <si>
    <t>表3.4.2.2(1)　代表特定施設別の生活環境項目測定回数の平均値、標準偏差、最大値、最小値</t>
    <rPh sb="0" eb="1">
      <t>ヒョウ</t>
    </rPh>
    <rPh sb="12" eb="14">
      <t>ダイヒョウ</t>
    </rPh>
    <rPh sb="14" eb="16">
      <t>トクテイ</t>
    </rPh>
    <rPh sb="16" eb="18">
      <t>シセツ</t>
    </rPh>
    <rPh sb="18" eb="19">
      <t>ベツ</t>
    </rPh>
    <rPh sb="20" eb="22">
      <t>セイカツ</t>
    </rPh>
    <rPh sb="22" eb="24">
      <t>カンキョウ</t>
    </rPh>
    <rPh sb="24" eb="26">
      <t>コウモク</t>
    </rPh>
    <rPh sb="26" eb="28">
      <t>ソクテイ</t>
    </rPh>
    <rPh sb="28" eb="30">
      <t>カイスウ</t>
    </rPh>
    <rPh sb="31" eb="34">
      <t>ヘイキンチ</t>
    </rPh>
    <rPh sb="35" eb="37">
      <t>ヒョウジュン</t>
    </rPh>
    <rPh sb="37" eb="39">
      <t>ヘンサ</t>
    </rPh>
    <rPh sb="40" eb="43">
      <t>サイダイチ</t>
    </rPh>
    <rPh sb="44" eb="47">
      <t>サイショウチ</t>
    </rPh>
    <phoneticPr fontId="3"/>
  </si>
  <si>
    <t>表3.4.2.2(2)　代表特定施設別の生活環境項目測定回数の平均値、標準偏差、最大値、最小値</t>
    <rPh sb="0" eb="1">
      <t>ヒョウ</t>
    </rPh>
    <phoneticPr fontId="3"/>
  </si>
  <si>
    <t>表3.4.2.2(3)　代表特定施設別の生活環境項目測定回数の平均値、標準偏差、最大値、最小値</t>
    <rPh sb="0" eb="1">
      <t>ヒョウ</t>
    </rPh>
    <phoneticPr fontId="3"/>
  </si>
  <si>
    <t>表3.4.2.2(4)　代表特定施設別の生活環境項目測定回数の平均値、標準偏差、最大値、最小値</t>
    <rPh sb="0" eb="1">
      <t>ヒョウ</t>
    </rPh>
    <phoneticPr fontId="3"/>
  </si>
  <si>
    <t>表3.4.2.2(5)　代表特定施設別の生活環境項目測定回数の平均値、標準偏差、最大値、最小値</t>
    <rPh sb="0" eb="1">
      <t>ヒョウ</t>
    </rPh>
    <phoneticPr fontId="3"/>
  </si>
  <si>
    <t>表3.4.2.2(6)　代表特定施設別の生活環境項目測定回数の平均値、標準偏差、最大値、最小値</t>
    <rPh sb="0" eb="1">
      <t>ヒョウ</t>
    </rPh>
    <phoneticPr fontId="3"/>
  </si>
  <si>
    <t>表3.4.2.2(7)　代表特定施設別の生活環境項目測定回数の平均値、標準偏差、最大値、最小値</t>
    <rPh sb="0" eb="1">
      <t>ヒョウ</t>
    </rPh>
    <phoneticPr fontId="3"/>
  </si>
  <si>
    <t>表3.4.2.2(8)　代表特定施設別の生活環境項目測定回数の平均値、標準偏差、最大値、最小値</t>
    <rPh sb="0" eb="1">
      <t>ヒョウ</t>
    </rPh>
    <phoneticPr fontId="3"/>
  </si>
  <si>
    <t>表3.4.2.2(9)　代表特定施設別の生活環境項目測定回数の平均値、標準偏差、最大値、最小値</t>
    <rPh sb="0" eb="1">
      <t>ヒョウ</t>
    </rPh>
    <phoneticPr fontId="3"/>
  </si>
  <si>
    <t>表3.4.2.2(10)　代表特定施設別の生活環境項目測定回数の平均値、標準偏差、最大値、最小値</t>
    <rPh sb="0" eb="1">
      <t>ヒョウ</t>
    </rPh>
    <phoneticPr fontId="3"/>
  </si>
  <si>
    <t>表3.4.2.2(11)　代表特定施設別の生活環境項目測定回数の平均値、標準偏差、最大値、最小値</t>
    <rPh sb="0" eb="1">
      <t>ヒョウ</t>
    </rPh>
    <phoneticPr fontId="3"/>
  </si>
  <si>
    <t>表3.4.2.2(12)　代表特定施設別の生活環境項目測定回数の平均値、標準偏差、最大値、最小値</t>
    <rPh sb="0" eb="1">
      <t>ヒョウ</t>
    </rPh>
    <phoneticPr fontId="3"/>
  </si>
  <si>
    <t>表3.4.2.2(13)　代表特定施設別の生活環境項目測定回数の平均値、標準偏差、最大値、最小値</t>
    <rPh sb="0" eb="1">
      <t>ヒョウ</t>
    </rPh>
    <phoneticPr fontId="3"/>
  </si>
  <si>
    <t>表3.4.2.2(14)　代表特定施設別の生活環境項目測定回数の平均値、標準偏差、最大値、最小値</t>
    <rPh sb="0" eb="1">
      <t>ヒョウ</t>
    </rPh>
    <phoneticPr fontId="3"/>
  </si>
  <si>
    <t>表3.4.2.2(15)　代表特定施設別の生活環境項目測定回数の平均値、標準偏差、最大値、最小値</t>
    <rPh sb="0" eb="1">
      <t>ヒョウ</t>
    </rPh>
    <phoneticPr fontId="3"/>
  </si>
  <si>
    <t>表3.4.3.1　豚、牛、馬別の生活環境項目濃度の平均値、標準偏差、最大値、最小値</t>
    <rPh sb="0" eb="1">
      <t>ヒョウ</t>
    </rPh>
    <rPh sb="9" eb="10">
      <t>ブタ</t>
    </rPh>
    <rPh sb="11" eb="12">
      <t>ウシ</t>
    </rPh>
    <rPh sb="13" eb="14">
      <t>ウマ</t>
    </rPh>
    <rPh sb="14" eb="15">
      <t>ベツ</t>
    </rPh>
    <rPh sb="16" eb="18">
      <t>セイカツ</t>
    </rPh>
    <rPh sb="18" eb="20">
      <t>カンキョウ</t>
    </rPh>
    <rPh sb="20" eb="22">
      <t>コウモク</t>
    </rPh>
    <rPh sb="22" eb="24">
      <t>ノウド</t>
    </rPh>
    <rPh sb="25" eb="28">
      <t>ヘイキンチ</t>
    </rPh>
    <rPh sb="29" eb="31">
      <t>ヒョウジュン</t>
    </rPh>
    <rPh sb="31" eb="33">
      <t>ヘンサ</t>
    </rPh>
    <rPh sb="34" eb="37">
      <t>サイダイチ</t>
    </rPh>
    <rPh sb="38" eb="41">
      <t>サイショウチ</t>
    </rPh>
    <phoneticPr fontId="3"/>
  </si>
  <si>
    <t>表3.4.3.2　豚、牛、馬別の生活環境項目測定回数の平均値、標準偏差、最大値、最小値</t>
    <rPh sb="0" eb="1">
      <t>ヒョウ</t>
    </rPh>
    <rPh sb="9" eb="10">
      <t>ブタ</t>
    </rPh>
    <rPh sb="11" eb="12">
      <t>ウシ</t>
    </rPh>
    <rPh sb="13" eb="14">
      <t>ウマ</t>
    </rPh>
    <rPh sb="14" eb="15">
      <t>ベツ</t>
    </rPh>
    <rPh sb="16" eb="18">
      <t>セイカツ</t>
    </rPh>
    <rPh sb="18" eb="20">
      <t>カンキョウ</t>
    </rPh>
    <rPh sb="20" eb="22">
      <t>コウモク</t>
    </rPh>
    <rPh sb="22" eb="24">
      <t>ソクテイ</t>
    </rPh>
    <rPh sb="24" eb="26">
      <t>カイスウ</t>
    </rPh>
    <rPh sb="27" eb="30">
      <t>ヘイキンチ</t>
    </rPh>
    <rPh sb="31" eb="33">
      <t>ヒョウジュン</t>
    </rPh>
    <rPh sb="33" eb="35">
      <t>ヘンサ</t>
    </rPh>
    <rPh sb="36" eb="39">
      <t>サイダイチ</t>
    </rPh>
    <rPh sb="40" eb="43">
      <t>サイショウチ</t>
    </rPh>
    <phoneticPr fontId="3"/>
  </si>
  <si>
    <t>表3.4.4(1)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3"/>
  </si>
  <si>
    <t>表3.4.4(2)　都道府県別の生活環境項目の汚濁負荷量</t>
    <rPh sb="0" eb="1">
      <t>ヒョウ</t>
    </rPh>
    <phoneticPr fontId="3"/>
  </si>
  <si>
    <t>表3.4.4(3)　都道府県別の生活環境項目の汚濁負荷量</t>
    <rPh sb="0" eb="1">
      <t>ヒョウ</t>
    </rPh>
    <phoneticPr fontId="3"/>
  </si>
  <si>
    <t>表3.4.4(4)　都道府県別の生活環境項目の汚濁負荷量</t>
    <rPh sb="0" eb="1">
      <t>ヒョウ</t>
    </rPh>
    <phoneticPr fontId="3"/>
  </si>
  <si>
    <t>表3.4.4(5)　都道府県別の生活環境項目の汚濁負荷量</t>
    <rPh sb="0" eb="1">
      <t>ヒョウ</t>
    </rPh>
    <phoneticPr fontId="3"/>
  </si>
  <si>
    <t>表3.4.5(1)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3"/>
  </si>
  <si>
    <t>表3.4.5(2)　産業分類別の生活環境項目の汚濁負荷量</t>
    <rPh sb="0" eb="1">
      <t>ヒョウ</t>
    </rPh>
    <phoneticPr fontId="3"/>
  </si>
  <si>
    <t>表3.4.5(3)　産業分類別の生活環境項目の汚濁負荷量</t>
    <rPh sb="0" eb="1">
      <t>ヒョウ</t>
    </rPh>
    <phoneticPr fontId="3"/>
  </si>
  <si>
    <t>表3.4.5(4)　産業分類別の生活環境項目の汚濁負荷量</t>
    <rPh sb="0" eb="1">
      <t>ヒョウ</t>
    </rPh>
    <phoneticPr fontId="3"/>
  </si>
  <si>
    <t>表3.4.5(5)　産業分類別の生活環境項目の汚濁負荷量</t>
    <rPh sb="0" eb="1">
      <t>ヒョウ</t>
    </rPh>
    <phoneticPr fontId="3"/>
  </si>
  <si>
    <t>81</t>
    <phoneticPr fontId="3"/>
  </si>
  <si>
    <t>指定地域特定施設（し尿浄化槽２０１～５００人槽）</t>
    <phoneticPr fontId="3"/>
  </si>
  <si>
    <t>91</t>
    <phoneticPr fontId="3"/>
  </si>
  <si>
    <t>湖沼法みなし指定地域特定施設（病院）</t>
    <phoneticPr fontId="3"/>
  </si>
  <si>
    <t>92</t>
    <phoneticPr fontId="3"/>
  </si>
  <si>
    <t>事業場数</t>
    <rPh sb="0" eb="2">
      <t>ジギョウ</t>
    </rPh>
    <rPh sb="2" eb="3">
      <t>ジョウ</t>
    </rPh>
    <rPh sb="3" eb="4">
      <t>スウ</t>
    </rPh>
    <phoneticPr fontId="3"/>
  </si>
  <si>
    <t>平均値</t>
    <rPh sb="0" eb="3">
      <t>ヘイキンチ</t>
    </rPh>
    <phoneticPr fontId="3"/>
  </si>
  <si>
    <t>最大値</t>
    <rPh sb="0" eb="3">
      <t>サイダイチ</t>
    </rPh>
    <phoneticPr fontId="3"/>
  </si>
  <si>
    <t>最小値</t>
    <rPh sb="0" eb="3">
      <t>サイショウチ</t>
    </rPh>
    <phoneticPr fontId="3"/>
  </si>
  <si>
    <t>万円未満</t>
    <rPh sb="0" eb="2">
      <t>マンエン</t>
    </rPh>
    <rPh sb="2" eb="4">
      <t>ミマン</t>
    </rPh>
    <phoneticPr fontId="3"/>
  </si>
  <si>
    <t>排水処理方法</t>
    <rPh sb="0" eb="2">
      <t>ハイスイ</t>
    </rPh>
    <rPh sb="2" eb="4">
      <t>ショリ</t>
    </rPh>
    <rPh sb="4" eb="6">
      <t>ホウホウ</t>
    </rPh>
    <phoneticPr fontId="3"/>
  </si>
  <si>
    <t>活性汚泥処理</t>
    <rPh sb="0" eb="2">
      <t>カッセイ</t>
    </rPh>
    <rPh sb="2" eb="3">
      <t>キタナ</t>
    </rPh>
    <rPh sb="3" eb="4">
      <t>ドロ</t>
    </rPh>
    <rPh sb="4" eb="6">
      <t>ショリ</t>
    </rPh>
    <phoneticPr fontId="3"/>
  </si>
  <si>
    <t>その他の生物処理</t>
    <rPh sb="2" eb="3">
      <t>タ</t>
    </rPh>
    <rPh sb="4" eb="6">
      <t>セイブツ</t>
    </rPh>
    <rPh sb="6" eb="8">
      <t>ショリ</t>
    </rPh>
    <phoneticPr fontId="3"/>
  </si>
  <si>
    <t>凝集沈殿、凝集浮上、加圧浮上</t>
    <rPh sb="0" eb="2">
      <t>ギョウシュウ</t>
    </rPh>
    <rPh sb="2" eb="4">
      <t>チンデン</t>
    </rPh>
    <rPh sb="5" eb="7">
      <t>ギョウシュウ</t>
    </rPh>
    <rPh sb="7" eb="9">
      <t>フジョウ</t>
    </rPh>
    <rPh sb="10" eb="12">
      <t>カアツ</t>
    </rPh>
    <rPh sb="12" eb="14">
      <t>フジョウ</t>
    </rPh>
    <phoneticPr fontId="3"/>
  </si>
  <si>
    <t>砂ろ過</t>
    <rPh sb="0" eb="1">
      <t>スナ</t>
    </rPh>
    <rPh sb="2" eb="3">
      <t>カ</t>
    </rPh>
    <phoneticPr fontId="3"/>
  </si>
  <si>
    <t>1稼働</t>
    <phoneticPr fontId="3"/>
  </si>
  <si>
    <t>北海道</t>
    <phoneticPr fontId="3"/>
  </si>
  <si>
    <t>青森県</t>
    <phoneticPr fontId="3"/>
  </si>
  <si>
    <t>岩手県</t>
    <phoneticPr fontId="3"/>
  </si>
  <si>
    <t>宮城県</t>
    <phoneticPr fontId="3"/>
  </si>
  <si>
    <t>05</t>
    <phoneticPr fontId="3"/>
  </si>
  <si>
    <t>秋田県</t>
    <phoneticPr fontId="3"/>
  </si>
  <si>
    <t>06</t>
    <phoneticPr fontId="3"/>
  </si>
  <si>
    <t>山形県</t>
    <phoneticPr fontId="3"/>
  </si>
  <si>
    <t>07</t>
    <phoneticPr fontId="3"/>
  </si>
  <si>
    <t>福島県</t>
    <phoneticPr fontId="3"/>
  </si>
  <si>
    <t>茨城県</t>
    <phoneticPr fontId="3"/>
  </si>
  <si>
    <t>09</t>
    <phoneticPr fontId="3"/>
  </si>
  <si>
    <t>栃木県</t>
    <phoneticPr fontId="3"/>
  </si>
  <si>
    <t>10</t>
    <phoneticPr fontId="3"/>
  </si>
  <si>
    <t>群馬県</t>
    <phoneticPr fontId="3"/>
  </si>
  <si>
    <t>11</t>
    <phoneticPr fontId="3"/>
  </si>
  <si>
    <t>埼玉県</t>
    <phoneticPr fontId="3"/>
  </si>
  <si>
    <t>12</t>
    <phoneticPr fontId="3"/>
  </si>
  <si>
    <t>千葉県</t>
    <phoneticPr fontId="3"/>
  </si>
  <si>
    <t>29</t>
    <phoneticPr fontId="3"/>
  </si>
  <si>
    <t>奈良県</t>
    <phoneticPr fontId="3"/>
  </si>
  <si>
    <t>30</t>
    <phoneticPr fontId="3"/>
  </si>
  <si>
    <t>和歌山県</t>
    <phoneticPr fontId="3"/>
  </si>
  <si>
    <t>鳥取県</t>
    <phoneticPr fontId="3"/>
  </si>
  <si>
    <t>32</t>
    <phoneticPr fontId="3"/>
  </si>
  <si>
    <t>島根県</t>
    <phoneticPr fontId="3"/>
  </si>
  <si>
    <t>33</t>
    <phoneticPr fontId="3"/>
  </si>
  <si>
    <t>岡山県</t>
    <phoneticPr fontId="3"/>
  </si>
  <si>
    <t>34</t>
    <phoneticPr fontId="3"/>
  </si>
  <si>
    <t>広島県</t>
    <phoneticPr fontId="3"/>
  </si>
  <si>
    <t>35</t>
    <phoneticPr fontId="3"/>
  </si>
  <si>
    <t>山口県</t>
    <phoneticPr fontId="3"/>
  </si>
  <si>
    <t>36</t>
    <phoneticPr fontId="3"/>
  </si>
  <si>
    <t>徳島県</t>
    <phoneticPr fontId="3"/>
  </si>
  <si>
    <t>香川県</t>
    <phoneticPr fontId="3"/>
  </si>
  <si>
    <t>愛媛県</t>
    <phoneticPr fontId="3"/>
  </si>
  <si>
    <t>39</t>
    <phoneticPr fontId="3"/>
  </si>
  <si>
    <t>①：排水量50㎥/日以上、有害物質使用特定事業場でない</t>
    <rPh sb="2" eb="4">
      <t>ハイスイ</t>
    </rPh>
    <rPh sb="4" eb="5">
      <t>リョウ</t>
    </rPh>
    <rPh sb="9" eb="10">
      <t>ニチ</t>
    </rPh>
    <rPh sb="10" eb="12">
      <t>イジョウ</t>
    </rPh>
    <rPh sb="13" eb="15">
      <t>ユウガイ</t>
    </rPh>
    <rPh sb="15" eb="17">
      <t>ブッシツ</t>
    </rPh>
    <rPh sb="17" eb="19">
      <t>シヨウ</t>
    </rPh>
    <rPh sb="19" eb="21">
      <t>トクテイ</t>
    </rPh>
    <rPh sb="21" eb="24">
      <t>ジギョウジョウ</t>
    </rPh>
    <phoneticPr fontId="3"/>
  </si>
  <si>
    <t>②：排水量50㎥/日以上、有害物質使用特定事業場である</t>
    <rPh sb="2" eb="4">
      <t>ハイスイ</t>
    </rPh>
    <rPh sb="4" eb="5">
      <t>リョウ</t>
    </rPh>
    <rPh sb="9" eb="10">
      <t>ニチ</t>
    </rPh>
    <rPh sb="10" eb="12">
      <t>イジョウ</t>
    </rPh>
    <rPh sb="13" eb="15">
      <t>ユウガイ</t>
    </rPh>
    <rPh sb="15" eb="17">
      <t>ブッシツ</t>
    </rPh>
    <rPh sb="17" eb="19">
      <t>シヨウ</t>
    </rPh>
    <rPh sb="19" eb="21">
      <t>トクテイ</t>
    </rPh>
    <rPh sb="21" eb="24">
      <t>ジギョウジョウ</t>
    </rPh>
    <phoneticPr fontId="3"/>
  </si>
  <si>
    <t>33</t>
  </si>
  <si>
    <t>34</t>
  </si>
  <si>
    <t>35</t>
  </si>
  <si>
    <t>③：排水量50㎥/日未満、有害物質使用特定事業場である</t>
    <rPh sb="2" eb="4">
      <t>ハイスイ</t>
    </rPh>
    <rPh sb="4" eb="5">
      <t>リョウ</t>
    </rPh>
    <rPh sb="9" eb="10">
      <t>ニチ</t>
    </rPh>
    <rPh sb="10" eb="12">
      <t>ミマン</t>
    </rPh>
    <rPh sb="13" eb="24">
      <t>ユウガイブッシツシヨウトクテイジギョウジョウ</t>
    </rPh>
    <phoneticPr fontId="3"/>
  </si>
  <si>
    <t>※排水量・有害物質区分</t>
    <phoneticPr fontId="3"/>
  </si>
  <si>
    <t>①：排水量50㎥/日以上、有害物質使用特定事業場でない</t>
    <phoneticPr fontId="3"/>
  </si>
  <si>
    <t>②：排水量50㎥/日以上、有害物質使用特定事業場である</t>
    <phoneticPr fontId="3"/>
  </si>
  <si>
    <t>③：排水量50㎥/日未満、有害物質使用特定事業場である</t>
    <phoneticPr fontId="3"/>
  </si>
  <si>
    <t>2：廃棄物処理業者による回収等</t>
    <rPh sb="2" eb="5">
      <t>ハイキブツ</t>
    </rPh>
    <rPh sb="5" eb="7">
      <t>ショリ</t>
    </rPh>
    <rPh sb="7" eb="9">
      <t>ギョウシャ</t>
    </rPh>
    <rPh sb="12" eb="15">
      <t>カイシュウトウ</t>
    </rPh>
    <phoneticPr fontId="3"/>
  </si>
  <si>
    <t>1：（処理した後）公共用水域に排出</t>
    <rPh sb="3" eb="5">
      <t>ショリ</t>
    </rPh>
    <rPh sb="7" eb="8">
      <t>ノチ</t>
    </rPh>
    <rPh sb="9" eb="12">
      <t>コウキョウヨウ</t>
    </rPh>
    <rPh sb="12" eb="14">
      <t>スイイキ</t>
    </rPh>
    <rPh sb="15" eb="17">
      <t>ハイシュツ</t>
    </rPh>
    <phoneticPr fontId="3"/>
  </si>
  <si>
    <t>3：下水道に排出</t>
    <rPh sb="2" eb="5">
      <t>ゲスイドウ</t>
    </rPh>
    <rPh sb="6" eb="8">
      <t>ハイシュツ</t>
    </rPh>
    <phoneticPr fontId="3"/>
  </si>
  <si>
    <t>4：その他</t>
    <rPh sb="4" eb="5">
      <t>タ</t>
    </rPh>
    <phoneticPr fontId="3"/>
  </si>
  <si>
    <t>5,000㎥/日以上</t>
    <rPh sb="8" eb="10">
      <t>イジョウ</t>
    </rPh>
    <phoneticPr fontId="3"/>
  </si>
  <si>
    <t>2,000～   5,000</t>
    <phoneticPr fontId="3"/>
  </si>
  <si>
    <t>1,000～   2,000</t>
    <phoneticPr fontId="3"/>
  </si>
  <si>
    <t xml:space="preserve"> 500～   1,000</t>
    <phoneticPr fontId="3"/>
  </si>
  <si>
    <t>大腸菌群数  単位：千個/mℓ</t>
    <rPh sb="3" eb="4">
      <t>グン</t>
    </rPh>
    <rPh sb="7" eb="9">
      <t>タンイ</t>
    </rPh>
    <rPh sb="10" eb="12">
      <t>センコ</t>
    </rPh>
    <phoneticPr fontId="3"/>
  </si>
  <si>
    <t>04</t>
    <phoneticPr fontId="3"/>
  </si>
  <si>
    <t>産業分類不明</t>
    <phoneticPr fontId="3"/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</si>
  <si>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</si>
  <si>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</si>
  <si>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</si>
  <si>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</si>
  <si>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</si>
  <si>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</si>
  <si>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</si>
  <si>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</si>
  <si>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</si>
  <si>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</si>
  <si>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</si>
  <si>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</si>
  <si>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</si>
  <si>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</si>
  <si>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</si>
  <si>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</si>
  <si>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</si>
  <si>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</si>
  <si>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</si>
  <si>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</si>
  <si>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</si>
  <si>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</si>
  <si>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木材化学工業の用に供するフルフラール蒸りゅう施設</t>
    <phoneticPr fontId="3"/>
  </si>
  <si>
    <t>46</t>
    <phoneticPr fontId="3"/>
  </si>
  <si>
    <t>その他の有機化学工業製品製造業の用に供する施設</t>
    <phoneticPr fontId="3"/>
  </si>
  <si>
    <t>47</t>
    <phoneticPr fontId="3"/>
  </si>
  <si>
    <t>医薬品製造業の用に供する施設</t>
    <phoneticPr fontId="3"/>
  </si>
  <si>
    <t>ノルマルヘキサン抽出物質(動植物油脂類)</t>
    <rPh sb="8" eb="10">
      <t>チュウシュツ</t>
    </rPh>
    <rPh sb="10" eb="12">
      <t>ブッシツ</t>
    </rPh>
    <rPh sb="13" eb="16">
      <t>ドウショクブツ</t>
    </rPh>
    <rPh sb="16" eb="18">
      <t>ユシ</t>
    </rPh>
    <rPh sb="18" eb="19">
      <t>ルイ</t>
    </rPh>
    <phoneticPr fontId="3"/>
  </si>
  <si>
    <t>農薬製造業の用に供する混合施設</t>
    <phoneticPr fontId="3"/>
  </si>
  <si>
    <t>みそ、しょう油、食用アミノ酸等の製造業の用に供する施設</t>
    <phoneticPr fontId="3"/>
  </si>
  <si>
    <t>試薬の製造業の用に供する試薬製造施設</t>
    <phoneticPr fontId="3"/>
  </si>
  <si>
    <t>石油精製業の用に供する施設</t>
    <phoneticPr fontId="3"/>
  </si>
  <si>
    <t>医療、衛生用ゴム製品製造業の用に供するラテックス成形型洗浄施設</t>
    <phoneticPr fontId="3"/>
  </si>
  <si>
    <t>皮革製造業の用に供する施設</t>
    <phoneticPr fontId="3"/>
  </si>
  <si>
    <t>ガラス又はガラス製品の製造業の用に供する施設</t>
    <phoneticPr fontId="3"/>
  </si>
  <si>
    <t>63-2</t>
    <phoneticPr fontId="3"/>
  </si>
  <si>
    <t>空きびん卸売業の用に供する自動式洗びん施設</t>
    <phoneticPr fontId="3"/>
  </si>
  <si>
    <t>63-3</t>
    <phoneticPr fontId="3"/>
  </si>
  <si>
    <t>石炭を燃料とする火力発電施設のうち廃ガス洗浄施設</t>
    <phoneticPr fontId="3"/>
  </si>
  <si>
    <t>ガス供給業又はコークス製造業の用に供する施設</t>
    <phoneticPr fontId="3"/>
  </si>
  <si>
    <t>64-2</t>
    <phoneticPr fontId="3"/>
  </si>
  <si>
    <t>水道施設、工業用水道施設又は自家用工業用水道の浄水施設</t>
    <phoneticPr fontId="3"/>
  </si>
  <si>
    <t>65</t>
    <phoneticPr fontId="3"/>
  </si>
  <si>
    <t>酸又はアルカリによる表面処理施設</t>
    <phoneticPr fontId="3"/>
  </si>
  <si>
    <t xml:space="preserve">電気めっき施設 </t>
    <phoneticPr fontId="3"/>
  </si>
  <si>
    <t>旅館業の用に供する施設</t>
    <phoneticPr fontId="3"/>
  </si>
  <si>
    <t>共同調理場に設置されるちゅう房施設</t>
    <phoneticPr fontId="3"/>
  </si>
  <si>
    <t>弁当仕出屋又は弁当製造業の用に供するちゅう房施設</t>
    <phoneticPr fontId="3"/>
  </si>
  <si>
    <t xml:space="preserve">その他の小売業 </t>
  </si>
  <si>
    <t xml:space="preserve">無店舗小売業 </t>
  </si>
  <si>
    <t xml:space="preserve">銀行業 </t>
  </si>
  <si>
    <t xml:space="preserve">協同組織金融業 </t>
  </si>
  <si>
    <t xml:space="preserve">貸金業，クレジットカード業等非預金信用機関 </t>
  </si>
  <si>
    <t xml:space="preserve">金融商品取引業，商品先物取引業 </t>
  </si>
  <si>
    <t xml:space="preserve">補助的金融業等 </t>
  </si>
  <si>
    <t xml:space="preserve">保険業（保険媒介代理業，保険サービス業を含む） </t>
  </si>
  <si>
    <t xml:space="preserve">不動産取引業 </t>
  </si>
  <si>
    <t xml:space="preserve">不動産賃貸業・管理業 </t>
  </si>
  <si>
    <t xml:space="preserve">物品賃貸業 </t>
  </si>
  <si>
    <t xml:space="preserve">学術・開発研究機関 </t>
  </si>
  <si>
    <t xml:space="preserve">専門サービス業（他に分類されないもの） </t>
  </si>
  <si>
    <t xml:space="preserve">広告業 </t>
  </si>
  <si>
    <t xml:space="preserve">技術サービス業（他に分類されないもの） </t>
  </si>
  <si>
    <t xml:space="preserve">宿泊業 </t>
  </si>
  <si>
    <t xml:space="preserve">飲食店 </t>
  </si>
  <si>
    <t xml:space="preserve">持ち帰り・配達飲食サービス業 </t>
  </si>
  <si>
    <t xml:space="preserve">洗濯・理容・美容・浴場業 </t>
  </si>
  <si>
    <t xml:space="preserve">その他の生活関連サービス業 </t>
  </si>
  <si>
    <t xml:space="preserve">娯楽業 </t>
  </si>
  <si>
    <t xml:space="preserve">学校教育 </t>
  </si>
  <si>
    <t xml:space="preserve">その他の教育，学習支援業 </t>
  </si>
  <si>
    <t xml:space="preserve">医療業 </t>
  </si>
  <si>
    <t xml:space="preserve">保健衛生 </t>
  </si>
  <si>
    <t xml:space="preserve">社会保険・社会福祉・介護事業 </t>
  </si>
  <si>
    <t xml:space="preserve">郵便局 </t>
  </si>
  <si>
    <t xml:space="preserve">協同組合（他に分類されないもの） </t>
  </si>
  <si>
    <t xml:space="preserve">廃棄物処理業 </t>
  </si>
  <si>
    <t xml:space="preserve">自動車整備業 </t>
  </si>
  <si>
    <t xml:space="preserve">機械等修理業（別掲を除く） </t>
  </si>
  <si>
    <t xml:space="preserve">職業紹介・労働者派遣業 </t>
  </si>
  <si>
    <t xml:space="preserve">その他の事業サービス業 </t>
  </si>
  <si>
    <t xml:space="preserve">政治・経済・文化団体 </t>
  </si>
  <si>
    <t xml:space="preserve">宗教 </t>
  </si>
  <si>
    <t xml:space="preserve">その他のサービス業 </t>
  </si>
  <si>
    <t>COD</t>
    <phoneticPr fontId="3"/>
  </si>
  <si>
    <t>SS</t>
    <phoneticPr fontId="3"/>
  </si>
  <si>
    <t>03</t>
    <phoneticPr fontId="3"/>
  </si>
  <si>
    <t>08</t>
    <phoneticPr fontId="3"/>
  </si>
  <si>
    <t>特定事業場から排出される水の処理施設</t>
    <phoneticPr fontId="3"/>
  </si>
  <si>
    <t>SS</t>
    <phoneticPr fontId="3"/>
  </si>
  <si>
    <t>ほう素及びその化合物</t>
    <phoneticPr fontId="3"/>
  </si>
  <si>
    <t>01</t>
    <phoneticPr fontId="3"/>
  </si>
  <si>
    <t>そば店、うどん店、すし店のほか、喫茶店等に設置されるちゅう房施設</t>
    <phoneticPr fontId="3"/>
  </si>
  <si>
    <t>料亭、バー、キャバレー、ナイトクラブ等に設置されるちゅう房施設</t>
    <phoneticPr fontId="3"/>
  </si>
  <si>
    <t>67</t>
    <phoneticPr fontId="3"/>
  </si>
  <si>
    <t xml:space="preserve">洗たく業の用に供する洗浄施設 </t>
    <phoneticPr fontId="3"/>
  </si>
  <si>
    <t xml:space="preserve">写真現像業の用に供する自動式フィルム現像洗浄施設 </t>
    <phoneticPr fontId="3"/>
  </si>
  <si>
    <t>68-2</t>
    <phoneticPr fontId="3"/>
  </si>
  <si>
    <t>青森県</t>
    <phoneticPr fontId="3"/>
  </si>
  <si>
    <t>岩手県</t>
    <phoneticPr fontId="3"/>
  </si>
  <si>
    <t>宮城県</t>
    <phoneticPr fontId="3"/>
  </si>
  <si>
    <t>秋田県</t>
    <phoneticPr fontId="3"/>
  </si>
  <si>
    <t>山形県</t>
    <phoneticPr fontId="3"/>
  </si>
  <si>
    <t>福島県</t>
    <phoneticPr fontId="3"/>
  </si>
  <si>
    <t xml:space="preserve">洗たく業の用に供する洗浄施設 </t>
    <phoneticPr fontId="3"/>
  </si>
  <si>
    <t>自動式車両洗浄施設</t>
    <phoneticPr fontId="3"/>
  </si>
  <si>
    <t>科学技術に関する研究、試験、検査又は専門教育の用に供する施設</t>
    <phoneticPr fontId="3"/>
  </si>
  <si>
    <t>し尿処理施設</t>
    <phoneticPr fontId="3"/>
  </si>
  <si>
    <t>セレン及びその化合物</t>
    <phoneticPr fontId="3"/>
  </si>
  <si>
    <t>佐賀県</t>
    <phoneticPr fontId="3"/>
  </si>
  <si>
    <t>長崎県</t>
    <phoneticPr fontId="3"/>
  </si>
  <si>
    <t>熊本県</t>
    <phoneticPr fontId="3"/>
  </si>
  <si>
    <t>セメント製品製造業の用に供する施設</t>
    <phoneticPr fontId="3"/>
  </si>
  <si>
    <t>有機質砂かべ材製造業の用に供する混合施設</t>
    <phoneticPr fontId="3"/>
  </si>
  <si>
    <t>人造黒鉛電極製造業の用に供する成型施設</t>
    <phoneticPr fontId="3"/>
  </si>
  <si>
    <t>窯業原料の精製業の用に供する施設</t>
    <phoneticPr fontId="3"/>
  </si>
  <si>
    <t>砕石業の用に供する施設</t>
    <phoneticPr fontId="3"/>
  </si>
  <si>
    <t>小麦粉製造業の用に供する洗浄施設</t>
    <phoneticPr fontId="3"/>
  </si>
  <si>
    <t>砂利採取業の用に供する水洗式分別施設</t>
    <phoneticPr fontId="3"/>
  </si>
  <si>
    <t>鉄鋼業の用に供する施設</t>
    <phoneticPr fontId="3"/>
  </si>
  <si>
    <t>非鉄金属製造業の用に供する施設</t>
    <phoneticPr fontId="3"/>
  </si>
  <si>
    <t>空きびん卸売業の用に供する自動式洗びん施設</t>
    <phoneticPr fontId="3"/>
  </si>
  <si>
    <t>ガス供給業又はコークス製造業の用に供する施設</t>
    <phoneticPr fontId="3"/>
  </si>
  <si>
    <t>水道施設、工業用水道施設又は自家用工業用水道の浄水施設</t>
    <phoneticPr fontId="3"/>
  </si>
  <si>
    <t>酸又はアルカリによる表面処理施設</t>
    <phoneticPr fontId="3"/>
  </si>
  <si>
    <t xml:space="preserve">電気めっき施設 </t>
    <phoneticPr fontId="3"/>
  </si>
  <si>
    <t>旅館業の用に供する施設</t>
    <phoneticPr fontId="3"/>
  </si>
  <si>
    <t>共同調理場に設置されるちゅう房施設</t>
    <phoneticPr fontId="3"/>
  </si>
  <si>
    <t>弁当仕出屋又は弁当製造業の用に供するちゅう房施設</t>
    <phoneticPr fontId="3"/>
  </si>
  <si>
    <t>飲食店に設置されるちゅう房施設</t>
    <phoneticPr fontId="3"/>
  </si>
  <si>
    <t>そば店、うどん店、すし店のほか、喫茶店等に設置されるちゅう房施設</t>
    <phoneticPr fontId="3"/>
  </si>
  <si>
    <t>料亭、バー、キャバレー、ナイトクラブ等に設置されるちゅう房施設</t>
    <phoneticPr fontId="3"/>
  </si>
  <si>
    <t xml:space="preserve">洗たく業の用に供する洗浄施設 </t>
    <phoneticPr fontId="3"/>
  </si>
  <si>
    <t xml:space="preserve">写真現像業の用に供する自動式フィルム現像洗浄施設 </t>
    <phoneticPr fontId="3"/>
  </si>
  <si>
    <t>病院で病床数が300以上であるものに設置される施設</t>
    <phoneticPr fontId="3"/>
  </si>
  <si>
    <t>と畜業又は死亡獣畜取扱業の用に供する解体施設</t>
    <phoneticPr fontId="3"/>
  </si>
  <si>
    <t>1-2</t>
    <phoneticPr fontId="3"/>
  </si>
  <si>
    <t>畜産農業又はサービス業の用に供する施設</t>
    <phoneticPr fontId="3"/>
  </si>
  <si>
    <t>ガス供給業又はコークス製造業の用に供する施設</t>
    <phoneticPr fontId="3"/>
  </si>
  <si>
    <t>分類不能の産業</t>
  </si>
  <si>
    <t>表3.5.2(2)　有害物質使用・製造事業場数　産業分類別内訳</t>
    <rPh sb="0" eb="1">
      <t>ヒョウ</t>
    </rPh>
    <rPh sb="10" eb="12">
      <t>ユウガイ</t>
    </rPh>
    <rPh sb="12" eb="14">
      <t>ブッシツ</t>
    </rPh>
    <rPh sb="14" eb="16">
      <t>シヨウ</t>
    </rPh>
    <rPh sb="17" eb="19">
      <t>セイゾウ</t>
    </rPh>
    <rPh sb="19" eb="21">
      <t>ジギョウ</t>
    </rPh>
    <rPh sb="21" eb="23">
      <t>バカズ</t>
    </rPh>
    <rPh sb="24" eb="26">
      <t>サンギョウ</t>
    </rPh>
    <rPh sb="26" eb="28">
      <t>ブンルイ</t>
    </rPh>
    <rPh sb="28" eb="29">
      <t>ベツ</t>
    </rPh>
    <rPh sb="29" eb="31">
      <t>ウチワケ</t>
    </rPh>
    <phoneticPr fontId="3"/>
  </si>
  <si>
    <t>シアン化合物</t>
  </si>
  <si>
    <t>都道府県</t>
    <rPh sb="0" eb="4">
      <t>トドウフケン</t>
    </rPh>
    <phoneticPr fontId="3"/>
  </si>
  <si>
    <t>洗毛業の用に供する施設</t>
    <phoneticPr fontId="3"/>
  </si>
  <si>
    <t>石炭を燃料とする火力発電施設のうち廃ガス洗浄施設</t>
    <phoneticPr fontId="3"/>
  </si>
  <si>
    <t>テトラクロロエチレン</t>
    <phoneticPr fontId="3"/>
  </si>
  <si>
    <t>札幌市</t>
  </si>
  <si>
    <t>函館市</t>
  </si>
  <si>
    <t>旭川市</t>
  </si>
  <si>
    <t>青森市</t>
  </si>
  <si>
    <t>八戸市</t>
  </si>
  <si>
    <t>盛岡市</t>
  </si>
  <si>
    <t>仙台市</t>
  </si>
  <si>
    <t>秋田市</t>
  </si>
  <si>
    <t>山形市</t>
  </si>
  <si>
    <t>福島市</t>
  </si>
  <si>
    <t>郡山市</t>
  </si>
  <si>
    <t>いわき市</t>
  </si>
  <si>
    <t>水戸市</t>
  </si>
  <si>
    <t>宇都宮市</t>
  </si>
  <si>
    <t>前橋市</t>
  </si>
  <si>
    <t>高崎市</t>
  </si>
  <si>
    <t>さいたま市</t>
  </si>
  <si>
    <t>川越市</t>
  </si>
  <si>
    <t>川口市</t>
  </si>
  <si>
    <t>所沢市</t>
  </si>
  <si>
    <t>草加市</t>
  </si>
  <si>
    <t>越谷市</t>
  </si>
  <si>
    <t>千葉市</t>
  </si>
  <si>
    <t>市川市</t>
  </si>
  <si>
    <t>船橋市</t>
  </si>
  <si>
    <t>松戸市</t>
  </si>
  <si>
    <t>柏市</t>
  </si>
  <si>
    <t>市原市</t>
  </si>
  <si>
    <t>八王子市</t>
  </si>
  <si>
    <t>町田市</t>
  </si>
  <si>
    <t>横浜市</t>
  </si>
  <si>
    <t>川崎市</t>
  </si>
  <si>
    <t>横須賀市</t>
  </si>
  <si>
    <t>平塚市</t>
  </si>
  <si>
    <t>藤沢市</t>
  </si>
  <si>
    <t>小田原市</t>
  </si>
  <si>
    <t>茅ヶ崎市</t>
  </si>
  <si>
    <t>相模原市</t>
  </si>
  <si>
    <t>厚木市</t>
  </si>
  <si>
    <t>大和市</t>
  </si>
  <si>
    <t>新潟市</t>
  </si>
  <si>
    <t>富山市</t>
  </si>
  <si>
    <t>金沢市</t>
  </si>
  <si>
    <t>福井市</t>
  </si>
  <si>
    <t>甲府市</t>
  </si>
  <si>
    <t>長野市</t>
  </si>
  <si>
    <t>松本市</t>
  </si>
  <si>
    <t>岐阜市</t>
  </si>
  <si>
    <t>静岡市</t>
  </si>
  <si>
    <t>浜松市</t>
  </si>
  <si>
    <t>沼津市</t>
  </si>
  <si>
    <t>富士市</t>
  </si>
  <si>
    <t>名古屋市</t>
  </si>
  <si>
    <t>豊橋市</t>
  </si>
  <si>
    <t>岡崎市</t>
  </si>
  <si>
    <t>一宮市</t>
  </si>
  <si>
    <t>春日井市</t>
  </si>
  <si>
    <t>豊田市</t>
  </si>
  <si>
    <t>四日市市</t>
  </si>
  <si>
    <t>大津市</t>
  </si>
  <si>
    <t>京都市</t>
  </si>
  <si>
    <t>大阪市</t>
  </si>
  <si>
    <t>堺市</t>
  </si>
  <si>
    <t>岸和田市</t>
  </si>
  <si>
    <t>豊中市</t>
  </si>
  <si>
    <t>吹田市</t>
  </si>
  <si>
    <t>高槻市</t>
  </si>
  <si>
    <t>枚方市</t>
  </si>
  <si>
    <t>茨木市</t>
  </si>
  <si>
    <t>八尾市</t>
  </si>
  <si>
    <t>寝屋川市</t>
  </si>
  <si>
    <t>東大阪市</t>
  </si>
  <si>
    <t>神戸市</t>
  </si>
  <si>
    <t>姫路市</t>
  </si>
  <si>
    <t>尼崎市</t>
  </si>
  <si>
    <t>明石市</t>
  </si>
  <si>
    <t>西宮市</t>
  </si>
  <si>
    <t>加古川市</t>
  </si>
  <si>
    <t>宝塚市</t>
  </si>
  <si>
    <t>奈良市</t>
  </si>
  <si>
    <t>和歌山市</t>
  </si>
  <si>
    <t>鳥取市</t>
  </si>
  <si>
    <t>岡山市</t>
  </si>
  <si>
    <t>倉敷市</t>
  </si>
  <si>
    <t>広島市</t>
  </si>
  <si>
    <t>呉市</t>
  </si>
  <si>
    <t>福山市</t>
  </si>
  <si>
    <t>下関市</t>
  </si>
  <si>
    <t>徳島市</t>
  </si>
  <si>
    <t>高松市</t>
  </si>
  <si>
    <t>松山市</t>
  </si>
  <si>
    <t>高知市</t>
  </si>
  <si>
    <t>北九州市</t>
  </si>
  <si>
    <t>福岡市</t>
  </si>
  <si>
    <t>久留米市</t>
  </si>
  <si>
    <t>長崎市</t>
  </si>
  <si>
    <t>佐世保市</t>
  </si>
  <si>
    <t>熊本市</t>
  </si>
  <si>
    <t>大分市</t>
  </si>
  <si>
    <t>宮崎市</t>
  </si>
  <si>
    <t>鹿児島市</t>
  </si>
  <si>
    <t xml:space="preserve">設備工事業 </t>
  </si>
  <si>
    <t xml:space="preserve">食料品製造業 </t>
  </si>
  <si>
    <t xml:space="preserve">飲料・たばこ・飼料製造業 </t>
  </si>
  <si>
    <t xml:space="preserve">繊維工業 </t>
  </si>
  <si>
    <t xml:space="preserve">木材・木製品製造業（家具を除く） </t>
  </si>
  <si>
    <t xml:space="preserve">家具・装備品製造業 </t>
  </si>
  <si>
    <t xml:space="preserve">パルプ・紙・紙加工品製造業 </t>
  </si>
  <si>
    <t xml:space="preserve">印刷・同関連業 </t>
  </si>
  <si>
    <t xml:space="preserve">化学工業 </t>
  </si>
  <si>
    <t xml:space="preserve">石油製品・石炭製品製造業 </t>
  </si>
  <si>
    <t xml:space="preserve">プラスチック製品製造業（別掲を除く） </t>
  </si>
  <si>
    <t xml:space="preserve">ゴム製品製造業 </t>
  </si>
  <si>
    <t xml:space="preserve">なめし革・同製品・毛皮製造業 </t>
  </si>
  <si>
    <t xml:space="preserve">窯業・土石製品製造業 </t>
  </si>
  <si>
    <t xml:space="preserve">鉄鋼業 </t>
  </si>
  <si>
    <t xml:space="preserve">非鉄金属製造業 </t>
  </si>
  <si>
    <t xml:space="preserve">金属製品製造業 </t>
  </si>
  <si>
    <t xml:space="preserve">はん用機械器具製造業 </t>
  </si>
  <si>
    <t xml:space="preserve">生産用機械器具製造業 </t>
  </si>
  <si>
    <t xml:space="preserve">業務用機械器具製造業 </t>
  </si>
  <si>
    <t xml:space="preserve">電子部品・デバイス・電子回路製造業 </t>
  </si>
  <si>
    <t xml:space="preserve">電気機械器具製造業 </t>
  </si>
  <si>
    <t xml:space="preserve">情報通信機械器具製造業 </t>
  </si>
  <si>
    <t xml:space="preserve">輸送用機械器具製造業 </t>
  </si>
  <si>
    <t xml:space="preserve">その他の製造業 </t>
  </si>
  <si>
    <t xml:space="preserve">電気業 </t>
  </si>
  <si>
    <t xml:space="preserve">ガス業 </t>
  </si>
  <si>
    <t xml:space="preserve">熱供給業 </t>
  </si>
  <si>
    <t xml:space="preserve">水道業 </t>
  </si>
  <si>
    <t xml:space="preserve">通信業 </t>
  </si>
  <si>
    <t xml:space="preserve">放送業 </t>
  </si>
  <si>
    <t xml:space="preserve">情報サービス業 </t>
  </si>
  <si>
    <t xml:space="preserve">インターネット附随サービス業 </t>
  </si>
  <si>
    <t xml:space="preserve">映像・音声・文字情報制作業 </t>
  </si>
  <si>
    <t xml:space="preserve">鉄道業 </t>
  </si>
  <si>
    <t xml:space="preserve">道路旅客運送業 </t>
  </si>
  <si>
    <t xml:space="preserve">道路貨物運送業 </t>
  </si>
  <si>
    <t xml:space="preserve">水運業 </t>
  </si>
  <si>
    <t xml:space="preserve">航空運輸業 </t>
  </si>
  <si>
    <t xml:space="preserve">倉庫業 </t>
  </si>
  <si>
    <t xml:space="preserve">運輸に附帯するサービス業 </t>
  </si>
  <si>
    <t xml:space="preserve">郵便業（信書便事業を含む） </t>
  </si>
  <si>
    <t xml:space="preserve">各種商品卸売業 </t>
  </si>
  <si>
    <t xml:space="preserve">繊維・衣服等卸売業 </t>
  </si>
  <si>
    <t xml:space="preserve">飲食料品卸売業 </t>
  </si>
  <si>
    <t xml:space="preserve">建築材料，鉱物・金属材料等卸売業 </t>
  </si>
  <si>
    <t xml:space="preserve">機械器具卸売業 </t>
  </si>
  <si>
    <t xml:space="preserve">その他の卸売業 </t>
  </si>
  <si>
    <t xml:space="preserve">各種商品小売業 </t>
  </si>
  <si>
    <t xml:space="preserve">織物・衣服・身の回り品小売業 </t>
  </si>
  <si>
    <t xml:space="preserve">飲食料品小売業 </t>
  </si>
  <si>
    <t xml:space="preserve">機械器具小売業 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</si>
  <si>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</si>
  <si>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</si>
  <si>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</si>
  <si>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</si>
  <si>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</si>
  <si>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</si>
  <si>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</si>
  <si>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</si>
  <si>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</si>
  <si>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</si>
  <si>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</si>
  <si>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</si>
  <si>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</si>
  <si>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</si>
  <si>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</si>
  <si>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</si>
  <si>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</si>
  <si>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</si>
  <si>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</si>
  <si>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</si>
  <si>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30,000～50,000</t>
    <phoneticPr fontId="3"/>
  </si>
  <si>
    <t>50,000～100,000</t>
    <phoneticPr fontId="3"/>
  </si>
  <si>
    <t>100,000～300,000</t>
    <phoneticPr fontId="3"/>
  </si>
  <si>
    <t>300,000～500,000</t>
    <phoneticPr fontId="3"/>
  </si>
  <si>
    <t>500,000～1,000,000</t>
    <phoneticPr fontId="3"/>
  </si>
  <si>
    <t>総燐</t>
    <rPh sb="0" eb="1">
      <t>ソウ</t>
    </rPh>
    <rPh sb="1" eb="2">
      <t>リン</t>
    </rPh>
    <phoneticPr fontId="3"/>
  </si>
  <si>
    <t>1，1-ジクロロエチレン</t>
  </si>
  <si>
    <t>表3.5.2(16)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</si>
  <si>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シス-1，2-ジクロロエチレン</t>
  </si>
  <si>
    <t>表3.5.2(17)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</si>
  <si>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1,1,1-トリクロロエタン</t>
  </si>
  <si>
    <t>㎥/日未満</t>
    <rPh sb="3" eb="5">
      <t>ミマン</t>
    </rPh>
    <phoneticPr fontId="3"/>
  </si>
  <si>
    <t>04</t>
    <phoneticPr fontId="3"/>
  </si>
  <si>
    <t>05</t>
    <phoneticPr fontId="3"/>
  </si>
  <si>
    <t>06</t>
    <phoneticPr fontId="3"/>
  </si>
  <si>
    <t>07</t>
    <phoneticPr fontId="3"/>
  </si>
  <si>
    <t>08</t>
    <phoneticPr fontId="3"/>
  </si>
  <si>
    <t>09</t>
    <phoneticPr fontId="3"/>
  </si>
  <si>
    <t>18</t>
    <phoneticPr fontId="3"/>
  </si>
  <si>
    <t>21</t>
    <phoneticPr fontId="3"/>
  </si>
  <si>
    <t>23</t>
    <phoneticPr fontId="3"/>
  </si>
  <si>
    <t>51</t>
    <phoneticPr fontId="3"/>
  </si>
  <si>
    <t>高知県</t>
    <phoneticPr fontId="3"/>
  </si>
  <si>
    <t>福岡県</t>
    <phoneticPr fontId="3"/>
  </si>
  <si>
    <t>佐賀県</t>
    <phoneticPr fontId="3"/>
  </si>
  <si>
    <t>42</t>
    <phoneticPr fontId="3"/>
  </si>
  <si>
    <t>長崎県</t>
    <phoneticPr fontId="3"/>
  </si>
  <si>
    <t>43</t>
    <phoneticPr fontId="3"/>
  </si>
  <si>
    <t>熊本県</t>
    <phoneticPr fontId="3"/>
  </si>
  <si>
    <t>44</t>
    <phoneticPr fontId="3"/>
  </si>
  <si>
    <t>大分県</t>
    <phoneticPr fontId="3"/>
  </si>
  <si>
    <t>46</t>
    <phoneticPr fontId="3"/>
  </si>
  <si>
    <t>鹿児島県</t>
    <phoneticPr fontId="3"/>
  </si>
  <si>
    <t>コールタール製品製造業の用に供する施設</t>
    <phoneticPr fontId="3"/>
  </si>
  <si>
    <t>発酵工業の用に供する施設</t>
    <phoneticPr fontId="3"/>
  </si>
  <si>
    <t>メタン誘導品製造業の用に供する施設</t>
    <phoneticPr fontId="3"/>
  </si>
  <si>
    <t>その他の石油化学工業の用に供する施設</t>
    <phoneticPr fontId="3"/>
  </si>
  <si>
    <t>香料製造業の用に供する施設</t>
    <phoneticPr fontId="3"/>
  </si>
  <si>
    <t>ゼラチン又はにかわの製造業の用に供する施設</t>
    <phoneticPr fontId="3"/>
  </si>
  <si>
    <t>写真感光材料製造業の用に供する感光剤洗浄施設</t>
    <phoneticPr fontId="3"/>
  </si>
  <si>
    <t>天然樹脂製品製造業の用に供する施設</t>
    <phoneticPr fontId="3"/>
  </si>
  <si>
    <t>火薬製造業の用に供する洗浄施設</t>
    <phoneticPr fontId="3"/>
  </si>
  <si>
    <t>農薬製造業の用に供する混合施設</t>
    <phoneticPr fontId="3"/>
  </si>
  <si>
    <t>試薬の製造業の用に供する試薬製造施設</t>
    <phoneticPr fontId="3"/>
  </si>
  <si>
    <t>皮革製造業の用に供する施設</t>
    <phoneticPr fontId="3"/>
  </si>
  <si>
    <t>ガラス又はガラス製品の製造業の用に供する施設</t>
    <phoneticPr fontId="3"/>
  </si>
  <si>
    <t>空きびん卸売業の用に供する自動式洗びん施設</t>
    <phoneticPr fontId="3"/>
  </si>
  <si>
    <t>石炭を燃料とする火力発電施設のうち廃ガス洗浄施設</t>
    <phoneticPr fontId="3"/>
  </si>
  <si>
    <t>廃油処理施設</t>
    <phoneticPr fontId="3"/>
  </si>
  <si>
    <t>自動車分解整備事業の用に供する洗車施設</t>
    <phoneticPr fontId="3"/>
  </si>
  <si>
    <t>自動式車両洗浄施設</t>
    <phoneticPr fontId="3"/>
  </si>
  <si>
    <t>下水道終末処理施設</t>
    <phoneticPr fontId="3"/>
  </si>
  <si>
    <t>指定地域特定施設（し尿浄化槽２０１～５００人槽）</t>
    <phoneticPr fontId="3"/>
  </si>
  <si>
    <t>湖沼法みなし指定地域特定施設（病院）</t>
    <phoneticPr fontId="3"/>
  </si>
  <si>
    <t>北海道</t>
    <phoneticPr fontId="3"/>
  </si>
  <si>
    <t>表3.5.2(26)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</si>
  <si>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ふっ素及びその化合物</t>
  </si>
  <si>
    <t>表3.5.2(27)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</si>
  <si>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排出方法</t>
    <rPh sb="0" eb="2">
      <t>ハイシュツ</t>
    </rPh>
    <rPh sb="2" eb="4">
      <t>ホウホウ</t>
    </rPh>
    <phoneticPr fontId="3"/>
  </si>
  <si>
    <t>※排出方法</t>
    <rPh sb="1" eb="3">
      <t>ハイシュツ</t>
    </rPh>
    <rPh sb="3" eb="5">
      <t>ホウホウ</t>
    </rPh>
    <phoneticPr fontId="3"/>
  </si>
  <si>
    <t>排水基準</t>
    <rPh sb="0" eb="2">
      <t>ハイスイ</t>
    </rPh>
    <rPh sb="2" eb="4">
      <t>キジュン</t>
    </rPh>
    <phoneticPr fontId="3"/>
  </si>
  <si>
    <t>超過</t>
    <rPh sb="0" eb="2">
      <t>チョウカ</t>
    </rPh>
    <phoneticPr fontId="3"/>
  </si>
  <si>
    <t>以下</t>
    <rPh sb="0" eb="2">
      <t>イカ</t>
    </rPh>
    <phoneticPr fontId="3"/>
  </si>
  <si>
    <t>検出されないこと</t>
    <rPh sb="0" eb="2">
      <t>ケンシュツ</t>
    </rPh>
    <phoneticPr fontId="3"/>
  </si>
  <si>
    <t>化学肥料製造業の用に供する施設</t>
    <phoneticPr fontId="3"/>
  </si>
  <si>
    <t>28</t>
    <phoneticPr fontId="3"/>
  </si>
  <si>
    <t>兵庫県</t>
    <phoneticPr fontId="3"/>
  </si>
  <si>
    <t>ジクロロメタン</t>
    <phoneticPr fontId="3"/>
  </si>
  <si>
    <t>中央卸売市場に設置される施設</t>
    <phoneticPr fontId="3"/>
  </si>
  <si>
    <t>地方卸売市場に設置される施設</t>
    <phoneticPr fontId="3"/>
  </si>
  <si>
    <t>砂糖製造業の用に供する施設</t>
    <phoneticPr fontId="3"/>
  </si>
  <si>
    <t>廃油処理施設</t>
    <phoneticPr fontId="3"/>
  </si>
  <si>
    <t>自動式車両洗浄施設</t>
    <phoneticPr fontId="3"/>
  </si>
  <si>
    <t>科学技術に関する研究、試験、検査又は専門教育の用に供する施設</t>
    <phoneticPr fontId="3"/>
  </si>
  <si>
    <t>一般廃棄物処理施設である焼却施設</t>
    <phoneticPr fontId="3"/>
  </si>
  <si>
    <t>産業廃棄物処理施設</t>
    <phoneticPr fontId="3"/>
  </si>
  <si>
    <t>TCE、PCE又はジクロロメタンによる洗浄施設</t>
    <phoneticPr fontId="3"/>
  </si>
  <si>
    <t>ベンゼン</t>
    <phoneticPr fontId="3"/>
  </si>
  <si>
    <t>パン・菓子の製造業又は製あん業の用に供する粗製あんの沈殿槽</t>
    <phoneticPr fontId="3"/>
  </si>
  <si>
    <t>オゾン処理</t>
    <rPh sb="3" eb="5">
      <t>ショリ</t>
    </rPh>
    <phoneticPr fontId="3"/>
  </si>
  <si>
    <t>活性炭</t>
    <rPh sb="0" eb="3">
      <t>カッセイタン</t>
    </rPh>
    <phoneticPr fontId="3"/>
  </si>
  <si>
    <t>油水分離</t>
    <rPh sb="0" eb="1">
      <t>ユ</t>
    </rPh>
    <rPh sb="1" eb="2">
      <t>スイ</t>
    </rPh>
    <rPh sb="2" eb="4">
      <t>ブンリ</t>
    </rPh>
    <phoneticPr fontId="3"/>
  </si>
  <si>
    <t>その他の高度処理</t>
    <rPh sb="2" eb="3">
      <t>タ</t>
    </rPh>
    <rPh sb="4" eb="6">
      <t>コウド</t>
    </rPh>
    <rPh sb="6" eb="8">
      <t>ショリ</t>
    </rPh>
    <phoneticPr fontId="3"/>
  </si>
  <si>
    <t>集計対象</t>
    <rPh sb="0" eb="2">
      <t>シュウケイ</t>
    </rPh>
    <rPh sb="2" eb="4">
      <t>タイショウ</t>
    </rPh>
    <phoneticPr fontId="3"/>
  </si>
  <si>
    <t>項目</t>
    <rPh sb="0" eb="2">
      <t>コウモク</t>
    </rPh>
    <phoneticPr fontId="3"/>
  </si>
  <si>
    <t>使用の有無</t>
    <rPh sb="0" eb="2">
      <t>シヨウ</t>
    </rPh>
    <rPh sb="3" eb="5">
      <t>ウム</t>
    </rPh>
    <phoneticPr fontId="3"/>
  </si>
  <si>
    <t>製造の有無</t>
    <rPh sb="0" eb="2">
      <t>セイゾウ</t>
    </rPh>
    <rPh sb="3" eb="5">
      <t>ウム</t>
    </rPh>
    <phoneticPr fontId="3"/>
  </si>
  <si>
    <t>有</t>
    <rPh sb="0" eb="1">
      <t>アリ</t>
    </rPh>
    <phoneticPr fontId="3"/>
  </si>
  <si>
    <t>無</t>
    <rPh sb="0" eb="1">
      <t>ナ</t>
    </rPh>
    <phoneticPr fontId="3"/>
  </si>
  <si>
    <t>カドミウム及びその化合物</t>
  </si>
  <si>
    <t>アルキル水銀化合物</t>
  </si>
  <si>
    <t>ＰＣＢ</t>
  </si>
  <si>
    <t>1,000～5,000</t>
    <phoneticPr fontId="3"/>
  </si>
  <si>
    <t>1,000～5,000</t>
    <phoneticPr fontId="3"/>
  </si>
  <si>
    <t>茨城県</t>
    <phoneticPr fontId="3"/>
  </si>
  <si>
    <t>栃木県</t>
    <phoneticPr fontId="3"/>
  </si>
  <si>
    <t>群馬県</t>
    <phoneticPr fontId="3"/>
  </si>
  <si>
    <t>埼玉県</t>
    <phoneticPr fontId="3"/>
  </si>
  <si>
    <t>千葉県</t>
    <phoneticPr fontId="3"/>
  </si>
  <si>
    <t>東京都</t>
    <phoneticPr fontId="3"/>
  </si>
  <si>
    <t>神奈川県</t>
    <phoneticPr fontId="3"/>
  </si>
  <si>
    <t>新潟県</t>
    <phoneticPr fontId="3"/>
  </si>
  <si>
    <t>富山県</t>
    <phoneticPr fontId="3"/>
  </si>
  <si>
    <t>石川県</t>
    <phoneticPr fontId="3"/>
  </si>
  <si>
    <t>福井県</t>
    <phoneticPr fontId="3"/>
  </si>
  <si>
    <t>山梨県</t>
    <phoneticPr fontId="3"/>
  </si>
  <si>
    <t>長野県</t>
    <phoneticPr fontId="3"/>
  </si>
  <si>
    <t>岐阜県</t>
    <phoneticPr fontId="3"/>
  </si>
  <si>
    <t>静岡県</t>
    <phoneticPr fontId="3"/>
  </si>
  <si>
    <t>愛知県</t>
    <phoneticPr fontId="3"/>
  </si>
  <si>
    <t>三重県</t>
    <phoneticPr fontId="3"/>
  </si>
  <si>
    <t>滋賀県</t>
    <phoneticPr fontId="3"/>
  </si>
  <si>
    <t>京都府</t>
    <phoneticPr fontId="3"/>
  </si>
  <si>
    <t>大阪府</t>
    <phoneticPr fontId="3"/>
  </si>
  <si>
    <t>兵庫県</t>
    <phoneticPr fontId="3"/>
  </si>
  <si>
    <t>その他の石油化学工業の用に供する施設</t>
    <phoneticPr fontId="3"/>
  </si>
  <si>
    <t>石けん製造業の用に供する施設</t>
    <phoneticPr fontId="3"/>
  </si>
  <si>
    <t>科学技術に関する研究、試験、検査又は専門教育の用に供する施設</t>
    <phoneticPr fontId="3"/>
  </si>
  <si>
    <t>湖沼法みなし指定地域特定施設（し尿浄化槽）</t>
    <phoneticPr fontId="3"/>
  </si>
  <si>
    <t>特定施設不明</t>
    <phoneticPr fontId="3"/>
  </si>
  <si>
    <t>合計</t>
    <phoneticPr fontId="3"/>
  </si>
  <si>
    <t>48</t>
    <phoneticPr fontId="3"/>
  </si>
  <si>
    <t>火薬製造業の用に供する洗浄施設</t>
    <phoneticPr fontId="3"/>
  </si>
  <si>
    <t>49</t>
    <phoneticPr fontId="3"/>
  </si>
  <si>
    <t>農薬製造業の用に供する混合施設</t>
    <phoneticPr fontId="3"/>
  </si>
  <si>
    <t>50</t>
    <phoneticPr fontId="3"/>
  </si>
  <si>
    <t>試薬の製造業の用に供する試薬製造施設</t>
    <phoneticPr fontId="3"/>
  </si>
  <si>
    <t>石油精製業の用に供する施設</t>
    <phoneticPr fontId="3"/>
  </si>
  <si>
    <t>51-2</t>
    <phoneticPr fontId="3"/>
  </si>
  <si>
    <t>米菓製造業又はこうじ製造業の用に供する洗米機</t>
    <phoneticPr fontId="3"/>
  </si>
  <si>
    <t>表3.5.2(1)　有害物質使用・製造事業場数　産業分類別内訳</t>
    <rPh sb="0" eb="1">
      <t>ヒョウ</t>
    </rPh>
    <rPh sb="10" eb="12">
      <t>ユウガイ</t>
    </rPh>
    <rPh sb="12" eb="14">
      <t>ブッシツ</t>
    </rPh>
    <rPh sb="14" eb="16">
      <t>シヨウ</t>
    </rPh>
    <rPh sb="17" eb="19">
      <t>セイゾウ</t>
    </rPh>
    <rPh sb="19" eb="21">
      <t>ジギョウ</t>
    </rPh>
    <rPh sb="21" eb="23">
      <t>バカズ</t>
    </rPh>
    <rPh sb="24" eb="26">
      <t>サンギョウ</t>
    </rPh>
    <rPh sb="26" eb="28">
      <t>ブンルイ</t>
    </rPh>
    <rPh sb="28" eb="29">
      <t>ベツ</t>
    </rPh>
    <rPh sb="29" eb="31">
      <t>ウチワケ</t>
    </rPh>
    <phoneticPr fontId="3"/>
  </si>
  <si>
    <t>カドミウム及びその化合物</t>
    <rPh sb="5" eb="6">
      <t>オヨ</t>
    </rPh>
    <rPh sb="9" eb="12">
      <t>カゴウブツ</t>
    </rPh>
    <phoneticPr fontId="3"/>
  </si>
  <si>
    <t>農業</t>
  </si>
  <si>
    <t>砒素及びその化合物</t>
    <phoneticPr fontId="3"/>
  </si>
  <si>
    <t xml:space="preserve">   10～　 　 30</t>
    <phoneticPr fontId="3"/>
  </si>
  <si>
    <t xml:space="preserve"> 100～     200</t>
    <phoneticPr fontId="3"/>
  </si>
  <si>
    <t xml:space="preserve"> 200～     500</t>
    <phoneticPr fontId="3"/>
  </si>
  <si>
    <t xml:space="preserve">   30～       50</t>
    <phoneticPr fontId="3"/>
  </si>
  <si>
    <t>19</t>
    <phoneticPr fontId="3"/>
  </si>
  <si>
    <t>20</t>
    <phoneticPr fontId="3"/>
  </si>
  <si>
    <t>21-2</t>
    <phoneticPr fontId="3"/>
  </si>
  <si>
    <t>21-3</t>
    <phoneticPr fontId="3"/>
  </si>
  <si>
    <t>21-4</t>
    <phoneticPr fontId="3"/>
  </si>
  <si>
    <t>1，2-ジクロロエタン</t>
    <phoneticPr fontId="3"/>
  </si>
  <si>
    <t>みそ、しょう油、食用アミノ酸等の製造業の用に供する施設</t>
    <phoneticPr fontId="3"/>
  </si>
  <si>
    <t>砂糖製造業の用に供する施設</t>
    <phoneticPr fontId="3"/>
  </si>
  <si>
    <t>パン・菓子の製造業又は製あん業の用に供する粗製あんの沈殿槽</t>
    <phoneticPr fontId="3"/>
  </si>
  <si>
    <t>奈良県</t>
    <phoneticPr fontId="3"/>
  </si>
  <si>
    <t>和歌山県</t>
    <phoneticPr fontId="3"/>
  </si>
  <si>
    <t>鳥取県</t>
    <phoneticPr fontId="3"/>
  </si>
  <si>
    <t>島根県</t>
    <phoneticPr fontId="3"/>
  </si>
  <si>
    <t>岡山県</t>
    <phoneticPr fontId="3"/>
  </si>
  <si>
    <t>広島県</t>
    <phoneticPr fontId="3"/>
  </si>
  <si>
    <t>山口県</t>
    <phoneticPr fontId="3"/>
  </si>
  <si>
    <t>徳島県</t>
    <phoneticPr fontId="3"/>
  </si>
  <si>
    <t>香川県</t>
    <phoneticPr fontId="3"/>
  </si>
  <si>
    <t>愛媛県</t>
    <phoneticPr fontId="3"/>
  </si>
  <si>
    <t>高知県</t>
    <phoneticPr fontId="3"/>
  </si>
  <si>
    <t>福岡県</t>
    <phoneticPr fontId="3"/>
  </si>
  <si>
    <t>佐賀県</t>
    <phoneticPr fontId="3"/>
  </si>
  <si>
    <t>長崎県</t>
    <phoneticPr fontId="3"/>
  </si>
  <si>
    <t>熊本県</t>
    <phoneticPr fontId="3"/>
  </si>
  <si>
    <t>大分県</t>
    <phoneticPr fontId="3"/>
  </si>
  <si>
    <t>鹿児島県</t>
    <phoneticPr fontId="3"/>
  </si>
  <si>
    <t>沖縄県</t>
    <phoneticPr fontId="3"/>
  </si>
  <si>
    <t>BOD</t>
    <phoneticPr fontId="3"/>
  </si>
  <si>
    <t>事業場数</t>
    <rPh sb="0" eb="2">
      <t>ジギョウ</t>
    </rPh>
    <rPh sb="2" eb="4">
      <t>バカズ</t>
    </rPh>
    <phoneticPr fontId="3"/>
  </si>
  <si>
    <t>負荷量(㎏/日)</t>
    <rPh sb="0" eb="2">
      <t>フカ</t>
    </rPh>
    <rPh sb="2" eb="3">
      <t>リョウ</t>
    </rPh>
    <rPh sb="6" eb="7">
      <t>ヒ</t>
    </rPh>
    <phoneticPr fontId="3"/>
  </si>
  <si>
    <t>畜産食料品製造業の用に供する施設</t>
    <phoneticPr fontId="3"/>
  </si>
  <si>
    <t>化学肥料製造業の用に供する施設</t>
    <phoneticPr fontId="3"/>
  </si>
  <si>
    <t>農薬製造業の用に供する混合施設</t>
    <phoneticPr fontId="3"/>
  </si>
  <si>
    <t>③</t>
    <phoneticPr fontId="3"/>
  </si>
  <si>
    <t>木材化学工業の用に供するフルフラール蒸りゅう施設</t>
    <phoneticPr fontId="3"/>
  </si>
  <si>
    <t>回収状況</t>
    <rPh sb="0" eb="2">
      <t>カイシュウ</t>
    </rPh>
    <rPh sb="2" eb="4">
      <t>ジョウキョウ</t>
    </rPh>
    <phoneticPr fontId="3"/>
  </si>
  <si>
    <t>回収</t>
    <rPh sb="0" eb="2">
      <t>カイシュウ</t>
    </rPh>
    <phoneticPr fontId="3"/>
  </si>
  <si>
    <t>未回収</t>
    <rPh sb="0" eb="3">
      <t>ミカイシュウ</t>
    </rPh>
    <phoneticPr fontId="3"/>
  </si>
  <si>
    <t>無機顔料製造業の用に供する施設</t>
    <phoneticPr fontId="3"/>
  </si>
  <si>
    <t>26</t>
    <phoneticPr fontId="3"/>
  </si>
  <si>
    <t>その他の無機化学工業製品製造業の用に供する施設</t>
    <phoneticPr fontId="3"/>
  </si>
  <si>
    <t>27</t>
    <phoneticPr fontId="3"/>
  </si>
  <si>
    <t>カーバイド法アセチレン誘導品製造業の用に供する施設</t>
    <phoneticPr fontId="3"/>
  </si>
  <si>
    <t>25</t>
    <phoneticPr fontId="3"/>
  </si>
  <si>
    <t>28</t>
    <phoneticPr fontId="3"/>
  </si>
  <si>
    <t>六価クロム化合物</t>
    <phoneticPr fontId="3"/>
  </si>
  <si>
    <t>砒素及びその化合物</t>
    <phoneticPr fontId="3"/>
  </si>
  <si>
    <t>トリクロロエチレン</t>
    <phoneticPr fontId="3"/>
  </si>
  <si>
    <t>ジクロロメタン</t>
    <phoneticPr fontId="3"/>
  </si>
  <si>
    <t>四塩化炭素</t>
    <phoneticPr fontId="3"/>
  </si>
  <si>
    <t>1，1-ジクロロエチレン</t>
    <phoneticPr fontId="3"/>
  </si>
  <si>
    <t>1,1,1-トリクロロエタン</t>
    <phoneticPr fontId="3"/>
  </si>
  <si>
    <t>1,3-ジクロロプロペン</t>
    <phoneticPr fontId="3"/>
  </si>
  <si>
    <t>シス-1，2-ジクロロエチレン</t>
    <phoneticPr fontId="3"/>
  </si>
  <si>
    <t>六価クロム化合物</t>
    <phoneticPr fontId="3"/>
  </si>
  <si>
    <t>36</t>
  </si>
  <si>
    <t>37</t>
  </si>
  <si>
    <t>38</t>
  </si>
  <si>
    <t>39</t>
  </si>
  <si>
    <t>40</t>
  </si>
  <si>
    <t>41</t>
  </si>
  <si>
    <t>生コンクリート製造業の用に供するバッチャープラント</t>
    <phoneticPr fontId="3"/>
  </si>
  <si>
    <t>一般廃棄物処理施設である焼却施設</t>
    <phoneticPr fontId="3"/>
  </si>
  <si>
    <t>指定地域特定施設（し尿浄化槽２０１～５００人槽）</t>
    <phoneticPr fontId="3"/>
  </si>
  <si>
    <t>窯業原料の精製業の用に供する施設</t>
    <phoneticPr fontId="3"/>
  </si>
  <si>
    <t>59</t>
    <phoneticPr fontId="3"/>
  </si>
  <si>
    <t>砕石業の用に供する施設</t>
    <phoneticPr fontId="3"/>
  </si>
  <si>
    <t>60</t>
    <phoneticPr fontId="3"/>
  </si>
  <si>
    <t>砂利採取業の用に供する水洗式分別施設</t>
    <phoneticPr fontId="3"/>
  </si>
  <si>
    <t>61</t>
    <phoneticPr fontId="3"/>
  </si>
  <si>
    <t>鉄鋼業の用に供する施設</t>
    <phoneticPr fontId="3"/>
  </si>
  <si>
    <t>62</t>
    <phoneticPr fontId="3"/>
  </si>
  <si>
    <t>非鉄金属製造業の用に供する施設</t>
    <phoneticPr fontId="3"/>
  </si>
  <si>
    <t>金属製品製造業又は機械器具製造業の用に供する施設</t>
    <phoneticPr fontId="3"/>
  </si>
  <si>
    <t>溶解性マンガン</t>
    <rPh sb="0" eb="3">
      <t>ヨウカイセイ</t>
    </rPh>
    <phoneticPr fontId="3"/>
  </si>
  <si>
    <t>4</t>
    <phoneticPr fontId="3"/>
  </si>
  <si>
    <t>野菜又は果実を原料とする保存食料品製造業の用に供する施設</t>
    <phoneticPr fontId="3"/>
  </si>
  <si>
    <t>5</t>
    <phoneticPr fontId="3"/>
  </si>
  <si>
    <t>みそ、しょう油、食用アミノ酸等の製造業の用に供する施設</t>
    <phoneticPr fontId="3"/>
  </si>
  <si>
    <t>6</t>
    <phoneticPr fontId="3"/>
  </si>
  <si>
    <t>小麦粉製造業の用に供する洗浄施設</t>
    <phoneticPr fontId="3"/>
  </si>
  <si>
    <t>7</t>
    <phoneticPr fontId="3"/>
  </si>
  <si>
    <t>砂糖製造業の用に供する施設</t>
    <phoneticPr fontId="3"/>
  </si>
  <si>
    <t>8</t>
    <phoneticPr fontId="3"/>
  </si>
  <si>
    <t>パン・菓子の製造業又は製あん業の用に供する粗製あんの沈殿槽</t>
    <phoneticPr fontId="3"/>
  </si>
  <si>
    <t>9</t>
    <phoneticPr fontId="3"/>
  </si>
  <si>
    <t>米菓製造業又はこうじ製造業の用に供する洗米機</t>
    <phoneticPr fontId="3"/>
  </si>
  <si>
    <t>10</t>
    <phoneticPr fontId="3"/>
  </si>
  <si>
    <t>飲料製造業の用に供する施設</t>
    <phoneticPr fontId="3"/>
  </si>
  <si>
    <t>11</t>
    <phoneticPr fontId="3"/>
  </si>
  <si>
    <t>動物系飼料又は有機質肥料の製造業の用に供する施設</t>
    <phoneticPr fontId="3"/>
  </si>
  <si>
    <t>12</t>
    <phoneticPr fontId="3"/>
  </si>
  <si>
    <t>動植物油脂製造業の用に供する施設</t>
    <phoneticPr fontId="3"/>
  </si>
  <si>
    <t>13</t>
    <phoneticPr fontId="3"/>
  </si>
  <si>
    <t>イースト製造業の用に供する施設</t>
    <phoneticPr fontId="3"/>
  </si>
  <si>
    <t>14</t>
    <phoneticPr fontId="3"/>
  </si>
  <si>
    <t>でん粉又は化工でん粉の製造業の用に供する施設</t>
    <phoneticPr fontId="3"/>
  </si>
  <si>
    <t>16</t>
    <phoneticPr fontId="3"/>
  </si>
  <si>
    <t>18</t>
    <phoneticPr fontId="3"/>
  </si>
  <si>
    <t>19</t>
    <phoneticPr fontId="3"/>
  </si>
  <si>
    <t>20</t>
    <phoneticPr fontId="3"/>
  </si>
  <si>
    <t>21-2</t>
    <phoneticPr fontId="3"/>
  </si>
  <si>
    <t>一般製材業又は木材チップ製造業の用に供する湿式バーカー</t>
    <phoneticPr fontId="3"/>
  </si>
  <si>
    <t>21-3</t>
    <phoneticPr fontId="3"/>
  </si>
  <si>
    <t>21-4</t>
    <phoneticPr fontId="3"/>
  </si>
  <si>
    <t>22</t>
    <phoneticPr fontId="3"/>
  </si>
  <si>
    <t>24</t>
    <phoneticPr fontId="3"/>
  </si>
  <si>
    <t>25</t>
    <phoneticPr fontId="3"/>
  </si>
  <si>
    <t>26</t>
    <phoneticPr fontId="3"/>
  </si>
  <si>
    <t>27</t>
    <phoneticPr fontId="3"/>
  </si>
  <si>
    <t>28</t>
    <phoneticPr fontId="3"/>
  </si>
  <si>
    <t>29</t>
    <phoneticPr fontId="3"/>
  </si>
  <si>
    <t>30</t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</si>
  <si>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</si>
  <si>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</si>
  <si>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</si>
  <si>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</si>
  <si>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</si>
  <si>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</si>
  <si>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</si>
  <si>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豚を飼育</t>
    <rPh sb="0" eb="1">
      <t>ブタ</t>
    </rPh>
    <rPh sb="2" eb="4">
      <t>シイク</t>
    </rPh>
    <phoneticPr fontId="3"/>
  </si>
  <si>
    <t>牛を飼育</t>
    <rPh sb="0" eb="1">
      <t>ウシ</t>
    </rPh>
    <rPh sb="2" eb="4">
      <t>シイク</t>
    </rPh>
    <phoneticPr fontId="3"/>
  </si>
  <si>
    <t>馬を飼育</t>
    <rPh sb="0" eb="1">
      <t>ウマ</t>
    </rPh>
    <rPh sb="2" eb="4">
      <t>シイク</t>
    </rPh>
    <phoneticPr fontId="3"/>
  </si>
  <si>
    <t>豚と牛を飼育</t>
    <rPh sb="0" eb="1">
      <t>ブタ</t>
    </rPh>
    <rPh sb="2" eb="3">
      <t>ウシ</t>
    </rPh>
    <rPh sb="4" eb="6">
      <t>シイク</t>
    </rPh>
    <phoneticPr fontId="3"/>
  </si>
  <si>
    <t>豚と馬を飼育</t>
    <rPh sb="0" eb="1">
      <t>ブタ</t>
    </rPh>
    <rPh sb="2" eb="3">
      <t>ウマ</t>
    </rPh>
    <rPh sb="4" eb="6">
      <t>シイク</t>
    </rPh>
    <phoneticPr fontId="3"/>
  </si>
  <si>
    <t>牛と馬を飼育</t>
    <rPh sb="0" eb="1">
      <t>ウシ</t>
    </rPh>
    <rPh sb="2" eb="3">
      <t>ウマ</t>
    </rPh>
    <rPh sb="4" eb="6">
      <t>シイク</t>
    </rPh>
    <phoneticPr fontId="3"/>
  </si>
  <si>
    <t>豚と牛と馬を飼育</t>
    <rPh sb="0" eb="1">
      <t>ブタ</t>
    </rPh>
    <rPh sb="2" eb="3">
      <t>ウシ</t>
    </rPh>
    <rPh sb="4" eb="5">
      <t>ウマ</t>
    </rPh>
    <rPh sb="6" eb="8">
      <t>シイク</t>
    </rPh>
    <phoneticPr fontId="3"/>
  </si>
  <si>
    <t>豚牛馬の飼育なし</t>
    <rPh sb="0" eb="1">
      <t>ブタ</t>
    </rPh>
    <rPh sb="1" eb="2">
      <t>ウシ</t>
    </rPh>
    <rPh sb="2" eb="3">
      <t>ウマ</t>
    </rPh>
    <rPh sb="4" eb="6">
      <t>シイク</t>
    </rPh>
    <phoneticPr fontId="3"/>
  </si>
  <si>
    <t>ＣＯＤ</t>
    <phoneticPr fontId="3"/>
  </si>
  <si>
    <t>ノルマルヘキサン抽出物質（鉱物油）</t>
    <rPh sb="8" eb="10">
      <t>チュウシュツ</t>
    </rPh>
    <rPh sb="10" eb="12">
      <t>ブッシツ</t>
    </rPh>
    <rPh sb="13" eb="15">
      <t>コウブツ</t>
    </rPh>
    <rPh sb="15" eb="16">
      <t>アブラ</t>
    </rPh>
    <phoneticPr fontId="3"/>
  </si>
  <si>
    <t>クロム</t>
    <phoneticPr fontId="3"/>
  </si>
  <si>
    <t>豚牛馬の飼育状況</t>
    <rPh sb="0" eb="1">
      <t>ブタ</t>
    </rPh>
    <rPh sb="1" eb="3">
      <t>ギュウバ</t>
    </rPh>
    <rPh sb="4" eb="6">
      <t>シイク</t>
    </rPh>
    <rPh sb="6" eb="8">
      <t>ジョウキョウ</t>
    </rPh>
    <phoneticPr fontId="3"/>
  </si>
  <si>
    <t>E</t>
    <phoneticPr fontId="3"/>
  </si>
  <si>
    <t>F</t>
    <phoneticPr fontId="3"/>
  </si>
  <si>
    <t>G</t>
    <phoneticPr fontId="3"/>
  </si>
  <si>
    <t>BOD</t>
    <phoneticPr fontId="3"/>
  </si>
  <si>
    <t>水素イオン濃度(pH)　</t>
    <rPh sb="0" eb="2">
      <t>スイソ</t>
    </rPh>
    <rPh sb="5" eb="7">
      <t>ノウド</t>
    </rPh>
    <phoneticPr fontId="3"/>
  </si>
  <si>
    <t>-</t>
    <phoneticPr fontId="3"/>
  </si>
  <si>
    <t>1</t>
    <phoneticPr fontId="3"/>
  </si>
  <si>
    <t>鉱業又は水洗炭業の用に供する施設</t>
    <phoneticPr fontId="3"/>
  </si>
  <si>
    <t>1-2</t>
    <phoneticPr fontId="3"/>
  </si>
  <si>
    <t>畜産農業又はサービス業の用に供する施設</t>
    <phoneticPr fontId="3"/>
  </si>
  <si>
    <t>2</t>
    <phoneticPr fontId="3"/>
  </si>
  <si>
    <t>畜産食料品製造業の用に供する施設</t>
    <phoneticPr fontId="3"/>
  </si>
  <si>
    <t>3</t>
    <phoneticPr fontId="3"/>
  </si>
  <si>
    <t>水産食料品製造業の用に供する施設</t>
    <phoneticPr fontId="3"/>
  </si>
  <si>
    <t>1,3-ジクロロプロペン</t>
    <phoneticPr fontId="3"/>
  </si>
  <si>
    <t>チウラム</t>
    <phoneticPr fontId="3"/>
  </si>
  <si>
    <t>10,000～30,000</t>
    <phoneticPr fontId="3"/>
  </si>
  <si>
    <t>〃</t>
    <phoneticPr fontId="3"/>
  </si>
  <si>
    <t>30,000～50,000</t>
    <phoneticPr fontId="3"/>
  </si>
  <si>
    <t>50,000～100,000</t>
    <phoneticPr fontId="3"/>
  </si>
  <si>
    <t>〃</t>
    <phoneticPr fontId="3"/>
  </si>
  <si>
    <t>豆腐又は煮豆の製造業の用に供する湯煮施設</t>
    <phoneticPr fontId="3"/>
  </si>
  <si>
    <t>紡績業又は繊維製品の製造業若しくは加工業の用に供する施設</t>
    <phoneticPr fontId="3"/>
  </si>
  <si>
    <t>病院で病床数が300以上であるものに設置される施設</t>
    <phoneticPr fontId="3"/>
  </si>
  <si>
    <t>と畜業又は死亡獣畜取扱業の用に供する解体施設</t>
    <phoneticPr fontId="3"/>
  </si>
  <si>
    <t>69-2</t>
    <phoneticPr fontId="3"/>
  </si>
  <si>
    <t>中央卸売市場に設置される施設</t>
    <phoneticPr fontId="3"/>
  </si>
  <si>
    <t>69-3</t>
    <phoneticPr fontId="3"/>
  </si>
  <si>
    <t>地方卸売市場に設置される施設</t>
    <phoneticPr fontId="3"/>
  </si>
  <si>
    <t>廃油処理施設</t>
    <phoneticPr fontId="3"/>
  </si>
  <si>
    <t>70-2</t>
    <phoneticPr fontId="3"/>
  </si>
  <si>
    <t>自動車分解整備事業の用に供する洗車施設</t>
    <phoneticPr fontId="3"/>
  </si>
  <si>
    <t>自動式車両洗浄施設</t>
    <phoneticPr fontId="3"/>
  </si>
  <si>
    <t>71-2</t>
    <phoneticPr fontId="3"/>
  </si>
  <si>
    <t>産業分類不明</t>
    <phoneticPr fontId="3"/>
  </si>
  <si>
    <t>天然樹脂製品製造業の用に供する施設</t>
    <phoneticPr fontId="3"/>
  </si>
  <si>
    <t>医療、衛生用ゴム製品製造業の用に供するラテックス成形型洗浄施設</t>
    <phoneticPr fontId="3"/>
  </si>
  <si>
    <t>砂利採取業の用に供する水洗式分別施設</t>
    <phoneticPr fontId="3"/>
  </si>
  <si>
    <t>71-3</t>
    <phoneticPr fontId="3"/>
  </si>
  <si>
    <t>一般廃棄物処理施設である焼却施設</t>
    <phoneticPr fontId="3"/>
  </si>
  <si>
    <t>71-4</t>
    <phoneticPr fontId="3"/>
  </si>
  <si>
    <t>産業廃棄物処理施設</t>
    <phoneticPr fontId="3"/>
  </si>
  <si>
    <t>71-5</t>
    <phoneticPr fontId="3"/>
  </si>
  <si>
    <t>TCE、PCE又はジクロロメタンによる洗浄施設</t>
    <phoneticPr fontId="3"/>
  </si>
  <si>
    <t>71-6</t>
    <phoneticPr fontId="3"/>
  </si>
  <si>
    <t>TCE、PCE又はジクロロメタンの蒸りゅう施設</t>
    <phoneticPr fontId="3"/>
  </si>
  <si>
    <t>72</t>
    <phoneticPr fontId="3"/>
  </si>
  <si>
    <t>し尿処理施設</t>
    <phoneticPr fontId="3"/>
  </si>
  <si>
    <t>73</t>
    <phoneticPr fontId="3"/>
  </si>
  <si>
    <t>下水道終末処理施設</t>
    <phoneticPr fontId="3"/>
  </si>
  <si>
    <t>74</t>
    <phoneticPr fontId="3"/>
  </si>
  <si>
    <t>特定事業場から排出される水の処理施設</t>
    <phoneticPr fontId="3"/>
  </si>
  <si>
    <t>シマジン</t>
    <phoneticPr fontId="3"/>
  </si>
  <si>
    <t>チオベンカルブ</t>
    <phoneticPr fontId="3"/>
  </si>
  <si>
    <t>ベンゼン</t>
    <phoneticPr fontId="3"/>
  </si>
  <si>
    <t>トリクロロエチレン</t>
    <phoneticPr fontId="3"/>
  </si>
  <si>
    <t>有機ゴム薬品製造業の用に供する施設</t>
    <phoneticPr fontId="3"/>
  </si>
  <si>
    <t>36</t>
    <phoneticPr fontId="3"/>
  </si>
  <si>
    <t>合成洗剤製造業の用に供する施設</t>
    <phoneticPr fontId="3"/>
  </si>
  <si>
    <t>37</t>
    <phoneticPr fontId="3"/>
  </si>
  <si>
    <t>その他の石油化学工業の用に供する施設</t>
    <phoneticPr fontId="3"/>
  </si>
  <si>
    <t>38</t>
    <phoneticPr fontId="3"/>
  </si>
  <si>
    <t>石けん製造業の用に供する施設</t>
    <phoneticPr fontId="3"/>
  </si>
  <si>
    <t>39</t>
    <phoneticPr fontId="3"/>
  </si>
  <si>
    <t>ふっ素及びその化合物</t>
    <phoneticPr fontId="3"/>
  </si>
  <si>
    <t>ｱﾝﾓﾆｱ、ｱﾝﾓﾆｳﾑ化合物、亜硝酸化合物及び硝酸化合物</t>
    <phoneticPr fontId="3"/>
  </si>
  <si>
    <t>四塩化炭素</t>
    <phoneticPr fontId="3"/>
  </si>
  <si>
    <t>-</t>
    <phoneticPr fontId="3"/>
  </si>
  <si>
    <t>シアン化合物</t>
    <phoneticPr fontId="3"/>
  </si>
  <si>
    <t>1，2-ジクロロエタン</t>
  </si>
  <si>
    <t>表3.5.2(15)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</si>
  <si>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インスタントコーヒー製造業の用に供する抽出施設</t>
    <phoneticPr fontId="3"/>
  </si>
  <si>
    <t>冷凍調理食品製造業の用に供する施設</t>
    <phoneticPr fontId="3"/>
  </si>
  <si>
    <t>たばこ製造業の用に供する施設</t>
    <phoneticPr fontId="3"/>
  </si>
  <si>
    <t>紡績業又は繊維製品の製造業若しくは加工業の用に供する施設</t>
    <phoneticPr fontId="3"/>
  </si>
  <si>
    <t>洗毛業の用に供する施設</t>
    <phoneticPr fontId="3"/>
  </si>
  <si>
    <t>化学繊維製造業の用に供する施設</t>
    <phoneticPr fontId="3"/>
  </si>
  <si>
    <t>一般製材業又は木材チップ製造業の用に供する湿式バーカー</t>
    <phoneticPr fontId="3"/>
  </si>
  <si>
    <t>合板製造業の用に供する接着機洗浄施設</t>
    <phoneticPr fontId="3"/>
  </si>
  <si>
    <t>パーティクルボード製造業の用に供する施設</t>
    <phoneticPr fontId="3"/>
  </si>
  <si>
    <t>100,000～300,000</t>
    <phoneticPr fontId="3"/>
  </si>
  <si>
    <t>〃</t>
    <phoneticPr fontId="3"/>
  </si>
  <si>
    <t>300,000～500,000</t>
    <phoneticPr fontId="3"/>
  </si>
  <si>
    <t>500,000～1,000,000</t>
    <phoneticPr fontId="3"/>
  </si>
  <si>
    <t>1,000,000～3,000,000</t>
    <phoneticPr fontId="3"/>
  </si>
  <si>
    <t>5,000～10,000</t>
    <phoneticPr fontId="3"/>
  </si>
  <si>
    <t>〃</t>
    <phoneticPr fontId="3"/>
  </si>
  <si>
    <t>10,000～30,000</t>
    <phoneticPr fontId="3"/>
  </si>
  <si>
    <t>30,000～50,000</t>
    <phoneticPr fontId="3"/>
  </si>
  <si>
    <t>50,000～100,000</t>
    <phoneticPr fontId="3"/>
  </si>
  <si>
    <t>〃</t>
    <phoneticPr fontId="3"/>
  </si>
  <si>
    <t>100,000～300,000</t>
    <phoneticPr fontId="3"/>
  </si>
  <si>
    <t>300,000～500,000</t>
    <phoneticPr fontId="3"/>
  </si>
  <si>
    <t>500,000～1,000,000</t>
    <phoneticPr fontId="3"/>
  </si>
  <si>
    <t>1,000,000～3,000,000</t>
    <phoneticPr fontId="3"/>
  </si>
  <si>
    <t>5,000～10,000</t>
    <phoneticPr fontId="3"/>
  </si>
  <si>
    <t>10,000～30,000</t>
    <phoneticPr fontId="3"/>
  </si>
  <si>
    <t>30,000～50,000</t>
    <phoneticPr fontId="3"/>
  </si>
  <si>
    <t>50,000～100,000</t>
    <phoneticPr fontId="3"/>
  </si>
  <si>
    <t>100,000～300,000</t>
    <phoneticPr fontId="3"/>
  </si>
  <si>
    <t>300,000～500,000</t>
    <phoneticPr fontId="3"/>
  </si>
  <si>
    <t>500,000～1,000,000</t>
    <phoneticPr fontId="3"/>
  </si>
  <si>
    <t>1,000,000～3,000,000</t>
    <phoneticPr fontId="3"/>
  </si>
  <si>
    <t>表3.3.10　排水処理方法別工場・事業場数</t>
    <rPh sb="0" eb="1">
      <t>ヒョウ</t>
    </rPh>
    <rPh sb="8" eb="10">
      <t>ハイスイ</t>
    </rPh>
    <rPh sb="10" eb="12">
      <t>ショリ</t>
    </rPh>
    <rPh sb="12" eb="14">
      <t>ホウホウ</t>
    </rPh>
    <rPh sb="14" eb="15">
      <t>ベツ</t>
    </rPh>
    <rPh sb="15" eb="17">
      <t>コウジョウ</t>
    </rPh>
    <rPh sb="18" eb="20">
      <t>ジギョウ</t>
    </rPh>
    <rPh sb="20" eb="21">
      <t>ジョウ</t>
    </rPh>
    <rPh sb="21" eb="22">
      <t>スウ</t>
    </rPh>
    <phoneticPr fontId="3"/>
  </si>
  <si>
    <t>産業分類不明</t>
    <phoneticPr fontId="3"/>
  </si>
  <si>
    <t>回/年</t>
    <rPh sb="0" eb="1">
      <t>カイ</t>
    </rPh>
    <rPh sb="2" eb="3">
      <t>ネン</t>
    </rPh>
    <phoneticPr fontId="3"/>
  </si>
  <si>
    <t>産業分類不明</t>
    <phoneticPr fontId="3"/>
  </si>
  <si>
    <t>水素イオン濃度(pH)</t>
    <rPh sb="0" eb="2">
      <t>スイソ</t>
    </rPh>
    <rPh sb="5" eb="7">
      <t>ノウド</t>
    </rPh>
    <phoneticPr fontId="3"/>
  </si>
  <si>
    <t>産業分類不明</t>
    <phoneticPr fontId="3"/>
  </si>
  <si>
    <t>BOD</t>
    <phoneticPr fontId="3"/>
  </si>
  <si>
    <t>産業分類不明</t>
    <phoneticPr fontId="3"/>
  </si>
  <si>
    <t>産業分類不明</t>
    <phoneticPr fontId="3"/>
  </si>
  <si>
    <t>COD</t>
    <phoneticPr fontId="3"/>
  </si>
  <si>
    <t>ＳＳ</t>
    <phoneticPr fontId="3"/>
  </si>
  <si>
    <t>産業分類不明</t>
    <phoneticPr fontId="3"/>
  </si>
  <si>
    <t>産業分類不明</t>
    <phoneticPr fontId="3"/>
  </si>
  <si>
    <t>産業分類不明</t>
    <phoneticPr fontId="3"/>
  </si>
  <si>
    <t>産業分類不明</t>
    <phoneticPr fontId="3"/>
  </si>
  <si>
    <t>ノルマルヘキサン抽出物質（鉱油等）</t>
    <rPh sb="8" eb="10">
      <t>チュウシュツ</t>
    </rPh>
    <rPh sb="10" eb="12">
      <t>ブッシツ</t>
    </rPh>
    <rPh sb="13" eb="16">
      <t>コウユナド</t>
    </rPh>
    <phoneticPr fontId="3"/>
  </si>
  <si>
    <t>ノルマルヘキサン抽出物質（動植物油脂類）</t>
    <rPh sb="8" eb="10">
      <t>チュウシュツ</t>
    </rPh>
    <rPh sb="10" eb="12">
      <t>ブッシツ</t>
    </rPh>
    <rPh sb="13" eb="16">
      <t>ドウショクブツ</t>
    </rPh>
    <rPh sb="16" eb="18">
      <t>ユシ</t>
    </rPh>
    <rPh sb="18" eb="19">
      <t>ルイ</t>
    </rPh>
    <phoneticPr fontId="3"/>
  </si>
  <si>
    <t>産業分類不明</t>
    <phoneticPr fontId="3"/>
  </si>
  <si>
    <t>溶解性鉄</t>
    <rPh sb="0" eb="2">
      <t>ヨウカイ</t>
    </rPh>
    <rPh sb="2" eb="3">
      <t>セイ</t>
    </rPh>
    <rPh sb="3" eb="4">
      <t>テツ</t>
    </rPh>
    <phoneticPr fontId="3"/>
  </si>
  <si>
    <t>溶解性マンガン</t>
    <rPh sb="0" eb="2">
      <t>ヨウカイ</t>
    </rPh>
    <rPh sb="2" eb="3">
      <t>セイ</t>
    </rPh>
    <phoneticPr fontId="3"/>
  </si>
  <si>
    <t>クロム</t>
    <phoneticPr fontId="3"/>
  </si>
  <si>
    <t>大腸菌群数</t>
    <rPh sb="0" eb="3">
      <t>ダイチョウキン</t>
    </rPh>
    <rPh sb="3" eb="4">
      <t>グン</t>
    </rPh>
    <rPh sb="4" eb="5">
      <t>スウ</t>
    </rPh>
    <phoneticPr fontId="3"/>
  </si>
  <si>
    <t>1,1,1-トリクロロエタン</t>
    <phoneticPr fontId="3"/>
  </si>
  <si>
    <t>BOD</t>
    <phoneticPr fontId="3"/>
  </si>
  <si>
    <t>総排水量階級</t>
    <rPh sb="0" eb="1">
      <t>ソウ</t>
    </rPh>
    <rPh sb="1" eb="3">
      <t>ハイスイ</t>
    </rPh>
    <rPh sb="3" eb="4">
      <t>リョウ</t>
    </rPh>
    <rPh sb="4" eb="6">
      <t>カイキュウ</t>
    </rPh>
    <phoneticPr fontId="3"/>
  </si>
  <si>
    <t>畜産食料品製造業の用に供する施設</t>
    <phoneticPr fontId="3"/>
  </si>
  <si>
    <t>水産食料品製造業の用に供する施設</t>
    <phoneticPr fontId="3"/>
  </si>
  <si>
    <t>みそ、しょう油、食用アミノ酸等の製造業の用に供する施設</t>
    <phoneticPr fontId="3"/>
  </si>
  <si>
    <t>所管</t>
    <rPh sb="0" eb="2">
      <t>ショカン</t>
    </rPh>
    <phoneticPr fontId="3"/>
  </si>
  <si>
    <t>回収数</t>
    <rPh sb="0" eb="2">
      <t>カイシュウ</t>
    </rPh>
    <rPh sb="2" eb="3">
      <t>スウ</t>
    </rPh>
    <phoneticPr fontId="3"/>
  </si>
  <si>
    <t>稼動コード</t>
    <rPh sb="0" eb="2">
      <t>カドウ</t>
    </rPh>
    <phoneticPr fontId="3"/>
  </si>
  <si>
    <t>2下水道接続</t>
    <rPh sb="1" eb="4">
      <t>ゲスイドウ</t>
    </rPh>
    <rPh sb="4" eb="6">
      <t>セツゾク</t>
    </rPh>
    <phoneticPr fontId="3"/>
  </si>
  <si>
    <t>3建設中</t>
    <rPh sb="1" eb="4">
      <t>ケンセツチュウ</t>
    </rPh>
    <phoneticPr fontId="3"/>
  </si>
  <si>
    <t>小麦粉製造業の用に供する洗浄施設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</si>
  <si>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</si>
  <si>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</si>
  <si>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</si>
  <si>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</si>
  <si>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</si>
  <si>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</si>
  <si>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</si>
  <si>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</si>
  <si>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</si>
  <si>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</si>
  <si>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</si>
  <si>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</si>
  <si>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</si>
  <si>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1,1,2-トリクロロエタン</t>
    <phoneticPr fontId="3"/>
  </si>
  <si>
    <t>シアン化合物</t>
    <phoneticPr fontId="3"/>
  </si>
  <si>
    <t>1，2-ジクロロエタン</t>
    <phoneticPr fontId="3"/>
  </si>
  <si>
    <t>A</t>
    <phoneticPr fontId="3"/>
  </si>
  <si>
    <t>ＣＯＤ</t>
    <phoneticPr fontId="3"/>
  </si>
  <si>
    <t>ＳＳ</t>
    <phoneticPr fontId="3"/>
  </si>
  <si>
    <t>クロム</t>
    <phoneticPr fontId="3"/>
  </si>
  <si>
    <r>
      <t>ｍ</t>
    </r>
    <r>
      <rPr>
        <vertAlign val="superscript"/>
        <sz val="8"/>
        <rFont val="ＭＳ Ｐ明朝"/>
        <family val="1"/>
        <charset val="128"/>
      </rPr>
      <t>2</t>
    </r>
    <r>
      <rPr>
        <sz val="8"/>
        <rFont val="ＭＳ Ｐ明朝"/>
        <family val="1"/>
        <charset val="128"/>
      </rPr>
      <t>未満</t>
    </r>
    <rPh sb="2" eb="4">
      <t>ミマン</t>
    </rPh>
    <phoneticPr fontId="3"/>
  </si>
  <si>
    <r>
      <t>ｍ</t>
    </r>
    <r>
      <rPr>
        <vertAlign val="superscript"/>
        <sz val="8"/>
        <rFont val="ＭＳ Ｐ明朝"/>
        <family val="1"/>
        <charset val="128"/>
      </rPr>
      <t>2</t>
    </r>
    <r>
      <rPr>
        <sz val="8"/>
        <rFont val="ＭＳ Ｐ明朝"/>
        <family val="1"/>
        <charset val="128"/>
      </rPr>
      <t>以上</t>
    </r>
    <rPh sb="2" eb="4">
      <t>イジョウ</t>
    </rPh>
    <phoneticPr fontId="3"/>
  </si>
  <si>
    <t>人未満</t>
    <rPh sb="0" eb="1">
      <t>ニン</t>
    </rPh>
    <rPh sb="1" eb="3">
      <t>ミマン</t>
    </rPh>
    <phoneticPr fontId="3"/>
  </si>
  <si>
    <t>人以上</t>
    <rPh sb="0" eb="1">
      <t>ニン</t>
    </rPh>
    <rPh sb="1" eb="3">
      <t>イジョウ</t>
    </rPh>
    <phoneticPr fontId="3"/>
  </si>
  <si>
    <t>従業員数等</t>
    <rPh sb="0" eb="3">
      <t>ジュウギョウイン</t>
    </rPh>
    <rPh sb="3" eb="4">
      <t>スウ</t>
    </rPh>
    <rPh sb="4" eb="5">
      <t>ナド</t>
    </rPh>
    <phoneticPr fontId="3"/>
  </si>
  <si>
    <t>-</t>
    <phoneticPr fontId="3"/>
  </si>
  <si>
    <t>鉛及びその化合物</t>
    <phoneticPr fontId="3"/>
  </si>
  <si>
    <t>1，1-ジクロロエチレン</t>
    <phoneticPr fontId="3"/>
  </si>
  <si>
    <t>セレン及びその化合物</t>
    <phoneticPr fontId="3"/>
  </si>
  <si>
    <t>ほう素及びその化合物</t>
    <phoneticPr fontId="3"/>
  </si>
  <si>
    <t>COD</t>
    <phoneticPr fontId="3"/>
  </si>
  <si>
    <t>ノルマルヘキサン抽出物質（鉱油類）</t>
    <rPh sb="8" eb="10">
      <t>チュウシュツ</t>
    </rPh>
    <rPh sb="10" eb="12">
      <t>ブッシツ</t>
    </rPh>
    <rPh sb="13" eb="15">
      <t>コウユ</t>
    </rPh>
    <rPh sb="15" eb="16">
      <t>タグイ</t>
    </rPh>
    <phoneticPr fontId="3"/>
  </si>
  <si>
    <t>クロム</t>
    <phoneticPr fontId="3"/>
  </si>
  <si>
    <t>大腸菌群数</t>
    <rPh sb="0" eb="3">
      <t>ダイチョウキン</t>
    </rPh>
    <rPh sb="3" eb="4">
      <t>グン</t>
    </rPh>
    <rPh sb="4" eb="5">
      <t>カズ</t>
    </rPh>
    <phoneticPr fontId="3"/>
  </si>
  <si>
    <t>松江市</t>
    <rPh sb="0" eb="3">
      <t>マツエシ</t>
    </rPh>
    <phoneticPr fontId="3"/>
  </si>
  <si>
    <t>鹿児島市</t>
    <phoneticPr fontId="3"/>
  </si>
  <si>
    <t>那覇市</t>
    <rPh sb="0" eb="3">
      <t>ナハシ</t>
    </rPh>
    <phoneticPr fontId="3"/>
  </si>
  <si>
    <t>66-8</t>
    <phoneticPr fontId="3"/>
  </si>
  <si>
    <t>エチレンオキサイド又は１・４－ジオキサンの混合施設</t>
    <phoneticPr fontId="3"/>
  </si>
  <si>
    <t>表3.2.2(2)　稼働別工場・事業場数　水質汚濁防止法政令市別</t>
    <rPh sb="0" eb="1">
      <t>ヒョウ</t>
    </rPh>
    <rPh sb="10" eb="12">
      <t>カドウ</t>
    </rPh>
    <rPh sb="12" eb="13">
      <t>ベツ</t>
    </rPh>
    <rPh sb="13" eb="15">
      <t>コウジョウ</t>
    </rPh>
    <rPh sb="16" eb="18">
      <t>ジギョウ</t>
    </rPh>
    <rPh sb="18" eb="19">
      <t>ジョウ</t>
    </rPh>
    <rPh sb="19" eb="20">
      <t>スウ</t>
    </rPh>
    <rPh sb="21" eb="23">
      <t>スイシツ</t>
    </rPh>
    <rPh sb="23" eb="25">
      <t>オダク</t>
    </rPh>
    <rPh sb="25" eb="27">
      <t>ボウシ</t>
    </rPh>
    <rPh sb="27" eb="28">
      <t>ホウ</t>
    </rPh>
    <rPh sb="28" eb="30">
      <t>セイレイ</t>
    </rPh>
    <rPh sb="30" eb="31">
      <t>シ</t>
    </rPh>
    <rPh sb="31" eb="32">
      <t>ベツ</t>
    </rPh>
    <phoneticPr fontId="3"/>
  </si>
  <si>
    <t>無回答</t>
    <rPh sb="0" eb="3">
      <t>ムカイトウ</t>
    </rPh>
    <phoneticPr fontId="3"/>
  </si>
  <si>
    <t>0</t>
  </si>
  <si>
    <t>1</t>
  </si>
  <si>
    <t>延床面積</t>
    <rPh sb="0" eb="1">
      <t>ノ</t>
    </rPh>
    <rPh sb="1" eb="4">
      <t>ユカメンセキ</t>
    </rPh>
    <phoneticPr fontId="3"/>
  </si>
  <si>
    <t>H</t>
    <phoneticPr fontId="3"/>
  </si>
  <si>
    <t>自動車用タイヤ等ゴム製品製造業の用に供する直接加硫施設</t>
  </si>
  <si>
    <t>66-4</t>
    <phoneticPr fontId="3"/>
  </si>
  <si>
    <t>エチレンオキサイド又は1・4-ジオキサンの混合施設</t>
  </si>
  <si>
    <t>エチレンオキサイド又は1・4-ジオキサンの混合施設</t>
    <rPh sb="9" eb="10">
      <t>マタ</t>
    </rPh>
    <rPh sb="21" eb="23">
      <t>コンゴウ</t>
    </rPh>
    <rPh sb="23" eb="25">
      <t>シセツ</t>
    </rPh>
    <phoneticPr fontId="3"/>
  </si>
  <si>
    <t>38-2</t>
    <phoneticPr fontId="3"/>
  </si>
  <si>
    <t>界面活性剤製造業の用に供する反応施設</t>
    <rPh sb="0" eb="2">
      <t>カイメン</t>
    </rPh>
    <rPh sb="2" eb="5">
      <t>カッセイザイ</t>
    </rPh>
    <rPh sb="5" eb="8">
      <t>セイゾウギョウ</t>
    </rPh>
    <rPh sb="9" eb="10">
      <t>ヨウ</t>
    </rPh>
    <rPh sb="11" eb="12">
      <t>キョウ</t>
    </rPh>
    <rPh sb="14" eb="16">
      <t>ハンノウ</t>
    </rPh>
    <rPh sb="16" eb="18">
      <t>シセツ</t>
    </rPh>
    <phoneticPr fontId="3"/>
  </si>
  <si>
    <t>114</t>
  </si>
  <si>
    <t>2</t>
  </si>
  <si>
    <t>163</t>
  </si>
  <si>
    <t>5</t>
  </si>
  <si>
    <t>3</t>
  </si>
  <si>
    <t>424</t>
  </si>
  <si>
    <t>4</t>
  </si>
  <si>
    <t>358</t>
  </si>
  <si>
    <t>343</t>
  </si>
  <si>
    <t>6</t>
  </si>
  <si>
    <t>120</t>
  </si>
  <si>
    <t>7</t>
  </si>
  <si>
    <t>8</t>
  </si>
  <si>
    <t>9</t>
  </si>
  <si>
    <t>369</t>
  </si>
  <si>
    <t>135</t>
  </si>
  <si>
    <t>307</t>
  </si>
  <si>
    <t>143</t>
  </si>
  <si>
    <t>280</t>
  </si>
  <si>
    <t>230</t>
  </si>
  <si>
    <t>1236.81995633787</t>
  </si>
  <si>
    <t>201</t>
  </si>
  <si>
    <t>177</t>
  </si>
  <si>
    <t>168</t>
  </si>
  <si>
    <t>190</t>
  </si>
  <si>
    <t>112</t>
  </si>
  <si>
    <t>560</t>
  </si>
  <si>
    <t>268</t>
  </si>
  <si>
    <t>1616</t>
  </si>
  <si>
    <t>797</t>
  </si>
  <si>
    <t>1388</t>
  </si>
  <si>
    <t>189</t>
  </si>
  <si>
    <t>199</t>
  </si>
  <si>
    <t>412</t>
  </si>
  <si>
    <t>551</t>
  </si>
  <si>
    <t>178</t>
  </si>
  <si>
    <t>284</t>
  </si>
  <si>
    <t>1229</t>
  </si>
  <si>
    <t>347</t>
  </si>
  <si>
    <t>7451</t>
  </si>
  <si>
    <t>1932</t>
  </si>
  <si>
    <t>248</t>
  </si>
  <si>
    <t>1363</t>
  </si>
  <si>
    <t>24828</t>
  </si>
  <si>
    <t>-</t>
    <phoneticPr fontId="3"/>
  </si>
  <si>
    <t>-</t>
    <phoneticPr fontId="3"/>
  </si>
  <si>
    <t>-</t>
    <phoneticPr fontId="3"/>
  </si>
  <si>
    <t>水銀電解法による苛性ソーダ又は化成カリの製造業の用に供する施設</t>
  </si>
  <si>
    <t>-</t>
    <phoneticPr fontId="3"/>
  </si>
</sst>
</file>

<file path=xl/styles.xml><?xml version="1.0" encoding="utf-8"?>
<styleSheet xmlns="http://schemas.openxmlformats.org/spreadsheetml/2006/main">
  <numFmts count="13">
    <numFmt numFmtId="176" formatCode="#,##0_ ;[Red]\-#,##0\ "/>
    <numFmt numFmtId="177" formatCode="0_ "/>
    <numFmt numFmtId="178" formatCode="#,##0.0;[Red]\-#,##0.0"/>
    <numFmt numFmtId="179" formatCode="0.0_ "/>
    <numFmt numFmtId="180" formatCode="#,##0.0_ ;[Red]\-#,##0.0\ "/>
    <numFmt numFmtId="181" formatCode="#,##0_);[Red]\(#,##0\)"/>
    <numFmt numFmtId="182" formatCode="#,##0.0_);[Red]\(#,##0.0\)"/>
    <numFmt numFmtId="183" formatCode="0_);[Red]\(0\)"/>
    <numFmt numFmtId="184" formatCode="#,##0.0"/>
    <numFmt numFmtId="185" formatCode="0.00_);[Red]\(0.00\)"/>
    <numFmt numFmtId="186" formatCode="#,##0_ "/>
    <numFmt numFmtId="187" formatCode="00"/>
    <numFmt numFmtId="188" formatCode="#,##0.0_ "/>
  </numFmts>
  <fonts count="2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vertAlign val="superscript"/>
      <sz val="8"/>
      <name val="ＭＳ Ｐ明朝"/>
      <family val="1"/>
      <charset val="128"/>
    </font>
    <font>
      <sz val="8"/>
      <color indexed="9"/>
      <name val="ＭＳ Ｐ明朝"/>
      <family val="1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9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sz val="5"/>
      <name val="ＭＳ Ｐ明朝"/>
      <family val="1"/>
      <charset val="128"/>
    </font>
    <font>
      <sz val="7.5"/>
      <color indexed="9"/>
      <name val="ＭＳ Ｐ明朝"/>
      <family val="1"/>
      <charset val="128"/>
    </font>
    <font>
      <sz val="7.5"/>
      <name val="ＭＳ Ｐ明朝"/>
      <family val="1"/>
      <charset val="128"/>
    </font>
    <font>
      <b/>
      <sz val="11"/>
      <color rgb="FFFF0000"/>
      <name val="ＭＳ Ｐ明朝"/>
      <family val="1"/>
      <charset val="128"/>
    </font>
    <font>
      <sz val="11"/>
      <color theme="0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1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5">
    <xf numFmtId="0" fontId="0" fillId="0" borderId="0"/>
    <xf numFmtId="38" fontId="2" fillId="0" borderId="0" applyFont="0" applyFill="0" applyBorder="0" applyAlignment="0" applyProtection="0"/>
    <xf numFmtId="0" fontId="10" fillId="0" borderId="0"/>
    <xf numFmtId="0" fontId="2" fillId="0" borderId="0">
      <alignment vertical="center"/>
    </xf>
    <xf numFmtId="0" fontId="1" fillId="0" borderId="0">
      <alignment vertical="center"/>
    </xf>
  </cellStyleXfs>
  <cellXfs count="306">
    <xf numFmtId="0" fontId="0" fillId="0" borderId="0" xfId="0"/>
    <xf numFmtId="0" fontId="5" fillId="0" borderId="0" xfId="0" applyFont="1"/>
    <xf numFmtId="38" fontId="6" fillId="0" borderId="0" xfId="1" applyFont="1" applyAlignment="1">
      <alignment vertical="center"/>
    </xf>
    <xf numFmtId="0" fontId="6" fillId="0" borderId="0" xfId="0" applyFont="1"/>
    <xf numFmtId="38" fontId="6" fillId="0" borderId="1" xfId="1" applyFont="1" applyBorder="1" applyAlignment="1">
      <alignment vertical="center"/>
    </xf>
    <xf numFmtId="38" fontId="6" fillId="0" borderId="1" xfId="0" applyNumberFormat="1" applyFont="1" applyBorder="1"/>
    <xf numFmtId="40" fontId="6" fillId="0" borderId="0" xfId="1" applyNumberFormat="1" applyFont="1" applyAlignment="1">
      <alignment vertical="center"/>
    </xf>
    <xf numFmtId="38" fontId="6" fillId="0" borderId="2" xfId="0" applyNumberFormat="1" applyFont="1" applyBorder="1"/>
    <xf numFmtId="0" fontId="6" fillId="0" borderId="0" xfId="0" applyFont="1" applyBorder="1"/>
    <xf numFmtId="38" fontId="6" fillId="0" borderId="0" xfId="1" applyFont="1" applyBorder="1" applyAlignment="1">
      <alignment vertical="center"/>
    </xf>
    <xf numFmtId="40" fontId="6" fillId="0" borderId="0" xfId="1" applyNumberFormat="1" applyFont="1" applyBorder="1" applyAlignment="1">
      <alignment vertical="center"/>
    </xf>
    <xf numFmtId="176" fontId="6" fillId="0" borderId="1" xfId="1" applyNumberFormat="1" applyFont="1" applyBorder="1" applyAlignment="1">
      <alignment vertical="center"/>
    </xf>
    <xf numFmtId="38" fontId="6" fillId="0" borderId="1" xfId="1" applyFont="1" applyBorder="1" applyAlignment="1">
      <alignment horizontal="center" vertical="center"/>
    </xf>
    <xf numFmtId="0" fontId="6" fillId="0" borderId="1" xfId="0" applyFont="1" applyBorder="1"/>
    <xf numFmtId="40" fontId="6" fillId="0" borderId="1" xfId="1" applyNumberFormat="1" applyFont="1" applyBorder="1" applyAlignment="1">
      <alignment vertical="center"/>
    </xf>
    <xf numFmtId="177" fontId="6" fillId="0" borderId="0" xfId="0" applyNumberFormat="1" applyFont="1"/>
    <xf numFmtId="177" fontId="9" fillId="0" borderId="0" xfId="0" applyNumberFormat="1" applyFont="1"/>
    <xf numFmtId="0" fontId="6" fillId="0" borderId="3" xfId="0" applyFont="1" applyBorder="1"/>
    <xf numFmtId="38" fontId="6" fillId="0" borderId="3" xfId="1" applyFont="1" applyBorder="1" applyAlignment="1">
      <alignment vertical="center"/>
    </xf>
    <xf numFmtId="40" fontId="6" fillId="0" borderId="3" xfId="1" applyNumberFormat="1" applyFont="1" applyBorder="1" applyAlignment="1">
      <alignment vertical="center"/>
    </xf>
    <xf numFmtId="0" fontId="6" fillId="0" borderId="4" xfId="0" applyFont="1" applyBorder="1"/>
    <xf numFmtId="38" fontId="6" fillId="0" borderId="5" xfId="1" applyFont="1" applyBorder="1" applyAlignment="1">
      <alignment vertical="center"/>
    </xf>
    <xf numFmtId="38" fontId="6" fillId="0" borderId="6" xfId="1" applyFont="1" applyBorder="1" applyAlignment="1">
      <alignment vertical="center"/>
    </xf>
    <xf numFmtId="0" fontId="6" fillId="0" borderId="5" xfId="0" applyFont="1" applyBorder="1"/>
    <xf numFmtId="179" fontId="6" fillId="0" borderId="1" xfId="0" applyNumberFormat="1" applyFont="1" applyBorder="1"/>
    <xf numFmtId="180" fontId="6" fillId="0" borderId="1" xfId="0" applyNumberFormat="1" applyFont="1" applyBorder="1"/>
    <xf numFmtId="38" fontId="6" fillId="0" borderId="0" xfId="0" applyNumberFormat="1" applyFont="1"/>
    <xf numFmtId="180" fontId="6" fillId="0" borderId="1" xfId="1" applyNumberFormat="1" applyFont="1" applyBorder="1" applyAlignment="1">
      <alignment vertical="center"/>
    </xf>
    <xf numFmtId="181" fontId="6" fillId="0" borderId="1" xfId="1" applyNumberFormat="1" applyFont="1" applyBorder="1" applyAlignment="1">
      <alignment vertical="center"/>
    </xf>
    <xf numFmtId="181" fontId="6" fillId="0" borderId="1" xfId="0" applyNumberFormat="1" applyFont="1" applyBorder="1"/>
    <xf numFmtId="182" fontId="6" fillId="0" borderId="1" xfId="1" applyNumberFormat="1" applyFont="1" applyBorder="1" applyAlignment="1">
      <alignment vertical="center"/>
    </xf>
    <xf numFmtId="38" fontId="6" fillId="0" borderId="0" xfId="0" applyNumberFormat="1" applyFont="1" applyBorder="1"/>
    <xf numFmtId="0" fontId="4" fillId="0" borderId="0" xfId="0" applyFont="1"/>
    <xf numFmtId="40" fontId="6" fillId="0" borderId="0" xfId="1" applyNumberFormat="1" applyFont="1" applyAlignment="1">
      <alignment horizontal="right" vertical="center"/>
    </xf>
    <xf numFmtId="40" fontId="6" fillId="0" borderId="0" xfId="0" applyNumberFormat="1" applyFont="1" applyBorder="1"/>
    <xf numFmtId="49" fontId="6" fillId="0" borderId="1" xfId="1" applyNumberFormat="1" applyFont="1" applyBorder="1" applyAlignment="1">
      <alignment vertical="center"/>
    </xf>
    <xf numFmtId="49" fontId="6" fillId="0" borderId="0" xfId="0" applyNumberFormat="1" applyFont="1" applyBorder="1" applyAlignment="1">
      <alignment horizontal="right"/>
    </xf>
    <xf numFmtId="49" fontId="6" fillId="0" borderId="0" xfId="0" applyNumberFormat="1" applyFont="1" applyAlignment="1">
      <alignment horizontal="right"/>
    </xf>
    <xf numFmtId="49" fontId="0" fillId="0" borderId="0" xfId="0" applyNumberFormat="1" applyAlignment="1">
      <alignment horizontal="right"/>
    </xf>
    <xf numFmtId="38" fontId="0" fillId="0" borderId="0" xfId="0" applyNumberFormat="1"/>
    <xf numFmtId="0" fontId="6" fillId="0" borderId="0" xfId="0" applyFont="1" applyAlignment="1">
      <alignment horizontal="right"/>
    </xf>
    <xf numFmtId="185" fontId="6" fillId="0" borderId="0" xfId="0" applyNumberFormat="1" applyFont="1" applyBorder="1" applyAlignment="1">
      <alignment horizontal="right"/>
    </xf>
    <xf numFmtId="185" fontId="6" fillId="0" borderId="0" xfId="0" applyNumberFormat="1" applyFont="1" applyAlignment="1">
      <alignment horizontal="right"/>
    </xf>
    <xf numFmtId="177" fontId="6" fillId="0" borderId="0" xfId="0" applyNumberFormat="1" applyFont="1" applyAlignment="1">
      <alignment horizontal="right"/>
    </xf>
    <xf numFmtId="185" fontId="0" fillId="0" borderId="0" xfId="0" applyNumberFormat="1" applyAlignment="1">
      <alignment horizontal="right"/>
    </xf>
    <xf numFmtId="185" fontId="0" fillId="0" borderId="0" xfId="0" applyNumberFormat="1"/>
    <xf numFmtId="49" fontId="5" fillId="0" borderId="0" xfId="0" applyNumberFormat="1" applyFont="1" applyAlignment="1">
      <alignment horizontal="left"/>
    </xf>
    <xf numFmtId="49" fontId="6" fillId="0" borderId="1" xfId="1" applyNumberFormat="1" applyFont="1" applyBorder="1" applyAlignment="1">
      <alignment horizontal="center" vertical="center"/>
    </xf>
    <xf numFmtId="178" fontId="6" fillId="0" borderId="1" xfId="1" applyNumberFormat="1" applyFont="1" applyBorder="1" applyAlignment="1">
      <alignment horizontal="right" vertical="center"/>
    </xf>
    <xf numFmtId="49" fontId="6" fillId="0" borderId="0" xfId="1" applyNumberFormat="1" applyFont="1" applyBorder="1" applyAlignment="1">
      <alignment horizontal="center" vertical="center"/>
    </xf>
    <xf numFmtId="177" fontId="6" fillId="0" borderId="0" xfId="1" applyNumberFormat="1" applyFont="1" applyBorder="1" applyAlignment="1">
      <alignment horizontal="right" vertical="center"/>
    </xf>
    <xf numFmtId="40" fontId="6" fillId="0" borderId="0" xfId="1" applyNumberFormat="1" applyFont="1" applyBorder="1" applyAlignment="1">
      <alignment horizontal="right" vertical="center"/>
    </xf>
    <xf numFmtId="49" fontId="6" fillId="0" borderId="0" xfId="1" applyNumberFormat="1" applyFont="1" applyBorder="1" applyAlignment="1">
      <alignment horizontal="left" vertical="center"/>
    </xf>
    <xf numFmtId="177" fontId="6" fillId="0" borderId="0" xfId="0" applyNumberFormat="1" applyFont="1" applyBorder="1" applyAlignment="1">
      <alignment horizontal="right"/>
    </xf>
    <xf numFmtId="40" fontId="6" fillId="0" borderId="0" xfId="0" applyNumberFormat="1" applyFont="1" applyBorder="1" applyAlignment="1">
      <alignment horizontal="right"/>
    </xf>
    <xf numFmtId="0" fontId="6" fillId="0" borderId="1" xfId="3" applyFont="1" applyBorder="1">
      <alignment vertical="center"/>
    </xf>
    <xf numFmtId="38" fontId="6" fillId="0" borderId="1" xfId="3" applyNumberFormat="1" applyFont="1" applyBorder="1">
      <alignment vertical="center"/>
    </xf>
    <xf numFmtId="38" fontId="6" fillId="0" borderId="0" xfId="1" applyFont="1" applyAlignment="1">
      <alignment horizontal="right" vertical="center"/>
    </xf>
    <xf numFmtId="0" fontId="6" fillId="0" borderId="0" xfId="3" applyFont="1" applyBorder="1">
      <alignment vertical="center"/>
    </xf>
    <xf numFmtId="38" fontId="6" fillId="0" borderId="0" xfId="1" applyFont="1" applyBorder="1" applyAlignment="1">
      <alignment horizontal="right" vertical="center"/>
    </xf>
    <xf numFmtId="40" fontId="6" fillId="0" borderId="0" xfId="1" applyNumberFormat="1" applyFont="1" applyBorder="1" applyAlignment="1">
      <alignment horizontal="left" vertical="center"/>
    </xf>
    <xf numFmtId="49" fontId="6" fillId="0" borderId="1" xfId="3" applyNumberFormat="1" applyFont="1" applyBorder="1" applyAlignment="1">
      <alignment horizontal="right" vertical="center"/>
    </xf>
    <xf numFmtId="38" fontId="6" fillId="0" borderId="5" xfId="3" applyNumberFormat="1" applyFont="1" applyBorder="1">
      <alignment vertical="center"/>
    </xf>
    <xf numFmtId="3" fontId="6" fillId="0" borderId="1" xfId="0" applyNumberFormat="1" applyFont="1" applyBorder="1"/>
    <xf numFmtId="38" fontId="4" fillId="0" borderId="0" xfId="1" applyFont="1" applyAlignment="1">
      <alignment vertical="center"/>
    </xf>
    <xf numFmtId="0" fontId="9" fillId="0" borderId="0" xfId="0" applyFont="1"/>
    <xf numFmtId="0" fontId="4" fillId="0" borderId="0" xfId="0" applyFont="1" applyAlignment="1">
      <alignment horizontal="center"/>
    </xf>
    <xf numFmtId="49" fontId="6" fillId="0" borderId="6" xfId="0" applyNumberFormat="1" applyFont="1" applyBorder="1" applyAlignment="1">
      <alignment horizontal="center"/>
    </xf>
    <xf numFmtId="0" fontId="6" fillId="0" borderId="5" xfId="0" applyFont="1" applyBorder="1" applyAlignment="1">
      <alignment horizontal="right"/>
    </xf>
    <xf numFmtId="0" fontId="6" fillId="0" borderId="0" xfId="0" applyFont="1" applyAlignment="1">
      <alignment horizontal="center"/>
    </xf>
    <xf numFmtId="49" fontId="6" fillId="0" borderId="0" xfId="0" applyNumberFormat="1" applyFont="1" applyBorder="1" applyAlignment="1">
      <alignment horizontal="center"/>
    </xf>
    <xf numFmtId="3" fontId="6" fillId="0" borderId="5" xfId="0" applyNumberFormat="1" applyFont="1" applyBorder="1" applyAlignment="1">
      <alignment horizontal="right"/>
    </xf>
    <xf numFmtId="0" fontId="6" fillId="0" borderId="5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Border="1" applyAlignment="1">
      <alignment horizontal="right"/>
    </xf>
    <xf numFmtId="185" fontId="6" fillId="0" borderId="0" xfId="0" applyNumberFormat="1" applyFont="1" applyBorder="1"/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right"/>
    </xf>
    <xf numFmtId="185" fontId="4" fillId="0" borderId="0" xfId="0" applyNumberFormat="1" applyFont="1" applyBorder="1"/>
    <xf numFmtId="38" fontId="4" fillId="0" borderId="0" xfId="0" applyNumberFormat="1" applyFont="1" applyBorder="1"/>
    <xf numFmtId="0" fontId="4" fillId="0" borderId="0" xfId="0" applyFont="1" applyAlignment="1">
      <alignment horizontal="right"/>
    </xf>
    <xf numFmtId="49" fontId="6" fillId="0" borderId="0" xfId="0" applyNumberFormat="1" applyFont="1" applyBorder="1" applyAlignment="1">
      <alignment horizontal="left"/>
    </xf>
    <xf numFmtId="0" fontId="11" fillId="0" borderId="0" xfId="0" applyFont="1" applyAlignment="1">
      <alignment vertical="center"/>
    </xf>
    <xf numFmtId="0" fontId="11" fillId="0" borderId="0" xfId="0" applyFont="1"/>
    <xf numFmtId="40" fontId="11" fillId="0" borderId="0" xfId="1" applyNumberFormat="1" applyFont="1" applyAlignment="1">
      <alignment vertical="center"/>
    </xf>
    <xf numFmtId="38" fontId="11" fillId="0" borderId="0" xfId="1" applyFont="1" applyAlignment="1">
      <alignment vertical="center"/>
    </xf>
    <xf numFmtId="0" fontId="5" fillId="0" borderId="0" xfId="0" applyFont="1" applyAlignment="1">
      <alignment vertical="center"/>
    </xf>
    <xf numFmtId="0" fontId="11" fillId="0" borderId="0" xfId="0" applyFont="1" applyBorder="1"/>
    <xf numFmtId="38" fontId="11" fillId="0" borderId="0" xfId="1" applyFont="1" applyBorder="1" applyAlignment="1">
      <alignment vertical="center"/>
    </xf>
    <xf numFmtId="40" fontId="11" fillId="0" borderId="0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1" xfId="0" applyFont="1" applyBorder="1" applyAlignment="1">
      <alignment vertical="center"/>
    </xf>
    <xf numFmtId="38" fontId="6" fillId="0" borderId="1" xfId="0" applyNumberFormat="1" applyFont="1" applyBorder="1" applyAlignment="1">
      <alignment vertical="center"/>
    </xf>
    <xf numFmtId="38" fontId="6" fillId="0" borderId="1" xfId="1" applyNumberFormat="1" applyFont="1" applyBorder="1" applyAlignment="1">
      <alignment vertical="center"/>
    </xf>
    <xf numFmtId="178" fontId="6" fillId="0" borderId="1" xfId="0" applyNumberFormat="1" applyFont="1" applyBorder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/>
    <xf numFmtId="186" fontId="6" fillId="0" borderId="1" xfId="0" applyNumberFormat="1" applyFont="1" applyBorder="1" applyAlignment="1">
      <alignment horizontal="right"/>
    </xf>
    <xf numFmtId="49" fontId="4" fillId="0" borderId="0" xfId="0" applyNumberFormat="1" applyFont="1" applyAlignment="1">
      <alignment horizontal="left"/>
    </xf>
    <xf numFmtId="49" fontId="6" fillId="0" borderId="1" xfId="0" applyNumberFormat="1" applyFont="1" applyBorder="1" applyAlignment="1">
      <alignment horizontal="left"/>
    </xf>
    <xf numFmtId="49" fontId="6" fillId="0" borderId="0" xfId="0" applyNumberFormat="1" applyFont="1" applyAlignment="1">
      <alignment horizontal="left"/>
    </xf>
    <xf numFmtId="3" fontId="6" fillId="0" borderId="0" xfId="0" applyNumberFormat="1" applyFont="1"/>
    <xf numFmtId="181" fontId="6" fillId="0" borderId="1" xfId="1" applyNumberFormat="1" applyFont="1" applyBorder="1" applyAlignment="1">
      <alignment horizontal="right" vertical="center"/>
    </xf>
    <xf numFmtId="185" fontId="4" fillId="0" borderId="0" xfId="0" applyNumberFormat="1" applyFont="1"/>
    <xf numFmtId="38" fontId="4" fillId="0" borderId="0" xfId="0" applyNumberFormat="1" applyFont="1"/>
    <xf numFmtId="0" fontId="12" fillId="0" borderId="1" xfId="2" applyFont="1" applyFill="1" applyBorder="1" applyAlignment="1">
      <alignment horizontal="center" wrapText="1"/>
    </xf>
    <xf numFmtId="0" fontId="12" fillId="0" borderId="1" xfId="2" applyFont="1" applyFill="1" applyBorder="1" applyAlignment="1">
      <alignment wrapText="1"/>
    </xf>
    <xf numFmtId="49" fontId="13" fillId="0" borderId="1" xfId="3" applyNumberFormat="1" applyFont="1" applyBorder="1" applyAlignment="1">
      <alignment horizontal="right" vertical="center"/>
    </xf>
    <xf numFmtId="177" fontId="4" fillId="0" borderId="0" xfId="0" applyNumberFormat="1" applyFont="1"/>
    <xf numFmtId="0" fontId="15" fillId="0" borderId="0" xfId="0" applyFont="1"/>
    <xf numFmtId="0" fontId="15" fillId="0" borderId="1" xfId="0" applyFont="1" applyBorder="1"/>
    <xf numFmtId="38" fontId="15" fillId="0" borderId="1" xfId="1" applyFont="1" applyBorder="1" applyAlignment="1">
      <alignment vertical="center"/>
    </xf>
    <xf numFmtId="40" fontId="15" fillId="0" borderId="1" xfId="1" applyNumberFormat="1" applyFont="1" applyBorder="1" applyAlignment="1">
      <alignment vertical="center"/>
    </xf>
    <xf numFmtId="38" fontId="15" fillId="0" borderId="0" xfId="1" applyFont="1" applyAlignment="1">
      <alignment vertical="center"/>
    </xf>
    <xf numFmtId="40" fontId="15" fillId="0" borderId="0" xfId="1" applyNumberFormat="1" applyFont="1" applyAlignment="1">
      <alignment vertical="center"/>
    </xf>
    <xf numFmtId="49" fontId="6" fillId="0" borderId="6" xfId="0" applyNumberFormat="1" applyFont="1" applyBorder="1" applyAlignment="1">
      <alignment horizontal="left"/>
    </xf>
    <xf numFmtId="187" fontId="6" fillId="0" borderId="1" xfId="3" applyNumberFormat="1" applyFont="1" applyBorder="1" applyAlignment="1">
      <alignment horizontal="center" vertical="center"/>
    </xf>
    <xf numFmtId="183" fontId="0" fillId="0" borderId="0" xfId="0" applyNumberFormat="1"/>
    <xf numFmtId="182" fontId="6" fillId="0" borderId="1" xfId="1" applyNumberFormat="1" applyFont="1" applyBorder="1" applyAlignment="1">
      <alignment horizontal="right" vertical="center"/>
    </xf>
    <xf numFmtId="0" fontId="6" fillId="0" borderId="6" xfId="0" applyFont="1" applyBorder="1" applyAlignment="1">
      <alignment horizontal="center"/>
    </xf>
    <xf numFmtId="38" fontId="6" fillId="0" borderId="0" xfId="3" applyNumberFormat="1" applyFont="1" applyBorder="1" applyAlignment="1">
      <alignment horizontal="right" vertical="center"/>
    </xf>
    <xf numFmtId="0" fontId="6" fillId="0" borderId="3" xfId="0" applyFont="1" applyBorder="1" applyAlignment="1">
      <alignment horizontal="right"/>
    </xf>
    <xf numFmtId="0" fontId="6" fillId="0" borderId="0" xfId="0" applyFont="1" applyBorder="1" applyAlignment="1">
      <alignment horizontal="center"/>
    </xf>
    <xf numFmtId="0" fontId="5" fillId="0" borderId="0" xfId="0" applyFont="1" applyBorder="1"/>
    <xf numFmtId="49" fontId="5" fillId="0" borderId="0" xfId="0" applyNumberFormat="1" applyFont="1" applyBorder="1" applyAlignment="1">
      <alignment horizontal="left"/>
    </xf>
    <xf numFmtId="3" fontId="6" fillId="0" borderId="1" xfId="0" applyNumberFormat="1" applyFont="1" applyBorder="1" applyAlignment="1"/>
    <xf numFmtId="181" fontId="6" fillId="0" borderId="1" xfId="0" applyNumberFormat="1" applyFont="1" applyBorder="1" applyAlignment="1"/>
    <xf numFmtId="186" fontId="6" fillId="0" borderId="1" xfId="1" applyNumberFormat="1" applyFont="1" applyBorder="1" applyAlignment="1">
      <alignment vertical="center"/>
    </xf>
    <xf numFmtId="186" fontId="6" fillId="0" borderId="1" xfId="0" applyNumberFormat="1" applyFont="1" applyBorder="1" applyAlignment="1"/>
    <xf numFmtId="176" fontId="6" fillId="0" borderId="1" xfId="3" applyNumberFormat="1" applyFont="1" applyBorder="1" applyAlignment="1">
      <alignment vertical="center"/>
    </xf>
    <xf numFmtId="176" fontId="6" fillId="0" borderId="1" xfId="0" applyNumberFormat="1" applyFont="1" applyBorder="1" applyAlignment="1"/>
    <xf numFmtId="176" fontId="9" fillId="0" borderId="0" xfId="0" applyNumberFormat="1" applyFont="1"/>
    <xf numFmtId="176" fontId="6" fillId="0" borderId="8" xfId="1" applyNumberFormat="1" applyFont="1" applyFill="1" applyBorder="1" applyAlignment="1">
      <alignment vertical="center"/>
    </xf>
    <xf numFmtId="38" fontId="6" fillId="0" borderId="1" xfId="1" quotePrefix="1" applyFont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Continuous" vertical="center"/>
    </xf>
    <xf numFmtId="0" fontId="6" fillId="2" borderId="9" xfId="0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centerContinuous" vertical="center"/>
    </xf>
    <xf numFmtId="177" fontId="6" fillId="2" borderId="1" xfId="0" applyNumberFormat="1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Continuous" vertical="center"/>
    </xf>
    <xf numFmtId="40" fontId="6" fillId="2" borderId="1" xfId="1" applyNumberFormat="1" applyFont="1" applyFill="1" applyBorder="1" applyAlignment="1">
      <alignment horizontal="center" vertical="center"/>
    </xf>
    <xf numFmtId="38" fontId="6" fillId="2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shrinkToFit="1"/>
    </xf>
    <xf numFmtId="0" fontId="6" fillId="2" borderId="6" xfId="0" applyFont="1" applyFill="1" applyBorder="1" applyAlignment="1">
      <alignment horizontal="center" vertical="center"/>
    </xf>
    <xf numFmtId="40" fontId="8" fillId="2" borderId="5" xfId="1" applyNumberFormat="1" applyFont="1" applyFill="1" applyBorder="1" applyAlignment="1">
      <alignment horizontal="center" vertical="center"/>
    </xf>
    <xf numFmtId="40" fontId="8" fillId="2" borderId="5" xfId="1" applyNumberFormat="1" applyFont="1" applyFill="1" applyBorder="1" applyAlignment="1">
      <alignment vertical="center"/>
    </xf>
    <xf numFmtId="40" fontId="14" fillId="2" borderId="5" xfId="1" applyNumberFormat="1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38" fontId="15" fillId="2" borderId="1" xfId="1" applyFont="1" applyFill="1" applyBorder="1" applyAlignment="1">
      <alignment horizontal="center" vertical="center"/>
    </xf>
    <xf numFmtId="40" fontId="15" fillId="2" borderId="1" xfId="1" applyNumberFormat="1" applyFont="1" applyFill="1" applyBorder="1" applyAlignment="1">
      <alignment horizontal="center" vertical="center"/>
    </xf>
    <xf numFmtId="38" fontId="6" fillId="2" borderId="9" xfId="1" applyFont="1" applyFill="1" applyBorder="1" applyAlignment="1">
      <alignment horizontal="center" vertical="center"/>
    </xf>
    <xf numFmtId="38" fontId="6" fillId="2" borderId="5" xfId="1" applyFont="1" applyFill="1" applyBorder="1" applyAlignment="1">
      <alignment horizontal="center" vertical="center"/>
    </xf>
    <xf numFmtId="180" fontId="6" fillId="0" borderId="1" xfId="1" applyNumberFormat="1" applyFont="1" applyBorder="1" applyAlignment="1">
      <alignment horizontal="right" vertical="center"/>
    </xf>
    <xf numFmtId="186" fontId="6" fillId="0" borderId="1" xfId="1" applyNumberFormat="1" applyFont="1" applyBorder="1" applyAlignment="1">
      <alignment horizontal="right" vertical="center"/>
    </xf>
    <xf numFmtId="38" fontId="6" fillId="2" borderId="1" xfId="1" applyFont="1" applyFill="1" applyBorder="1" applyAlignment="1">
      <alignment horizontal="center" vertical="center" wrapText="1"/>
    </xf>
    <xf numFmtId="0" fontId="6" fillId="0" borderId="0" xfId="4" applyFont="1" applyBorder="1">
      <alignment vertical="center"/>
    </xf>
    <xf numFmtId="38" fontId="6" fillId="0" borderId="0" xfId="4" applyNumberFormat="1" applyFont="1" applyBorder="1" applyAlignment="1">
      <alignment horizontal="right" vertical="center"/>
    </xf>
    <xf numFmtId="176" fontId="6" fillId="0" borderId="1" xfId="4" applyNumberFormat="1" applyFont="1" applyBorder="1" applyAlignment="1">
      <alignment vertical="center"/>
    </xf>
    <xf numFmtId="178" fontId="6" fillId="0" borderId="1" xfId="1" applyNumberFormat="1" applyFont="1" applyBorder="1" applyAlignment="1">
      <alignment vertical="center"/>
    </xf>
    <xf numFmtId="188" fontId="6" fillId="0" borderId="1" xfId="0" applyNumberFormat="1" applyFont="1" applyBorder="1" applyAlignment="1">
      <alignment horizontal="right" vertical="center"/>
    </xf>
    <xf numFmtId="188" fontId="6" fillId="0" borderId="1" xfId="0" applyNumberFormat="1" applyFont="1" applyBorder="1" applyAlignment="1">
      <alignment horizontal="right"/>
    </xf>
    <xf numFmtId="188" fontId="6" fillId="0" borderId="1" xfId="0" applyNumberFormat="1" applyFont="1" applyBorder="1" applyAlignment="1"/>
    <xf numFmtId="186" fontId="6" fillId="0" borderId="1" xfId="0" applyNumberFormat="1" applyFont="1" applyBorder="1"/>
    <xf numFmtId="180" fontId="6" fillId="0" borderId="1" xfId="0" applyNumberFormat="1" applyFont="1" applyBorder="1" applyAlignment="1"/>
    <xf numFmtId="182" fontId="6" fillId="0" borderId="1" xfId="0" applyNumberFormat="1" applyFont="1" applyBorder="1" applyAlignment="1"/>
    <xf numFmtId="188" fontId="6" fillId="0" borderId="1" xfId="1" applyNumberFormat="1" applyFont="1" applyBorder="1" applyAlignment="1">
      <alignment vertical="center"/>
    </xf>
    <xf numFmtId="38" fontId="6" fillId="0" borderId="8" xfId="0" applyNumberFormat="1" applyFont="1" applyBorder="1"/>
    <xf numFmtId="38" fontId="6" fillId="0" borderId="8" xfId="1" applyFont="1" applyBorder="1" applyAlignment="1">
      <alignment vertical="center"/>
    </xf>
    <xf numFmtId="38" fontId="6" fillId="0" borderId="1" xfId="1" applyFont="1" applyBorder="1" applyAlignment="1">
      <alignment horizontal="right" vertical="center"/>
    </xf>
    <xf numFmtId="49" fontId="6" fillId="0" borderId="0" xfId="0" applyNumberFormat="1" applyFont="1"/>
    <xf numFmtId="49" fontId="15" fillId="0" borderId="0" xfId="0" applyNumberFormat="1" applyFont="1"/>
    <xf numFmtId="38" fontId="15" fillId="0" borderId="1" xfId="1" applyFont="1" applyBorder="1" applyAlignment="1">
      <alignment horizontal="right" vertical="center"/>
    </xf>
    <xf numFmtId="178" fontId="15" fillId="0" borderId="1" xfId="1" applyNumberFormat="1" applyFont="1" applyBorder="1" applyAlignment="1">
      <alignment horizontal="right" vertical="center"/>
    </xf>
    <xf numFmtId="178" fontId="15" fillId="0" borderId="1" xfId="1" applyNumberFormat="1" applyFont="1" applyBorder="1" applyAlignment="1">
      <alignment horizontal="right"/>
    </xf>
    <xf numFmtId="176" fontId="6" fillId="0" borderId="1" xfId="1" applyNumberFormat="1" applyFont="1" applyBorder="1" applyAlignment="1">
      <alignment horizontal="right" vertical="center"/>
    </xf>
    <xf numFmtId="38" fontId="6" fillId="0" borderId="1" xfId="1" applyFont="1" applyBorder="1"/>
    <xf numFmtId="3" fontId="6" fillId="0" borderId="1" xfId="1" applyNumberFormat="1" applyFont="1" applyBorder="1" applyAlignment="1">
      <alignment horizontal="right" vertical="center"/>
    </xf>
    <xf numFmtId="184" fontId="6" fillId="0" borderId="1" xfId="1" applyNumberFormat="1" applyFont="1" applyBorder="1" applyAlignment="1">
      <alignment horizontal="right" vertical="center"/>
    </xf>
    <xf numFmtId="3" fontId="6" fillId="0" borderId="1" xfId="0" applyNumberFormat="1" applyFont="1" applyBorder="1" applyAlignment="1">
      <alignment horizontal="right"/>
    </xf>
    <xf numFmtId="184" fontId="6" fillId="0" borderId="1" xfId="0" applyNumberFormat="1" applyFont="1" applyBorder="1" applyAlignment="1">
      <alignment horizontal="right"/>
    </xf>
    <xf numFmtId="179" fontId="6" fillId="0" borderId="1" xfId="1" applyNumberFormat="1" applyFont="1" applyBorder="1" applyAlignment="1">
      <alignment horizontal="right" vertical="center"/>
    </xf>
    <xf numFmtId="179" fontId="6" fillId="0" borderId="1" xfId="0" applyNumberFormat="1" applyFont="1" applyBorder="1" applyAlignment="1">
      <alignment horizontal="right"/>
    </xf>
    <xf numFmtId="40" fontId="6" fillId="0" borderId="1" xfId="1" applyNumberFormat="1" applyFont="1" applyBorder="1" applyAlignment="1">
      <alignment horizontal="right" vertical="center"/>
    </xf>
    <xf numFmtId="181" fontId="6" fillId="0" borderId="1" xfId="0" applyNumberFormat="1" applyFont="1" applyBorder="1" applyAlignment="1">
      <alignment horizontal="right"/>
    </xf>
    <xf numFmtId="180" fontId="6" fillId="0" borderId="1" xfId="0" applyNumberFormat="1" applyFont="1" applyBorder="1" applyAlignment="1">
      <alignment horizontal="right"/>
    </xf>
    <xf numFmtId="176" fontId="6" fillId="0" borderId="1" xfId="0" applyNumberFormat="1" applyFont="1" applyBorder="1" applyAlignment="1">
      <alignment horizontal="right"/>
    </xf>
    <xf numFmtId="182" fontId="6" fillId="0" borderId="1" xfId="0" applyNumberFormat="1" applyFont="1" applyBorder="1" applyAlignment="1">
      <alignment horizontal="right"/>
    </xf>
    <xf numFmtId="0" fontId="16" fillId="0" borderId="0" xfId="0" applyFont="1"/>
    <xf numFmtId="0" fontId="17" fillId="0" borderId="0" xfId="0" applyFont="1"/>
    <xf numFmtId="0" fontId="18" fillId="0" borderId="0" xfId="0" applyFont="1"/>
    <xf numFmtId="0" fontId="15" fillId="0" borderId="1" xfId="0" applyFont="1" applyFill="1" applyBorder="1"/>
    <xf numFmtId="0" fontId="6" fillId="0" borderId="1" xfId="0" applyFont="1" applyFill="1" applyBorder="1"/>
    <xf numFmtId="38" fontId="6" fillId="0" borderId="0" xfId="1" applyFont="1"/>
    <xf numFmtId="0" fontId="19" fillId="0" borderId="0" xfId="0" applyFont="1"/>
    <xf numFmtId="0" fontId="20" fillId="0" borderId="0" xfId="0" applyFont="1"/>
    <xf numFmtId="40" fontId="20" fillId="0" borderId="0" xfId="1" applyNumberFormat="1" applyFont="1" applyAlignment="1">
      <alignment vertical="center"/>
    </xf>
    <xf numFmtId="38" fontId="20" fillId="0" borderId="0" xfId="1" applyFont="1" applyAlignment="1">
      <alignment vertical="center"/>
    </xf>
    <xf numFmtId="0" fontId="20" fillId="2" borderId="5" xfId="0" applyFont="1" applyFill="1" applyBorder="1" applyAlignment="1">
      <alignment horizontal="centerContinuous" vertical="center"/>
    </xf>
    <xf numFmtId="0" fontId="20" fillId="2" borderId="7" xfId="0" applyFont="1" applyFill="1" applyBorder="1" applyAlignment="1">
      <alignment horizontal="centerContinuous" vertical="center"/>
    </xf>
    <xf numFmtId="0" fontId="20" fillId="2" borderId="6" xfId="0" applyFont="1" applyFill="1" applyBorder="1" applyAlignment="1">
      <alignment horizontal="centerContinuous" vertical="center"/>
    </xf>
    <xf numFmtId="0" fontId="20" fillId="0" borderId="0" xfId="0" applyFont="1" applyBorder="1" applyAlignment="1">
      <alignment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shrinkToFit="1"/>
    </xf>
    <xf numFmtId="0" fontId="20" fillId="2" borderId="5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1" xfId="0" applyFont="1" applyBorder="1"/>
    <xf numFmtId="38" fontId="20" fillId="0" borderId="1" xfId="0" applyNumberFormat="1" applyFont="1" applyBorder="1"/>
    <xf numFmtId="38" fontId="20" fillId="0" borderId="5" xfId="0" applyNumberFormat="1" applyFont="1" applyBorder="1"/>
    <xf numFmtId="38" fontId="20" fillId="0" borderId="0" xfId="0" applyNumberFormat="1" applyFont="1" applyBorder="1"/>
    <xf numFmtId="38" fontId="20" fillId="0" borderId="6" xfId="1" applyFont="1" applyBorder="1" applyAlignment="1">
      <alignment vertical="center"/>
    </xf>
    <xf numFmtId="38" fontId="20" fillId="0" borderId="1" xfId="1" applyFont="1" applyBorder="1" applyAlignment="1">
      <alignment vertical="center"/>
    </xf>
    <xf numFmtId="38" fontId="20" fillId="0" borderId="5" xfId="1" applyFont="1" applyBorder="1" applyAlignment="1">
      <alignment vertical="center"/>
    </xf>
    <xf numFmtId="38" fontId="20" fillId="0" borderId="0" xfId="1" applyFont="1" applyBorder="1" applyAlignment="1">
      <alignment vertical="center"/>
    </xf>
    <xf numFmtId="38" fontId="20" fillId="0" borderId="7" xfId="1" applyFont="1" applyBorder="1" applyAlignment="1">
      <alignment vertical="center"/>
    </xf>
    <xf numFmtId="0" fontId="20" fillId="0" borderId="0" xfId="0" applyFont="1" applyBorder="1"/>
    <xf numFmtId="40" fontId="20" fillId="0" borderId="0" xfId="1" applyNumberFormat="1" applyFont="1" applyBorder="1" applyAlignment="1">
      <alignment vertical="center"/>
    </xf>
    <xf numFmtId="0" fontId="20" fillId="0" borderId="3" xfId="0" applyFont="1" applyBorder="1"/>
    <xf numFmtId="38" fontId="20" fillId="0" borderId="3" xfId="1" applyFont="1" applyBorder="1" applyAlignment="1">
      <alignment vertical="center"/>
    </xf>
    <xf numFmtId="40" fontId="20" fillId="0" borderId="3" xfId="1" applyNumberFormat="1" applyFont="1" applyBorder="1" applyAlignment="1">
      <alignment vertical="center"/>
    </xf>
    <xf numFmtId="0" fontId="20" fillId="2" borderId="1" xfId="0" applyFont="1" applyFill="1" applyBorder="1" applyAlignment="1">
      <alignment horizontal="centerContinuous" vertical="center"/>
    </xf>
    <xf numFmtId="0" fontId="20" fillId="0" borderId="11" xfId="0" applyFont="1" applyBorder="1"/>
    <xf numFmtId="0" fontId="20" fillId="0" borderId="7" xfId="0" applyFont="1" applyBorder="1"/>
    <xf numFmtId="38" fontId="6" fillId="0" borderId="0" xfId="1" applyFont="1" applyBorder="1"/>
    <xf numFmtId="180" fontId="15" fillId="0" borderId="1" xfId="1" applyNumberFormat="1" applyFont="1" applyBorder="1" applyAlignment="1">
      <alignment horizontal="right" vertical="center"/>
    </xf>
    <xf numFmtId="180" fontId="15" fillId="0" borderId="1" xfId="1" applyNumberFormat="1" applyFont="1" applyBorder="1" applyAlignment="1">
      <alignment horizontal="right"/>
    </xf>
    <xf numFmtId="178" fontId="6" fillId="0" borderId="0" xfId="1" applyNumberFormat="1" applyFont="1"/>
    <xf numFmtId="178" fontId="6" fillId="2" borderId="1" xfId="1" applyNumberFormat="1" applyFont="1" applyFill="1" applyBorder="1" applyAlignment="1">
      <alignment horizontal="center" vertical="center"/>
    </xf>
    <xf numFmtId="40" fontId="6" fillId="0" borderId="0" xfId="1" applyNumberFormat="1" applyFont="1"/>
    <xf numFmtId="40" fontId="6" fillId="0" borderId="0" xfId="1" applyNumberFormat="1" applyFont="1" applyBorder="1"/>
    <xf numFmtId="38" fontId="6" fillId="0" borderId="1" xfId="1" applyFont="1" applyBorder="1" applyAlignment="1">
      <alignment horizontal="right"/>
    </xf>
    <xf numFmtId="178" fontId="6" fillId="0" borderId="1" xfId="1" applyNumberFormat="1" applyFont="1" applyBorder="1" applyAlignment="1">
      <alignment horizontal="right"/>
    </xf>
    <xf numFmtId="40" fontId="6" fillId="0" borderId="1" xfId="1" applyNumberFormat="1" applyFont="1" applyBorder="1" applyAlignment="1">
      <alignment horizontal="right"/>
    </xf>
    <xf numFmtId="38" fontId="0" fillId="0" borderId="0" xfId="1" applyFont="1"/>
    <xf numFmtId="38" fontId="6" fillId="0" borderId="0" xfId="1" applyFont="1" applyAlignment="1">
      <alignment horizontal="right"/>
    </xf>
    <xf numFmtId="178" fontId="6" fillId="0" borderId="0" xfId="1" applyNumberFormat="1" applyFont="1" applyAlignment="1">
      <alignment horizontal="right"/>
    </xf>
    <xf numFmtId="40" fontId="0" fillId="0" borderId="0" xfId="1" applyNumberFormat="1" applyFont="1"/>
    <xf numFmtId="40" fontId="6" fillId="0" borderId="0" xfId="1" applyNumberFormat="1" applyFont="1" applyAlignment="1">
      <alignment horizontal="right"/>
    </xf>
    <xf numFmtId="40" fontId="6" fillId="0" borderId="0" xfId="1" applyNumberFormat="1" applyFont="1" applyBorder="1" applyAlignment="1">
      <alignment horizontal="right"/>
    </xf>
    <xf numFmtId="40" fontId="0" fillId="0" borderId="0" xfId="1" applyNumberFormat="1" applyFont="1" applyAlignment="1">
      <alignment horizontal="right"/>
    </xf>
    <xf numFmtId="38" fontId="6" fillId="0" borderId="1" xfId="1" applyFont="1" applyBorder="1" applyAlignment="1"/>
    <xf numFmtId="178" fontId="6" fillId="0" borderId="1" xfId="1" applyNumberFormat="1" applyFont="1" applyBorder="1" applyAlignment="1"/>
    <xf numFmtId="40" fontId="6" fillId="0" borderId="1" xfId="1" applyNumberFormat="1" applyFont="1" applyBorder="1" applyAlignment="1"/>
    <xf numFmtId="38" fontId="4" fillId="0" borderId="0" xfId="1" applyFont="1"/>
    <xf numFmtId="178" fontId="6" fillId="0" borderId="0" xfId="1" applyNumberFormat="1" applyFont="1" applyAlignment="1">
      <alignment horizontal="center"/>
    </xf>
    <xf numFmtId="178" fontId="4" fillId="0" borderId="0" xfId="1" applyNumberFormat="1" applyFont="1"/>
    <xf numFmtId="40" fontId="4" fillId="0" borderId="0" xfId="1" applyNumberFormat="1" applyFont="1"/>
    <xf numFmtId="38" fontId="5" fillId="0" borderId="0" xfId="1" applyFont="1" applyAlignment="1">
      <alignment horizontal="left"/>
    </xf>
    <xf numFmtId="178" fontId="5" fillId="0" borderId="0" xfId="1" applyNumberFormat="1" applyFont="1" applyAlignment="1">
      <alignment horizontal="left"/>
    </xf>
    <xf numFmtId="178" fontId="6" fillId="0" borderId="0" xfId="1" applyNumberFormat="1" applyFont="1" applyBorder="1" applyAlignment="1">
      <alignment horizontal="right"/>
    </xf>
    <xf numFmtId="178" fontId="0" fillId="0" borderId="0" xfId="1" applyNumberFormat="1" applyFont="1" applyAlignment="1">
      <alignment horizontal="right"/>
    </xf>
    <xf numFmtId="178" fontId="0" fillId="0" borderId="0" xfId="1" applyNumberFormat="1" applyFont="1"/>
    <xf numFmtId="178" fontId="6" fillId="0" borderId="0" xfId="1" applyNumberFormat="1" applyFont="1" applyAlignment="1"/>
    <xf numFmtId="178" fontId="4" fillId="0" borderId="0" xfId="1" applyNumberFormat="1" applyFont="1" applyAlignment="1"/>
    <xf numFmtId="11" fontId="0" fillId="0" borderId="0" xfId="0" applyNumberFormat="1"/>
    <xf numFmtId="0" fontId="6" fillId="2" borderId="1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40" fontId="6" fillId="2" borderId="5" xfId="1" applyNumberFormat="1" applyFont="1" applyFill="1" applyBorder="1" applyAlignment="1">
      <alignment horizontal="center" vertical="center"/>
    </xf>
    <xf numFmtId="40" fontId="6" fillId="2" borderId="7" xfId="1" applyNumberFormat="1" applyFont="1" applyFill="1" applyBorder="1" applyAlignment="1">
      <alignment horizontal="center" vertical="center"/>
    </xf>
    <xf numFmtId="40" fontId="6" fillId="2" borderId="6" xfId="1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/>
    </xf>
    <xf numFmtId="49" fontId="6" fillId="2" borderId="12" xfId="0" applyNumberFormat="1" applyFont="1" applyFill="1" applyBorder="1" applyAlignment="1">
      <alignment horizontal="center" vertical="center"/>
    </xf>
    <xf numFmtId="49" fontId="6" fillId="2" borderId="13" xfId="0" applyNumberFormat="1" applyFont="1" applyFill="1" applyBorder="1" applyAlignment="1">
      <alignment horizontal="center" vertical="center"/>
    </xf>
    <xf numFmtId="49" fontId="6" fillId="2" borderId="14" xfId="0" applyNumberFormat="1" applyFont="1" applyFill="1" applyBorder="1" applyAlignment="1">
      <alignment horizontal="center" vertical="center"/>
    </xf>
    <xf numFmtId="49" fontId="6" fillId="2" borderId="15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38" fontId="6" fillId="2" borderId="5" xfId="1" applyFont="1" applyFill="1" applyBorder="1" applyAlignment="1">
      <alignment horizontal="center" vertical="center"/>
    </xf>
    <xf numFmtId="38" fontId="6" fillId="2" borderId="6" xfId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6" fillId="2" borderId="5" xfId="0" applyNumberFormat="1" applyFont="1" applyFill="1" applyBorder="1" applyAlignment="1">
      <alignment horizontal="center" vertical="center"/>
    </xf>
    <xf numFmtId="49" fontId="6" fillId="2" borderId="6" xfId="0" applyNumberFormat="1" applyFont="1" applyFill="1" applyBorder="1" applyAlignment="1">
      <alignment horizontal="center" vertical="center"/>
    </xf>
    <xf numFmtId="40" fontId="6" fillId="0" borderId="0" xfId="1" applyNumberFormat="1" applyFont="1" applyBorder="1" applyAlignment="1">
      <alignment horizontal="center"/>
    </xf>
    <xf numFmtId="40" fontId="6" fillId="0" borderId="3" xfId="1" applyNumberFormat="1" applyFont="1" applyBorder="1" applyAlignment="1">
      <alignment horizontal="center"/>
    </xf>
    <xf numFmtId="0" fontId="6" fillId="0" borderId="3" xfId="0" applyFont="1" applyBorder="1" applyAlignment="1">
      <alignment horizontal="right"/>
    </xf>
    <xf numFmtId="0" fontId="6" fillId="2" borderId="1" xfId="3" applyFont="1" applyFill="1" applyBorder="1" applyAlignment="1">
      <alignment horizontal="center" vertical="center"/>
    </xf>
    <xf numFmtId="0" fontId="6" fillId="2" borderId="12" xfId="3" applyFont="1" applyFill="1" applyBorder="1" applyAlignment="1">
      <alignment horizontal="center" vertical="center"/>
    </xf>
    <xf numFmtId="0" fontId="6" fillId="2" borderId="13" xfId="3" applyFont="1" applyFill="1" applyBorder="1" applyAlignment="1">
      <alignment horizontal="center" vertical="center"/>
    </xf>
    <xf numFmtId="0" fontId="6" fillId="2" borderId="14" xfId="3" applyFont="1" applyFill="1" applyBorder="1" applyAlignment="1">
      <alignment horizontal="center" vertical="center"/>
    </xf>
    <xf numFmtId="0" fontId="6" fillId="2" borderId="15" xfId="3" applyFont="1" applyFill="1" applyBorder="1" applyAlignment="1">
      <alignment horizontal="center" vertical="center"/>
    </xf>
    <xf numFmtId="0" fontId="6" fillId="2" borderId="9" xfId="3" applyFont="1" applyFill="1" applyBorder="1" applyAlignment="1">
      <alignment horizontal="center" vertical="center"/>
    </xf>
    <xf numFmtId="0" fontId="6" fillId="2" borderId="4" xfId="3" applyFont="1" applyFill="1" applyBorder="1" applyAlignment="1">
      <alignment horizontal="center" vertical="center"/>
    </xf>
    <xf numFmtId="0" fontId="6" fillId="2" borderId="12" xfId="4" applyFont="1" applyFill="1" applyBorder="1" applyAlignment="1">
      <alignment horizontal="center" vertical="center"/>
    </xf>
    <xf numFmtId="0" fontId="6" fillId="2" borderId="13" xfId="4" applyFont="1" applyFill="1" applyBorder="1" applyAlignment="1">
      <alignment horizontal="center" vertical="center"/>
    </xf>
    <xf numFmtId="0" fontId="6" fillId="2" borderId="14" xfId="4" applyFont="1" applyFill="1" applyBorder="1" applyAlignment="1">
      <alignment horizontal="center" vertical="center"/>
    </xf>
    <xf numFmtId="0" fontId="6" fillId="2" borderId="15" xfId="4" applyFont="1" applyFill="1" applyBorder="1" applyAlignment="1">
      <alignment horizontal="center" vertical="center"/>
    </xf>
    <xf numFmtId="0" fontId="6" fillId="2" borderId="1" xfId="4" applyFont="1" applyFill="1" applyBorder="1" applyAlignment="1">
      <alignment horizontal="center" vertical="center"/>
    </xf>
    <xf numFmtId="0" fontId="6" fillId="2" borderId="9" xfId="4" applyFont="1" applyFill="1" applyBorder="1" applyAlignment="1">
      <alignment horizontal="center" vertical="center"/>
    </xf>
    <xf numFmtId="0" fontId="6" fillId="2" borderId="4" xfId="4" applyFont="1" applyFill="1" applyBorder="1" applyAlignment="1">
      <alignment horizontal="center" vertical="center"/>
    </xf>
    <xf numFmtId="0" fontId="6" fillId="2" borderId="10" xfId="3" applyFont="1" applyFill="1" applyBorder="1" applyAlignment="1">
      <alignment horizontal="center" vertical="center"/>
    </xf>
    <xf numFmtId="0" fontId="6" fillId="2" borderId="5" xfId="3" applyFont="1" applyFill="1" applyBorder="1" applyAlignment="1">
      <alignment horizontal="center" vertical="center"/>
    </xf>
    <xf numFmtId="0" fontId="6" fillId="2" borderId="7" xfId="3" applyFont="1" applyFill="1" applyBorder="1" applyAlignment="1">
      <alignment horizontal="center" vertical="center"/>
    </xf>
    <xf numFmtId="0" fontId="6" fillId="2" borderId="6" xfId="3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0" fontId="6" fillId="2" borderId="9" xfId="3" applyFont="1" applyFill="1" applyBorder="1" applyAlignment="1">
      <alignment horizontal="center" vertical="center" wrapText="1"/>
    </xf>
  </cellXfs>
  <cellStyles count="5">
    <cellStyle name="桁区切り" xfId="1" builtinId="6"/>
    <cellStyle name="標準" xfId="0" builtinId="0"/>
    <cellStyle name="標準_表3.5.2(1)" xfId="2"/>
    <cellStyle name="標準_表3-5-2_1" xfId="3"/>
    <cellStyle name="標準_表3-5-2_1_報告書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connections" Target="connection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styles" Target="styles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sharedStrings" Target="sharedString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calcChain" Target="calcChain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9.618327780838308E-2"/>
          <c:y val="8.0645288314781238E-2"/>
          <c:w val="0.89313043679213144"/>
          <c:h val="0.73548502943080563"/>
        </c:manualLayout>
      </c:layout>
      <c:barChart>
        <c:barDir val="col"/>
        <c:grouping val="stacked"/>
        <c:ser>
          <c:idx val="1"/>
          <c:order val="0"/>
          <c:spPr>
            <a:pattFill prst="openDmnd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'表3.3.1(1)'!$B$29:$B$38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'表3.3.1(1)'!$F$5:$F$14</c:f>
              <c:numCache>
                <c:formatCode>#,##0;[Red]\-#,##0</c:formatCode>
                <c:ptCount val="10"/>
                <c:pt idx="0">
                  <c:v>965</c:v>
                </c:pt>
                <c:pt idx="1">
                  <c:v>598</c:v>
                </c:pt>
                <c:pt idx="2">
                  <c:v>317</c:v>
                </c:pt>
                <c:pt idx="3">
                  <c:v>155</c:v>
                </c:pt>
                <c:pt idx="4">
                  <c:v>101</c:v>
                </c:pt>
                <c:pt idx="5">
                  <c:v>56</c:v>
                </c:pt>
                <c:pt idx="6">
                  <c:v>21</c:v>
                </c:pt>
                <c:pt idx="7">
                  <c:v>16</c:v>
                </c:pt>
                <c:pt idx="8">
                  <c:v>14</c:v>
                </c:pt>
                <c:pt idx="9">
                  <c:v>22</c:v>
                </c:pt>
              </c:numCache>
            </c:numRef>
          </c:val>
        </c:ser>
        <c:ser>
          <c:idx val="0"/>
          <c:order val="1"/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'表3.3.1(1)'!$B$29:$B$38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'表3.3.1(1)'!$E$5:$E$14</c:f>
              <c:numCache>
                <c:formatCode>#,##0;[Red]\-#,##0</c:formatCode>
                <c:ptCount val="10"/>
                <c:pt idx="0">
                  <c:v>176</c:v>
                </c:pt>
                <c:pt idx="1">
                  <c:v>109</c:v>
                </c:pt>
                <c:pt idx="2">
                  <c:v>107</c:v>
                </c:pt>
                <c:pt idx="3">
                  <c:v>297</c:v>
                </c:pt>
                <c:pt idx="4">
                  <c:v>413</c:v>
                </c:pt>
                <c:pt idx="5">
                  <c:v>589</c:v>
                </c:pt>
                <c:pt idx="6">
                  <c:v>336</c:v>
                </c:pt>
                <c:pt idx="7">
                  <c:v>273</c:v>
                </c:pt>
                <c:pt idx="8">
                  <c:v>293</c:v>
                </c:pt>
                <c:pt idx="9">
                  <c:v>479</c:v>
                </c:pt>
              </c:numCache>
            </c:numRef>
          </c:val>
        </c:ser>
        <c:ser>
          <c:idx val="2"/>
          <c:order val="2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'表3.3.1(1)'!$B$29:$B$38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'表3.3.1(1)'!$D$5:$D$14</c:f>
              <c:numCache>
                <c:formatCode>#,##0;[Red]\-#,##0</c:formatCode>
                <c:ptCount val="10"/>
                <c:pt idx="0">
                  <c:v>3096</c:v>
                </c:pt>
                <c:pt idx="1">
                  <c:v>967</c:v>
                </c:pt>
                <c:pt idx="2">
                  <c:v>1023</c:v>
                </c:pt>
                <c:pt idx="3">
                  <c:v>2173</c:v>
                </c:pt>
                <c:pt idx="4">
                  <c:v>2040</c:v>
                </c:pt>
                <c:pt idx="5">
                  <c:v>1890</c:v>
                </c:pt>
                <c:pt idx="6">
                  <c:v>907</c:v>
                </c:pt>
                <c:pt idx="7">
                  <c:v>491</c:v>
                </c:pt>
                <c:pt idx="8">
                  <c:v>409</c:v>
                </c:pt>
                <c:pt idx="9">
                  <c:v>657</c:v>
                </c:pt>
              </c:numCache>
            </c:numRef>
          </c:val>
        </c:ser>
        <c:overlap val="100"/>
        <c:axId val="119954432"/>
        <c:axId val="127206528"/>
      </c:barChart>
      <c:catAx>
        <c:axId val="119954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用水量</a:t>
                </a: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(㎥/</a:t>
                </a: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日</a:t>
                </a: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48854993889122639"/>
              <c:y val="0.8935497417661488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27206528"/>
        <c:crosses val="autoZero"/>
        <c:lblAlgn val="ctr"/>
        <c:lblOffset val="100"/>
        <c:tickLblSkip val="1"/>
        <c:tickMarkSkip val="1"/>
      </c:catAx>
      <c:valAx>
        <c:axId val="127206528"/>
        <c:scaling>
          <c:orientation val="minMax"/>
          <c:max val="6000"/>
        </c:scaling>
        <c:axPos val="l"/>
        <c:title>
          <c:tx>
            <c:rich>
              <a:bodyPr rot="0" vert="wordArtVertRtl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  <a:cs typeface="ＭＳ Ｐ明朝"/>
                  </a:defRPr>
                </a:pPr>
                <a:r>
                  <a:rPr lang="ja-JP" altLang="en-US"/>
                  <a:t>事業場数</a:t>
                </a:r>
              </a:p>
            </c:rich>
          </c:tx>
          <c:layout>
            <c:manualLayout>
              <c:xMode val="edge"/>
              <c:yMode val="edge"/>
              <c:x val="1.0687022900763361E-2"/>
              <c:y val="0.35161358056049441"/>
            </c:manualLayout>
          </c:layout>
          <c:spPr>
            <a:noFill/>
            <a:ln w="25400">
              <a:noFill/>
            </a:ln>
          </c:spPr>
        </c:title>
        <c:numFmt formatCode="#,##0;[Red]\-#,##0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199544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9.8507534476689917E-2"/>
          <c:y val="7.028764958511631E-2"/>
          <c:w val="0.88059765668556023"/>
          <c:h val="0.74760500013260189"/>
        </c:manualLayout>
      </c:layout>
      <c:barChart>
        <c:barDir val="col"/>
        <c:grouping val="stacked"/>
        <c:ser>
          <c:idx val="1"/>
          <c:order val="0"/>
          <c:spPr>
            <a:pattFill prst="openDmnd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'表3.3.1(2)'!$B$26:$B$35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'表3.3.1(2)'!$F$5:$F$14</c:f>
              <c:numCache>
                <c:formatCode>#,##0</c:formatCode>
                <c:ptCount val="10"/>
                <c:pt idx="0">
                  <c:v>1011</c:v>
                </c:pt>
                <c:pt idx="1">
                  <c:v>565</c:v>
                </c:pt>
                <c:pt idx="2">
                  <c:v>292</c:v>
                </c:pt>
                <c:pt idx="3">
                  <c:v>122</c:v>
                </c:pt>
                <c:pt idx="4">
                  <c:v>66</c:v>
                </c:pt>
                <c:pt idx="5">
                  <c:v>35</c:v>
                </c:pt>
                <c:pt idx="6">
                  <c:v>16</c:v>
                </c:pt>
                <c:pt idx="7">
                  <c:v>12</c:v>
                </c:pt>
                <c:pt idx="8">
                  <c:v>14</c:v>
                </c:pt>
                <c:pt idx="9">
                  <c:v>19</c:v>
                </c:pt>
              </c:numCache>
            </c:numRef>
          </c:val>
        </c:ser>
        <c:ser>
          <c:idx val="0"/>
          <c:order val="1"/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'表3.3.1(2)'!$B$26:$B$35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'表3.3.1(2)'!$E$5:$E$14</c:f>
              <c:numCache>
                <c:formatCode>#,##0</c:formatCode>
                <c:ptCount val="10"/>
                <c:pt idx="0">
                  <c:v>28</c:v>
                </c:pt>
                <c:pt idx="1">
                  <c:v>84</c:v>
                </c:pt>
                <c:pt idx="2">
                  <c:v>115</c:v>
                </c:pt>
                <c:pt idx="3">
                  <c:v>337</c:v>
                </c:pt>
                <c:pt idx="4">
                  <c:v>437</c:v>
                </c:pt>
                <c:pt idx="5">
                  <c:v>601</c:v>
                </c:pt>
                <c:pt idx="6">
                  <c:v>346</c:v>
                </c:pt>
                <c:pt idx="7">
                  <c:v>301</c:v>
                </c:pt>
                <c:pt idx="8">
                  <c:v>311</c:v>
                </c:pt>
                <c:pt idx="9">
                  <c:v>545</c:v>
                </c:pt>
              </c:numCache>
            </c:numRef>
          </c:val>
        </c:ser>
        <c:ser>
          <c:idx val="2"/>
          <c:order val="2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'表3.3.1(2)'!$B$26:$B$35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'表3.3.1(2)'!$D$5:$D$14</c:f>
              <c:numCache>
                <c:formatCode>#,##0</c:formatCode>
                <c:ptCount val="10"/>
                <c:pt idx="0">
                  <c:v>247</c:v>
                </c:pt>
                <c:pt idx="1">
                  <c:v>811</c:v>
                </c:pt>
                <c:pt idx="2">
                  <c:v>1176</c:v>
                </c:pt>
                <c:pt idx="3">
                  <c:v>2978</c:v>
                </c:pt>
                <c:pt idx="4">
                  <c:v>3541</c:v>
                </c:pt>
                <c:pt idx="5">
                  <c:v>3414</c:v>
                </c:pt>
                <c:pt idx="6">
                  <c:v>1334</c:v>
                </c:pt>
                <c:pt idx="7">
                  <c:v>677</c:v>
                </c:pt>
                <c:pt idx="8">
                  <c:v>526</c:v>
                </c:pt>
                <c:pt idx="9">
                  <c:v>1007</c:v>
                </c:pt>
              </c:numCache>
            </c:numRef>
          </c:val>
        </c:ser>
        <c:overlap val="100"/>
        <c:axId val="127260928"/>
        <c:axId val="127263104"/>
      </c:barChart>
      <c:catAx>
        <c:axId val="1272609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排水量</a:t>
                </a: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(㎥/</a:t>
                </a: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日</a:t>
                </a: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48656747757276692"/>
              <c:y val="0.8945700317811711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27263104"/>
        <c:crosses val="autoZero"/>
        <c:lblAlgn val="ctr"/>
        <c:lblOffset val="100"/>
        <c:tickLblSkip val="1"/>
        <c:tickMarkSkip val="1"/>
      </c:catAx>
      <c:valAx>
        <c:axId val="127263104"/>
        <c:scaling>
          <c:orientation val="minMax"/>
          <c:max val="6000"/>
        </c:scaling>
        <c:axPos val="l"/>
        <c:title>
          <c:tx>
            <c:rich>
              <a:bodyPr rot="0" vert="wordArtVertRtl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  <a:cs typeface="ＭＳ Ｐ明朝"/>
                  </a:defRPr>
                </a:pPr>
                <a:r>
                  <a:rPr lang="ja-JP" altLang="en-US"/>
                  <a:t>事業場数</a:t>
                </a:r>
              </a:p>
            </c:rich>
          </c:tx>
          <c:layout>
            <c:manualLayout>
              <c:xMode val="edge"/>
              <c:yMode val="edge"/>
              <c:x val="1.9402985074626865E-2"/>
              <c:y val="0.34824348234426022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272609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9.8507534476689917E-2"/>
          <c:y val="7.028764958511631E-2"/>
          <c:w val="0.88059765668556023"/>
          <c:h val="0.74760500013260189"/>
        </c:manualLayout>
      </c:layout>
      <c:barChart>
        <c:barDir val="col"/>
        <c:grouping val="stacked"/>
        <c:ser>
          <c:idx val="1"/>
          <c:order val="0"/>
          <c:spPr>
            <a:pattFill prst="openDmnd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'表3.3.1(3)'!$B$26:$B$35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'表3.3.1(3)'!$F$5:$F$14</c:f>
              <c:numCache>
                <c:formatCode>#,##0</c:formatCode>
                <c:ptCount val="10"/>
                <c:pt idx="0">
                  <c:v>1196</c:v>
                </c:pt>
                <c:pt idx="1">
                  <c:v>474</c:v>
                </c:pt>
                <c:pt idx="2">
                  <c:v>227</c:v>
                </c:pt>
                <c:pt idx="3">
                  <c:v>61</c:v>
                </c:pt>
                <c:pt idx="4">
                  <c:v>25</c:v>
                </c:pt>
                <c:pt idx="5">
                  <c:v>19</c:v>
                </c:pt>
                <c:pt idx="6">
                  <c:v>3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</c:ser>
        <c:ser>
          <c:idx val="0"/>
          <c:order val="1"/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'表3.3.1(3)'!$B$26:$B$35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'表3.3.1(3)'!$E$5:$E$14</c:f>
              <c:numCache>
                <c:formatCode>#,##0</c:formatCode>
                <c:ptCount val="10"/>
                <c:pt idx="0">
                  <c:v>221</c:v>
                </c:pt>
                <c:pt idx="1">
                  <c:v>148</c:v>
                </c:pt>
                <c:pt idx="2">
                  <c:v>184</c:v>
                </c:pt>
                <c:pt idx="3">
                  <c:v>395</c:v>
                </c:pt>
                <c:pt idx="4">
                  <c:v>443</c:v>
                </c:pt>
                <c:pt idx="5">
                  <c:v>534</c:v>
                </c:pt>
                <c:pt idx="6">
                  <c:v>289</c:v>
                </c:pt>
                <c:pt idx="7">
                  <c:v>269</c:v>
                </c:pt>
                <c:pt idx="8">
                  <c:v>248</c:v>
                </c:pt>
                <c:pt idx="9">
                  <c:v>353</c:v>
                </c:pt>
              </c:numCache>
            </c:numRef>
          </c:val>
        </c:ser>
        <c:ser>
          <c:idx val="2"/>
          <c:order val="2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'表3.3.1(3)'!$B$26:$B$35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'表3.3.1(3)'!$D$5:$D$14</c:f>
              <c:numCache>
                <c:formatCode>#,##0</c:formatCode>
                <c:ptCount val="10"/>
                <c:pt idx="0">
                  <c:v>621</c:v>
                </c:pt>
                <c:pt idx="1">
                  <c:v>1046</c:v>
                </c:pt>
                <c:pt idx="2">
                  <c:v>1372</c:v>
                </c:pt>
                <c:pt idx="3">
                  <c:v>3229</c:v>
                </c:pt>
                <c:pt idx="4">
                  <c:v>3630</c:v>
                </c:pt>
                <c:pt idx="5">
                  <c:v>3260</c:v>
                </c:pt>
                <c:pt idx="6">
                  <c:v>1144</c:v>
                </c:pt>
                <c:pt idx="7">
                  <c:v>544</c:v>
                </c:pt>
                <c:pt idx="8">
                  <c:v>422</c:v>
                </c:pt>
                <c:pt idx="9">
                  <c:v>843</c:v>
                </c:pt>
              </c:numCache>
            </c:numRef>
          </c:val>
        </c:ser>
        <c:overlap val="100"/>
        <c:axId val="128427520"/>
        <c:axId val="128429440"/>
      </c:barChart>
      <c:catAx>
        <c:axId val="128427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排水量</a:t>
                </a: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(㎥/</a:t>
                </a: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日</a:t>
                </a: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48656747757276692"/>
              <c:y val="0.8945700317811711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28429440"/>
        <c:crosses val="autoZero"/>
        <c:lblAlgn val="ctr"/>
        <c:lblOffset val="100"/>
        <c:tickLblSkip val="1"/>
        <c:tickMarkSkip val="1"/>
      </c:catAx>
      <c:valAx>
        <c:axId val="128429440"/>
        <c:scaling>
          <c:orientation val="minMax"/>
          <c:max val="6000"/>
        </c:scaling>
        <c:axPos val="l"/>
        <c:title>
          <c:tx>
            <c:rich>
              <a:bodyPr rot="0" vert="wordArtVertRtl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  <a:cs typeface="ＭＳ Ｐ明朝"/>
                  </a:defRPr>
                </a:pPr>
                <a:r>
                  <a:rPr lang="ja-JP" altLang="en-US"/>
                  <a:t>事業場数</a:t>
                </a:r>
              </a:p>
            </c:rich>
          </c:tx>
          <c:layout>
            <c:manualLayout>
              <c:xMode val="edge"/>
              <c:yMode val="edge"/>
              <c:x val="1.9402985074626865E-2"/>
              <c:y val="0.34824348234426022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284275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0.10746276488366165"/>
          <c:y val="7.028764958511631E-2"/>
          <c:w val="0.87164242627859068"/>
          <c:h val="0.74760500013260189"/>
        </c:manualLayout>
      </c:layout>
      <c:barChart>
        <c:barDir val="col"/>
        <c:grouping val="stacked"/>
        <c:ser>
          <c:idx val="1"/>
          <c:order val="0"/>
          <c:spPr>
            <a:pattFill prst="openDmnd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'表3.3.1(4)'!$B$26:$B$35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'表3.3.1(4)'!$F$5:$F$14</c:f>
              <c:numCache>
                <c:formatCode>#,##0</c:formatCode>
                <c:ptCount val="10"/>
                <c:pt idx="0">
                  <c:v>1569</c:v>
                </c:pt>
                <c:pt idx="1">
                  <c:v>138</c:v>
                </c:pt>
                <c:pt idx="2">
                  <c:v>34</c:v>
                </c:pt>
                <c:pt idx="3">
                  <c:v>17</c:v>
                </c:pt>
                <c:pt idx="4">
                  <c:v>10</c:v>
                </c:pt>
                <c:pt idx="5">
                  <c:v>13</c:v>
                </c:pt>
                <c:pt idx="6">
                  <c:v>0</c:v>
                </c:pt>
                <c:pt idx="7">
                  <c:v>1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</c:ser>
        <c:ser>
          <c:idx val="0"/>
          <c:order val="1"/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'表3.3.1(4)'!$B$26:$B$35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'表3.3.1(4)'!$E$5:$E$14</c:f>
              <c:numCache>
                <c:formatCode>#,##0</c:formatCode>
                <c:ptCount val="10"/>
                <c:pt idx="0">
                  <c:v>1207</c:v>
                </c:pt>
                <c:pt idx="1">
                  <c:v>163</c:v>
                </c:pt>
                <c:pt idx="2">
                  <c:v>91</c:v>
                </c:pt>
                <c:pt idx="3">
                  <c:v>146</c:v>
                </c:pt>
                <c:pt idx="4">
                  <c:v>168</c:v>
                </c:pt>
                <c:pt idx="5">
                  <c:v>235</c:v>
                </c:pt>
                <c:pt idx="6">
                  <c:v>154</c:v>
                </c:pt>
                <c:pt idx="7">
                  <c:v>122</c:v>
                </c:pt>
                <c:pt idx="8">
                  <c:v>111</c:v>
                </c:pt>
                <c:pt idx="9">
                  <c:v>262</c:v>
                </c:pt>
              </c:numCache>
            </c:numRef>
          </c:val>
        </c:ser>
        <c:ser>
          <c:idx val="2"/>
          <c:order val="2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'表3.3.1(4)'!$B$26:$B$35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'表3.3.1(4)'!$D$5:$D$14</c:f>
              <c:numCache>
                <c:formatCode>#,##0</c:formatCode>
                <c:ptCount val="10"/>
                <c:pt idx="0">
                  <c:v>8428</c:v>
                </c:pt>
                <c:pt idx="1">
                  <c:v>596</c:v>
                </c:pt>
                <c:pt idx="2">
                  <c:v>269</c:v>
                </c:pt>
                <c:pt idx="3">
                  <c:v>372</c:v>
                </c:pt>
                <c:pt idx="4">
                  <c:v>367</c:v>
                </c:pt>
                <c:pt idx="5">
                  <c:v>415</c:v>
                </c:pt>
                <c:pt idx="6">
                  <c:v>247</c:v>
                </c:pt>
                <c:pt idx="7">
                  <c:v>161</c:v>
                </c:pt>
                <c:pt idx="8">
                  <c:v>115</c:v>
                </c:pt>
                <c:pt idx="9">
                  <c:v>193</c:v>
                </c:pt>
              </c:numCache>
            </c:numRef>
          </c:val>
        </c:ser>
        <c:overlap val="100"/>
        <c:axId val="128697088"/>
        <c:axId val="128699008"/>
      </c:barChart>
      <c:catAx>
        <c:axId val="128697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排水量</a:t>
                </a: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(㎥/</a:t>
                </a: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日</a:t>
                </a: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49104508951306458"/>
              <c:y val="0.8945700317811711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28699008"/>
        <c:crosses val="autoZero"/>
        <c:lblAlgn val="ctr"/>
        <c:lblOffset val="100"/>
        <c:tickLblSkip val="1"/>
        <c:tickMarkSkip val="1"/>
      </c:catAx>
      <c:valAx>
        <c:axId val="128699008"/>
        <c:scaling>
          <c:orientation val="minMax"/>
          <c:max val="16000"/>
        </c:scaling>
        <c:axPos val="l"/>
        <c:title>
          <c:tx>
            <c:rich>
              <a:bodyPr rot="0" vert="wordArtVertRtl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  <a:cs typeface="ＭＳ Ｐ明朝"/>
                  </a:defRPr>
                </a:pPr>
                <a:r>
                  <a:rPr lang="ja-JP" altLang="en-US"/>
                  <a:t>事業場数</a:t>
                </a:r>
              </a:p>
            </c:rich>
          </c:tx>
          <c:layout>
            <c:manualLayout>
              <c:xMode val="edge"/>
              <c:yMode val="edge"/>
              <c:x val="1.9402985074626865E-2"/>
              <c:y val="0.34824348234426022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286970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21</xdr:row>
      <xdr:rowOff>38100</xdr:rowOff>
    </xdr:from>
    <xdr:to>
      <xdr:col>9</xdr:col>
      <xdr:colOff>457200</xdr:colOff>
      <xdr:row>43</xdr:row>
      <xdr:rowOff>57150</xdr:rowOff>
    </xdr:to>
    <xdr:graphicFrame macro="">
      <xdr:nvGraphicFramePr>
        <xdr:cNvPr id="1548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20</xdr:row>
      <xdr:rowOff>19050</xdr:rowOff>
    </xdr:from>
    <xdr:to>
      <xdr:col>1</xdr:col>
      <xdr:colOff>581025</xdr:colOff>
      <xdr:row>21</xdr:row>
      <xdr:rowOff>38100</xdr:rowOff>
    </xdr:to>
    <xdr:sp macro="" textlink="">
      <xdr:nvSpPr>
        <xdr:cNvPr id="15487" name="Rectangle 3" descr="ひし形 (枠のみ)"/>
        <xdr:cNvSpPr>
          <a:spLocks noChangeArrowheads="1"/>
        </xdr:cNvSpPr>
      </xdr:nvSpPr>
      <xdr:spPr bwMode="auto">
        <a:xfrm>
          <a:off x="1181100" y="2990850"/>
          <a:ext cx="428625" cy="152400"/>
        </a:xfrm>
        <a:prstGeom prst="rect">
          <a:avLst/>
        </a:prstGeom>
        <a:pattFill prst="openDmnd">
          <a:fgClr>
            <a:srgbClr val="000000"/>
          </a:fgClr>
          <a:bgClr>
            <a:srgbClr val="FFFFFF"/>
          </a:bgClr>
        </a:patt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152400</xdr:colOff>
      <xdr:row>19</xdr:row>
      <xdr:rowOff>0</xdr:rowOff>
    </xdr:from>
    <xdr:to>
      <xdr:col>1</xdr:col>
      <xdr:colOff>581025</xdr:colOff>
      <xdr:row>20</xdr:row>
      <xdr:rowOff>19050</xdr:rowOff>
    </xdr:to>
    <xdr:sp macro="" textlink="">
      <xdr:nvSpPr>
        <xdr:cNvPr id="15488" name="Rectangle 4" descr="25%"/>
        <xdr:cNvSpPr>
          <a:spLocks noChangeArrowheads="1"/>
        </xdr:cNvSpPr>
      </xdr:nvSpPr>
      <xdr:spPr bwMode="auto">
        <a:xfrm>
          <a:off x="1181100" y="2838450"/>
          <a:ext cx="428625" cy="152400"/>
        </a:xfrm>
        <a:prstGeom prst="rect">
          <a:avLst/>
        </a:prstGeom>
        <a:pattFill prst="pct25">
          <a:fgClr>
            <a:srgbClr val="000000"/>
          </a:fgClr>
          <a:bgClr>
            <a:srgbClr val="FFFFFF"/>
          </a:bgClr>
        </a:patt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152400</xdr:colOff>
      <xdr:row>17</xdr:row>
      <xdr:rowOff>114300</xdr:rowOff>
    </xdr:from>
    <xdr:to>
      <xdr:col>1</xdr:col>
      <xdr:colOff>581025</xdr:colOff>
      <xdr:row>19</xdr:row>
      <xdr:rowOff>0</xdr:rowOff>
    </xdr:to>
    <xdr:sp macro="" textlink="">
      <xdr:nvSpPr>
        <xdr:cNvPr id="15489" name="Rectangle 5" descr="ひし形 (枠のみ)"/>
        <xdr:cNvSpPr>
          <a:spLocks noChangeArrowheads="1"/>
        </xdr:cNvSpPr>
      </xdr:nvSpPr>
      <xdr:spPr bwMode="auto">
        <a:xfrm>
          <a:off x="1181100" y="2686050"/>
          <a:ext cx="428625" cy="152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21</xdr:row>
      <xdr:rowOff>66675</xdr:rowOff>
    </xdr:from>
    <xdr:to>
      <xdr:col>9</xdr:col>
      <xdr:colOff>590550</xdr:colOff>
      <xdr:row>43</xdr:row>
      <xdr:rowOff>114300</xdr:rowOff>
    </xdr:to>
    <xdr:graphicFrame macro="">
      <xdr:nvGraphicFramePr>
        <xdr:cNvPr id="165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133350</xdr:colOff>
      <xdr:row>20</xdr:row>
      <xdr:rowOff>9525</xdr:rowOff>
    </xdr:from>
    <xdr:to>
      <xdr:col>1</xdr:col>
      <xdr:colOff>561975</xdr:colOff>
      <xdr:row>21</xdr:row>
      <xdr:rowOff>28575</xdr:rowOff>
    </xdr:to>
    <xdr:sp macro="" textlink="">
      <xdr:nvSpPr>
        <xdr:cNvPr id="16512" name="Rectangle 4" descr="ひし形 (枠のみ)"/>
        <xdr:cNvSpPr>
          <a:spLocks noChangeArrowheads="1"/>
        </xdr:cNvSpPr>
      </xdr:nvSpPr>
      <xdr:spPr bwMode="auto">
        <a:xfrm>
          <a:off x="1162050" y="2981325"/>
          <a:ext cx="428625" cy="152400"/>
        </a:xfrm>
        <a:prstGeom prst="rect">
          <a:avLst/>
        </a:prstGeom>
        <a:pattFill prst="openDmnd">
          <a:fgClr>
            <a:srgbClr val="000000"/>
          </a:fgClr>
          <a:bgClr>
            <a:srgbClr val="FFFFFF"/>
          </a:bgClr>
        </a:patt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133350</xdr:colOff>
      <xdr:row>18</xdr:row>
      <xdr:rowOff>142875</xdr:rowOff>
    </xdr:from>
    <xdr:to>
      <xdr:col>1</xdr:col>
      <xdr:colOff>561975</xdr:colOff>
      <xdr:row>20</xdr:row>
      <xdr:rowOff>9525</xdr:rowOff>
    </xdr:to>
    <xdr:sp macro="" textlink="">
      <xdr:nvSpPr>
        <xdr:cNvPr id="16513" name="Rectangle 5" descr="25%"/>
        <xdr:cNvSpPr>
          <a:spLocks noChangeArrowheads="1"/>
        </xdr:cNvSpPr>
      </xdr:nvSpPr>
      <xdr:spPr bwMode="auto">
        <a:xfrm>
          <a:off x="1162050" y="2838450"/>
          <a:ext cx="428625" cy="142875"/>
        </a:xfrm>
        <a:prstGeom prst="rect">
          <a:avLst/>
        </a:prstGeom>
        <a:pattFill prst="pct25">
          <a:fgClr>
            <a:srgbClr val="000000"/>
          </a:fgClr>
          <a:bgClr>
            <a:srgbClr val="FFFFFF"/>
          </a:bgClr>
        </a:patt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133350</xdr:colOff>
      <xdr:row>17</xdr:row>
      <xdr:rowOff>104775</xdr:rowOff>
    </xdr:from>
    <xdr:to>
      <xdr:col>1</xdr:col>
      <xdr:colOff>561975</xdr:colOff>
      <xdr:row>19</xdr:row>
      <xdr:rowOff>0</xdr:rowOff>
    </xdr:to>
    <xdr:sp macro="" textlink="">
      <xdr:nvSpPr>
        <xdr:cNvPr id="16514" name="Rectangle 6" descr="ひし形 (枠のみ)"/>
        <xdr:cNvSpPr>
          <a:spLocks noChangeArrowheads="1"/>
        </xdr:cNvSpPr>
      </xdr:nvSpPr>
      <xdr:spPr bwMode="auto">
        <a:xfrm>
          <a:off x="1162050" y="2676525"/>
          <a:ext cx="428625" cy="161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21</xdr:row>
      <xdr:rowOff>66675</xdr:rowOff>
    </xdr:from>
    <xdr:to>
      <xdr:col>9</xdr:col>
      <xdr:colOff>590550</xdr:colOff>
      <xdr:row>43</xdr:row>
      <xdr:rowOff>114300</xdr:rowOff>
    </xdr:to>
    <xdr:graphicFrame macro="">
      <xdr:nvGraphicFramePr>
        <xdr:cNvPr id="1414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133350</xdr:colOff>
      <xdr:row>20</xdr:row>
      <xdr:rowOff>9525</xdr:rowOff>
    </xdr:from>
    <xdr:to>
      <xdr:col>1</xdr:col>
      <xdr:colOff>561975</xdr:colOff>
      <xdr:row>21</xdr:row>
      <xdr:rowOff>28575</xdr:rowOff>
    </xdr:to>
    <xdr:sp macro="" textlink="">
      <xdr:nvSpPr>
        <xdr:cNvPr id="141438" name="Rectangle 2" descr="ひし形 (枠のみ)"/>
        <xdr:cNvSpPr>
          <a:spLocks noChangeArrowheads="1"/>
        </xdr:cNvSpPr>
      </xdr:nvSpPr>
      <xdr:spPr bwMode="auto">
        <a:xfrm>
          <a:off x="1162050" y="2981325"/>
          <a:ext cx="428625" cy="152400"/>
        </a:xfrm>
        <a:prstGeom prst="rect">
          <a:avLst/>
        </a:prstGeom>
        <a:pattFill prst="openDmnd">
          <a:fgClr>
            <a:srgbClr val="000000"/>
          </a:fgClr>
          <a:bgClr>
            <a:srgbClr val="FFFFFF"/>
          </a:bgClr>
        </a:patt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133350</xdr:colOff>
      <xdr:row>18</xdr:row>
      <xdr:rowOff>142875</xdr:rowOff>
    </xdr:from>
    <xdr:to>
      <xdr:col>1</xdr:col>
      <xdr:colOff>561975</xdr:colOff>
      <xdr:row>20</xdr:row>
      <xdr:rowOff>9525</xdr:rowOff>
    </xdr:to>
    <xdr:sp macro="" textlink="">
      <xdr:nvSpPr>
        <xdr:cNvPr id="141439" name="Rectangle 3" descr="25%"/>
        <xdr:cNvSpPr>
          <a:spLocks noChangeArrowheads="1"/>
        </xdr:cNvSpPr>
      </xdr:nvSpPr>
      <xdr:spPr bwMode="auto">
        <a:xfrm>
          <a:off x="1162050" y="2838450"/>
          <a:ext cx="428625" cy="142875"/>
        </a:xfrm>
        <a:prstGeom prst="rect">
          <a:avLst/>
        </a:prstGeom>
        <a:pattFill prst="pct25">
          <a:fgClr>
            <a:srgbClr val="000000"/>
          </a:fgClr>
          <a:bgClr>
            <a:srgbClr val="FFFFFF"/>
          </a:bgClr>
        </a:patt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133350</xdr:colOff>
      <xdr:row>17</xdr:row>
      <xdr:rowOff>104775</xdr:rowOff>
    </xdr:from>
    <xdr:to>
      <xdr:col>1</xdr:col>
      <xdr:colOff>561975</xdr:colOff>
      <xdr:row>19</xdr:row>
      <xdr:rowOff>0</xdr:rowOff>
    </xdr:to>
    <xdr:sp macro="" textlink="">
      <xdr:nvSpPr>
        <xdr:cNvPr id="141440" name="Rectangle 4" descr="ひし形 (枠のみ)"/>
        <xdr:cNvSpPr>
          <a:spLocks noChangeArrowheads="1"/>
        </xdr:cNvSpPr>
      </xdr:nvSpPr>
      <xdr:spPr bwMode="auto">
        <a:xfrm>
          <a:off x="1162050" y="2676525"/>
          <a:ext cx="428625" cy="161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21</xdr:row>
      <xdr:rowOff>66675</xdr:rowOff>
    </xdr:from>
    <xdr:to>
      <xdr:col>9</xdr:col>
      <xdr:colOff>590550</xdr:colOff>
      <xdr:row>43</xdr:row>
      <xdr:rowOff>114300</xdr:rowOff>
    </xdr:to>
    <xdr:graphicFrame macro="">
      <xdr:nvGraphicFramePr>
        <xdr:cNvPr id="1434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133350</xdr:colOff>
      <xdr:row>20</xdr:row>
      <xdr:rowOff>9525</xdr:rowOff>
    </xdr:from>
    <xdr:to>
      <xdr:col>1</xdr:col>
      <xdr:colOff>561975</xdr:colOff>
      <xdr:row>21</xdr:row>
      <xdr:rowOff>28575</xdr:rowOff>
    </xdr:to>
    <xdr:sp macro="" textlink="">
      <xdr:nvSpPr>
        <xdr:cNvPr id="143486" name="Rectangle 2" descr="ひし形 (枠のみ)"/>
        <xdr:cNvSpPr>
          <a:spLocks noChangeArrowheads="1"/>
        </xdr:cNvSpPr>
      </xdr:nvSpPr>
      <xdr:spPr bwMode="auto">
        <a:xfrm>
          <a:off x="1162050" y="2981325"/>
          <a:ext cx="428625" cy="152400"/>
        </a:xfrm>
        <a:prstGeom prst="rect">
          <a:avLst/>
        </a:prstGeom>
        <a:pattFill prst="openDmnd">
          <a:fgClr>
            <a:srgbClr val="000000"/>
          </a:fgClr>
          <a:bgClr>
            <a:srgbClr val="FFFFFF"/>
          </a:bgClr>
        </a:patt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133350</xdr:colOff>
      <xdr:row>18</xdr:row>
      <xdr:rowOff>142875</xdr:rowOff>
    </xdr:from>
    <xdr:to>
      <xdr:col>1</xdr:col>
      <xdr:colOff>561975</xdr:colOff>
      <xdr:row>20</xdr:row>
      <xdr:rowOff>9525</xdr:rowOff>
    </xdr:to>
    <xdr:sp macro="" textlink="">
      <xdr:nvSpPr>
        <xdr:cNvPr id="143487" name="Rectangle 3" descr="25%"/>
        <xdr:cNvSpPr>
          <a:spLocks noChangeArrowheads="1"/>
        </xdr:cNvSpPr>
      </xdr:nvSpPr>
      <xdr:spPr bwMode="auto">
        <a:xfrm>
          <a:off x="1162050" y="2838450"/>
          <a:ext cx="428625" cy="142875"/>
        </a:xfrm>
        <a:prstGeom prst="rect">
          <a:avLst/>
        </a:prstGeom>
        <a:pattFill prst="pct25">
          <a:fgClr>
            <a:srgbClr val="000000"/>
          </a:fgClr>
          <a:bgClr>
            <a:srgbClr val="FFFFFF"/>
          </a:bgClr>
        </a:patt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133350</xdr:colOff>
      <xdr:row>17</xdr:row>
      <xdr:rowOff>104775</xdr:rowOff>
    </xdr:from>
    <xdr:to>
      <xdr:col>1</xdr:col>
      <xdr:colOff>561975</xdr:colOff>
      <xdr:row>19</xdr:row>
      <xdr:rowOff>0</xdr:rowOff>
    </xdr:to>
    <xdr:sp macro="" textlink="">
      <xdr:nvSpPr>
        <xdr:cNvPr id="143488" name="Rectangle 4" descr="ひし形 (枠のみ)"/>
        <xdr:cNvSpPr>
          <a:spLocks noChangeArrowheads="1"/>
        </xdr:cNvSpPr>
      </xdr:nvSpPr>
      <xdr:spPr bwMode="auto">
        <a:xfrm>
          <a:off x="1162050" y="2676525"/>
          <a:ext cx="428625" cy="161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queryTables/queryTable1.xml><?xml version="1.0" encoding="utf-8"?>
<queryTable xmlns="http://schemas.openxmlformats.org/spreadsheetml/2006/main" name="+新しい SQL Server 接続_2" headers="0" backgroundRefresh="0" adjustColumnWidth="0" connectionId="2" autoFormatId="20" applyNumberFormats="0" applyBorderFormats="0" applyFontFormats="1" applyPatternFormats="1" applyAlignmentFormats="0" applyWidthHeightFormats="0">
  <queryTableRefresh preserveSortFilterLayout="0" headersInLastRefresh="0" nextId="6">
    <queryTableFields count="5">
      <queryTableField id="1" name="県名"/>
      <queryTableField id="2" dataBound="0" fillFormulas="1"/>
      <queryTableField id="3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10.xml><?xml version="1.0" encoding="utf-8"?>
<queryTable xmlns="http://schemas.openxmlformats.org/spreadsheetml/2006/main" name="+新しい SQL Server 接続" backgroundRefresh="0" adjustColumnWidth="0" connectionId="11" autoFormatId="20" applyNumberFormats="0" applyBorderFormats="0" applyFontFormats="1" applyPatternFormats="1" applyAlignmentFormats="0" applyWidthHeightFormats="0">
  <queryTableRefresh preserveSortFilterLayout="0" nextId="8">
    <queryTableFields count="7">
      <queryTableField id="1" name="TCODE"/>
      <queryTableField id="2" name="代表特定施設"/>
      <queryTableField id="3" dataBound="0" fillFormulas="1"/>
      <queryTableField id="4" dataBound="0" fillFormulas="1"/>
      <queryTableField id="5" dataBound="0" fillFormulas="1"/>
      <queryTableField id="6" dataBound="0" fillFormulas="1"/>
      <queryTableField id="7" dataBound="0" fillFormulas="1"/>
    </queryTableFields>
    <queryTableDeletedFields count="5">
      <deletedField name="事業場数"/>
      <deletedField name="平均値"/>
      <deletedField name="標準偏差"/>
      <deletedField name="最大値"/>
      <deletedField name="最小値"/>
    </queryTableDeletedFields>
  </queryTableRefresh>
</queryTable>
</file>

<file path=xl/queryTables/queryTable100.xml><?xml version="1.0" encoding="utf-8"?>
<queryTable xmlns="http://schemas.openxmlformats.org/spreadsheetml/2006/main" name="+新しい SQL Server 接続" headers="0" backgroundRefresh="0" adjustColumnWidth="0" connectionId="57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01.xml><?xml version="1.0" encoding="utf-8"?>
<queryTable xmlns="http://schemas.openxmlformats.org/spreadsheetml/2006/main" name="+新しい SQL Server 接続" headers="0" backgroundRefresh="0" adjustColumnWidth="0" connectionId="56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02.xml><?xml version="1.0" encoding="utf-8"?>
<queryTable xmlns="http://schemas.openxmlformats.org/spreadsheetml/2006/main" name="+新しい SQL Server 接続" headers="0" backgroundRefresh="0" adjustColumnWidth="0" connectionId="110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03.xml><?xml version="1.0" encoding="utf-8"?>
<queryTable xmlns="http://schemas.openxmlformats.org/spreadsheetml/2006/main" name="+新しい SQL Server 接続" headers="0" backgroundRefresh="0" adjustColumnWidth="0" connectionId="109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04.xml><?xml version="1.0" encoding="utf-8"?>
<queryTable xmlns="http://schemas.openxmlformats.org/spreadsheetml/2006/main" name="+新しい SQL Server 接続" headers="0" backgroundRefresh="0" adjustColumnWidth="0" connectionId="108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05.xml><?xml version="1.0" encoding="utf-8"?>
<queryTable xmlns="http://schemas.openxmlformats.org/spreadsheetml/2006/main" name="+新しい SQL Server 接続" headers="0" backgroundRefresh="0" adjustColumnWidth="0" connectionId="107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06.xml><?xml version="1.0" encoding="utf-8"?>
<queryTable xmlns="http://schemas.openxmlformats.org/spreadsheetml/2006/main" name="+新しい SQL Server 接続" headers="0" backgroundRefresh="0" adjustColumnWidth="0" connectionId="106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07.xml><?xml version="1.0" encoding="utf-8"?>
<queryTable xmlns="http://schemas.openxmlformats.org/spreadsheetml/2006/main" name="+新しい SQL Server 接続" headers="0" backgroundRefresh="0" adjustColumnWidth="0" connectionId="105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08.xml><?xml version="1.0" encoding="utf-8"?>
<queryTable xmlns="http://schemas.openxmlformats.org/spreadsheetml/2006/main" name="+新しい SQL Server 接続" headers="0" backgroundRefresh="0" adjustColumnWidth="0" connectionId="104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09.xml><?xml version="1.0" encoding="utf-8"?>
<queryTable xmlns="http://schemas.openxmlformats.org/spreadsheetml/2006/main" name="+新しい SQL Server 接続" headers="0" backgroundRefresh="0" adjustColumnWidth="0" connectionId="66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1.xml><?xml version="1.0" encoding="utf-8"?>
<queryTable xmlns="http://schemas.openxmlformats.org/spreadsheetml/2006/main" name="+新しい SQL Server 接続" backgroundRefresh="0" adjustColumnWidth="0" connectionId="9" autoFormatId="20" applyNumberFormats="0" applyBorderFormats="0" applyFontFormats="1" applyPatternFormats="1" applyAlignmentFormats="0" applyWidthHeightFormats="0">
  <queryTableRefresh preserveSortFilterLayout="0" nextId="8">
    <queryTableFields count="7">
      <queryTableField id="1" name="TCODE"/>
      <queryTableField id="2" name="代表特定施設"/>
      <queryTableField id="3" name="事業場数"/>
      <queryTableField id="4" name="平均値"/>
      <queryTableField id="5" name="標準偏差"/>
      <queryTableField id="6" name="最大値"/>
      <queryTableField id="7" name="最小値"/>
    </queryTableFields>
  </queryTableRefresh>
</queryTable>
</file>

<file path=xl/queryTables/queryTable110.xml><?xml version="1.0" encoding="utf-8"?>
<queryTable xmlns="http://schemas.openxmlformats.org/spreadsheetml/2006/main" name="+新しい SQL Server 接続" headers="0" backgroundRefresh="0" adjustColumnWidth="0" connectionId="103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11.xml><?xml version="1.0" encoding="utf-8"?>
<queryTable xmlns="http://schemas.openxmlformats.org/spreadsheetml/2006/main" name="+新しい SQL Server 接続" headers="0" backgroundRefresh="0" adjustColumnWidth="0" connectionId="97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12.xml><?xml version="1.0" encoding="utf-8"?>
<queryTable xmlns="http://schemas.openxmlformats.org/spreadsheetml/2006/main" name="+新しい SQL Server 接続" headers="0" backgroundRefresh="0" adjustColumnWidth="0" connectionId="96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13.xml><?xml version="1.0" encoding="utf-8"?>
<queryTable xmlns="http://schemas.openxmlformats.org/spreadsheetml/2006/main" name="+新しい SQL Server 接続" headers="0" backgroundRefresh="0" adjustColumnWidth="0" connectionId="95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14.xml><?xml version="1.0" encoding="utf-8"?>
<queryTable xmlns="http://schemas.openxmlformats.org/spreadsheetml/2006/main" name="+新しい SQL Server 接続" headers="0" backgroundRefresh="0" adjustColumnWidth="0" connectionId="94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15.xml><?xml version="1.0" encoding="utf-8"?>
<queryTable xmlns="http://schemas.openxmlformats.org/spreadsheetml/2006/main" name="+新しい SQL Server 接続" headers="0" backgroundRefresh="0" adjustColumnWidth="0" connectionId="93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16.xml><?xml version="1.0" encoding="utf-8"?>
<queryTable xmlns="http://schemas.openxmlformats.org/spreadsheetml/2006/main" name="+新しい SQL Server 接続" headers="0" backgroundRefresh="0" adjustColumnWidth="0" connectionId="9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17.xml><?xml version="1.0" encoding="utf-8"?>
<queryTable xmlns="http://schemas.openxmlformats.org/spreadsheetml/2006/main" name="+新しい SQL Server 接続" headers="0" backgroundRefresh="0" adjustColumnWidth="0" connectionId="91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18.xml><?xml version="1.0" encoding="utf-8"?>
<queryTable xmlns="http://schemas.openxmlformats.org/spreadsheetml/2006/main" name="+新しい SQL Server 接続" headers="0" backgroundRefresh="0" adjustColumnWidth="0" connectionId="89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19.xml><?xml version="1.0" encoding="utf-8"?>
<queryTable xmlns="http://schemas.openxmlformats.org/spreadsheetml/2006/main" name="+新しい SQL Server 接続" headers="0" backgroundRefresh="0" adjustColumnWidth="0" connectionId="88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2.xml><?xml version="1.0" encoding="utf-8"?>
<queryTable xmlns="http://schemas.openxmlformats.org/spreadsheetml/2006/main" name="+新しい SQL Server 接続" backgroundRefresh="0" adjustColumnWidth="0" connectionId="22" autoFormatId="20" applyNumberFormats="0" applyBorderFormats="0" applyFontFormats="1" applyPatternFormats="1" applyAlignmentFormats="0" applyWidthHeightFormats="0">
  <queryTableRefresh preserveSortFilterLayout="0" nextId="11">
    <queryTableFields count="10">
      <queryTableField id="1" name="TCODE"/>
      <queryTableField id="2" name="代表特定施設"/>
      <queryTableField id="3" name="事業場数"/>
      <queryTableField id="4" name="平均値"/>
      <queryTableField id="10" dataBound="0" fillFormulas="1"/>
      <queryTableField id="9" dataBound="0" fillFormulas="1"/>
      <queryTableField id="8" dataBound="0" fillFormulas="1"/>
      <queryTableField id="5" name="標準偏差"/>
      <queryTableField id="6" name="最大値"/>
      <queryTableField id="7" name="最小値"/>
    </queryTableFields>
  </queryTableRefresh>
</queryTable>
</file>

<file path=xl/queryTables/queryTable120.xml><?xml version="1.0" encoding="utf-8"?>
<queryTable xmlns="http://schemas.openxmlformats.org/spreadsheetml/2006/main" name="+新しい SQL Server 接続" headers="0" backgroundRefresh="0" adjustColumnWidth="0" connectionId="87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21.xml><?xml version="1.0" encoding="utf-8"?>
<queryTable xmlns="http://schemas.openxmlformats.org/spreadsheetml/2006/main" name="+新しい SQL Server 接続" headers="0" backgroundRefresh="0" adjustColumnWidth="0" connectionId="86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22.xml><?xml version="1.0" encoding="utf-8"?>
<queryTable xmlns="http://schemas.openxmlformats.org/spreadsheetml/2006/main" name="+新しい SQL Server 接続" headers="0" backgroundRefresh="0" adjustColumnWidth="0" connectionId="85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23.xml><?xml version="1.0" encoding="utf-8"?>
<queryTable xmlns="http://schemas.openxmlformats.org/spreadsheetml/2006/main" name="+新しい SQL Server 接続" headers="0" backgroundRefresh="0" adjustColumnWidth="0" connectionId="84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24.xml><?xml version="1.0" encoding="utf-8"?>
<queryTable xmlns="http://schemas.openxmlformats.org/spreadsheetml/2006/main" name="+新しい SQL Server 接続" headers="0" backgroundRefresh="0" adjustColumnWidth="0" connectionId="83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25.xml><?xml version="1.0" encoding="utf-8"?>
<queryTable xmlns="http://schemas.openxmlformats.org/spreadsheetml/2006/main" name="+新しい SQL Server 接続" headers="0" backgroundRefresh="0" adjustColumnWidth="0" connectionId="8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26.xml><?xml version="1.0" encoding="utf-8"?>
<queryTable xmlns="http://schemas.openxmlformats.org/spreadsheetml/2006/main" name="+新しい SQL Server 接続" headers="0" backgroundRefresh="0" adjustColumnWidth="0" connectionId="81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27.xml><?xml version="1.0" encoding="utf-8"?>
<queryTable xmlns="http://schemas.openxmlformats.org/spreadsheetml/2006/main" name="+新しい SQL Server 接続" headers="0" backgroundRefresh="0" adjustColumnWidth="0" connectionId="80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28.xml><?xml version="1.0" encoding="utf-8"?>
<queryTable xmlns="http://schemas.openxmlformats.org/spreadsheetml/2006/main" name="+新しい SQL Server 接続" headers="0" backgroundRefresh="0" adjustColumnWidth="0" connectionId="78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29.xml><?xml version="1.0" encoding="utf-8"?>
<queryTable xmlns="http://schemas.openxmlformats.org/spreadsheetml/2006/main" name="+新しい SQL Server 接続" headers="0" backgroundRefresh="0" adjustColumnWidth="0" connectionId="77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3.xml><?xml version="1.0" encoding="utf-8"?>
<queryTable xmlns="http://schemas.openxmlformats.org/spreadsheetml/2006/main" name="+新しい SQL Server 接続" backgroundRefresh="0" adjustColumnWidth="0" connectionId="33" autoFormatId="20" applyNumberFormats="0" applyBorderFormats="0" applyFontFormats="1" applyPatternFormats="1" applyAlignmentFormats="0" applyWidthHeightFormats="0">
  <queryTableRefresh preserveSortFilterLayout="0" nextId="11">
    <queryTableFields count="10">
      <queryTableField id="1" name="TCODE"/>
      <queryTableField id="2" name="代表特定施設"/>
      <queryTableField id="3" name="事業場数"/>
      <queryTableField id="4" name="平均値"/>
      <queryTableField id="10" dataBound="0" fillFormulas="1"/>
      <queryTableField id="9" dataBound="0" fillFormulas="1"/>
      <queryTableField id="8" dataBound="0" fillFormulas="1"/>
      <queryTableField id="5" name="標準偏差"/>
      <queryTableField id="6" name="最大値"/>
      <queryTableField id="7" name="最小値"/>
    </queryTableFields>
  </queryTableRefresh>
</queryTable>
</file>

<file path=xl/queryTables/queryTable130.xml><?xml version="1.0" encoding="utf-8"?>
<queryTable xmlns="http://schemas.openxmlformats.org/spreadsheetml/2006/main" name="+新しい SQL Server 接続" headers="0" backgroundRefresh="0" adjustColumnWidth="0" connectionId="76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31.xml><?xml version="1.0" encoding="utf-8"?>
<queryTable xmlns="http://schemas.openxmlformats.org/spreadsheetml/2006/main" name="+新しい SQL Server 接続" headers="0" backgroundRefresh="0" adjustColumnWidth="0" connectionId="75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32.xml><?xml version="1.0" encoding="utf-8"?>
<queryTable xmlns="http://schemas.openxmlformats.org/spreadsheetml/2006/main" name="+新しい SQL Server 接続" headers="0" backgroundRefresh="0" adjustColumnWidth="0" connectionId="74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33.xml><?xml version="1.0" encoding="utf-8"?>
<queryTable xmlns="http://schemas.openxmlformats.org/spreadsheetml/2006/main" name="+新しい SQL Server 接続" headers="0" backgroundRefresh="0" adjustColumnWidth="0" connectionId="73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34.xml><?xml version="1.0" encoding="utf-8"?>
<queryTable xmlns="http://schemas.openxmlformats.org/spreadsheetml/2006/main" name="+新しい SQL Server 接続" headers="0" backgroundRefresh="0" adjustColumnWidth="0" connectionId="7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35.xml><?xml version="1.0" encoding="utf-8"?>
<queryTable xmlns="http://schemas.openxmlformats.org/spreadsheetml/2006/main" name="+新しい SQL Server 接続" headers="0" backgroundRefresh="0" adjustColumnWidth="0" connectionId="71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36.xml><?xml version="1.0" encoding="utf-8"?>
<queryTable xmlns="http://schemas.openxmlformats.org/spreadsheetml/2006/main" name="+新しい SQL Server 接続" headers="0" backgroundRefresh="0" adjustColumnWidth="0" connectionId="70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37.xml><?xml version="1.0" encoding="utf-8"?>
<queryTable xmlns="http://schemas.openxmlformats.org/spreadsheetml/2006/main" name="+新しい SQL Server 接続" headers="0" backgroundRefresh="0" adjustColumnWidth="0" connectionId="69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4.xml><?xml version="1.0" encoding="utf-8"?>
<queryTable xmlns="http://schemas.openxmlformats.org/spreadsheetml/2006/main" name="+新しい SQL Server 接続" backgroundRefresh="0" adjustColumnWidth="0" connectionId="130" autoFormatId="20" applyNumberFormats="0" applyBorderFormats="0" applyFontFormats="1" applyPatternFormats="1" applyAlignmentFormats="0" applyWidthHeightFormats="0">
  <queryTableRefresh preserveSortFilterLayout="0" nextId="11">
    <queryTableFields count="10">
      <queryTableField id="1" name="TCODE"/>
      <queryTableField id="2" name="代表特定施設"/>
      <queryTableField id="3" name="事業場数"/>
      <queryTableField id="4" name="平均値"/>
      <queryTableField id="10" dataBound="0" fillFormulas="1"/>
      <queryTableField id="9" dataBound="0" fillFormulas="1"/>
      <queryTableField id="8" dataBound="0" fillFormulas="1"/>
      <queryTableField id="5" name="標準偏差"/>
      <queryTableField id="6" name="最大値"/>
      <queryTableField id="7" name="最小値"/>
    </queryTableFields>
  </queryTableRefresh>
</queryTable>
</file>

<file path=xl/queryTables/queryTable15.xml><?xml version="1.0" encoding="utf-8"?>
<queryTable xmlns="http://schemas.openxmlformats.org/spreadsheetml/2006/main" name="+新しい SQL Server 接続" headers="0" backgroundRefresh="0" adjustColumnWidth="0" connectionId="133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16.xml><?xml version="1.0" encoding="utf-8"?>
<queryTable xmlns="http://schemas.openxmlformats.org/spreadsheetml/2006/main" name="+新しい SQL Server 接続" headers="0" backgroundRefresh="0" adjustColumnWidth="0" connectionId="134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17.xml><?xml version="1.0" encoding="utf-8"?>
<queryTable xmlns="http://schemas.openxmlformats.org/spreadsheetml/2006/main" name="+新しい SQL Server 接続" headers="0" backgroundRefresh="0" adjustColumnWidth="0" connectionId="135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18.xml><?xml version="1.0" encoding="utf-8"?>
<queryTable xmlns="http://schemas.openxmlformats.org/spreadsheetml/2006/main" name="+新しい SQL Server 接続" headers="0" backgroundRefresh="0" adjustColumnWidth="0" connectionId="136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19.xml><?xml version="1.0" encoding="utf-8"?>
<queryTable xmlns="http://schemas.openxmlformats.org/spreadsheetml/2006/main" name="+新しい SQL Server 接続" headers="0" backgroundRefresh="0" adjustColumnWidth="0" connectionId="137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2.xml><?xml version="1.0" encoding="utf-8"?>
<queryTable xmlns="http://schemas.openxmlformats.org/spreadsheetml/2006/main" name="+新しい SQL Server 接続_3" headers="0" backgroundRefresh="0" adjustColumnWidth="0" connectionId="1" autoFormatId="20" applyNumberFormats="0" applyBorderFormats="0" applyFontFormats="1" applyPatternFormats="1" applyAlignmentFormats="0" applyWidthHeightFormats="0">
  <queryTableRefresh preserveSortFilterLayout="0" headersInLastRefresh="0" nextId="6">
    <queryTableFields count="5">
      <queryTableField id="1" name="県名"/>
      <queryTableField id="2" name="事業場数"/>
      <queryTableField id="3" dataBound="0" fillFormulas="1"/>
      <queryTableField id="4" dataBound="0" fillFormulas="1"/>
      <queryTableField id="5" dataBound="0" fillFormulas="1"/>
    </queryTableFields>
  </queryTableRefresh>
</queryTable>
</file>

<file path=xl/queryTables/queryTable20.xml><?xml version="1.0" encoding="utf-8"?>
<queryTable xmlns="http://schemas.openxmlformats.org/spreadsheetml/2006/main" name="+新しい SQL Server 接続" headers="0" backgroundRefresh="0" adjustColumnWidth="0" connectionId="12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21.xml><?xml version="1.0" encoding="utf-8"?>
<queryTable xmlns="http://schemas.openxmlformats.org/spreadsheetml/2006/main" name="+新しい SQL Server 接続" headers="0" backgroundRefresh="0" adjustColumnWidth="0" connectionId="13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22.xml><?xml version="1.0" encoding="utf-8"?>
<queryTable xmlns="http://schemas.openxmlformats.org/spreadsheetml/2006/main" name="+新しい SQL Server 接続" headers="0" backgroundRefresh="0" adjustColumnWidth="0" connectionId="14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23.xml><?xml version="1.0" encoding="utf-8"?>
<queryTable xmlns="http://schemas.openxmlformats.org/spreadsheetml/2006/main" name="+新しい SQL Server 接続" headers="0" backgroundRefresh="0" adjustColumnWidth="0" connectionId="15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24.xml><?xml version="1.0" encoding="utf-8"?>
<queryTable xmlns="http://schemas.openxmlformats.org/spreadsheetml/2006/main" name="+新しい SQL Server 接続" headers="0" backgroundRefresh="0" adjustColumnWidth="0" connectionId="16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25.xml><?xml version="1.0" encoding="utf-8"?>
<queryTable xmlns="http://schemas.openxmlformats.org/spreadsheetml/2006/main" name="+新しい SQL Server 接続" headers="0" backgroundRefresh="0" adjustColumnWidth="0" connectionId="17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26.xml><?xml version="1.0" encoding="utf-8"?>
<queryTable xmlns="http://schemas.openxmlformats.org/spreadsheetml/2006/main" name="+新しい SQL Server 接続" headers="0" backgroundRefresh="0" adjustColumnWidth="0" connectionId="18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27.xml><?xml version="1.0" encoding="utf-8"?>
<queryTable xmlns="http://schemas.openxmlformats.org/spreadsheetml/2006/main" name="+新しい SQL Server 接続" headers="0" backgroundRefresh="0" adjustColumnWidth="0" connectionId="19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28.xml><?xml version="1.0" encoding="utf-8"?>
<queryTable xmlns="http://schemas.openxmlformats.org/spreadsheetml/2006/main" name="+新しい SQL Server 接続" headers="0" backgroundRefresh="0" adjustColumnWidth="0" connectionId="20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29.xml><?xml version="1.0" encoding="utf-8"?>
<queryTable xmlns="http://schemas.openxmlformats.org/spreadsheetml/2006/main" name="+新しい SQL Server 接続" headers="0" backgroundRefresh="0" adjustColumnWidth="0" connectionId="21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3.xml><?xml version="1.0" encoding="utf-8"?>
<queryTable xmlns="http://schemas.openxmlformats.org/spreadsheetml/2006/main" name="+新しい SQL Server 接続" headers="0" backgroundRefresh="0" adjustColumnWidth="0" connectionId="3" autoFormatId="20" applyNumberFormats="0" applyBorderFormats="0" applyFontFormats="1" applyPatternFormats="1" applyAlignmentFormats="0" applyWidthHeightFormats="0">
  <queryTableRefresh headersInLastRefresh="0" nextId="6">
    <queryTableFields count="4">
      <queryTableField id="1" name="CODEL"/>
      <queryTableField id="2" name="産業中分類"/>
      <queryTableField id="5" dataBound="0" fillFormulas="1"/>
      <queryTableField id="4" dataBound="0" fillFormulas="1"/>
    </queryTableFields>
    <queryTableDeletedFields count="1">
      <deletedField name="事業場数"/>
    </queryTableDeletedFields>
  </queryTableRefresh>
</queryTable>
</file>

<file path=xl/queryTables/queryTable30.xml><?xml version="1.0" encoding="utf-8"?>
<queryTable xmlns="http://schemas.openxmlformats.org/spreadsheetml/2006/main" name="+新しい SQL Server 接続" headers="0" backgroundRefresh="0" adjustColumnWidth="0" connectionId="23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31.xml><?xml version="1.0" encoding="utf-8"?>
<queryTable xmlns="http://schemas.openxmlformats.org/spreadsheetml/2006/main" name="+新しい SQL Server 接続" headers="0" backgroundRefresh="0" adjustColumnWidth="0" connectionId="24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32.xml><?xml version="1.0" encoding="utf-8"?>
<queryTable xmlns="http://schemas.openxmlformats.org/spreadsheetml/2006/main" name="+新しい SQL Server 接続" headers="0" backgroundRefresh="0" adjustColumnWidth="0" connectionId="25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33.xml><?xml version="1.0" encoding="utf-8"?>
<queryTable xmlns="http://schemas.openxmlformats.org/spreadsheetml/2006/main" name="+新しい SQL Server 接続" headers="0" backgroundRefresh="0" adjustColumnWidth="0" connectionId="26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34.xml><?xml version="1.0" encoding="utf-8"?>
<queryTable xmlns="http://schemas.openxmlformats.org/spreadsheetml/2006/main" name="+新しい SQL Server 接続" headers="0" backgroundRefresh="0" adjustColumnWidth="0" connectionId="27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35.xml><?xml version="1.0" encoding="utf-8"?>
<queryTable xmlns="http://schemas.openxmlformats.org/spreadsheetml/2006/main" name="+新しい SQL Server 接続" headers="0" backgroundRefresh="0" adjustColumnWidth="0" connectionId="28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36.xml><?xml version="1.0" encoding="utf-8"?>
<queryTable xmlns="http://schemas.openxmlformats.org/spreadsheetml/2006/main" name="+新しい SQL Server 接続" headers="0" backgroundRefresh="0" adjustColumnWidth="0" connectionId="29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37.xml><?xml version="1.0" encoding="utf-8"?>
<queryTable xmlns="http://schemas.openxmlformats.org/spreadsheetml/2006/main" name="+新しい SQL Server 接続" headers="0" backgroundRefresh="0" adjustColumnWidth="0" connectionId="30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38.xml><?xml version="1.0" encoding="utf-8"?>
<queryTable xmlns="http://schemas.openxmlformats.org/spreadsheetml/2006/main" name="+新しい SQL Server 接続" headers="0" backgroundRefresh="0" adjustColumnWidth="0" connectionId="31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39.xml><?xml version="1.0" encoding="utf-8"?>
<queryTable xmlns="http://schemas.openxmlformats.org/spreadsheetml/2006/main" name="+新しい SQL Server 接続" headers="0" backgroundRefresh="0" adjustColumnWidth="0" connectionId="32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4.xml><?xml version="1.0" encoding="utf-8"?>
<queryTable xmlns="http://schemas.openxmlformats.org/spreadsheetml/2006/main" name="+新しい SQL Server 接続_5" headers="0" backgroundRefresh="0" adjustColumnWidth="0" connectionId="6" autoFormatId="20" applyNumberFormats="0" applyBorderFormats="0" applyFontFormats="1" applyPatternFormats="1" applyAlignmentFormats="0" applyWidthHeightFormats="0">
  <queryTableRefresh preserveSortFilterLayout="0" headersInLastRefresh="0" nextId="11">
    <queryTableFields count="9">
      <queryTableField id="1" name="県名"/>
      <queryTableField id="2" dataBound="0" fillFormulas="1"/>
      <queryTableField id="3" dataBound="0" fillFormulas="1"/>
      <queryTableField id="4" dataBound="0" fillFormulas="1"/>
      <queryTableField id="5" dataBound="0" fillFormulas="1"/>
      <queryTableField id="6" dataBound="0" fillFormulas="1"/>
      <queryTableField id="7" dataBound="0" fillFormulas="1"/>
      <queryTableField id="8" dataBound="0" fillFormulas="1"/>
      <queryTableField id="10" dataBound="0" fillFormulas="1"/>
    </queryTableFields>
    <queryTableDeletedFields count="1">
      <deletedField name="事業場数"/>
    </queryTableDeletedFields>
  </queryTableRefresh>
</queryTable>
</file>

<file path=xl/queryTables/queryTable40.xml><?xml version="1.0" encoding="utf-8"?>
<queryTable xmlns="http://schemas.openxmlformats.org/spreadsheetml/2006/main" name="+新しい SQL Server 接続" headers="0" backgroundRefresh="0" adjustColumnWidth="0" connectionId="34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41.xml><?xml version="1.0" encoding="utf-8"?>
<queryTable xmlns="http://schemas.openxmlformats.org/spreadsheetml/2006/main" name="+新しい SQL Server 接続" headers="0" backgroundRefresh="0" adjustColumnWidth="0" connectionId="35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42.xml><?xml version="1.0" encoding="utf-8"?>
<queryTable xmlns="http://schemas.openxmlformats.org/spreadsheetml/2006/main" name="+新しい SQL Server 接続" headers="0" backgroundRefresh="0" adjustColumnWidth="0" connectionId="36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43.xml><?xml version="1.0" encoding="utf-8"?>
<queryTable xmlns="http://schemas.openxmlformats.org/spreadsheetml/2006/main" name="+新しい SQL Server 接続" headers="0" backgroundRefresh="0" adjustColumnWidth="0" connectionId="37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44.xml><?xml version="1.0" encoding="utf-8"?>
<queryTable xmlns="http://schemas.openxmlformats.org/spreadsheetml/2006/main" name="+新しい SQL Server 接続" headers="0" backgroundRefresh="0" adjustColumnWidth="0" connectionId="38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45.xml><?xml version="1.0" encoding="utf-8"?>
<queryTable xmlns="http://schemas.openxmlformats.org/spreadsheetml/2006/main" name="+新しい SQL Server 接続_1" headers="0" backgroundRefresh="0" adjustColumnWidth="0" connectionId="39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46.xml><?xml version="1.0" encoding="utf-8"?>
<queryTable xmlns="http://schemas.openxmlformats.org/spreadsheetml/2006/main" name="+新しい SQL Server 接続_1" headers="0" backgroundRefresh="0" adjustColumnWidth="0" connectionId="45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47.xml><?xml version="1.0" encoding="utf-8"?>
<queryTable xmlns="http://schemas.openxmlformats.org/spreadsheetml/2006/main" name="+新しい SQL Server 接続" headers="0" backgroundRefresh="0" adjustColumnWidth="0" connectionId="44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48.xml><?xml version="1.0" encoding="utf-8"?>
<queryTable xmlns="http://schemas.openxmlformats.org/spreadsheetml/2006/main" name="+新しい SQL Server 接続" headers="0" backgroundRefresh="0" adjustColumnWidth="0" connectionId="43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49.xml><?xml version="1.0" encoding="utf-8"?>
<queryTable xmlns="http://schemas.openxmlformats.org/spreadsheetml/2006/main" name="+新しい SQL Server 接続" headers="0" backgroundRefresh="0" adjustColumnWidth="0" connectionId="4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5.xml><?xml version="1.0" encoding="utf-8"?>
<queryTable xmlns="http://schemas.openxmlformats.org/spreadsheetml/2006/main" name="+新しい SQL Server 接続_6" headers="0" backgroundRefresh="0" adjustColumnWidth="0" connectionId="5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9">
      <queryTableField id="1" name="県名"/>
      <queryTableField id="2" dataBound="0" fillFormulas="1"/>
      <queryTableField id="3" dataBound="0" fillFormulas="1"/>
      <queryTableField id="4" dataBound="0" fillFormulas="1"/>
      <queryTableField id="5" dataBound="0" fillFormulas="1"/>
      <queryTableField id="6" dataBound="0" fillFormulas="1"/>
      <queryTableField id="7" dataBound="0" fillFormulas="1"/>
      <queryTableField id="8" dataBound="0" fillFormulas="1"/>
      <queryTableField id="9" dataBound="0" fillFormulas="1"/>
    </queryTableFields>
    <queryTableDeletedFields count="1">
      <deletedField name="事業場数"/>
    </queryTableDeletedFields>
  </queryTableRefresh>
</queryTable>
</file>

<file path=xl/queryTables/queryTable50.xml><?xml version="1.0" encoding="utf-8"?>
<queryTable xmlns="http://schemas.openxmlformats.org/spreadsheetml/2006/main" name="+新しい SQL Server 接続" headers="0" backgroundRefresh="0" adjustColumnWidth="0" connectionId="41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51.xml><?xml version="1.0" encoding="utf-8"?>
<queryTable xmlns="http://schemas.openxmlformats.org/spreadsheetml/2006/main" name="+新しい SQL Server 接続" headers="0" backgroundRefresh="0" adjustColumnWidth="0" connectionId="40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52.xml><?xml version="1.0" encoding="utf-8"?>
<queryTable xmlns="http://schemas.openxmlformats.org/spreadsheetml/2006/main" name="+新しい SQL Server 接続" headers="0" backgroundRefresh="0" adjustColumnWidth="0" connectionId="124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53.xml><?xml version="1.0" encoding="utf-8"?>
<queryTable xmlns="http://schemas.openxmlformats.org/spreadsheetml/2006/main" name="+新しい SQL Server 接続" headers="0" backgroundRefresh="0" adjustColumnWidth="0" connectionId="123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54.xml><?xml version="1.0" encoding="utf-8"?>
<queryTable xmlns="http://schemas.openxmlformats.org/spreadsheetml/2006/main" name="+新しい SQL Server 接続" headers="0" backgroundRefresh="0" adjustColumnWidth="0" connectionId="12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55.xml><?xml version="1.0" encoding="utf-8"?>
<queryTable xmlns="http://schemas.openxmlformats.org/spreadsheetml/2006/main" name="+新しい SQL Server 接続" headers="0" backgroundRefresh="0" adjustColumnWidth="0" connectionId="121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56.xml><?xml version="1.0" encoding="utf-8"?>
<queryTable xmlns="http://schemas.openxmlformats.org/spreadsheetml/2006/main" name="+新しい SQL Server 接続" headers="0" backgroundRefresh="0" adjustColumnWidth="0" connectionId="120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57.xml><?xml version="1.0" encoding="utf-8"?>
<queryTable xmlns="http://schemas.openxmlformats.org/spreadsheetml/2006/main" name="+新しい SQL Server 接続" headers="0" backgroundRefresh="0" adjustColumnWidth="0" connectionId="119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58.xml><?xml version="1.0" encoding="utf-8"?>
<queryTable xmlns="http://schemas.openxmlformats.org/spreadsheetml/2006/main" name="+新しい SQL Server 接続" headers="0" backgroundRefresh="0" adjustColumnWidth="0" connectionId="118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59.xml><?xml version="1.0" encoding="utf-8"?>
<queryTable xmlns="http://schemas.openxmlformats.org/spreadsheetml/2006/main" name="+新しい SQL Server 接続" headers="0" backgroundRefresh="0" adjustColumnWidth="0" connectionId="46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6.xml><?xml version="1.0" encoding="utf-8"?>
<queryTable xmlns="http://schemas.openxmlformats.org/spreadsheetml/2006/main" name="+新しい SQL Server 接続_7" headers="0" backgroundRefresh="0" adjustColumnWidth="0" connectionId="4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8">
      <queryTableField id="1" name="事業場数"/>
      <queryTableField id="2" dataBound="0" fillFormulas="1"/>
      <queryTableField id="3" dataBound="0" fillFormulas="1"/>
      <queryTableField id="4" dataBound="0" fillFormulas="1"/>
      <queryTableField id="5" dataBound="0" fillFormulas="1"/>
      <queryTableField id="6" dataBound="0" fillFormulas="1"/>
      <queryTableField id="7" dataBound="0" fillFormulas="1"/>
      <queryTableField id="9" dataBound="0" fillFormulas="1"/>
    </queryTableFields>
  </queryTableRefresh>
</queryTable>
</file>

<file path=xl/queryTables/queryTable60.xml><?xml version="1.0" encoding="utf-8"?>
<queryTable xmlns="http://schemas.openxmlformats.org/spreadsheetml/2006/main" name="+新しい SQL Server 接続" headers="0" backgroundRefresh="0" adjustColumnWidth="0" connectionId="47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61.xml><?xml version="1.0" encoding="utf-8"?>
<queryTable xmlns="http://schemas.openxmlformats.org/spreadsheetml/2006/main" name="+新しい SQL Server 接続" headers="0" backgroundRefresh="0" adjustColumnWidth="0" connectionId="53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62.xml><?xml version="1.0" encoding="utf-8"?>
<queryTable xmlns="http://schemas.openxmlformats.org/spreadsheetml/2006/main" name="+新しい SQL Server 接続" headers="0" backgroundRefresh="0" adjustColumnWidth="0" connectionId="5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63.xml><?xml version="1.0" encoding="utf-8"?>
<queryTable xmlns="http://schemas.openxmlformats.org/spreadsheetml/2006/main" name="+新しい SQL Server 接続" headers="0" backgroundRefresh="0" adjustColumnWidth="0" connectionId="51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64.xml><?xml version="1.0" encoding="utf-8"?>
<queryTable xmlns="http://schemas.openxmlformats.org/spreadsheetml/2006/main" name="+新しい SQL Server 接続" headers="0" backgroundRefresh="0" adjustColumnWidth="0" connectionId="50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65.xml><?xml version="1.0" encoding="utf-8"?>
<queryTable xmlns="http://schemas.openxmlformats.org/spreadsheetml/2006/main" name="+新しい SQL Server 接続" headers="0" backgroundRefresh="0" adjustColumnWidth="0" connectionId="49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66.xml><?xml version="1.0" encoding="utf-8"?>
<queryTable xmlns="http://schemas.openxmlformats.org/spreadsheetml/2006/main" name="+新しい SQL Server 接続" headers="0" backgroundRefresh="0" adjustColumnWidth="0" connectionId="48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67.xml><?xml version="1.0" encoding="utf-8"?>
<queryTable xmlns="http://schemas.openxmlformats.org/spreadsheetml/2006/main" name="+新しい SQL Server 接続" headers="0" backgroundRefresh="0" adjustColumnWidth="0" connectionId="117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68.xml><?xml version="1.0" encoding="utf-8"?>
<queryTable xmlns="http://schemas.openxmlformats.org/spreadsheetml/2006/main" name="+新しい SQL Server 接続" headers="0" backgroundRefresh="0" adjustColumnWidth="0" connectionId="116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69.xml><?xml version="1.0" encoding="utf-8"?>
<queryTable xmlns="http://schemas.openxmlformats.org/spreadsheetml/2006/main" name="+新しい SQL Server 接続" headers="0" backgroundRefresh="0" adjustColumnWidth="0" connectionId="115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7.xml><?xml version="1.0" encoding="utf-8"?>
<queryTable xmlns="http://schemas.openxmlformats.org/spreadsheetml/2006/main" name="+新しい SQL Server 接続" backgroundRefresh="0" adjustColumnWidth="0" connectionId="7" autoFormatId="20" applyNumberFormats="0" applyBorderFormats="0" applyFontFormats="1" applyPatternFormats="1" applyAlignmentFormats="0" applyWidthHeightFormats="0">
  <queryTableRefresh preserveSortFilterLayout="0" nextId="8">
    <queryTableFields count="7">
      <queryTableField id="1" name="TCODE"/>
      <queryTableField id="2" name="代表特定施設"/>
      <queryTableField id="3" name="事業場数"/>
      <queryTableField id="4" name="平均値"/>
      <queryTableField id="5" name="標準偏差"/>
      <queryTableField id="6" name="最大値"/>
      <queryTableField id="7" name="最小値"/>
    </queryTableFields>
  </queryTableRefresh>
</queryTable>
</file>

<file path=xl/queryTables/queryTable70.xml><?xml version="1.0" encoding="utf-8"?>
<queryTable xmlns="http://schemas.openxmlformats.org/spreadsheetml/2006/main" name="+新しい SQL Server 接続" headers="0" backgroundRefresh="0" adjustColumnWidth="0" connectionId="114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71.xml><?xml version="1.0" encoding="utf-8"?>
<queryTable xmlns="http://schemas.openxmlformats.org/spreadsheetml/2006/main" name="+新しい SQL Server 接続" headers="0" backgroundRefresh="0" adjustColumnWidth="0" connectionId="113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72.xml><?xml version="1.0" encoding="utf-8"?>
<queryTable xmlns="http://schemas.openxmlformats.org/spreadsheetml/2006/main" name="+新しい SQL Server 接続" headers="0" backgroundRefresh="0" adjustColumnWidth="0" connectionId="11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73.xml><?xml version="1.0" encoding="utf-8"?>
<queryTable xmlns="http://schemas.openxmlformats.org/spreadsheetml/2006/main" name="+新しい SQL Server 接続" headers="0" backgroundRefresh="0" adjustColumnWidth="0" connectionId="111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74.xml><?xml version="1.0" encoding="utf-8"?>
<queryTable xmlns="http://schemas.openxmlformats.org/spreadsheetml/2006/main" name="+新しい SQL Server 接続" headers="0" backgroundRefresh="0" adjustColumnWidth="0" connectionId="54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3">
      <queryTableField id="2" name="産業中分類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75.xml><?xml version="1.0" encoding="utf-8"?>
<queryTable xmlns="http://schemas.openxmlformats.org/spreadsheetml/2006/main" name="+新しい SQL Server 接続" headers="0" backgroundRefresh="0" adjustColumnWidth="0" connectionId="126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/>
      <queryTableField id="5"/>
    </queryTableFields>
    <queryTableDeletedFields count="2">
      <deletedField name="事業場数"/>
      <deletedField name="CODEL"/>
    </queryTableDeletedFields>
  </queryTableRefresh>
</queryTable>
</file>

<file path=xl/queryTables/queryTable76.xml><?xml version="1.0" encoding="utf-8"?>
<queryTable xmlns="http://schemas.openxmlformats.org/spreadsheetml/2006/main" name="+新しい SQL Server 接続_1" headers="0" backgroundRefresh="0" adjustColumnWidth="0" connectionId="125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77.xml><?xml version="1.0" encoding="utf-8"?>
<queryTable xmlns="http://schemas.openxmlformats.org/spreadsheetml/2006/main" name="+新しい SQL Server 接続_1" headers="0" backgroundRefresh="0" adjustColumnWidth="0" connectionId="127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78.xml><?xml version="1.0" encoding="utf-8"?>
<queryTable xmlns="http://schemas.openxmlformats.org/spreadsheetml/2006/main" name="+新しい SQL Server 接続_1" headers="0" backgroundRefresh="0" adjustColumnWidth="0" connectionId="128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79.xml><?xml version="1.0" encoding="utf-8"?>
<queryTable xmlns="http://schemas.openxmlformats.org/spreadsheetml/2006/main" name="+新しい SQL Server 接続_1" headers="0" backgroundRefresh="0" adjustColumnWidth="0" connectionId="129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8.xml><?xml version="1.0" encoding="utf-8"?>
<queryTable xmlns="http://schemas.openxmlformats.org/spreadsheetml/2006/main" name="+新しい SQL Server 接続" backgroundRefresh="0" adjustColumnWidth="0" connectionId="8" autoFormatId="20" applyNumberFormats="0" applyBorderFormats="0" applyFontFormats="1" applyPatternFormats="1" applyAlignmentFormats="0" applyWidthHeightFormats="0">
  <queryTableRefresh preserveSortFilterLayout="0" nextId="8">
    <queryTableFields count="7">
      <queryTableField id="1" name="TCODE"/>
      <queryTableField id="2" name="代表特定施設"/>
      <queryTableField id="3" dataBound="0" fillFormulas="1"/>
      <queryTableField id="4" dataBound="0" fillFormulas="1"/>
      <queryTableField id="5" dataBound="0" fillFormulas="1"/>
      <queryTableField id="6" dataBound="0" fillFormulas="1"/>
      <queryTableField id="7" dataBound="0" fillFormulas="1"/>
    </queryTableFields>
    <queryTableDeletedFields count="5">
      <deletedField name="事業場数"/>
      <deletedField name="平均値"/>
      <deletedField name="標準偏差"/>
      <deletedField name="最大値"/>
      <deletedField name="最小値"/>
    </queryTableDeletedFields>
  </queryTableRefresh>
</queryTable>
</file>

<file path=xl/queryTables/queryTable80.xml><?xml version="1.0" encoding="utf-8"?>
<queryTable xmlns="http://schemas.openxmlformats.org/spreadsheetml/2006/main" name="+新しい SQL Server 接続_1" headers="0" backgroundRefresh="0" adjustColumnWidth="0" connectionId="131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81.xml><?xml version="1.0" encoding="utf-8"?>
<queryTable xmlns="http://schemas.openxmlformats.org/spreadsheetml/2006/main" name="+新しい SQL Server 接続_1" headers="0" backgroundRefresh="0" adjustColumnWidth="0" connectionId="132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82.xml><?xml version="1.0" encoding="utf-8"?>
<queryTable xmlns="http://schemas.openxmlformats.org/spreadsheetml/2006/main" name="+新しい SQL Server 接続" headers="0" backgroundRefresh="0" adjustColumnWidth="0" connectionId="55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83.xml><?xml version="1.0" encoding="utf-8"?>
<queryTable xmlns="http://schemas.openxmlformats.org/spreadsheetml/2006/main" name="+新しい SQL Server 接続" headers="0" backgroundRefresh="0" adjustColumnWidth="0" connectionId="10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84.xml><?xml version="1.0" encoding="utf-8"?>
<queryTable xmlns="http://schemas.openxmlformats.org/spreadsheetml/2006/main" name="+新しい SQL Server 接続" headers="0" backgroundRefresh="0" adjustColumnWidth="0" connectionId="101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85.xml><?xml version="1.0" encoding="utf-8"?>
<queryTable xmlns="http://schemas.openxmlformats.org/spreadsheetml/2006/main" name="+新しい SQL Server 接続" headers="0" backgroundRefresh="0" adjustColumnWidth="0" connectionId="100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86.xml><?xml version="1.0" encoding="utf-8"?>
<queryTable xmlns="http://schemas.openxmlformats.org/spreadsheetml/2006/main" name="+新しい SQL Server 接続" headers="0" backgroundRefresh="0" adjustColumnWidth="0" connectionId="99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87.xml><?xml version="1.0" encoding="utf-8"?>
<queryTable xmlns="http://schemas.openxmlformats.org/spreadsheetml/2006/main" name="+新しい SQL Server 接続" headers="0" backgroundRefresh="0" adjustColumnWidth="0" connectionId="98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88.xml><?xml version="1.0" encoding="utf-8"?>
<queryTable xmlns="http://schemas.openxmlformats.org/spreadsheetml/2006/main" name="+新しい SQL Server 接続" headers="0" backgroundRefresh="0" adjustColumnWidth="0" connectionId="90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89.xml><?xml version="1.0" encoding="utf-8"?>
<queryTable xmlns="http://schemas.openxmlformats.org/spreadsheetml/2006/main" name="+新しい SQL Server 接続" headers="0" backgroundRefresh="0" adjustColumnWidth="0" connectionId="79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9.xml><?xml version="1.0" encoding="utf-8"?>
<queryTable xmlns="http://schemas.openxmlformats.org/spreadsheetml/2006/main" name="+新しい SQL Server 接続" backgroundRefresh="0" adjustColumnWidth="0" connectionId="10" autoFormatId="20" applyNumberFormats="0" applyBorderFormats="0" applyFontFormats="1" applyPatternFormats="1" applyAlignmentFormats="0" applyWidthHeightFormats="0">
  <queryTableRefresh preserveSortFilterLayout="0" nextId="8">
    <queryTableFields count="7">
      <queryTableField id="1" name="TCODE"/>
      <queryTableField id="2" name="代表特定施設"/>
      <queryTableField id="3" dataBound="0" fillFormulas="1"/>
      <queryTableField id="4" dataBound="0" fillFormulas="1"/>
      <queryTableField id="5" dataBound="0" fillFormulas="1"/>
      <queryTableField id="6" dataBound="0" fillFormulas="1"/>
      <queryTableField id="7" dataBound="0" fillFormulas="1"/>
    </queryTableFields>
    <queryTableDeletedFields count="5">
      <deletedField name="事業場数"/>
      <deletedField name="平均値"/>
      <deletedField name="標準偏差"/>
      <deletedField name="最大値"/>
      <deletedField name="最小値"/>
    </queryTableDeletedFields>
  </queryTableRefresh>
</queryTable>
</file>

<file path=xl/queryTables/queryTable90.xml><?xml version="1.0" encoding="utf-8"?>
<queryTable xmlns="http://schemas.openxmlformats.org/spreadsheetml/2006/main" name="+新しい SQL Server 接続" headers="0" backgroundRefresh="0" adjustColumnWidth="0" connectionId="68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91.xml><?xml version="1.0" encoding="utf-8"?>
<queryTable xmlns="http://schemas.openxmlformats.org/spreadsheetml/2006/main" name="+新しい SQL Server 接続" headers="0" backgroundRefresh="0" adjustColumnWidth="0" connectionId="67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92.xml><?xml version="1.0" encoding="utf-8"?>
<queryTable xmlns="http://schemas.openxmlformats.org/spreadsheetml/2006/main" name="+新しい SQL Server 接続" headers="0" backgroundRefresh="0" adjustColumnWidth="0" connectionId="65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93.xml><?xml version="1.0" encoding="utf-8"?>
<queryTable xmlns="http://schemas.openxmlformats.org/spreadsheetml/2006/main" name="+新しい SQL Server 接続" headers="0" backgroundRefresh="0" adjustColumnWidth="0" connectionId="64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94.xml><?xml version="1.0" encoding="utf-8"?>
<queryTable xmlns="http://schemas.openxmlformats.org/spreadsheetml/2006/main" name="+新しい SQL Server 接続" headers="0" backgroundRefresh="0" adjustColumnWidth="0" connectionId="63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95.xml><?xml version="1.0" encoding="utf-8"?>
<queryTable xmlns="http://schemas.openxmlformats.org/spreadsheetml/2006/main" name="+新しい SQL Server 接続" headers="0" backgroundRefresh="0" adjustColumnWidth="0" connectionId="6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96.xml><?xml version="1.0" encoding="utf-8"?>
<queryTable xmlns="http://schemas.openxmlformats.org/spreadsheetml/2006/main" name="+新しい SQL Server 接続" headers="0" backgroundRefresh="0" adjustColumnWidth="0" connectionId="61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97.xml><?xml version="1.0" encoding="utf-8"?>
<queryTable xmlns="http://schemas.openxmlformats.org/spreadsheetml/2006/main" name="+新しい SQL Server 接続" headers="0" backgroundRefresh="0" adjustColumnWidth="0" connectionId="60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98.xml><?xml version="1.0" encoding="utf-8"?>
<queryTable xmlns="http://schemas.openxmlformats.org/spreadsheetml/2006/main" name="+新しい SQL Server 接続" headers="0" backgroundRefresh="0" adjustColumnWidth="0" connectionId="59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99.xml><?xml version="1.0" encoding="utf-8"?>
<queryTable xmlns="http://schemas.openxmlformats.org/spreadsheetml/2006/main" name="+新しい SQL Server 接続" headers="0" backgroundRefresh="0" adjustColumnWidth="0" connectionId="58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7.xml"/><Relationship Id="rId1" Type="http://schemas.openxmlformats.org/officeDocument/2006/relationships/printerSettings" Target="../printerSettings/printerSettings24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3.bin"/><Relationship Id="rId4" Type="http://schemas.openxmlformats.org/officeDocument/2006/relationships/queryTable" Target="../queryTables/queryTable15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3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4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5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6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7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8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9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0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1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2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4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5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6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7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8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9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0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1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.xml"/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9.bin"/><Relationship Id="rId4" Type="http://schemas.openxmlformats.org/officeDocument/2006/relationships/queryTable" Target="../queryTables/queryTable6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2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3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4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6.xml"/><Relationship Id="rId2" Type="http://schemas.openxmlformats.org/officeDocument/2006/relationships/queryTable" Target="../queryTables/queryTable75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7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8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9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0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1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FFC000"/>
  </sheetPr>
  <dimension ref="A1:K45"/>
  <sheetViews>
    <sheetView showGridLines="0" tabSelected="1" zoomScaleNormal="100" workbookViewId="0">
      <selection activeCell="A2" sqref="A2"/>
    </sheetView>
  </sheetViews>
  <sheetFormatPr defaultRowHeight="11.25"/>
  <cols>
    <col min="1" max="1" width="8.625" style="83" customWidth="1"/>
    <col min="2" max="2" width="10.25" style="83" customWidth="1"/>
    <col min="3" max="5" width="7.5" style="83" customWidth="1"/>
    <col min="6" max="6" width="0.375" style="83" customWidth="1"/>
    <col min="7" max="7" width="8.625" style="83" customWidth="1"/>
    <col min="8" max="8" width="10.25" style="83" customWidth="1"/>
    <col min="9" max="11" width="7.5" style="83" customWidth="1"/>
    <col min="12" max="16384" width="9" style="83"/>
  </cols>
  <sheetData>
    <row r="1" spans="1:11" ht="12.6" customHeight="1">
      <c r="A1" s="87" t="s">
        <v>698</v>
      </c>
    </row>
    <row r="2" spans="1:11" ht="12.6" customHeight="1">
      <c r="A2" s="87"/>
    </row>
    <row r="3" spans="1:11" ht="12.75" customHeight="1">
      <c r="A3" s="255" t="s">
        <v>1967</v>
      </c>
      <c r="B3" s="255" t="s">
        <v>955</v>
      </c>
      <c r="C3" s="255" t="s">
        <v>527</v>
      </c>
      <c r="D3" s="255"/>
      <c r="E3" s="255"/>
    </row>
    <row r="4" spans="1:11" ht="12.75" customHeight="1">
      <c r="A4" s="255"/>
      <c r="B4" s="255"/>
      <c r="C4" s="135" t="s">
        <v>153</v>
      </c>
      <c r="D4" s="135" t="s">
        <v>899</v>
      </c>
      <c r="E4" s="135" t="s">
        <v>1737</v>
      </c>
    </row>
    <row r="5" spans="1:11" ht="12.75" customHeight="1">
      <c r="A5" s="92" t="s">
        <v>1389</v>
      </c>
      <c r="B5" s="93">
        <f>SUM(C5:E5)</f>
        <v>25649</v>
      </c>
      <c r="C5" s="93">
        <v>19345</v>
      </c>
      <c r="D5" s="93">
        <v>2693</v>
      </c>
      <c r="E5" s="93">
        <v>3611</v>
      </c>
    </row>
    <row r="6" spans="1:11" ht="12.75" customHeight="1">
      <c r="A6" s="92" t="s">
        <v>952</v>
      </c>
      <c r="B6" s="93">
        <f>SUM(C6:E6)</f>
        <v>8227</v>
      </c>
      <c r="C6" s="93">
        <v>5171</v>
      </c>
      <c r="D6" s="93">
        <v>1139</v>
      </c>
      <c r="E6" s="93">
        <v>1917</v>
      </c>
    </row>
    <row r="7" spans="1:11" ht="12.75" customHeight="1">
      <c r="A7" s="92" t="s">
        <v>953</v>
      </c>
      <c r="B7" s="93">
        <f>SUM(C7:E7)</f>
        <v>71</v>
      </c>
      <c r="C7" s="93">
        <v>30</v>
      </c>
      <c r="D7" s="93">
        <v>41</v>
      </c>
      <c r="E7" s="93">
        <v>0</v>
      </c>
    </row>
    <row r="8" spans="1:11" ht="12.75" customHeight="1">
      <c r="A8" s="92" t="s">
        <v>954</v>
      </c>
      <c r="B8" s="93">
        <f>SUM(C8:E8)</f>
        <v>33947</v>
      </c>
      <c r="C8" s="93">
        <f>SUM(C5:C7)</f>
        <v>24546</v>
      </c>
      <c r="D8" s="93">
        <f>SUM(D5:D7)</f>
        <v>3873</v>
      </c>
      <c r="E8" s="93">
        <f>SUM(E5:E7)</f>
        <v>5528</v>
      </c>
    </row>
    <row r="9" spans="1:11" ht="12.75" customHeight="1"/>
    <row r="10" spans="1:11" ht="12.75" customHeight="1"/>
    <row r="11" spans="1:11" ht="12.6" customHeight="1">
      <c r="A11" s="1" t="s">
        <v>739</v>
      </c>
      <c r="B11" s="84"/>
      <c r="C11" s="85"/>
      <c r="D11" s="86"/>
      <c r="E11" s="84"/>
      <c r="F11" s="84"/>
      <c r="G11" s="84"/>
      <c r="H11" s="84"/>
      <c r="I11" s="88"/>
      <c r="J11" s="89"/>
      <c r="K11" s="90"/>
    </row>
    <row r="12" spans="1:11" ht="12.6" customHeight="1">
      <c r="A12" s="1"/>
      <c r="B12" s="84"/>
      <c r="C12" s="85"/>
      <c r="D12" s="86"/>
      <c r="E12" s="84"/>
      <c r="F12" s="84"/>
      <c r="G12" s="84"/>
      <c r="H12" s="84"/>
      <c r="I12" s="88"/>
      <c r="J12" s="89"/>
      <c r="K12" s="90"/>
    </row>
    <row r="13" spans="1:11" ht="12.75" customHeight="1">
      <c r="A13" s="255" t="s">
        <v>1389</v>
      </c>
      <c r="B13" s="255" t="s">
        <v>955</v>
      </c>
      <c r="C13" s="136" t="s">
        <v>527</v>
      </c>
      <c r="D13" s="136"/>
      <c r="E13" s="136"/>
      <c r="F13" s="8"/>
      <c r="G13" s="255" t="s">
        <v>1389</v>
      </c>
      <c r="H13" s="255" t="s">
        <v>955</v>
      </c>
      <c r="I13" s="136" t="s">
        <v>527</v>
      </c>
      <c r="J13" s="136"/>
      <c r="K13" s="136"/>
    </row>
    <row r="14" spans="1:11" ht="12.75" customHeight="1">
      <c r="A14" s="255"/>
      <c r="B14" s="255"/>
      <c r="C14" s="135" t="s">
        <v>153</v>
      </c>
      <c r="D14" s="135" t="s">
        <v>154</v>
      </c>
      <c r="E14" s="135" t="s">
        <v>155</v>
      </c>
      <c r="F14" s="8"/>
      <c r="G14" s="255"/>
      <c r="H14" s="255"/>
      <c r="I14" s="135" t="s">
        <v>153</v>
      </c>
      <c r="J14" s="135" t="s">
        <v>154</v>
      </c>
      <c r="K14" s="135" t="s">
        <v>155</v>
      </c>
    </row>
    <row r="15" spans="1:11" ht="12.75" customHeight="1">
      <c r="A15" s="4" t="s">
        <v>1620</v>
      </c>
      <c r="B15" s="4">
        <f>SUM(C15:E15)</f>
        <v>1202</v>
      </c>
      <c r="C15" s="4">
        <v>1051</v>
      </c>
      <c r="D15" s="4">
        <v>47</v>
      </c>
      <c r="E15" s="4">
        <v>104</v>
      </c>
      <c r="F15" s="8"/>
      <c r="G15" s="4" t="s">
        <v>1677</v>
      </c>
      <c r="H15" s="4">
        <f t="shared" ref="H15:H37" si="0">SUM(I15:K15)</f>
        <v>673</v>
      </c>
      <c r="I15" s="4">
        <v>454</v>
      </c>
      <c r="J15" s="4">
        <v>110</v>
      </c>
      <c r="K15" s="4">
        <v>109</v>
      </c>
    </row>
    <row r="16" spans="1:11" ht="12.75" customHeight="1">
      <c r="A16" s="4" t="s">
        <v>1345</v>
      </c>
      <c r="B16" s="4">
        <f t="shared" ref="B16:B38" si="1">SUM(C16:E16)</f>
        <v>328</v>
      </c>
      <c r="C16" s="4">
        <v>301</v>
      </c>
      <c r="D16" s="4">
        <v>11</v>
      </c>
      <c r="E16" s="4">
        <v>16</v>
      </c>
      <c r="F16" s="8"/>
      <c r="G16" s="4" t="s">
        <v>1678</v>
      </c>
      <c r="H16" s="4">
        <f t="shared" si="0"/>
        <v>352</v>
      </c>
      <c r="I16" s="4">
        <v>245</v>
      </c>
      <c r="J16" s="4">
        <v>48</v>
      </c>
      <c r="K16" s="4">
        <v>59</v>
      </c>
    </row>
    <row r="17" spans="1:11" ht="12.75" customHeight="1">
      <c r="A17" s="4" t="s">
        <v>1346</v>
      </c>
      <c r="B17" s="4">
        <f t="shared" si="1"/>
        <v>566</v>
      </c>
      <c r="C17" s="4">
        <v>478</v>
      </c>
      <c r="D17" s="4">
        <v>44</v>
      </c>
      <c r="E17" s="4">
        <v>44</v>
      </c>
      <c r="F17" s="8"/>
      <c r="G17" s="4" t="s">
        <v>1679</v>
      </c>
      <c r="H17" s="4">
        <f t="shared" si="0"/>
        <v>449</v>
      </c>
      <c r="I17" s="4">
        <v>228</v>
      </c>
      <c r="J17" s="4">
        <v>25</v>
      </c>
      <c r="K17" s="4">
        <v>196</v>
      </c>
    </row>
    <row r="18" spans="1:11" ht="12.75" customHeight="1">
      <c r="A18" s="4" t="s">
        <v>1347</v>
      </c>
      <c r="B18" s="4">
        <f t="shared" si="1"/>
        <v>400</v>
      </c>
      <c r="C18" s="4">
        <v>331</v>
      </c>
      <c r="D18" s="4">
        <v>31</v>
      </c>
      <c r="E18" s="4">
        <v>38</v>
      </c>
      <c r="F18" s="8"/>
      <c r="G18" s="4" t="s">
        <v>1680</v>
      </c>
      <c r="H18" s="4">
        <f t="shared" si="0"/>
        <v>1070</v>
      </c>
      <c r="I18" s="4">
        <v>657</v>
      </c>
      <c r="J18" s="4">
        <v>140</v>
      </c>
      <c r="K18" s="4">
        <v>273</v>
      </c>
    </row>
    <row r="19" spans="1:11" ht="12.75" customHeight="1">
      <c r="A19" s="4" t="s">
        <v>1348</v>
      </c>
      <c r="B19" s="4">
        <f t="shared" si="1"/>
        <v>444</v>
      </c>
      <c r="C19" s="4">
        <v>334</v>
      </c>
      <c r="D19" s="4">
        <v>60</v>
      </c>
      <c r="E19" s="4">
        <v>50</v>
      </c>
      <c r="F19" s="8"/>
      <c r="G19" s="4" t="s">
        <v>1713</v>
      </c>
      <c r="H19" s="4">
        <f t="shared" si="0"/>
        <v>225</v>
      </c>
      <c r="I19" s="4">
        <v>180</v>
      </c>
      <c r="J19" s="4">
        <v>10</v>
      </c>
      <c r="K19" s="4">
        <v>35</v>
      </c>
    </row>
    <row r="20" spans="1:11" ht="12.75" customHeight="1">
      <c r="A20" s="4" t="s">
        <v>1349</v>
      </c>
      <c r="B20" s="4">
        <f t="shared" si="1"/>
        <v>466</v>
      </c>
      <c r="C20" s="4">
        <v>369</v>
      </c>
      <c r="D20" s="4">
        <v>49</v>
      </c>
      <c r="E20" s="4">
        <v>48</v>
      </c>
      <c r="F20" s="8"/>
      <c r="G20" s="4" t="s">
        <v>1714</v>
      </c>
      <c r="H20" s="4">
        <f t="shared" si="0"/>
        <v>398</v>
      </c>
      <c r="I20" s="4">
        <v>367</v>
      </c>
      <c r="J20" s="4">
        <v>8</v>
      </c>
      <c r="K20" s="4">
        <v>23</v>
      </c>
    </row>
    <row r="21" spans="1:11" ht="12.75" customHeight="1">
      <c r="A21" s="4" t="s">
        <v>1350</v>
      </c>
      <c r="B21" s="4">
        <f t="shared" si="1"/>
        <v>605</v>
      </c>
      <c r="C21" s="4">
        <v>440</v>
      </c>
      <c r="D21" s="4">
        <v>79</v>
      </c>
      <c r="E21" s="4">
        <v>86</v>
      </c>
      <c r="F21" s="8"/>
      <c r="G21" s="4" t="s">
        <v>1715</v>
      </c>
      <c r="H21" s="4">
        <f t="shared" si="0"/>
        <v>239</v>
      </c>
      <c r="I21" s="4">
        <v>211</v>
      </c>
      <c r="J21" s="4">
        <v>11</v>
      </c>
      <c r="K21" s="4">
        <v>17</v>
      </c>
    </row>
    <row r="22" spans="1:11" ht="12.75" customHeight="1">
      <c r="A22" s="4" t="s">
        <v>1660</v>
      </c>
      <c r="B22" s="4">
        <f t="shared" si="1"/>
        <v>885</v>
      </c>
      <c r="C22" s="4">
        <v>633</v>
      </c>
      <c r="D22" s="4">
        <v>113</v>
      </c>
      <c r="E22" s="4">
        <v>139</v>
      </c>
      <c r="F22" s="8"/>
      <c r="G22" s="4" t="s">
        <v>1716</v>
      </c>
      <c r="H22" s="4">
        <f t="shared" si="0"/>
        <v>295</v>
      </c>
      <c r="I22" s="4">
        <v>266</v>
      </c>
      <c r="J22" s="4">
        <v>9</v>
      </c>
      <c r="K22" s="4">
        <v>20</v>
      </c>
    </row>
    <row r="23" spans="1:11" ht="12.75" customHeight="1">
      <c r="A23" s="4" t="s">
        <v>1661</v>
      </c>
      <c r="B23" s="4">
        <f t="shared" si="1"/>
        <v>762</v>
      </c>
      <c r="C23" s="4">
        <v>540</v>
      </c>
      <c r="D23" s="4">
        <v>110</v>
      </c>
      <c r="E23" s="4">
        <v>112</v>
      </c>
      <c r="F23" s="8"/>
      <c r="G23" s="4" t="s">
        <v>1717</v>
      </c>
      <c r="H23" s="4">
        <f t="shared" si="0"/>
        <v>463</v>
      </c>
      <c r="I23" s="4">
        <v>346</v>
      </c>
      <c r="J23" s="4">
        <v>25</v>
      </c>
      <c r="K23" s="4">
        <v>92</v>
      </c>
    </row>
    <row r="24" spans="1:11" ht="12.75" customHeight="1">
      <c r="A24" s="4" t="s">
        <v>1662</v>
      </c>
      <c r="B24" s="4">
        <f t="shared" si="1"/>
        <v>553</v>
      </c>
      <c r="C24" s="4">
        <v>434</v>
      </c>
      <c r="D24" s="4">
        <v>57</v>
      </c>
      <c r="E24" s="4">
        <v>62</v>
      </c>
      <c r="F24" s="8"/>
      <c r="G24" s="4" t="s">
        <v>1718</v>
      </c>
      <c r="H24" s="4">
        <f t="shared" si="0"/>
        <v>521</v>
      </c>
      <c r="I24" s="4">
        <v>450</v>
      </c>
      <c r="J24" s="4">
        <v>20</v>
      </c>
      <c r="K24" s="4">
        <v>51</v>
      </c>
    </row>
    <row r="25" spans="1:11" ht="12.75" customHeight="1">
      <c r="A25" s="4" t="s">
        <v>1663</v>
      </c>
      <c r="B25" s="4">
        <f t="shared" si="1"/>
        <v>764</v>
      </c>
      <c r="C25" s="4">
        <v>524</v>
      </c>
      <c r="D25" s="4">
        <v>82</v>
      </c>
      <c r="E25" s="4">
        <v>158</v>
      </c>
      <c r="F25" s="8"/>
      <c r="G25" s="4" t="s">
        <v>1719</v>
      </c>
      <c r="H25" s="4">
        <f t="shared" si="0"/>
        <v>504</v>
      </c>
      <c r="I25" s="4">
        <v>345</v>
      </c>
      <c r="J25" s="4">
        <v>92</v>
      </c>
      <c r="K25" s="4">
        <v>67</v>
      </c>
    </row>
    <row r="26" spans="1:11" ht="12.75" customHeight="1">
      <c r="A26" s="4" t="s">
        <v>1664</v>
      </c>
      <c r="B26" s="4">
        <f t="shared" si="1"/>
        <v>896</v>
      </c>
      <c r="C26" s="4">
        <v>667</v>
      </c>
      <c r="D26" s="4">
        <v>99</v>
      </c>
      <c r="E26" s="4">
        <v>130</v>
      </c>
      <c r="F26" s="8"/>
      <c r="G26" s="4" t="s">
        <v>1720</v>
      </c>
      <c r="H26" s="4">
        <f t="shared" si="0"/>
        <v>283</v>
      </c>
      <c r="I26" s="4">
        <v>216</v>
      </c>
      <c r="J26" s="4">
        <v>31</v>
      </c>
      <c r="K26" s="4">
        <v>36</v>
      </c>
    </row>
    <row r="27" spans="1:11" ht="12.75" customHeight="1">
      <c r="A27" s="4" t="s">
        <v>1665</v>
      </c>
      <c r="B27" s="4">
        <f t="shared" si="1"/>
        <v>106</v>
      </c>
      <c r="C27" s="4">
        <v>85</v>
      </c>
      <c r="D27" s="4">
        <v>6</v>
      </c>
      <c r="E27" s="4">
        <v>15</v>
      </c>
      <c r="F27" s="8"/>
      <c r="G27" s="4" t="s">
        <v>1721</v>
      </c>
      <c r="H27" s="4">
        <f t="shared" si="0"/>
        <v>322</v>
      </c>
      <c r="I27" s="4">
        <v>257</v>
      </c>
      <c r="J27" s="4">
        <v>14</v>
      </c>
      <c r="K27" s="4">
        <v>51</v>
      </c>
    </row>
    <row r="28" spans="1:11" ht="12.75" customHeight="1">
      <c r="A28" s="4" t="s">
        <v>1666</v>
      </c>
      <c r="B28" s="4">
        <f t="shared" si="1"/>
        <v>287</v>
      </c>
      <c r="C28" s="4">
        <v>221</v>
      </c>
      <c r="D28" s="4">
        <v>39</v>
      </c>
      <c r="E28" s="4">
        <v>27</v>
      </c>
      <c r="F28" s="8"/>
      <c r="G28" s="4" t="s">
        <v>1722</v>
      </c>
      <c r="H28" s="4">
        <f t="shared" si="0"/>
        <v>384</v>
      </c>
      <c r="I28" s="4">
        <v>299</v>
      </c>
      <c r="J28" s="4">
        <v>49</v>
      </c>
      <c r="K28" s="4">
        <v>36</v>
      </c>
    </row>
    <row r="29" spans="1:11" ht="12.75" customHeight="1">
      <c r="A29" s="4" t="s">
        <v>1667</v>
      </c>
      <c r="B29" s="4">
        <f t="shared" si="1"/>
        <v>907</v>
      </c>
      <c r="C29" s="4">
        <v>562</v>
      </c>
      <c r="D29" s="4">
        <v>66</v>
      </c>
      <c r="E29" s="4">
        <v>279</v>
      </c>
      <c r="F29" s="8"/>
      <c r="G29" s="4" t="s">
        <v>1723</v>
      </c>
      <c r="H29" s="4">
        <f t="shared" si="0"/>
        <v>253</v>
      </c>
      <c r="I29" s="4">
        <v>186</v>
      </c>
      <c r="J29" s="4">
        <v>36</v>
      </c>
      <c r="K29" s="4">
        <v>31</v>
      </c>
    </row>
    <row r="30" spans="1:11" ht="12.75" customHeight="1">
      <c r="A30" s="4" t="s">
        <v>1668</v>
      </c>
      <c r="B30" s="4">
        <f t="shared" si="1"/>
        <v>388</v>
      </c>
      <c r="C30" s="4">
        <v>252</v>
      </c>
      <c r="D30" s="4">
        <v>83</v>
      </c>
      <c r="E30" s="4">
        <v>53</v>
      </c>
      <c r="F30" s="8"/>
      <c r="G30" s="4" t="s">
        <v>1724</v>
      </c>
      <c r="H30" s="4">
        <f t="shared" si="0"/>
        <v>705</v>
      </c>
      <c r="I30" s="4">
        <v>573</v>
      </c>
      <c r="J30" s="4">
        <v>55</v>
      </c>
      <c r="K30" s="4">
        <v>77</v>
      </c>
    </row>
    <row r="31" spans="1:11" ht="12.75" customHeight="1">
      <c r="A31" s="4" t="s">
        <v>1669</v>
      </c>
      <c r="B31" s="4">
        <f t="shared" si="1"/>
        <v>470</v>
      </c>
      <c r="C31" s="4">
        <v>358</v>
      </c>
      <c r="D31" s="4">
        <v>44</v>
      </c>
      <c r="E31" s="4">
        <v>68</v>
      </c>
      <c r="F31" s="8"/>
      <c r="G31" s="4" t="s">
        <v>1725</v>
      </c>
      <c r="H31" s="4">
        <f t="shared" si="0"/>
        <v>401</v>
      </c>
      <c r="I31" s="4">
        <v>302</v>
      </c>
      <c r="J31" s="4">
        <v>36</v>
      </c>
      <c r="K31" s="4">
        <v>63</v>
      </c>
    </row>
    <row r="32" spans="1:11" ht="12.75" customHeight="1">
      <c r="A32" s="4" t="s">
        <v>1670</v>
      </c>
      <c r="B32" s="4">
        <f t="shared" si="1"/>
        <v>312</v>
      </c>
      <c r="C32" s="4">
        <v>249</v>
      </c>
      <c r="D32" s="4">
        <v>35</v>
      </c>
      <c r="E32" s="4">
        <v>28</v>
      </c>
      <c r="F32" s="8"/>
      <c r="G32" s="4" t="s">
        <v>1726</v>
      </c>
      <c r="H32" s="4">
        <f t="shared" si="0"/>
        <v>297</v>
      </c>
      <c r="I32" s="4">
        <v>232</v>
      </c>
      <c r="J32" s="4">
        <v>31</v>
      </c>
      <c r="K32" s="4">
        <v>34</v>
      </c>
    </row>
    <row r="33" spans="1:11" ht="12.75" customHeight="1">
      <c r="A33" s="4" t="s">
        <v>1671</v>
      </c>
      <c r="B33" s="4">
        <f t="shared" si="1"/>
        <v>388</v>
      </c>
      <c r="C33" s="4">
        <v>282</v>
      </c>
      <c r="D33" s="4">
        <v>35</v>
      </c>
      <c r="E33" s="4">
        <v>71</v>
      </c>
      <c r="F33" s="8"/>
      <c r="G33" s="4" t="s">
        <v>1727</v>
      </c>
      <c r="H33" s="4">
        <f t="shared" si="0"/>
        <v>503</v>
      </c>
      <c r="I33" s="4">
        <v>391</v>
      </c>
      <c r="J33" s="4">
        <v>39</v>
      </c>
      <c r="K33" s="4">
        <v>73</v>
      </c>
    </row>
    <row r="34" spans="1:11" ht="12.75" customHeight="1">
      <c r="A34" s="4" t="s">
        <v>1672</v>
      </c>
      <c r="B34" s="4">
        <f t="shared" si="1"/>
        <v>984</v>
      </c>
      <c r="C34" s="4">
        <v>676</v>
      </c>
      <c r="D34" s="4">
        <v>170</v>
      </c>
      <c r="E34" s="4">
        <v>138</v>
      </c>
      <c r="F34" s="8"/>
      <c r="G34" s="4" t="s">
        <v>1728</v>
      </c>
      <c r="H34" s="4">
        <f t="shared" si="0"/>
        <v>363</v>
      </c>
      <c r="I34" s="4">
        <v>339</v>
      </c>
      <c r="J34" s="4">
        <v>7</v>
      </c>
      <c r="K34" s="4">
        <v>17</v>
      </c>
    </row>
    <row r="35" spans="1:11" ht="12.75" customHeight="1">
      <c r="A35" s="4" t="s">
        <v>1673</v>
      </c>
      <c r="B35" s="4">
        <f t="shared" si="1"/>
        <v>942</v>
      </c>
      <c r="C35" s="4">
        <v>756</v>
      </c>
      <c r="D35" s="4">
        <v>92</v>
      </c>
      <c r="E35" s="4">
        <v>94</v>
      </c>
      <c r="F35" s="8"/>
      <c r="G35" s="4" t="s">
        <v>798</v>
      </c>
      <c r="H35" s="4">
        <f t="shared" si="0"/>
        <v>282</v>
      </c>
      <c r="I35" s="4">
        <v>259</v>
      </c>
      <c r="J35" s="4">
        <v>7</v>
      </c>
      <c r="K35" s="4">
        <v>16</v>
      </c>
    </row>
    <row r="36" spans="1:11" ht="12.75" customHeight="1">
      <c r="A36" s="4" t="s">
        <v>1674</v>
      </c>
      <c r="B36" s="4">
        <f t="shared" si="1"/>
        <v>908</v>
      </c>
      <c r="C36" s="4">
        <v>676</v>
      </c>
      <c r="D36" s="4">
        <v>148</v>
      </c>
      <c r="E36" s="4">
        <v>84</v>
      </c>
      <c r="F36" s="8"/>
      <c r="G36" s="4" t="s">
        <v>1729</v>
      </c>
      <c r="H36" s="4">
        <f t="shared" si="0"/>
        <v>618</v>
      </c>
      <c r="I36" s="4">
        <v>486</v>
      </c>
      <c r="J36" s="4">
        <v>61</v>
      </c>
      <c r="K36" s="4">
        <v>71</v>
      </c>
    </row>
    <row r="37" spans="1:11" ht="12.75" customHeight="1">
      <c r="A37" s="4" t="s">
        <v>1675</v>
      </c>
      <c r="B37" s="4">
        <f t="shared" si="1"/>
        <v>1376</v>
      </c>
      <c r="C37" s="4">
        <v>889</v>
      </c>
      <c r="D37" s="4">
        <v>240</v>
      </c>
      <c r="E37" s="4">
        <v>247</v>
      </c>
      <c r="F37" s="8"/>
      <c r="G37" s="4" t="s">
        <v>1730</v>
      </c>
      <c r="H37" s="4">
        <f t="shared" si="0"/>
        <v>256</v>
      </c>
      <c r="I37" s="4">
        <v>216</v>
      </c>
      <c r="J37" s="4">
        <v>28</v>
      </c>
      <c r="K37" s="4">
        <v>12</v>
      </c>
    </row>
    <row r="38" spans="1:11" ht="12.75" customHeight="1">
      <c r="A38" s="4" t="s">
        <v>1676</v>
      </c>
      <c r="B38" s="4">
        <f t="shared" si="1"/>
        <v>854</v>
      </c>
      <c r="C38" s="4">
        <v>732</v>
      </c>
      <c r="D38" s="4">
        <v>61</v>
      </c>
      <c r="E38" s="4">
        <v>61</v>
      </c>
      <c r="F38" s="8"/>
      <c r="G38" s="13" t="s">
        <v>528</v>
      </c>
      <c r="H38" s="4">
        <f>SUM(B15:B38)+SUM(H15:H37)</f>
        <v>25649</v>
      </c>
      <c r="I38" s="4">
        <f>SUM(C15:C38)+SUM(I15:I37)</f>
        <v>19345</v>
      </c>
      <c r="J38" s="4">
        <f>SUM(D15:D38)+SUM(J15:J37)</f>
        <v>2693</v>
      </c>
      <c r="K38" s="4">
        <f>SUM(E15:E38)+SUM(K15:K37)</f>
        <v>3611</v>
      </c>
    </row>
    <row r="39" spans="1:11" ht="12.75" customHeight="1">
      <c r="A39" s="91"/>
      <c r="B39" s="91"/>
      <c r="C39" s="91"/>
      <c r="D39" s="91"/>
      <c r="E39" s="91"/>
      <c r="F39" s="91"/>
      <c r="G39" s="8" t="s">
        <v>1067</v>
      </c>
      <c r="H39" s="9"/>
      <c r="I39" s="91"/>
      <c r="J39" s="91"/>
      <c r="K39" s="91"/>
    </row>
    <row r="40" spans="1:11" ht="12.75" customHeight="1">
      <c r="A40" s="91"/>
      <c r="B40" s="91"/>
      <c r="C40" s="91"/>
      <c r="D40" s="91"/>
      <c r="E40" s="91"/>
      <c r="F40" s="91"/>
      <c r="G40" s="3" t="s">
        <v>1226</v>
      </c>
      <c r="H40" s="2"/>
      <c r="I40" s="91"/>
      <c r="J40" s="91"/>
      <c r="K40" s="91"/>
    </row>
    <row r="41" spans="1:11" ht="12.75" customHeight="1">
      <c r="A41" s="91"/>
      <c r="B41" s="91"/>
      <c r="C41" s="91"/>
      <c r="D41" s="91"/>
      <c r="E41" s="91"/>
      <c r="F41" s="91"/>
      <c r="G41" s="3" t="s">
        <v>1227</v>
      </c>
      <c r="H41" s="2"/>
      <c r="I41" s="91"/>
      <c r="J41" s="91"/>
      <c r="K41" s="91"/>
    </row>
    <row r="42" spans="1:11" ht="12.75" customHeight="1">
      <c r="A42" s="91"/>
      <c r="B42" s="91"/>
      <c r="C42" s="91"/>
      <c r="D42" s="91"/>
      <c r="E42" s="91"/>
      <c r="F42" s="91"/>
      <c r="G42" s="3" t="s">
        <v>1231</v>
      </c>
      <c r="H42" s="2"/>
      <c r="I42" s="91"/>
      <c r="J42" s="91"/>
      <c r="K42" s="91"/>
    </row>
    <row r="43" spans="1:11" ht="12.75" customHeight="1"/>
    <row r="44" spans="1:11" ht="12.75" customHeight="1"/>
    <row r="45" spans="1:11" ht="12.75" customHeight="1"/>
  </sheetData>
  <mergeCells count="7">
    <mergeCell ref="H13:H14"/>
    <mergeCell ref="A13:A14"/>
    <mergeCell ref="B13:B14"/>
    <mergeCell ref="B3:B4"/>
    <mergeCell ref="A3:A4"/>
    <mergeCell ref="C3:E3"/>
    <mergeCell ref="G13:G14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tabColor rgb="FF92D050"/>
  </sheetPr>
  <dimension ref="A1:U102"/>
  <sheetViews>
    <sheetView showGridLines="0" zoomScaleNormal="100" zoomScaleSheetLayoutView="100" workbookViewId="0">
      <selection activeCell="A2" sqref="A2"/>
    </sheetView>
  </sheetViews>
  <sheetFormatPr defaultColWidth="7.5" defaultRowHeight="12.75" customHeight="1"/>
  <cols>
    <col min="1" max="1" width="8.5" style="6" customWidth="1"/>
    <col min="2" max="2" width="5.625" style="2" bestFit="1" customWidth="1"/>
    <col min="3" max="10" width="7.125" style="3" customWidth="1"/>
    <col min="11" max="11" width="0.625" style="3" customWidth="1"/>
    <col min="12" max="12" width="8.5" style="6" customWidth="1"/>
    <col min="13" max="13" width="5.625" style="2" bestFit="1" customWidth="1"/>
    <col min="14" max="21" width="7.125" style="3" customWidth="1"/>
    <col min="22" max="16384" width="7.5" style="3"/>
  </cols>
  <sheetData>
    <row r="1" spans="1:21" ht="12" customHeight="1">
      <c r="A1" s="124" t="s">
        <v>2012</v>
      </c>
      <c r="B1" s="9"/>
      <c r="C1" s="8"/>
      <c r="D1" s="8"/>
      <c r="E1" s="8"/>
      <c r="F1" s="8"/>
      <c r="G1" s="8"/>
      <c r="H1" s="8"/>
      <c r="I1" s="8"/>
      <c r="J1" s="8"/>
      <c r="K1" s="8"/>
      <c r="L1" s="8"/>
      <c r="M1" s="9"/>
      <c r="N1" s="8"/>
      <c r="O1" s="8"/>
      <c r="P1" s="8"/>
      <c r="Q1" s="8"/>
      <c r="R1" s="8"/>
      <c r="S1" s="8"/>
      <c r="T1" s="8"/>
      <c r="U1" s="8"/>
    </row>
    <row r="2" spans="1:21" ht="4.5" customHeight="1">
      <c r="A2" s="77"/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9"/>
      <c r="N2" s="8"/>
      <c r="O2" s="8"/>
      <c r="P2" s="8"/>
      <c r="Q2" s="8"/>
      <c r="R2" s="8"/>
      <c r="S2" s="8"/>
      <c r="T2" s="8"/>
      <c r="U2" s="8"/>
    </row>
    <row r="3" spans="1:21" ht="10.5" customHeight="1">
      <c r="A3" s="255" t="s">
        <v>952</v>
      </c>
      <c r="B3" s="255" t="s">
        <v>1968</v>
      </c>
      <c r="C3" s="136" t="s">
        <v>1018</v>
      </c>
      <c r="D3" s="136"/>
      <c r="E3" s="136"/>
      <c r="F3" s="136"/>
      <c r="G3" s="136"/>
      <c r="H3" s="136"/>
      <c r="I3" s="136"/>
      <c r="J3" s="168"/>
      <c r="K3" s="8"/>
      <c r="L3" s="255" t="s">
        <v>917</v>
      </c>
      <c r="M3" s="255" t="s">
        <v>1968</v>
      </c>
      <c r="N3" s="136" t="s">
        <v>1018</v>
      </c>
      <c r="O3" s="136"/>
      <c r="P3" s="136"/>
      <c r="Q3" s="136"/>
      <c r="R3" s="136"/>
      <c r="S3" s="136"/>
      <c r="T3" s="136"/>
      <c r="U3" s="168"/>
    </row>
    <row r="4" spans="1:21" ht="10.5" customHeight="1">
      <c r="A4" s="255"/>
      <c r="B4" s="255"/>
      <c r="C4" s="135" t="s">
        <v>1188</v>
      </c>
      <c r="D4" s="143" t="s">
        <v>173</v>
      </c>
      <c r="E4" s="135" t="s">
        <v>1971</v>
      </c>
      <c r="F4" s="135" t="s">
        <v>914</v>
      </c>
      <c r="G4" s="135" t="s">
        <v>915</v>
      </c>
      <c r="H4" s="135" t="s">
        <v>916</v>
      </c>
      <c r="I4" s="135" t="s">
        <v>2013</v>
      </c>
      <c r="J4" s="168"/>
      <c r="K4" s="8"/>
      <c r="L4" s="255"/>
      <c r="M4" s="255"/>
      <c r="N4" s="135" t="s">
        <v>1188</v>
      </c>
      <c r="O4" s="143" t="s">
        <v>173</v>
      </c>
      <c r="P4" s="135" t="s">
        <v>1971</v>
      </c>
      <c r="Q4" s="135" t="s">
        <v>914</v>
      </c>
      <c r="R4" s="135" t="s">
        <v>915</v>
      </c>
      <c r="S4" s="135" t="s">
        <v>916</v>
      </c>
      <c r="T4" s="135" t="s">
        <v>2013</v>
      </c>
      <c r="U4" s="168"/>
    </row>
    <row r="5" spans="1:21" ht="9.75" customHeight="1">
      <c r="A5" s="4" t="s">
        <v>1393</v>
      </c>
      <c r="B5" s="4">
        <f>表3.1.6!C5</f>
        <v>29</v>
      </c>
      <c r="C5" s="4">
        <v>26</v>
      </c>
      <c r="D5" s="4">
        <v>1</v>
      </c>
      <c r="E5" s="4">
        <v>0</v>
      </c>
      <c r="F5" s="4">
        <v>0</v>
      </c>
      <c r="G5" s="4">
        <v>0</v>
      </c>
      <c r="H5" s="4">
        <v>0</v>
      </c>
      <c r="I5" s="4">
        <f>B5-SUM(C5:H5)</f>
        <v>2</v>
      </c>
      <c r="J5" s="168"/>
      <c r="K5" s="8"/>
      <c r="L5" s="4" t="s">
        <v>1441</v>
      </c>
      <c r="M5" s="4">
        <f>表3.1.6!I5</f>
        <v>112</v>
      </c>
      <c r="N5" s="4">
        <v>88</v>
      </c>
      <c r="O5" s="4">
        <v>6</v>
      </c>
      <c r="P5" s="4">
        <v>2</v>
      </c>
      <c r="Q5" s="4">
        <v>1</v>
      </c>
      <c r="R5" s="4">
        <v>1</v>
      </c>
      <c r="S5" s="4">
        <v>1</v>
      </c>
      <c r="T5" s="4">
        <f>M5-SUM(N5:S5)</f>
        <v>13</v>
      </c>
      <c r="U5" s="168"/>
    </row>
    <row r="6" spans="1:21" ht="9.75" customHeight="1">
      <c r="A6" s="4" t="s">
        <v>1394</v>
      </c>
      <c r="B6" s="4">
        <f>表3.1.6!C6</f>
        <v>21</v>
      </c>
      <c r="C6" s="4">
        <v>13</v>
      </c>
      <c r="D6" s="4">
        <v>0</v>
      </c>
      <c r="E6" s="4">
        <v>0</v>
      </c>
      <c r="F6" s="4">
        <v>0</v>
      </c>
      <c r="G6" s="4">
        <v>0</v>
      </c>
      <c r="H6" s="4">
        <v>0</v>
      </c>
      <c r="I6" s="4">
        <f t="shared" ref="I6:I59" si="0">B6-SUM(C6:H6)</f>
        <v>8</v>
      </c>
      <c r="J6" s="168"/>
      <c r="K6" s="8"/>
      <c r="L6" s="4" t="s">
        <v>1442</v>
      </c>
      <c r="M6" s="4">
        <f>表3.1.6!I6</f>
        <v>119</v>
      </c>
      <c r="N6" s="4">
        <v>100</v>
      </c>
      <c r="O6" s="4">
        <v>2</v>
      </c>
      <c r="P6" s="4">
        <v>1</v>
      </c>
      <c r="Q6" s="4">
        <v>0</v>
      </c>
      <c r="R6" s="4">
        <v>0</v>
      </c>
      <c r="S6" s="4">
        <v>1</v>
      </c>
      <c r="T6" s="4">
        <f t="shared" ref="T6:T59" si="1">M6-SUM(N6:S6)</f>
        <v>15</v>
      </c>
      <c r="U6" s="168"/>
    </row>
    <row r="7" spans="1:21" ht="9.75" customHeight="1">
      <c r="A7" s="4" t="s">
        <v>1395</v>
      </c>
      <c r="B7" s="4">
        <f>表3.1.6!C7</f>
        <v>22</v>
      </c>
      <c r="C7" s="4">
        <v>18</v>
      </c>
      <c r="D7" s="4">
        <v>1</v>
      </c>
      <c r="E7" s="4">
        <v>0</v>
      </c>
      <c r="F7" s="4">
        <v>1</v>
      </c>
      <c r="G7" s="4">
        <v>0</v>
      </c>
      <c r="H7" s="4">
        <v>0</v>
      </c>
      <c r="I7" s="4">
        <f t="shared" si="0"/>
        <v>2</v>
      </c>
      <c r="J7" s="168"/>
      <c r="K7" s="8"/>
      <c r="L7" s="4" t="s">
        <v>1443</v>
      </c>
      <c r="M7" s="4">
        <f>表3.1.6!I7</f>
        <v>72</v>
      </c>
      <c r="N7" s="4">
        <v>56</v>
      </c>
      <c r="O7" s="4">
        <v>0</v>
      </c>
      <c r="P7" s="4">
        <v>0</v>
      </c>
      <c r="Q7" s="4">
        <v>0</v>
      </c>
      <c r="R7" s="4">
        <v>2</v>
      </c>
      <c r="S7" s="4">
        <v>0</v>
      </c>
      <c r="T7" s="4">
        <f t="shared" si="1"/>
        <v>14</v>
      </c>
      <c r="U7" s="168"/>
    </row>
    <row r="8" spans="1:21" ht="9.75" customHeight="1">
      <c r="A8" s="4" t="s">
        <v>1396</v>
      </c>
      <c r="B8" s="4">
        <f>表3.1.6!C8</f>
        <v>52</v>
      </c>
      <c r="C8" s="4">
        <v>44</v>
      </c>
      <c r="D8" s="4">
        <v>0</v>
      </c>
      <c r="E8" s="4">
        <v>0</v>
      </c>
      <c r="F8" s="4">
        <v>1</v>
      </c>
      <c r="G8" s="4">
        <v>0</v>
      </c>
      <c r="H8" s="4">
        <v>1</v>
      </c>
      <c r="I8" s="4">
        <f t="shared" si="0"/>
        <v>6</v>
      </c>
      <c r="J8" s="168"/>
      <c r="K8" s="8"/>
      <c r="L8" s="4" t="s">
        <v>1444</v>
      </c>
      <c r="M8" s="4">
        <f>表3.1.6!I8</f>
        <v>101</v>
      </c>
      <c r="N8" s="4">
        <v>86</v>
      </c>
      <c r="O8" s="4">
        <v>2</v>
      </c>
      <c r="P8" s="4">
        <v>0</v>
      </c>
      <c r="Q8" s="4">
        <v>0</v>
      </c>
      <c r="R8" s="4">
        <v>1</v>
      </c>
      <c r="S8" s="4">
        <v>1</v>
      </c>
      <c r="T8" s="4">
        <f t="shared" si="1"/>
        <v>11</v>
      </c>
      <c r="U8" s="168"/>
    </row>
    <row r="9" spans="1:21" ht="9.75" customHeight="1">
      <c r="A9" s="4" t="s">
        <v>1397</v>
      </c>
      <c r="B9" s="4">
        <f>表3.1.6!C9</f>
        <v>56</v>
      </c>
      <c r="C9" s="4">
        <v>47</v>
      </c>
      <c r="D9" s="4">
        <v>0</v>
      </c>
      <c r="E9" s="4">
        <v>0</v>
      </c>
      <c r="F9" s="4">
        <v>0</v>
      </c>
      <c r="G9" s="4">
        <v>0</v>
      </c>
      <c r="H9" s="4">
        <v>1</v>
      </c>
      <c r="I9" s="4">
        <f t="shared" si="0"/>
        <v>8</v>
      </c>
      <c r="J9" s="168"/>
      <c r="K9" s="8"/>
      <c r="L9" s="4" t="s">
        <v>1445</v>
      </c>
      <c r="M9" s="4">
        <f>表3.1.6!I9</f>
        <v>187</v>
      </c>
      <c r="N9" s="4">
        <v>93</v>
      </c>
      <c r="O9" s="4">
        <v>62</v>
      </c>
      <c r="P9" s="4">
        <v>1</v>
      </c>
      <c r="Q9" s="4">
        <v>1</v>
      </c>
      <c r="R9" s="4">
        <v>5</v>
      </c>
      <c r="S9" s="4">
        <v>3</v>
      </c>
      <c r="T9" s="4">
        <f t="shared" si="1"/>
        <v>22</v>
      </c>
      <c r="U9" s="168"/>
    </row>
    <row r="10" spans="1:21" ht="9.75" customHeight="1">
      <c r="A10" s="4" t="s">
        <v>1398</v>
      </c>
      <c r="B10" s="4">
        <f>表3.1.6!C10</f>
        <v>36</v>
      </c>
      <c r="C10" s="4">
        <v>28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>
        <f t="shared" si="0"/>
        <v>8</v>
      </c>
      <c r="J10" s="168"/>
      <c r="K10" s="8"/>
      <c r="L10" s="4" t="s">
        <v>1446</v>
      </c>
      <c r="M10" s="4">
        <f>表3.1.6!I10</f>
        <v>86</v>
      </c>
      <c r="N10" s="4">
        <v>78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f t="shared" si="1"/>
        <v>8</v>
      </c>
      <c r="U10" s="168"/>
    </row>
    <row r="11" spans="1:21" ht="9.75" customHeight="1">
      <c r="A11" s="4" t="s">
        <v>1399</v>
      </c>
      <c r="B11" s="4">
        <f>表3.1.6!C11</f>
        <v>123</v>
      </c>
      <c r="C11" s="4">
        <v>55</v>
      </c>
      <c r="D11" s="4">
        <v>57</v>
      </c>
      <c r="E11" s="4">
        <v>0</v>
      </c>
      <c r="F11" s="4">
        <v>1</v>
      </c>
      <c r="G11" s="4">
        <v>2</v>
      </c>
      <c r="H11" s="4">
        <v>5</v>
      </c>
      <c r="I11" s="4">
        <f t="shared" si="0"/>
        <v>3</v>
      </c>
      <c r="J11" s="168"/>
      <c r="K11" s="8"/>
      <c r="L11" s="4" t="s">
        <v>1447</v>
      </c>
      <c r="M11" s="4">
        <f>表3.1.6!I11</f>
        <v>73</v>
      </c>
      <c r="N11" s="4">
        <v>56</v>
      </c>
      <c r="O11" s="4">
        <v>5</v>
      </c>
      <c r="P11" s="4">
        <v>0</v>
      </c>
      <c r="Q11" s="4">
        <v>1</v>
      </c>
      <c r="R11" s="4">
        <v>1</v>
      </c>
      <c r="S11" s="4">
        <v>1</v>
      </c>
      <c r="T11" s="4">
        <f t="shared" si="1"/>
        <v>9</v>
      </c>
      <c r="U11" s="168"/>
    </row>
    <row r="12" spans="1:21" ht="9.75" customHeight="1">
      <c r="A12" s="4" t="s">
        <v>1400</v>
      </c>
      <c r="B12" s="4">
        <f>表3.1.6!C12</f>
        <v>70</v>
      </c>
      <c r="C12" s="4">
        <v>61</v>
      </c>
      <c r="D12" s="4">
        <v>1</v>
      </c>
      <c r="E12" s="4">
        <v>0</v>
      </c>
      <c r="F12" s="4">
        <v>0</v>
      </c>
      <c r="G12" s="4">
        <v>0</v>
      </c>
      <c r="H12" s="4">
        <v>0</v>
      </c>
      <c r="I12" s="4">
        <f t="shared" si="0"/>
        <v>8</v>
      </c>
      <c r="J12" s="168"/>
      <c r="K12" s="8"/>
      <c r="L12" s="4" t="s">
        <v>1448</v>
      </c>
      <c r="M12" s="4">
        <f>表3.1.6!I12</f>
        <v>74</v>
      </c>
      <c r="N12" s="4">
        <v>40</v>
      </c>
      <c r="O12" s="4">
        <v>14</v>
      </c>
      <c r="P12" s="4">
        <v>0</v>
      </c>
      <c r="Q12" s="4">
        <v>0</v>
      </c>
      <c r="R12" s="4">
        <v>0</v>
      </c>
      <c r="S12" s="4">
        <v>1</v>
      </c>
      <c r="T12" s="4">
        <f t="shared" si="1"/>
        <v>19</v>
      </c>
      <c r="U12" s="168"/>
    </row>
    <row r="13" spans="1:21" ht="9.75" customHeight="1">
      <c r="A13" s="4" t="s">
        <v>1401</v>
      </c>
      <c r="B13" s="4">
        <f>表3.1.6!C13</f>
        <v>41</v>
      </c>
      <c r="C13" s="4">
        <v>33</v>
      </c>
      <c r="D13" s="4">
        <v>0</v>
      </c>
      <c r="E13" s="4">
        <v>0</v>
      </c>
      <c r="F13" s="4">
        <v>1</v>
      </c>
      <c r="G13" s="4">
        <v>3</v>
      </c>
      <c r="H13" s="4">
        <v>0</v>
      </c>
      <c r="I13" s="4">
        <f t="shared" si="0"/>
        <v>4</v>
      </c>
      <c r="J13" s="168"/>
      <c r="K13" s="8"/>
      <c r="L13" s="4" t="s">
        <v>1449</v>
      </c>
      <c r="M13" s="4">
        <f>表3.1.6!I13</f>
        <v>69</v>
      </c>
      <c r="N13" s="4">
        <v>60</v>
      </c>
      <c r="O13" s="4">
        <v>0</v>
      </c>
      <c r="P13" s="4">
        <v>0</v>
      </c>
      <c r="Q13" s="4">
        <v>0</v>
      </c>
      <c r="R13" s="4">
        <v>0</v>
      </c>
      <c r="S13" s="4">
        <v>1</v>
      </c>
      <c r="T13" s="4">
        <f t="shared" si="1"/>
        <v>8</v>
      </c>
      <c r="U13" s="168"/>
    </row>
    <row r="14" spans="1:21" ht="9.75" customHeight="1">
      <c r="A14" s="4" t="s">
        <v>1402</v>
      </c>
      <c r="B14" s="4">
        <f>表3.1.6!C14</f>
        <v>54</v>
      </c>
      <c r="C14" s="4">
        <v>46</v>
      </c>
      <c r="D14" s="4">
        <v>3</v>
      </c>
      <c r="E14" s="4">
        <v>0</v>
      </c>
      <c r="F14" s="4">
        <v>1</v>
      </c>
      <c r="G14" s="4">
        <v>0</v>
      </c>
      <c r="H14" s="4">
        <v>0</v>
      </c>
      <c r="I14" s="4">
        <f t="shared" si="0"/>
        <v>4</v>
      </c>
      <c r="J14" s="168"/>
      <c r="K14" s="8"/>
      <c r="L14" s="4" t="s">
        <v>1450</v>
      </c>
      <c r="M14" s="4">
        <f>表3.1.6!I14</f>
        <v>141</v>
      </c>
      <c r="N14" s="4">
        <v>107</v>
      </c>
      <c r="O14" s="4">
        <v>7</v>
      </c>
      <c r="P14" s="4">
        <v>1</v>
      </c>
      <c r="Q14" s="4">
        <v>0</v>
      </c>
      <c r="R14" s="4">
        <v>1</v>
      </c>
      <c r="S14" s="4">
        <v>4</v>
      </c>
      <c r="T14" s="4">
        <f t="shared" si="1"/>
        <v>21</v>
      </c>
      <c r="U14" s="168"/>
    </row>
    <row r="15" spans="1:21" ht="9.75" customHeight="1">
      <c r="A15" s="4" t="s">
        <v>1403</v>
      </c>
      <c r="B15" s="4">
        <f>表3.1.6!C15</f>
        <v>77</v>
      </c>
      <c r="C15" s="4">
        <v>67</v>
      </c>
      <c r="D15" s="4">
        <v>1</v>
      </c>
      <c r="E15" s="4">
        <v>0</v>
      </c>
      <c r="F15" s="4">
        <v>1</v>
      </c>
      <c r="G15" s="4">
        <v>0</v>
      </c>
      <c r="H15" s="4">
        <v>3</v>
      </c>
      <c r="I15" s="4">
        <f t="shared" si="0"/>
        <v>5</v>
      </c>
      <c r="J15" s="168"/>
      <c r="K15" s="8"/>
      <c r="L15" s="4" t="s">
        <v>1451</v>
      </c>
      <c r="M15" s="4">
        <f>表3.1.6!I15</f>
        <v>83</v>
      </c>
      <c r="N15" s="4">
        <v>76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f t="shared" si="1"/>
        <v>7</v>
      </c>
      <c r="U15" s="168"/>
    </row>
    <row r="16" spans="1:21" ht="9.75" customHeight="1">
      <c r="A16" s="4" t="s">
        <v>1404</v>
      </c>
      <c r="B16" s="4">
        <f>表3.1.6!C16</f>
        <v>113</v>
      </c>
      <c r="C16" s="4">
        <v>92</v>
      </c>
      <c r="D16" s="4">
        <v>1</v>
      </c>
      <c r="E16" s="4">
        <v>5</v>
      </c>
      <c r="F16" s="4">
        <v>0</v>
      </c>
      <c r="G16" s="4">
        <v>0</v>
      </c>
      <c r="H16" s="4">
        <v>3</v>
      </c>
      <c r="I16" s="4">
        <f t="shared" si="0"/>
        <v>12</v>
      </c>
      <c r="J16" s="168"/>
      <c r="K16" s="8"/>
      <c r="L16" s="4" t="s">
        <v>1452</v>
      </c>
      <c r="M16" s="4">
        <f>表3.1.6!I16</f>
        <v>34</v>
      </c>
      <c r="N16" s="4">
        <v>33</v>
      </c>
      <c r="O16" s="4">
        <v>1</v>
      </c>
      <c r="P16" s="4">
        <v>0</v>
      </c>
      <c r="Q16" s="4">
        <v>0</v>
      </c>
      <c r="R16" s="4">
        <v>0</v>
      </c>
      <c r="S16" s="4">
        <v>0</v>
      </c>
      <c r="T16" s="4">
        <f t="shared" si="1"/>
        <v>0</v>
      </c>
      <c r="U16" s="168"/>
    </row>
    <row r="17" spans="1:21" ht="9.75" customHeight="1">
      <c r="A17" s="4" t="s">
        <v>1405</v>
      </c>
      <c r="B17" s="4">
        <f>表3.1.6!C17</f>
        <v>43</v>
      </c>
      <c r="C17" s="4">
        <v>28</v>
      </c>
      <c r="D17" s="4">
        <v>7</v>
      </c>
      <c r="E17" s="4">
        <v>0</v>
      </c>
      <c r="F17" s="4">
        <v>1</v>
      </c>
      <c r="G17" s="4">
        <v>0</v>
      </c>
      <c r="H17" s="4">
        <v>0</v>
      </c>
      <c r="I17" s="4">
        <f t="shared" si="0"/>
        <v>7</v>
      </c>
      <c r="J17" s="168"/>
      <c r="K17" s="8"/>
      <c r="L17" s="4" t="s">
        <v>1453</v>
      </c>
      <c r="M17" s="4">
        <f>表3.1.6!I17</f>
        <v>62</v>
      </c>
      <c r="N17" s="4">
        <v>24</v>
      </c>
      <c r="O17" s="4">
        <v>32</v>
      </c>
      <c r="P17" s="4">
        <v>0</v>
      </c>
      <c r="Q17" s="4">
        <v>2</v>
      </c>
      <c r="R17" s="4">
        <v>0</v>
      </c>
      <c r="S17" s="4">
        <v>1</v>
      </c>
      <c r="T17" s="4">
        <f t="shared" si="1"/>
        <v>3</v>
      </c>
      <c r="U17" s="168"/>
    </row>
    <row r="18" spans="1:21" ht="9.75" customHeight="1">
      <c r="A18" s="4" t="s">
        <v>868</v>
      </c>
      <c r="B18" s="4">
        <f>表3.1.6!C18</f>
        <v>15</v>
      </c>
      <c r="C18" s="4">
        <v>13</v>
      </c>
      <c r="D18" s="4">
        <v>0</v>
      </c>
      <c r="E18" s="4">
        <v>0</v>
      </c>
      <c r="F18" s="4">
        <v>0</v>
      </c>
      <c r="G18" s="4">
        <v>0</v>
      </c>
      <c r="H18" s="4">
        <v>1</v>
      </c>
      <c r="I18" s="4">
        <f t="shared" si="0"/>
        <v>1</v>
      </c>
      <c r="J18" s="168"/>
      <c r="K18" s="8"/>
      <c r="L18" s="4" t="s">
        <v>1454</v>
      </c>
      <c r="M18" s="4">
        <f>表3.1.6!I18</f>
        <v>27</v>
      </c>
      <c r="N18" s="4">
        <v>23</v>
      </c>
      <c r="O18" s="4">
        <v>1</v>
      </c>
      <c r="P18" s="4">
        <v>0</v>
      </c>
      <c r="Q18" s="4">
        <v>0</v>
      </c>
      <c r="R18" s="4">
        <v>0</v>
      </c>
      <c r="S18" s="4">
        <v>0</v>
      </c>
      <c r="T18" s="4">
        <f t="shared" si="1"/>
        <v>3</v>
      </c>
      <c r="U18" s="168"/>
    </row>
    <row r="19" spans="1:21" ht="9.75" customHeight="1">
      <c r="A19" s="4" t="s">
        <v>1406</v>
      </c>
      <c r="B19" s="4">
        <f>表3.1.6!C19</f>
        <v>73</v>
      </c>
      <c r="C19" s="4">
        <v>58</v>
      </c>
      <c r="D19" s="4">
        <v>3</v>
      </c>
      <c r="E19" s="4">
        <v>1</v>
      </c>
      <c r="F19" s="4">
        <v>1</v>
      </c>
      <c r="G19" s="4">
        <v>1</v>
      </c>
      <c r="H19" s="4">
        <v>0</v>
      </c>
      <c r="I19" s="4">
        <f t="shared" si="0"/>
        <v>9</v>
      </c>
      <c r="J19" s="168"/>
      <c r="K19" s="8"/>
      <c r="L19" s="4" t="s">
        <v>1455</v>
      </c>
      <c r="M19" s="4">
        <f>表3.1.6!I19</f>
        <v>89</v>
      </c>
      <c r="N19" s="4">
        <v>65</v>
      </c>
      <c r="O19" s="4">
        <v>7</v>
      </c>
      <c r="P19" s="4">
        <v>0</v>
      </c>
      <c r="Q19" s="4">
        <v>0</v>
      </c>
      <c r="R19" s="4">
        <v>1</v>
      </c>
      <c r="S19" s="4">
        <v>2</v>
      </c>
      <c r="T19" s="4">
        <f t="shared" si="1"/>
        <v>14</v>
      </c>
      <c r="U19" s="168"/>
    </row>
    <row r="20" spans="1:21" ht="9.75" customHeight="1">
      <c r="A20" s="4" t="s">
        <v>1407</v>
      </c>
      <c r="B20" s="4">
        <f>表3.1.6!C20</f>
        <v>88</v>
      </c>
      <c r="C20" s="4">
        <v>64</v>
      </c>
      <c r="D20" s="4">
        <v>9</v>
      </c>
      <c r="E20" s="4">
        <v>0</v>
      </c>
      <c r="F20" s="4">
        <v>0</v>
      </c>
      <c r="G20" s="4">
        <v>0</v>
      </c>
      <c r="H20" s="4">
        <v>3</v>
      </c>
      <c r="I20" s="4">
        <f t="shared" si="0"/>
        <v>12</v>
      </c>
      <c r="J20" s="168"/>
      <c r="K20" s="8"/>
      <c r="L20" s="4" t="s">
        <v>1456</v>
      </c>
      <c r="M20" s="4">
        <f>表3.1.6!I20</f>
        <v>14</v>
      </c>
      <c r="N20" s="4">
        <v>12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f t="shared" si="1"/>
        <v>1</v>
      </c>
      <c r="U20" s="168"/>
    </row>
    <row r="21" spans="1:21" ht="9.75" customHeight="1">
      <c r="A21" s="4" t="s">
        <v>1408</v>
      </c>
      <c r="B21" s="4">
        <f>表3.1.6!C21</f>
        <v>75</v>
      </c>
      <c r="C21" s="4">
        <v>60</v>
      </c>
      <c r="D21" s="4">
        <v>2</v>
      </c>
      <c r="E21" s="4">
        <v>0</v>
      </c>
      <c r="F21" s="4">
        <v>0</v>
      </c>
      <c r="G21" s="4">
        <v>1</v>
      </c>
      <c r="H21" s="4">
        <v>0</v>
      </c>
      <c r="I21" s="4">
        <f t="shared" si="0"/>
        <v>12</v>
      </c>
      <c r="J21" s="168"/>
      <c r="K21" s="8"/>
      <c r="L21" s="4" t="s">
        <v>1457</v>
      </c>
      <c r="M21" s="4">
        <f>表3.1.6!I21</f>
        <v>3</v>
      </c>
      <c r="N21" s="4">
        <v>3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f t="shared" si="1"/>
        <v>0</v>
      </c>
      <c r="U21" s="168"/>
    </row>
    <row r="22" spans="1:21" ht="9.75" customHeight="1">
      <c r="A22" s="4" t="s">
        <v>869</v>
      </c>
      <c r="B22" s="4">
        <f>表3.1.6!C22</f>
        <v>90</v>
      </c>
      <c r="C22" s="4">
        <v>76</v>
      </c>
      <c r="D22" s="4">
        <v>2</v>
      </c>
      <c r="E22" s="4">
        <v>0</v>
      </c>
      <c r="F22" s="4">
        <v>0</v>
      </c>
      <c r="G22" s="4">
        <v>1</v>
      </c>
      <c r="H22" s="4">
        <v>1</v>
      </c>
      <c r="I22" s="4">
        <f t="shared" si="0"/>
        <v>10</v>
      </c>
      <c r="J22" s="168"/>
      <c r="K22" s="8"/>
      <c r="L22" s="4" t="s">
        <v>1458</v>
      </c>
      <c r="M22" s="4">
        <f>表3.1.6!I22</f>
        <v>38</v>
      </c>
      <c r="N22" s="4">
        <v>13</v>
      </c>
      <c r="O22" s="4">
        <v>19</v>
      </c>
      <c r="P22" s="4">
        <v>1</v>
      </c>
      <c r="Q22" s="4">
        <v>0</v>
      </c>
      <c r="R22" s="4">
        <v>2</v>
      </c>
      <c r="S22" s="4">
        <v>0</v>
      </c>
      <c r="T22" s="4">
        <f t="shared" si="1"/>
        <v>3</v>
      </c>
      <c r="U22" s="168"/>
    </row>
    <row r="23" spans="1:21" ht="9.75" customHeight="1">
      <c r="A23" s="4" t="s">
        <v>870</v>
      </c>
      <c r="B23" s="4">
        <f>表3.1.6!C23</f>
        <v>89</v>
      </c>
      <c r="C23" s="4">
        <v>75</v>
      </c>
      <c r="D23" s="4">
        <v>3</v>
      </c>
      <c r="E23" s="4">
        <v>0</v>
      </c>
      <c r="F23" s="4">
        <v>0</v>
      </c>
      <c r="G23" s="4">
        <v>1</v>
      </c>
      <c r="H23" s="4">
        <v>2</v>
      </c>
      <c r="I23" s="4">
        <f t="shared" si="0"/>
        <v>8</v>
      </c>
      <c r="J23" s="168"/>
      <c r="K23" s="8"/>
      <c r="L23" s="4" t="s">
        <v>1459</v>
      </c>
      <c r="M23" s="4">
        <f>表3.1.6!I23</f>
        <v>22</v>
      </c>
      <c r="N23" s="4">
        <v>13</v>
      </c>
      <c r="O23" s="4">
        <v>4</v>
      </c>
      <c r="P23" s="4">
        <v>0</v>
      </c>
      <c r="Q23" s="4">
        <v>1</v>
      </c>
      <c r="R23" s="4">
        <v>0</v>
      </c>
      <c r="S23" s="4">
        <v>1</v>
      </c>
      <c r="T23" s="4">
        <f t="shared" si="1"/>
        <v>3</v>
      </c>
      <c r="U23" s="168"/>
    </row>
    <row r="24" spans="1:21" ht="9.75" customHeight="1">
      <c r="A24" s="4" t="s">
        <v>1409</v>
      </c>
      <c r="B24" s="4">
        <f>表3.1.6!C24</f>
        <v>68</v>
      </c>
      <c r="C24" s="4">
        <v>52</v>
      </c>
      <c r="D24" s="4">
        <v>5</v>
      </c>
      <c r="E24" s="4">
        <v>0</v>
      </c>
      <c r="F24" s="4">
        <v>0</v>
      </c>
      <c r="G24" s="4">
        <v>1</v>
      </c>
      <c r="H24" s="4">
        <v>0</v>
      </c>
      <c r="I24" s="4">
        <f t="shared" si="0"/>
        <v>10</v>
      </c>
      <c r="J24" s="168"/>
      <c r="K24" s="8"/>
      <c r="L24" s="4" t="s">
        <v>1460</v>
      </c>
      <c r="M24" s="4">
        <f>表3.1.6!I24</f>
        <v>14</v>
      </c>
      <c r="N24" s="4">
        <v>13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f t="shared" si="1"/>
        <v>1</v>
      </c>
      <c r="U24" s="168"/>
    </row>
    <row r="25" spans="1:21" ht="9.75" customHeight="1">
      <c r="A25" s="4" t="s">
        <v>1410</v>
      </c>
      <c r="B25" s="4">
        <f>表3.1.6!C25</f>
        <v>45</v>
      </c>
      <c r="C25" s="4">
        <v>33</v>
      </c>
      <c r="D25" s="4">
        <v>2</v>
      </c>
      <c r="E25" s="4">
        <v>0</v>
      </c>
      <c r="F25" s="4">
        <v>0</v>
      </c>
      <c r="G25" s="4">
        <v>1</v>
      </c>
      <c r="H25" s="4">
        <v>1</v>
      </c>
      <c r="I25" s="4">
        <f t="shared" si="0"/>
        <v>8</v>
      </c>
      <c r="J25" s="168"/>
      <c r="K25" s="8"/>
      <c r="L25" s="4" t="s">
        <v>1461</v>
      </c>
      <c r="M25" s="4">
        <f>表3.1.6!I25</f>
        <v>4</v>
      </c>
      <c r="N25" s="4">
        <v>3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f t="shared" si="1"/>
        <v>1</v>
      </c>
      <c r="U25" s="168"/>
    </row>
    <row r="26" spans="1:21" ht="9.75" customHeight="1">
      <c r="A26" s="4" t="s">
        <v>799</v>
      </c>
      <c r="B26" s="4">
        <f>表3.1.6!C26</f>
        <v>64</v>
      </c>
      <c r="C26" s="4">
        <v>56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f t="shared" si="0"/>
        <v>8</v>
      </c>
      <c r="J26" s="168"/>
      <c r="K26" s="8"/>
      <c r="L26" s="4" t="s">
        <v>1462</v>
      </c>
      <c r="M26" s="4">
        <f>表3.1.6!I26</f>
        <v>22</v>
      </c>
      <c r="N26" s="4">
        <v>12</v>
      </c>
      <c r="O26" s="4">
        <v>3</v>
      </c>
      <c r="P26" s="4">
        <v>0</v>
      </c>
      <c r="Q26" s="4">
        <v>1</v>
      </c>
      <c r="R26" s="4">
        <v>0</v>
      </c>
      <c r="S26" s="4">
        <v>0</v>
      </c>
      <c r="T26" s="4">
        <f t="shared" si="1"/>
        <v>6</v>
      </c>
      <c r="U26" s="168"/>
    </row>
    <row r="27" spans="1:21" ht="9.75" customHeight="1">
      <c r="A27" s="4" t="s">
        <v>1411</v>
      </c>
      <c r="B27" s="4">
        <f>表3.1.6!C27</f>
        <v>23</v>
      </c>
      <c r="C27" s="4">
        <v>18</v>
      </c>
      <c r="D27" s="4">
        <v>1</v>
      </c>
      <c r="E27" s="4">
        <v>0</v>
      </c>
      <c r="F27" s="4">
        <v>0</v>
      </c>
      <c r="G27" s="4">
        <v>0</v>
      </c>
      <c r="H27" s="4">
        <v>0</v>
      </c>
      <c r="I27" s="4">
        <f t="shared" si="0"/>
        <v>4</v>
      </c>
      <c r="J27" s="168"/>
      <c r="K27" s="8"/>
      <c r="L27" s="4" t="s">
        <v>1463</v>
      </c>
      <c r="M27" s="4">
        <f>表3.1.6!I27</f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f t="shared" si="1"/>
        <v>0</v>
      </c>
      <c r="U27" s="168"/>
    </row>
    <row r="28" spans="1:21" ht="9.75" customHeight="1">
      <c r="A28" s="4" t="s">
        <v>1412</v>
      </c>
      <c r="B28" s="4">
        <f>表3.1.6!C28</f>
        <v>15</v>
      </c>
      <c r="C28" s="4">
        <v>11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f t="shared" si="0"/>
        <v>4</v>
      </c>
      <c r="J28" s="168"/>
      <c r="K28" s="8"/>
      <c r="L28" s="4" t="s">
        <v>1464</v>
      </c>
      <c r="M28" s="4">
        <f>表3.1.6!I28</f>
        <v>6</v>
      </c>
      <c r="N28" s="4">
        <v>6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f t="shared" si="1"/>
        <v>0</v>
      </c>
      <c r="U28" s="168"/>
    </row>
    <row r="29" spans="1:21" ht="9.75" customHeight="1">
      <c r="A29" s="4" t="s">
        <v>895</v>
      </c>
      <c r="B29" s="4">
        <f>表3.1.6!C29</f>
        <v>11</v>
      </c>
      <c r="C29" s="4">
        <v>10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f t="shared" si="0"/>
        <v>1</v>
      </c>
      <c r="J29" s="168"/>
      <c r="K29" s="8"/>
      <c r="L29" s="4" t="s">
        <v>1465</v>
      </c>
      <c r="M29" s="4">
        <f>表3.1.6!I29</f>
        <v>74</v>
      </c>
      <c r="N29" s="4">
        <v>65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f t="shared" si="1"/>
        <v>8</v>
      </c>
      <c r="U29" s="168"/>
    </row>
    <row r="30" spans="1:21" ht="9.75" customHeight="1">
      <c r="A30" s="4" t="s">
        <v>1413</v>
      </c>
      <c r="B30" s="4">
        <f>表3.1.6!C30</f>
        <v>6</v>
      </c>
      <c r="C30" s="4">
        <v>3</v>
      </c>
      <c r="D30" s="4">
        <v>0</v>
      </c>
      <c r="E30" s="4">
        <v>0</v>
      </c>
      <c r="F30" s="4">
        <v>0</v>
      </c>
      <c r="G30" s="4">
        <v>1</v>
      </c>
      <c r="H30" s="4">
        <v>0</v>
      </c>
      <c r="I30" s="4">
        <f t="shared" si="0"/>
        <v>2</v>
      </c>
      <c r="J30" s="168"/>
      <c r="K30" s="8"/>
      <c r="L30" s="4" t="s">
        <v>1466</v>
      </c>
      <c r="M30" s="4">
        <f>表3.1.6!I30</f>
        <v>97</v>
      </c>
      <c r="N30" s="4">
        <v>92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f t="shared" si="1"/>
        <v>4</v>
      </c>
      <c r="U30" s="168"/>
    </row>
    <row r="31" spans="1:21" ht="9.75" customHeight="1">
      <c r="A31" s="4" t="s">
        <v>1414</v>
      </c>
      <c r="B31" s="4">
        <f>表3.1.6!C31</f>
        <v>23</v>
      </c>
      <c r="C31" s="4">
        <v>14</v>
      </c>
      <c r="D31" s="4">
        <v>1</v>
      </c>
      <c r="E31" s="4">
        <v>0</v>
      </c>
      <c r="F31" s="4">
        <v>0</v>
      </c>
      <c r="G31" s="4">
        <v>0</v>
      </c>
      <c r="H31" s="4">
        <v>0</v>
      </c>
      <c r="I31" s="4">
        <f t="shared" si="0"/>
        <v>8</v>
      </c>
      <c r="J31" s="168"/>
      <c r="K31" s="8"/>
      <c r="L31" s="4" t="s">
        <v>1467</v>
      </c>
      <c r="M31" s="4">
        <f>表3.1.6!I31</f>
        <v>21</v>
      </c>
      <c r="N31" s="4">
        <v>20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f t="shared" si="1"/>
        <v>0</v>
      </c>
      <c r="U31" s="168"/>
    </row>
    <row r="32" spans="1:21" ht="9.75" customHeight="1">
      <c r="A32" s="4" t="s">
        <v>1415</v>
      </c>
      <c r="B32" s="4">
        <f>表3.1.6!C32</f>
        <v>42</v>
      </c>
      <c r="C32" s="4">
        <v>38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f t="shared" si="0"/>
        <v>4</v>
      </c>
      <c r="J32" s="168"/>
      <c r="K32" s="8"/>
      <c r="L32" s="4" t="s">
        <v>1468</v>
      </c>
      <c r="M32" s="4">
        <f>表3.1.6!I32</f>
        <v>22</v>
      </c>
      <c r="N32" s="4">
        <v>22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f t="shared" si="1"/>
        <v>0</v>
      </c>
      <c r="U32" s="168"/>
    </row>
    <row r="33" spans="1:21" ht="9.75" customHeight="1">
      <c r="A33" s="4" t="s">
        <v>1416</v>
      </c>
      <c r="B33" s="4">
        <f>表3.1.6!C33</f>
        <v>68</v>
      </c>
      <c r="C33" s="4">
        <v>52</v>
      </c>
      <c r="D33" s="4">
        <v>1</v>
      </c>
      <c r="E33" s="4">
        <v>1</v>
      </c>
      <c r="F33" s="4">
        <v>0</v>
      </c>
      <c r="G33" s="4">
        <v>0</v>
      </c>
      <c r="H33" s="4">
        <v>0</v>
      </c>
      <c r="I33" s="4">
        <f t="shared" si="0"/>
        <v>14</v>
      </c>
      <c r="J33" s="168"/>
      <c r="K33" s="8"/>
      <c r="L33" s="4" t="s">
        <v>1469</v>
      </c>
      <c r="M33" s="4">
        <f>表3.1.6!I33</f>
        <v>11</v>
      </c>
      <c r="N33" s="4">
        <v>9</v>
      </c>
      <c r="O33" s="4">
        <v>1</v>
      </c>
      <c r="P33" s="4">
        <v>0</v>
      </c>
      <c r="Q33" s="4">
        <v>0</v>
      </c>
      <c r="R33" s="4">
        <v>0</v>
      </c>
      <c r="S33" s="4">
        <v>0</v>
      </c>
      <c r="T33" s="4">
        <f t="shared" si="1"/>
        <v>1</v>
      </c>
      <c r="U33" s="168"/>
    </row>
    <row r="34" spans="1:21" ht="9.75" customHeight="1">
      <c r="A34" s="4" t="s">
        <v>1417</v>
      </c>
      <c r="B34" s="4">
        <f>表3.1.6!C34</f>
        <v>95</v>
      </c>
      <c r="C34" s="4">
        <v>61</v>
      </c>
      <c r="D34" s="4">
        <v>7</v>
      </c>
      <c r="E34" s="4">
        <v>0</v>
      </c>
      <c r="F34" s="4">
        <v>0</v>
      </c>
      <c r="G34" s="4">
        <v>3</v>
      </c>
      <c r="H34" s="4">
        <v>2</v>
      </c>
      <c r="I34" s="4">
        <f t="shared" si="0"/>
        <v>22</v>
      </c>
      <c r="J34" s="168"/>
      <c r="K34" s="8"/>
      <c r="L34" s="4" t="s">
        <v>1470</v>
      </c>
      <c r="M34" s="4">
        <f>表3.1.6!I34</f>
        <v>30</v>
      </c>
      <c r="N34" s="4">
        <v>22</v>
      </c>
      <c r="O34" s="4">
        <v>4</v>
      </c>
      <c r="P34" s="4">
        <v>0</v>
      </c>
      <c r="Q34" s="4">
        <v>0</v>
      </c>
      <c r="R34" s="4">
        <v>0</v>
      </c>
      <c r="S34" s="4">
        <v>1</v>
      </c>
      <c r="T34" s="4">
        <f t="shared" si="1"/>
        <v>3</v>
      </c>
      <c r="U34" s="168"/>
    </row>
    <row r="35" spans="1:21" ht="9.75" customHeight="1">
      <c r="A35" s="4" t="s">
        <v>1418</v>
      </c>
      <c r="B35" s="4">
        <f>表3.1.6!C35</f>
        <v>50</v>
      </c>
      <c r="C35" s="4">
        <v>37</v>
      </c>
      <c r="D35" s="4">
        <v>6</v>
      </c>
      <c r="E35" s="4">
        <v>0</v>
      </c>
      <c r="F35" s="4">
        <v>1</v>
      </c>
      <c r="G35" s="4">
        <v>0</v>
      </c>
      <c r="H35" s="4">
        <v>0</v>
      </c>
      <c r="I35" s="4">
        <f t="shared" si="0"/>
        <v>6</v>
      </c>
      <c r="J35" s="168"/>
      <c r="K35" s="8"/>
      <c r="L35" s="4" t="s">
        <v>1471</v>
      </c>
      <c r="M35" s="4">
        <f>表3.1.6!I35</f>
        <v>1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f t="shared" si="1"/>
        <v>0</v>
      </c>
      <c r="U35" s="168"/>
    </row>
    <row r="36" spans="1:21" ht="9.75" customHeight="1">
      <c r="A36" s="4" t="s">
        <v>1419</v>
      </c>
      <c r="B36" s="4">
        <f>表3.1.6!C36</f>
        <v>44</v>
      </c>
      <c r="C36" s="4">
        <v>33</v>
      </c>
      <c r="D36" s="4">
        <v>4</v>
      </c>
      <c r="E36" s="4">
        <v>0</v>
      </c>
      <c r="F36" s="4">
        <v>0</v>
      </c>
      <c r="G36" s="4">
        <v>0</v>
      </c>
      <c r="H36" s="4">
        <v>0</v>
      </c>
      <c r="I36" s="4">
        <f t="shared" si="0"/>
        <v>7</v>
      </c>
      <c r="J36" s="168"/>
      <c r="K36" s="8"/>
      <c r="L36" s="4" t="s">
        <v>1472</v>
      </c>
      <c r="M36" s="4">
        <f>表3.1.6!I36</f>
        <v>29</v>
      </c>
      <c r="N36" s="4">
        <v>24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f t="shared" si="1"/>
        <v>4</v>
      </c>
      <c r="U36" s="168"/>
    </row>
    <row r="37" spans="1:21" ht="9.75" customHeight="1">
      <c r="A37" s="4" t="s">
        <v>1420</v>
      </c>
      <c r="B37" s="4">
        <f>表3.1.6!C37</f>
        <v>75</v>
      </c>
      <c r="C37" s="4">
        <v>59</v>
      </c>
      <c r="D37" s="4">
        <v>1</v>
      </c>
      <c r="E37" s="4">
        <v>0</v>
      </c>
      <c r="F37" s="4">
        <v>0</v>
      </c>
      <c r="G37" s="4">
        <v>0</v>
      </c>
      <c r="H37" s="4">
        <v>1</v>
      </c>
      <c r="I37" s="4">
        <f t="shared" si="0"/>
        <v>14</v>
      </c>
      <c r="J37" s="168"/>
      <c r="K37" s="8"/>
      <c r="L37" s="4" t="s">
        <v>1473</v>
      </c>
      <c r="M37" s="4">
        <f>表3.1.6!I37</f>
        <v>95</v>
      </c>
      <c r="N37" s="4">
        <v>76</v>
      </c>
      <c r="O37" s="4">
        <v>2</v>
      </c>
      <c r="P37" s="4">
        <v>0</v>
      </c>
      <c r="Q37" s="4">
        <v>0</v>
      </c>
      <c r="R37" s="4">
        <v>2</v>
      </c>
      <c r="S37" s="4">
        <v>0</v>
      </c>
      <c r="T37" s="4">
        <f t="shared" si="1"/>
        <v>15</v>
      </c>
      <c r="U37" s="168"/>
    </row>
    <row r="38" spans="1:21" ht="9.75" customHeight="1">
      <c r="A38" s="4" t="s">
        <v>1421</v>
      </c>
      <c r="B38" s="4">
        <f>表3.1.6!C38</f>
        <v>22</v>
      </c>
      <c r="C38" s="4">
        <v>14</v>
      </c>
      <c r="D38" s="4">
        <v>1</v>
      </c>
      <c r="E38" s="4">
        <v>0</v>
      </c>
      <c r="F38" s="4">
        <v>0</v>
      </c>
      <c r="G38" s="4">
        <v>0</v>
      </c>
      <c r="H38" s="4">
        <v>0</v>
      </c>
      <c r="I38" s="4">
        <f t="shared" si="0"/>
        <v>7</v>
      </c>
      <c r="J38" s="168"/>
      <c r="K38" s="8"/>
      <c r="L38" s="4" t="s">
        <v>1474</v>
      </c>
      <c r="M38" s="4">
        <f>表3.1.6!I38</f>
        <v>70</v>
      </c>
      <c r="N38" s="4">
        <v>58</v>
      </c>
      <c r="O38" s="4">
        <v>4</v>
      </c>
      <c r="P38" s="4">
        <v>0</v>
      </c>
      <c r="Q38" s="4">
        <v>0</v>
      </c>
      <c r="R38" s="4">
        <v>1</v>
      </c>
      <c r="S38" s="4">
        <v>0</v>
      </c>
      <c r="T38" s="4">
        <f t="shared" si="1"/>
        <v>7</v>
      </c>
      <c r="U38" s="168"/>
    </row>
    <row r="39" spans="1:21" ht="9.75" customHeight="1">
      <c r="A39" s="4" t="s">
        <v>1422</v>
      </c>
      <c r="B39" s="4">
        <f>表3.1.6!C39</f>
        <v>36</v>
      </c>
      <c r="C39" s="4">
        <v>17</v>
      </c>
      <c r="D39" s="4">
        <v>15</v>
      </c>
      <c r="E39" s="4">
        <v>0</v>
      </c>
      <c r="F39" s="4">
        <v>0</v>
      </c>
      <c r="G39" s="4">
        <v>0</v>
      </c>
      <c r="H39" s="4">
        <v>1</v>
      </c>
      <c r="I39" s="4">
        <f t="shared" si="0"/>
        <v>3</v>
      </c>
      <c r="J39" s="168"/>
      <c r="K39" s="8"/>
      <c r="L39" s="4" t="s">
        <v>2007</v>
      </c>
      <c r="M39" s="4">
        <f>表3.1.6!I39</f>
        <v>59</v>
      </c>
      <c r="N39" s="4">
        <v>51</v>
      </c>
      <c r="O39" s="4">
        <v>1</v>
      </c>
      <c r="P39" s="4">
        <v>0</v>
      </c>
      <c r="Q39" s="4">
        <v>0</v>
      </c>
      <c r="R39" s="4">
        <v>2</v>
      </c>
      <c r="S39" s="4">
        <v>0</v>
      </c>
      <c r="T39" s="4">
        <f t="shared" si="1"/>
        <v>5</v>
      </c>
      <c r="U39" s="168"/>
    </row>
    <row r="40" spans="1:21" ht="9.75" customHeight="1">
      <c r="A40" s="4" t="s">
        <v>1423</v>
      </c>
      <c r="B40" s="4">
        <f>表3.1.6!C40</f>
        <v>85</v>
      </c>
      <c r="C40" s="4">
        <v>70</v>
      </c>
      <c r="D40" s="4">
        <v>3</v>
      </c>
      <c r="E40" s="4">
        <v>0</v>
      </c>
      <c r="F40" s="4">
        <v>1</v>
      </c>
      <c r="G40" s="4">
        <v>1</v>
      </c>
      <c r="H40" s="4">
        <v>0</v>
      </c>
      <c r="I40" s="4">
        <f t="shared" si="0"/>
        <v>10</v>
      </c>
      <c r="J40" s="168"/>
      <c r="K40" s="8"/>
      <c r="L40" s="4" t="s">
        <v>1475</v>
      </c>
      <c r="M40" s="4">
        <f>表3.1.6!I40</f>
        <v>157</v>
      </c>
      <c r="N40" s="4">
        <v>126</v>
      </c>
      <c r="O40" s="4">
        <v>4</v>
      </c>
      <c r="P40" s="4">
        <v>1</v>
      </c>
      <c r="Q40" s="4">
        <v>0</v>
      </c>
      <c r="R40" s="4">
        <v>1</v>
      </c>
      <c r="S40" s="4">
        <v>1</v>
      </c>
      <c r="T40" s="4">
        <f t="shared" si="1"/>
        <v>24</v>
      </c>
      <c r="U40" s="168"/>
    </row>
    <row r="41" spans="1:21" ht="9.75" customHeight="1">
      <c r="A41" s="4" t="s">
        <v>1424</v>
      </c>
      <c r="B41" s="4">
        <f>表3.1.6!C41</f>
        <v>66</v>
      </c>
      <c r="C41" s="4">
        <v>61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f t="shared" si="0"/>
        <v>5</v>
      </c>
      <c r="J41" s="168"/>
      <c r="K41" s="8"/>
      <c r="L41" s="4" t="s">
        <v>1476</v>
      </c>
      <c r="M41" s="4">
        <f>表3.1.6!I41</f>
        <v>105</v>
      </c>
      <c r="N41" s="4">
        <v>81</v>
      </c>
      <c r="O41" s="4">
        <v>1</v>
      </c>
      <c r="P41" s="4">
        <v>1</v>
      </c>
      <c r="Q41" s="4">
        <v>1</v>
      </c>
      <c r="R41" s="4">
        <v>2</v>
      </c>
      <c r="S41" s="4">
        <v>0</v>
      </c>
      <c r="T41" s="4">
        <f t="shared" si="1"/>
        <v>19</v>
      </c>
      <c r="U41" s="168"/>
    </row>
    <row r="42" spans="1:21" ht="9.75" customHeight="1">
      <c r="A42" s="4" t="s">
        <v>1425</v>
      </c>
      <c r="B42" s="4">
        <f>表3.1.6!C42</f>
        <v>15</v>
      </c>
      <c r="C42" s="4">
        <v>13</v>
      </c>
      <c r="D42" s="4">
        <v>0</v>
      </c>
      <c r="E42" s="4">
        <v>0</v>
      </c>
      <c r="F42" s="4">
        <v>1</v>
      </c>
      <c r="G42" s="4">
        <v>0</v>
      </c>
      <c r="H42" s="4">
        <v>0</v>
      </c>
      <c r="I42" s="4">
        <f t="shared" si="0"/>
        <v>1</v>
      </c>
      <c r="J42" s="168"/>
      <c r="K42" s="8"/>
      <c r="L42" s="4" t="s">
        <v>1477</v>
      </c>
      <c r="M42" s="4">
        <f>表3.1.6!I42</f>
        <v>66</v>
      </c>
      <c r="N42" s="4">
        <v>49</v>
      </c>
      <c r="O42" s="4">
        <v>4</v>
      </c>
      <c r="P42" s="4">
        <v>0</v>
      </c>
      <c r="Q42" s="4">
        <v>0</v>
      </c>
      <c r="R42" s="4">
        <v>0</v>
      </c>
      <c r="S42" s="4">
        <v>0</v>
      </c>
      <c r="T42" s="4">
        <f t="shared" si="1"/>
        <v>13</v>
      </c>
      <c r="U42" s="168"/>
    </row>
    <row r="43" spans="1:21" ht="9.75" customHeight="1">
      <c r="A43" s="4" t="s">
        <v>1426</v>
      </c>
      <c r="B43" s="4">
        <f>表3.1.6!C43</f>
        <v>10</v>
      </c>
      <c r="C43" s="4">
        <v>9</v>
      </c>
      <c r="D43" s="4">
        <v>1</v>
      </c>
      <c r="E43" s="4">
        <v>0</v>
      </c>
      <c r="F43" s="4">
        <v>0</v>
      </c>
      <c r="G43" s="4">
        <v>0</v>
      </c>
      <c r="H43" s="4">
        <v>0</v>
      </c>
      <c r="I43" s="4">
        <f t="shared" si="0"/>
        <v>0</v>
      </c>
      <c r="J43" s="168"/>
      <c r="K43" s="8"/>
      <c r="L43" s="4" t="s">
        <v>1478</v>
      </c>
      <c r="M43" s="4">
        <f>表3.1.6!I43</f>
        <v>38</v>
      </c>
      <c r="N43" s="4">
        <v>37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f t="shared" si="1"/>
        <v>1</v>
      </c>
      <c r="U43" s="168"/>
    </row>
    <row r="44" spans="1:21" ht="9.75" customHeight="1">
      <c r="A44" s="4" t="s">
        <v>1427</v>
      </c>
      <c r="B44" s="4">
        <f>表3.1.6!C44</f>
        <v>25</v>
      </c>
      <c r="C44" s="4">
        <v>20</v>
      </c>
      <c r="D44" s="4">
        <v>2</v>
      </c>
      <c r="E44" s="4">
        <v>0</v>
      </c>
      <c r="F44" s="4">
        <v>0</v>
      </c>
      <c r="G44" s="4">
        <v>0</v>
      </c>
      <c r="H44" s="4">
        <v>0</v>
      </c>
      <c r="I44" s="4">
        <f t="shared" si="0"/>
        <v>3</v>
      </c>
      <c r="J44" s="168"/>
      <c r="K44" s="8"/>
      <c r="L44" s="4" t="s">
        <v>1479</v>
      </c>
      <c r="M44" s="4">
        <f>表3.1.6!I44</f>
        <v>55</v>
      </c>
      <c r="N44" s="4">
        <v>40</v>
      </c>
      <c r="O44" s="4">
        <v>2</v>
      </c>
      <c r="P44" s="4">
        <v>1</v>
      </c>
      <c r="Q44" s="4">
        <v>0</v>
      </c>
      <c r="R44" s="4">
        <v>0</v>
      </c>
      <c r="S44" s="4">
        <v>1</v>
      </c>
      <c r="T44" s="4">
        <f t="shared" si="1"/>
        <v>11</v>
      </c>
      <c r="U44" s="168"/>
    </row>
    <row r="45" spans="1:21" ht="9.75" customHeight="1">
      <c r="A45" s="4" t="s">
        <v>1428</v>
      </c>
      <c r="B45" s="4">
        <f>表3.1.6!C45</f>
        <v>26</v>
      </c>
      <c r="C45" s="4">
        <v>21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f t="shared" si="0"/>
        <v>5</v>
      </c>
      <c r="J45" s="168"/>
      <c r="K45" s="8"/>
      <c r="L45" s="4" t="s">
        <v>1480</v>
      </c>
      <c r="M45" s="4">
        <f>表3.1.6!I45</f>
        <v>53</v>
      </c>
      <c r="N45" s="4">
        <v>37</v>
      </c>
      <c r="O45" s="4">
        <v>0</v>
      </c>
      <c r="P45" s="4">
        <v>0</v>
      </c>
      <c r="Q45" s="4">
        <v>1</v>
      </c>
      <c r="R45" s="4">
        <v>2</v>
      </c>
      <c r="S45" s="4">
        <v>0</v>
      </c>
      <c r="T45" s="4">
        <f t="shared" si="1"/>
        <v>13</v>
      </c>
      <c r="U45" s="168"/>
    </row>
    <row r="46" spans="1:21" ht="9.75" customHeight="1">
      <c r="A46" s="4" t="s">
        <v>1429</v>
      </c>
      <c r="B46" s="4">
        <f>表3.1.6!C46</f>
        <v>6</v>
      </c>
      <c r="C46" s="4">
        <v>5</v>
      </c>
      <c r="D46" s="4">
        <v>1</v>
      </c>
      <c r="E46" s="4">
        <v>0</v>
      </c>
      <c r="F46" s="4">
        <v>0</v>
      </c>
      <c r="G46" s="4">
        <v>0</v>
      </c>
      <c r="H46" s="4">
        <v>0</v>
      </c>
      <c r="I46" s="4">
        <f t="shared" si="0"/>
        <v>0</v>
      </c>
      <c r="J46" s="168"/>
      <c r="K46" s="8"/>
      <c r="L46" s="4" t="s">
        <v>1481</v>
      </c>
      <c r="M46" s="4">
        <f>表3.1.6!I46</f>
        <v>101</v>
      </c>
      <c r="N46" s="4">
        <v>74</v>
      </c>
      <c r="O46" s="4">
        <v>2</v>
      </c>
      <c r="P46" s="4">
        <v>0</v>
      </c>
      <c r="Q46" s="4">
        <v>0</v>
      </c>
      <c r="R46" s="4">
        <v>2</v>
      </c>
      <c r="S46" s="4">
        <v>0</v>
      </c>
      <c r="T46" s="4">
        <f t="shared" si="1"/>
        <v>23</v>
      </c>
      <c r="U46" s="168"/>
    </row>
    <row r="47" spans="1:21" ht="9.75" customHeight="1">
      <c r="A47" s="4" t="s">
        <v>1430</v>
      </c>
      <c r="B47" s="4">
        <f>表3.1.6!C47</f>
        <v>25</v>
      </c>
      <c r="C47" s="4">
        <v>17</v>
      </c>
      <c r="D47" s="4">
        <v>2</v>
      </c>
      <c r="E47" s="4">
        <v>0</v>
      </c>
      <c r="F47" s="4">
        <v>0</v>
      </c>
      <c r="G47" s="4">
        <v>0</v>
      </c>
      <c r="H47" s="4">
        <v>1</v>
      </c>
      <c r="I47" s="4">
        <f t="shared" si="0"/>
        <v>5</v>
      </c>
      <c r="J47" s="168"/>
      <c r="K47" s="8"/>
      <c r="L47" s="4" t="s">
        <v>1482</v>
      </c>
      <c r="M47" s="4">
        <f>表3.1.6!I47</f>
        <v>57</v>
      </c>
      <c r="N47" s="4">
        <v>42</v>
      </c>
      <c r="O47" s="4">
        <v>4</v>
      </c>
      <c r="P47" s="4">
        <v>0</v>
      </c>
      <c r="Q47" s="4">
        <v>1</v>
      </c>
      <c r="R47" s="4">
        <v>1</v>
      </c>
      <c r="S47" s="4">
        <v>3</v>
      </c>
      <c r="T47" s="4">
        <f t="shared" si="1"/>
        <v>6</v>
      </c>
      <c r="U47" s="168"/>
    </row>
    <row r="48" spans="1:21" ht="9.75" customHeight="1">
      <c r="A48" s="4" t="s">
        <v>1431</v>
      </c>
      <c r="B48" s="4">
        <f>表3.1.6!C48</f>
        <v>8</v>
      </c>
      <c r="C48" s="4">
        <v>4</v>
      </c>
      <c r="D48" s="4">
        <v>1</v>
      </c>
      <c r="E48" s="4">
        <v>0</v>
      </c>
      <c r="F48" s="4">
        <v>0</v>
      </c>
      <c r="G48" s="4">
        <v>0</v>
      </c>
      <c r="H48" s="4">
        <v>0</v>
      </c>
      <c r="I48" s="4">
        <f t="shared" si="0"/>
        <v>3</v>
      </c>
      <c r="J48" s="168"/>
      <c r="K48" s="8"/>
      <c r="L48" s="4" t="s">
        <v>1483</v>
      </c>
      <c r="M48" s="4">
        <f>表3.1.6!I48</f>
        <v>91</v>
      </c>
      <c r="N48" s="4">
        <v>75</v>
      </c>
      <c r="O48" s="4">
        <v>1</v>
      </c>
      <c r="P48" s="4">
        <v>0</v>
      </c>
      <c r="Q48" s="4">
        <v>0</v>
      </c>
      <c r="R48" s="4">
        <v>1</v>
      </c>
      <c r="S48" s="4">
        <v>1</v>
      </c>
      <c r="T48" s="4">
        <f t="shared" si="1"/>
        <v>13</v>
      </c>
      <c r="U48" s="168"/>
    </row>
    <row r="49" spans="1:21" ht="9.75" customHeight="1">
      <c r="A49" s="4" t="s">
        <v>1432</v>
      </c>
      <c r="B49" s="4">
        <f>表3.1.6!C49</f>
        <v>11</v>
      </c>
      <c r="C49" s="4">
        <v>9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f t="shared" si="0"/>
        <v>2</v>
      </c>
      <c r="J49" s="168"/>
      <c r="K49" s="8"/>
      <c r="L49" s="4" t="s">
        <v>1484</v>
      </c>
      <c r="M49" s="4">
        <f>表3.1.6!I49</f>
        <v>68</v>
      </c>
      <c r="N49" s="4">
        <v>56</v>
      </c>
      <c r="O49" s="4">
        <v>3</v>
      </c>
      <c r="P49" s="4">
        <v>0</v>
      </c>
      <c r="Q49" s="4">
        <v>1</v>
      </c>
      <c r="R49" s="4">
        <v>0</v>
      </c>
      <c r="S49" s="4">
        <v>2</v>
      </c>
      <c r="T49" s="4">
        <f t="shared" si="1"/>
        <v>6</v>
      </c>
      <c r="U49" s="168"/>
    </row>
    <row r="50" spans="1:21" ht="9.75" customHeight="1">
      <c r="A50" s="4" t="s">
        <v>1433</v>
      </c>
      <c r="B50" s="4">
        <f>表3.1.6!C50</f>
        <v>135</v>
      </c>
      <c r="C50" s="4">
        <v>111</v>
      </c>
      <c r="D50" s="4">
        <v>3</v>
      </c>
      <c r="E50" s="4">
        <v>0</v>
      </c>
      <c r="F50" s="4">
        <v>2</v>
      </c>
      <c r="G50" s="4">
        <v>1</v>
      </c>
      <c r="H50" s="4">
        <v>0</v>
      </c>
      <c r="I50" s="4">
        <f t="shared" si="0"/>
        <v>18</v>
      </c>
      <c r="J50" s="168"/>
      <c r="K50" s="8"/>
      <c r="L50" s="4" t="s">
        <v>1485</v>
      </c>
      <c r="M50" s="4">
        <f>表3.1.6!I50</f>
        <v>62</v>
      </c>
      <c r="N50" s="4">
        <v>53</v>
      </c>
      <c r="O50" s="4">
        <v>0</v>
      </c>
      <c r="P50" s="4">
        <v>1</v>
      </c>
      <c r="Q50" s="4">
        <v>0</v>
      </c>
      <c r="R50" s="4">
        <v>0</v>
      </c>
      <c r="S50" s="4">
        <v>0</v>
      </c>
      <c r="T50" s="4">
        <f t="shared" si="1"/>
        <v>8</v>
      </c>
      <c r="U50" s="168"/>
    </row>
    <row r="51" spans="1:21" ht="9.75" customHeight="1">
      <c r="A51" s="4" t="s">
        <v>871</v>
      </c>
      <c r="B51" s="4">
        <f>表3.1.6!C51</f>
        <v>55</v>
      </c>
      <c r="C51" s="4">
        <v>50</v>
      </c>
      <c r="D51" s="4">
        <v>1</v>
      </c>
      <c r="E51" s="4">
        <v>0</v>
      </c>
      <c r="F51" s="4">
        <v>0</v>
      </c>
      <c r="G51" s="4">
        <v>0</v>
      </c>
      <c r="H51" s="4">
        <v>0</v>
      </c>
      <c r="I51" s="4">
        <f t="shared" si="0"/>
        <v>4</v>
      </c>
      <c r="J51" s="168"/>
      <c r="K51" s="8"/>
      <c r="L51" s="4" t="s">
        <v>1486</v>
      </c>
      <c r="M51" s="4">
        <f>表3.1.6!I51</f>
        <v>22</v>
      </c>
      <c r="N51" s="4">
        <v>19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f t="shared" si="1"/>
        <v>2</v>
      </c>
      <c r="U51" s="168"/>
    </row>
    <row r="52" spans="1:21" ht="9.75" customHeight="1">
      <c r="A52" s="4" t="s">
        <v>872</v>
      </c>
      <c r="B52" s="4">
        <f>表3.1.6!C52</f>
        <v>85</v>
      </c>
      <c r="C52" s="4">
        <v>80</v>
      </c>
      <c r="D52" s="4">
        <v>1</v>
      </c>
      <c r="E52" s="4">
        <v>0</v>
      </c>
      <c r="F52" s="4">
        <v>0</v>
      </c>
      <c r="G52" s="4">
        <v>0</v>
      </c>
      <c r="H52" s="4">
        <v>0</v>
      </c>
      <c r="I52" s="4">
        <f t="shared" si="0"/>
        <v>4</v>
      </c>
      <c r="J52" s="168"/>
      <c r="K52" s="8"/>
      <c r="L52" s="4" t="s">
        <v>1487</v>
      </c>
      <c r="M52" s="4">
        <f>表3.1.6!I52</f>
        <v>34</v>
      </c>
      <c r="N52" s="4">
        <v>27</v>
      </c>
      <c r="O52" s="4">
        <v>3</v>
      </c>
      <c r="P52" s="4">
        <v>0</v>
      </c>
      <c r="Q52" s="4">
        <v>1</v>
      </c>
      <c r="R52" s="4">
        <v>1</v>
      </c>
      <c r="S52" s="4">
        <v>1</v>
      </c>
      <c r="T52" s="4">
        <f t="shared" si="1"/>
        <v>1</v>
      </c>
      <c r="U52" s="168"/>
    </row>
    <row r="53" spans="1:21" ht="9.75" customHeight="1">
      <c r="A53" s="4" t="s">
        <v>1434</v>
      </c>
      <c r="B53" s="4">
        <f>表3.1.6!C53</f>
        <v>130</v>
      </c>
      <c r="C53" s="4">
        <v>107</v>
      </c>
      <c r="D53" s="4">
        <v>2</v>
      </c>
      <c r="E53" s="4">
        <v>0</v>
      </c>
      <c r="F53" s="4">
        <v>0</v>
      </c>
      <c r="G53" s="4">
        <v>0</v>
      </c>
      <c r="H53" s="4">
        <v>0</v>
      </c>
      <c r="I53" s="4">
        <f t="shared" si="0"/>
        <v>21</v>
      </c>
      <c r="J53" s="168"/>
      <c r="K53" s="8"/>
      <c r="L53" s="4" t="s">
        <v>1488</v>
      </c>
      <c r="M53" s="4">
        <f>表3.1.6!I53</f>
        <v>60</v>
      </c>
      <c r="N53" s="4">
        <v>43</v>
      </c>
      <c r="O53" s="4">
        <v>7</v>
      </c>
      <c r="P53" s="4">
        <v>0</v>
      </c>
      <c r="Q53" s="4">
        <v>3</v>
      </c>
      <c r="R53" s="4">
        <v>0</v>
      </c>
      <c r="S53" s="4">
        <v>0</v>
      </c>
      <c r="T53" s="4">
        <f t="shared" si="1"/>
        <v>7</v>
      </c>
      <c r="U53" s="168"/>
    </row>
    <row r="54" spans="1:21" ht="9.75" customHeight="1">
      <c r="A54" s="4" t="s">
        <v>1435</v>
      </c>
      <c r="B54" s="4">
        <f>表3.1.6!C54</f>
        <v>56</v>
      </c>
      <c r="C54" s="4">
        <v>45</v>
      </c>
      <c r="D54" s="4">
        <v>1</v>
      </c>
      <c r="E54" s="4">
        <v>1</v>
      </c>
      <c r="F54" s="4">
        <v>0</v>
      </c>
      <c r="G54" s="4">
        <v>0</v>
      </c>
      <c r="H54" s="4">
        <v>0</v>
      </c>
      <c r="I54" s="4">
        <f t="shared" si="0"/>
        <v>9</v>
      </c>
      <c r="J54" s="168"/>
      <c r="K54" s="8"/>
      <c r="L54" s="4" t="s">
        <v>1489</v>
      </c>
      <c r="M54" s="4">
        <f>表3.1.6!I54</f>
        <v>39</v>
      </c>
      <c r="N54" s="4">
        <v>32</v>
      </c>
      <c r="O54" s="4">
        <v>0</v>
      </c>
      <c r="P54" s="4">
        <v>1</v>
      </c>
      <c r="Q54" s="4">
        <v>0</v>
      </c>
      <c r="R54" s="4">
        <v>0</v>
      </c>
      <c r="S54" s="4">
        <v>2</v>
      </c>
      <c r="T54" s="4">
        <f t="shared" si="1"/>
        <v>4</v>
      </c>
      <c r="U54" s="168"/>
    </row>
    <row r="55" spans="1:21" ht="9.75" customHeight="1">
      <c r="A55" s="4" t="s">
        <v>1436</v>
      </c>
      <c r="B55" s="4">
        <f>表3.1.6!C55</f>
        <v>67</v>
      </c>
      <c r="C55" s="4">
        <v>55</v>
      </c>
      <c r="D55" s="4">
        <v>1</v>
      </c>
      <c r="E55" s="4">
        <v>0</v>
      </c>
      <c r="F55" s="4">
        <v>1</v>
      </c>
      <c r="G55" s="4">
        <v>1</v>
      </c>
      <c r="H55" s="4">
        <v>0</v>
      </c>
      <c r="I55" s="4">
        <f t="shared" si="0"/>
        <v>9</v>
      </c>
      <c r="J55" s="168"/>
      <c r="K55" s="8"/>
      <c r="L55" s="4" t="s">
        <v>1490</v>
      </c>
      <c r="M55" s="4">
        <f>表3.1.6!I55</f>
        <v>81</v>
      </c>
      <c r="N55" s="5">
        <v>45</v>
      </c>
      <c r="O55" s="5">
        <v>27</v>
      </c>
      <c r="P55" s="5">
        <v>0</v>
      </c>
      <c r="Q55" s="5">
        <v>0</v>
      </c>
      <c r="R55" s="5">
        <v>1</v>
      </c>
      <c r="S55" s="5">
        <v>0</v>
      </c>
      <c r="T55" s="4">
        <f t="shared" si="1"/>
        <v>8</v>
      </c>
      <c r="U55" s="167"/>
    </row>
    <row r="56" spans="1:21" ht="9.75" customHeight="1">
      <c r="A56" s="4" t="s">
        <v>1437</v>
      </c>
      <c r="B56" s="4">
        <f>表3.1.6!C56</f>
        <v>14</v>
      </c>
      <c r="C56" s="4">
        <v>12</v>
      </c>
      <c r="D56" s="4">
        <v>0</v>
      </c>
      <c r="E56" s="4">
        <v>0</v>
      </c>
      <c r="F56" s="4">
        <v>0</v>
      </c>
      <c r="G56" s="4">
        <v>0</v>
      </c>
      <c r="H56" s="4">
        <v>0</v>
      </c>
      <c r="I56" s="4">
        <f t="shared" si="0"/>
        <v>2</v>
      </c>
      <c r="J56" s="168"/>
      <c r="K56" s="8"/>
      <c r="L56" s="4" t="s">
        <v>1491</v>
      </c>
      <c r="M56" s="4">
        <f>表3.1.6!I56</f>
        <v>59</v>
      </c>
      <c r="N56" s="5">
        <v>53</v>
      </c>
      <c r="O56" s="5">
        <v>1</v>
      </c>
      <c r="P56" s="5">
        <v>0</v>
      </c>
      <c r="Q56" s="5">
        <v>0</v>
      </c>
      <c r="R56" s="5">
        <v>1</v>
      </c>
      <c r="S56" s="5">
        <v>0</v>
      </c>
      <c r="T56" s="4">
        <f t="shared" si="1"/>
        <v>4</v>
      </c>
      <c r="U56" s="167"/>
    </row>
    <row r="57" spans="1:21" ht="9.75" customHeight="1">
      <c r="A57" s="4" t="s">
        <v>1438</v>
      </c>
      <c r="B57" s="4">
        <f>表3.1.6!C57</f>
        <v>66</v>
      </c>
      <c r="C57" s="4">
        <v>56</v>
      </c>
      <c r="D57" s="4">
        <v>1</v>
      </c>
      <c r="E57" s="4">
        <v>0</v>
      </c>
      <c r="F57" s="4">
        <v>0</v>
      </c>
      <c r="G57" s="4">
        <v>0</v>
      </c>
      <c r="H57" s="4">
        <v>1</v>
      </c>
      <c r="I57" s="4">
        <f t="shared" si="0"/>
        <v>8</v>
      </c>
      <c r="J57" s="168"/>
      <c r="K57" s="8"/>
      <c r="L57" s="4" t="s">
        <v>1492</v>
      </c>
      <c r="M57" s="4">
        <f>表3.1.6!I57</f>
        <v>69</v>
      </c>
      <c r="N57" s="5">
        <v>53</v>
      </c>
      <c r="O57" s="5">
        <v>5</v>
      </c>
      <c r="P57" s="5">
        <v>0</v>
      </c>
      <c r="Q57" s="5">
        <v>0</v>
      </c>
      <c r="R57" s="5">
        <v>1</v>
      </c>
      <c r="S57" s="5">
        <v>2</v>
      </c>
      <c r="T57" s="4">
        <f t="shared" si="1"/>
        <v>8</v>
      </c>
      <c r="U57" s="167"/>
    </row>
    <row r="58" spans="1:21" ht="9.75" customHeight="1">
      <c r="A58" s="4" t="s">
        <v>1439</v>
      </c>
      <c r="B58" s="4">
        <f>表3.1.6!C58</f>
        <v>42</v>
      </c>
      <c r="C58" s="4">
        <v>30</v>
      </c>
      <c r="D58" s="4">
        <v>1</v>
      </c>
      <c r="E58" s="4">
        <v>0</v>
      </c>
      <c r="F58" s="4">
        <v>1</v>
      </c>
      <c r="G58" s="4">
        <v>1</v>
      </c>
      <c r="H58" s="4">
        <v>0</v>
      </c>
      <c r="I58" s="4">
        <f t="shared" si="0"/>
        <v>9</v>
      </c>
      <c r="J58" s="168"/>
      <c r="K58" s="8"/>
      <c r="L58" s="4" t="s">
        <v>1493</v>
      </c>
      <c r="M58" s="4">
        <f>表3.1.6!I58</f>
        <v>100</v>
      </c>
      <c r="N58" s="5">
        <v>46</v>
      </c>
      <c r="O58" s="5">
        <v>29</v>
      </c>
      <c r="P58" s="5">
        <v>0</v>
      </c>
      <c r="Q58" s="5">
        <v>3</v>
      </c>
      <c r="R58" s="5">
        <v>0</v>
      </c>
      <c r="S58" s="5">
        <v>8</v>
      </c>
      <c r="T58" s="4">
        <f t="shared" si="1"/>
        <v>14</v>
      </c>
      <c r="U58" s="167"/>
    </row>
    <row r="59" spans="1:21" ht="12.6" customHeight="1">
      <c r="A59" s="4" t="s">
        <v>1440</v>
      </c>
      <c r="B59" s="4">
        <f>表3.1.6!C59</f>
        <v>50</v>
      </c>
      <c r="C59" s="4">
        <v>33</v>
      </c>
      <c r="D59" s="4">
        <v>1</v>
      </c>
      <c r="E59" s="4">
        <v>0</v>
      </c>
      <c r="F59" s="4">
        <v>0</v>
      </c>
      <c r="G59" s="4">
        <v>0</v>
      </c>
      <c r="H59" s="4">
        <v>1</v>
      </c>
      <c r="I59" s="4">
        <f t="shared" si="0"/>
        <v>15</v>
      </c>
      <c r="J59" s="8"/>
      <c r="K59" s="8"/>
      <c r="L59" s="4" t="s">
        <v>2009</v>
      </c>
      <c r="M59" s="4">
        <f>表3.1.6!I59</f>
        <v>10</v>
      </c>
      <c r="N59" s="5">
        <v>4</v>
      </c>
      <c r="O59" s="5">
        <v>2</v>
      </c>
      <c r="P59" s="5">
        <v>0</v>
      </c>
      <c r="Q59" s="5">
        <v>1</v>
      </c>
      <c r="R59" s="5">
        <v>1</v>
      </c>
      <c r="S59" s="5">
        <v>0</v>
      </c>
      <c r="T59" s="4">
        <f t="shared" si="1"/>
        <v>2</v>
      </c>
      <c r="U59" s="168"/>
    </row>
    <row r="60" spans="1:21" ht="12.6" customHeight="1">
      <c r="A60" s="10"/>
      <c r="B60" s="9"/>
      <c r="C60" s="8"/>
      <c r="D60" s="8"/>
      <c r="E60" s="8"/>
      <c r="F60" s="8"/>
      <c r="G60" s="8"/>
      <c r="H60" s="8"/>
      <c r="I60" s="8"/>
      <c r="J60" s="8"/>
      <c r="K60" s="8"/>
      <c r="L60" s="4" t="s">
        <v>528</v>
      </c>
      <c r="M60" s="4">
        <f t="shared" ref="M60:S60" si="2">SUM(B5:B59,M5:M59)</f>
        <v>6119</v>
      </c>
      <c r="N60" s="4">
        <f t="shared" si="2"/>
        <v>4712</v>
      </c>
      <c r="O60" s="4">
        <f t="shared" si="2"/>
        <v>433</v>
      </c>
      <c r="P60" s="4">
        <f t="shared" si="2"/>
        <v>19</v>
      </c>
      <c r="Q60" s="4">
        <f t="shared" si="2"/>
        <v>35</v>
      </c>
      <c r="R60" s="4">
        <f t="shared" si="2"/>
        <v>53</v>
      </c>
      <c r="S60" s="4">
        <f t="shared" si="2"/>
        <v>67</v>
      </c>
      <c r="T60" s="4">
        <f>M60-SUM(N60:S60)</f>
        <v>800</v>
      </c>
      <c r="U60" s="8"/>
    </row>
    <row r="61" spans="1:21" ht="12.6" customHeight="1">
      <c r="A61" s="10"/>
      <c r="B61" s="9"/>
      <c r="C61" s="8"/>
      <c r="D61" s="8"/>
      <c r="E61" s="8"/>
      <c r="F61" s="8"/>
      <c r="G61" s="8"/>
      <c r="H61" s="8"/>
      <c r="I61" s="8"/>
      <c r="J61" s="8"/>
      <c r="K61" s="8"/>
      <c r="L61" s="10"/>
      <c r="M61" s="9"/>
      <c r="N61" s="8"/>
      <c r="O61" s="8"/>
      <c r="P61" s="8"/>
      <c r="Q61" s="8"/>
      <c r="R61" s="8"/>
      <c r="S61" s="8"/>
      <c r="T61" s="8"/>
      <c r="U61" s="8"/>
    </row>
    <row r="62" spans="1:21" ht="12.6" customHeight="1">
      <c r="A62" s="10"/>
      <c r="B62" s="9"/>
      <c r="C62" s="8"/>
      <c r="D62" s="8"/>
      <c r="E62" s="8"/>
      <c r="F62" s="8"/>
      <c r="G62" s="8"/>
      <c r="H62" s="8"/>
      <c r="I62" s="8"/>
      <c r="J62" s="8"/>
      <c r="K62" s="8"/>
      <c r="L62" s="10"/>
      <c r="M62" s="9"/>
      <c r="N62" s="8"/>
      <c r="O62" s="8"/>
      <c r="P62" s="8"/>
      <c r="Q62" s="8"/>
      <c r="R62" s="8"/>
      <c r="S62" s="8"/>
      <c r="T62" s="8"/>
      <c r="U62" s="8"/>
    </row>
    <row r="63" spans="1:21" ht="12.6" customHeight="1">
      <c r="A63" s="10"/>
      <c r="B63" s="9"/>
      <c r="C63" s="8"/>
      <c r="D63" s="8"/>
      <c r="E63" s="8"/>
      <c r="F63" s="8"/>
      <c r="G63" s="8"/>
      <c r="H63" s="8"/>
      <c r="I63" s="8"/>
      <c r="J63" s="8"/>
      <c r="L63" s="10"/>
      <c r="M63" s="9"/>
      <c r="N63" s="8"/>
      <c r="O63" s="8"/>
      <c r="P63" s="8"/>
      <c r="Q63" s="8"/>
      <c r="R63" s="8"/>
      <c r="S63" s="8"/>
      <c r="T63" s="8"/>
    </row>
    <row r="64" spans="1:21" ht="12.6" customHeight="1">
      <c r="A64" s="10"/>
      <c r="B64" s="9"/>
      <c r="C64" s="8"/>
      <c r="D64" s="8"/>
      <c r="E64" s="8"/>
      <c r="F64" s="8"/>
      <c r="G64" s="8"/>
      <c r="H64" s="8"/>
      <c r="I64" s="8"/>
      <c r="J64" s="8"/>
    </row>
    <row r="65" spans="1:10" ht="12.6" customHeight="1">
      <c r="A65" s="10"/>
      <c r="B65" s="9"/>
      <c r="C65" s="8"/>
      <c r="D65" s="8"/>
      <c r="E65" s="8"/>
      <c r="F65" s="8"/>
      <c r="G65" s="8"/>
      <c r="H65" s="8"/>
      <c r="I65" s="8"/>
      <c r="J65" s="8"/>
    </row>
    <row r="66" spans="1:10" ht="12.6" customHeight="1">
      <c r="A66" s="10"/>
      <c r="B66" s="9"/>
      <c r="C66" s="8"/>
      <c r="D66" s="8"/>
      <c r="E66" s="8"/>
      <c r="F66" s="8"/>
      <c r="G66" s="8"/>
      <c r="H66" s="8"/>
      <c r="I66" s="8"/>
      <c r="J66" s="8"/>
    </row>
    <row r="67" spans="1:10" ht="12.6" customHeight="1">
      <c r="A67" s="10"/>
      <c r="B67" s="9"/>
      <c r="C67" s="8"/>
      <c r="D67" s="8"/>
      <c r="E67" s="8"/>
      <c r="F67" s="8"/>
      <c r="G67" s="8"/>
      <c r="H67" s="8"/>
      <c r="I67" s="8"/>
      <c r="J67" s="8"/>
    </row>
    <row r="68" spans="1:10" ht="12.6" customHeight="1">
      <c r="A68" s="10"/>
      <c r="B68" s="9"/>
      <c r="C68" s="8"/>
      <c r="D68" s="8"/>
      <c r="E68" s="8"/>
      <c r="F68" s="8"/>
      <c r="G68" s="8"/>
      <c r="H68" s="8"/>
      <c r="I68" s="8"/>
      <c r="J68" s="8"/>
    </row>
    <row r="69" spans="1:10" ht="12.6" customHeight="1"/>
    <row r="70" spans="1:10" ht="12.6" customHeight="1"/>
    <row r="71" spans="1:10" ht="12.6" customHeight="1"/>
    <row r="72" spans="1:10" ht="12.6" customHeight="1"/>
    <row r="73" spans="1:10" ht="12.6" customHeight="1"/>
    <row r="74" spans="1:10" ht="12.6" customHeight="1"/>
    <row r="75" spans="1:10" ht="12.6" customHeight="1"/>
    <row r="76" spans="1:10" ht="12.6" customHeight="1"/>
    <row r="77" spans="1:10" ht="12.6" customHeight="1"/>
    <row r="78" spans="1:10" ht="12.6" customHeight="1"/>
    <row r="79" spans="1:10" ht="12.6" customHeight="1"/>
    <row r="80" spans="1:10" ht="12.6" customHeight="1"/>
    <row r="81" ht="12.6" customHeight="1"/>
    <row r="82" ht="12.6" customHeight="1"/>
    <row r="83" ht="12.6" customHeight="1"/>
    <row r="84" ht="12.6" customHeight="1"/>
    <row r="85" ht="12.6" customHeight="1"/>
    <row r="86" ht="12.6" customHeight="1"/>
    <row r="87" ht="12.6" customHeight="1"/>
    <row r="88" ht="12.6" customHeight="1"/>
    <row r="89" ht="12.6" customHeight="1"/>
    <row r="90" ht="12.6" customHeight="1"/>
    <row r="91" ht="12.6" customHeight="1"/>
    <row r="92" ht="12.6" customHeight="1"/>
    <row r="93" ht="12.6" customHeight="1"/>
    <row r="94" ht="12.6" customHeight="1"/>
    <row r="95" ht="12.6" customHeight="1"/>
    <row r="96" ht="12.6" customHeight="1"/>
    <row r="97" ht="12.6" customHeight="1"/>
    <row r="98" ht="12.6" customHeight="1"/>
    <row r="99" ht="12.6" customHeight="1"/>
    <row r="100" ht="12.6" customHeight="1"/>
    <row r="101" ht="12.6" customHeight="1"/>
    <row r="102" ht="12.6" customHeight="1"/>
  </sheetData>
  <mergeCells count="4">
    <mergeCell ref="A3:A4"/>
    <mergeCell ref="B3:B4"/>
    <mergeCell ref="L3:L4"/>
    <mergeCell ref="M3:M4"/>
  </mergeCells>
  <phoneticPr fontId="3"/>
  <printOptions horizontalCentered="1" verticalCentered="1"/>
  <pageMargins left="0.78740157480314965" right="0.39370078740157483" top="0.39370078740157483" bottom="0.39370078740157483" header="0.51181102362204722" footer="0.39370078740157483"/>
  <pageSetup paperSize="9" orientation="landscape" horizontalDpi="300" verticalDpi="300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Sheet66">
    <tabColor rgb="FFC00000"/>
  </sheetPr>
  <dimension ref="A1:G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2.75" style="32" customWidth="1"/>
    <col min="3" max="3" width="9" style="32"/>
    <col min="4" max="4" width="11.75" style="32" bestFit="1" customWidth="1"/>
    <col min="5" max="5" width="9.875" style="32" bestFit="1" customWidth="1"/>
    <col min="6" max="6" width="10.5" style="32" bestFit="1" customWidth="1"/>
    <col min="7" max="16384" width="9" style="32"/>
  </cols>
  <sheetData>
    <row r="1" spans="1:7" hidden="1">
      <c r="B1" s="2"/>
      <c r="C1" s="3"/>
      <c r="D1" s="3"/>
      <c r="E1" s="3"/>
      <c r="F1" s="3"/>
      <c r="G1" s="3"/>
    </row>
    <row r="2" spans="1:7" hidden="1">
      <c r="A2" s="1"/>
      <c r="B2" s="2"/>
      <c r="C2" s="3"/>
      <c r="D2" s="3"/>
      <c r="E2" s="3"/>
      <c r="F2" s="3"/>
      <c r="G2" s="3"/>
    </row>
    <row r="3" spans="1:7" s="77" customFormat="1">
      <c r="A3" s="125" t="s">
        <v>1168</v>
      </c>
      <c r="B3" s="9"/>
      <c r="D3" s="8"/>
      <c r="E3" s="8"/>
      <c r="F3" s="74"/>
      <c r="G3" s="8"/>
    </row>
    <row r="4" spans="1:7">
      <c r="A4" s="46"/>
      <c r="B4" s="2"/>
      <c r="D4" s="3"/>
      <c r="E4" s="3"/>
      <c r="F4" s="74" t="s">
        <v>1731</v>
      </c>
      <c r="G4" s="3"/>
    </row>
    <row r="5" spans="1:7" ht="12.6" customHeight="1">
      <c r="A5" s="268" t="s">
        <v>450</v>
      </c>
      <c r="B5" s="270"/>
      <c r="C5" s="135" t="s">
        <v>1732</v>
      </c>
      <c r="D5" s="135" t="s">
        <v>515</v>
      </c>
      <c r="E5" s="135" t="s">
        <v>1733</v>
      </c>
      <c r="F5" s="135" t="s">
        <v>538</v>
      </c>
      <c r="G5" s="3"/>
    </row>
    <row r="6" spans="1:7" ht="12.6" customHeight="1">
      <c r="A6" s="47" t="s">
        <v>452</v>
      </c>
      <c r="B6" s="13" t="s">
        <v>1698</v>
      </c>
      <c r="C6" s="128">
        <v>106</v>
      </c>
      <c r="D6" s="166">
        <v>368.15521000000001</v>
      </c>
      <c r="E6" s="166">
        <v>5724.0923069999999</v>
      </c>
      <c r="F6" s="181">
        <f>IF(D6&gt;0,E6/D6,"-")</f>
        <v>15.548041020525011</v>
      </c>
      <c r="G6" s="3"/>
    </row>
    <row r="7" spans="1:7" ht="12.6" customHeight="1">
      <c r="A7" s="47" t="s">
        <v>453</v>
      </c>
      <c r="B7" s="13" t="s">
        <v>873</v>
      </c>
      <c r="C7" s="128">
        <v>0</v>
      </c>
      <c r="D7" s="166">
        <v>0</v>
      </c>
      <c r="E7" s="166">
        <v>0</v>
      </c>
      <c r="F7" s="181" t="str">
        <f t="shared" ref="F7:F70" si="0">IF(D7&gt;0,E7/D7,"-")</f>
        <v>-</v>
      </c>
      <c r="G7" s="3"/>
    </row>
    <row r="8" spans="1:7" ht="12.6" customHeight="1">
      <c r="A8" s="47" t="s">
        <v>454</v>
      </c>
      <c r="B8" s="13" t="s">
        <v>874</v>
      </c>
      <c r="C8" s="128">
        <v>2</v>
      </c>
      <c r="D8" s="166">
        <v>1.728</v>
      </c>
      <c r="E8" s="166">
        <v>73.762500000000003</v>
      </c>
      <c r="F8" s="181">
        <f t="shared" si="0"/>
        <v>42.68663194444445</v>
      </c>
      <c r="G8" s="3"/>
    </row>
    <row r="9" spans="1:7" ht="12.6" customHeight="1">
      <c r="A9" s="47" t="s">
        <v>455</v>
      </c>
      <c r="B9" s="13" t="s">
        <v>875</v>
      </c>
      <c r="C9" s="128">
        <v>3</v>
      </c>
      <c r="D9" s="166">
        <v>8.3070000000000004</v>
      </c>
      <c r="E9" s="166">
        <v>10.346500000000001</v>
      </c>
      <c r="F9" s="181">
        <f t="shared" si="0"/>
        <v>1.2455158300228724</v>
      </c>
      <c r="G9" s="3"/>
    </row>
    <row r="10" spans="1:7" ht="12.6" customHeight="1">
      <c r="A10" s="47" t="s">
        <v>456</v>
      </c>
      <c r="B10" s="13" t="s">
        <v>876</v>
      </c>
      <c r="C10" s="128">
        <v>29</v>
      </c>
      <c r="D10" s="166">
        <v>38.770479999999999</v>
      </c>
      <c r="E10" s="166">
        <v>124.58857999999999</v>
      </c>
      <c r="F10" s="181">
        <f t="shared" si="0"/>
        <v>3.2134907795828167</v>
      </c>
      <c r="G10" s="3"/>
    </row>
    <row r="11" spans="1:7" ht="12.6" customHeight="1">
      <c r="A11" s="47" t="s">
        <v>457</v>
      </c>
      <c r="B11" s="13" t="s">
        <v>877</v>
      </c>
      <c r="C11" s="128">
        <v>39</v>
      </c>
      <c r="D11" s="166">
        <v>190.50470000000001</v>
      </c>
      <c r="E11" s="166">
        <v>404.36624</v>
      </c>
      <c r="F11" s="181">
        <f t="shared" si="0"/>
        <v>2.122605059087781</v>
      </c>
      <c r="G11" s="3"/>
    </row>
    <row r="12" spans="1:7" ht="12.6" customHeight="1">
      <c r="A12" s="47" t="s">
        <v>458</v>
      </c>
      <c r="B12" s="13" t="s">
        <v>878</v>
      </c>
      <c r="C12" s="128">
        <v>1</v>
      </c>
      <c r="D12" s="166">
        <v>0.08</v>
      </c>
      <c r="E12" s="166">
        <v>5.6000000000000001E-2</v>
      </c>
      <c r="F12" s="181">
        <f t="shared" si="0"/>
        <v>0.7</v>
      </c>
      <c r="G12" s="3"/>
    </row>
    <row r="13" spans="1:7" ht="12.6" customHeight="1">
      <c r="A13" s="47" t="s">
        <v>459</v>
      </c>
      <c r="B13" s="13" t="s">
        <v>1494</v>
      </c>
      <c r="C13" s="128">
        <v>1</v>
      </c>
      <c r="D13" s="166">
        <v>0.14000000000000001</v>
      </c>
      <c r="E13" s="166">
        <v>4.9000000000000004</v>
      </c>
      <c r="F13" s="181">
        <f t="shared" si="0"/>
        <v>35</v>
      </c>
      <c r="G13" s="3"/>
    </row>
    <row r="14" spans="1:7" ht="12.6" customHeight="1">
      <c r="A14" s="47" t="s">
        <v>460</v>
      </c>
      <c r="B14" s="13" t="s">
        <v>1495</v>
      </c>
      <c r="C14" s="128">
        <v>1638</v>
      </c>
      <c r="D14" s="166">
        <v>3436.42893</v>
      </c>
      <c r="E14" s="166">
        <v>31143.755173000001</v>
      </c>
      <c r="F14" s="181">
        <f t="shared" si="0"/>
        <v>9.0628253362422946</v>
      </c>
      <c r="G14" s="3"/>
    </row>
    <row r="15" spans="1:7" ht="12.6" customHeight="1">
      <c r="A15" s="47" t="s">
        <v>461</v>
      </c>
      <c r="B15" s="13" t="s">
        <v>1496</v>
      </c>
      <c r="C15" s="128">
        <v>305</v>
      </c>
      <c r="D15" s="166">
        <v>345.90296999999998</v>
      </c>
      <c r="E15" s="166">
        <v>1606.050968</v>
      </c>
      <c r="F15" s="181">
        <f t="shared" si="0"/>
        <v>4.6430678753640073</v>
      </c>
      <c r="G15" s="3"/>
    </row>
    <row r="16" spans="1:7" ht="12.6" customHeight="1">
      <c r="A16" s="47" t="s">
        <v>462</v>
      </c>
      <c r="B16" s="13" t="s">
        <v>1497</v>
      </c>
      <c r="C16" s="128">
        <v>278</v>
      </c>
      <c r="D16" s="166">
        <v>885.51819999999998</v>
      </c>
      <c r="E16" s="166">
        <v>7418.4994200000001</v>
      </c>
      <c r="F16" s="181">
        <f t="shared" si="0"/>
        <v>8.3775798396916077</v>
      </c>
      <c r="G16" s="3"/>
    </row>
    <row r="17" spans="1:7" ht="12.6" customHeight="1">
      <c r="A17" s="47" t="s">
        <v>463</v>
      </c>
      <c r="B17" s="13" t="s">
        <v>1498</v>
      </c>
      <c r="C17" s="128">
        <v>19</v>
      </c>
      <c r="D17" s="166">
        <v>15.9223</v>
      </c>
      <c r="E17" s="166">
        <v>115.78627</v>
      </c>
      <c r="F17" s="181">
        <f t="shared" si="0"/>
        <v>7.2719563128442504</v>
      </c>
      <c r="G17" s="3"/>
    </row>
    <row r="18" spans="1:7" ht="12.6" customHeight="1">
      <c r="A18" s="47" t="s">
        <v>464</v>
      </c>
      <c r="B18" s="13" t="s">
        <v>1499</v>
      </c>
      <c r="C18" s="128">
        <v>17</v>
      </c>
      <c r="D18" s="166">
        <v>1.9938</v>
      </c>
      <c r="E18" s="166">
        <v>6.0015200000000002</v>
      </c>
      <c r="F18" s="181">
        <f t="shared" si="0"/>
        <v>3.0100912829772293</v>
      </c>
      <c r="G18" s="3"/>
    </row>
    <row r="19" spans="1:7" ht="12.6" customHeight="1">
      <c r="A19" s="47" t="s">
        <v>465</v>
      </c>
      <c r="B19" s="13" t="s">
        <v>1500</v>
      </c>
      <c r="C19" s="128">
        <v>177</v>
      </c>
      <c r="D19" s="166">
        <v>3778.5979000000002</v>
      </c>
      <c r="E19" s="166">
        <v>81666.73719</v>
      </c>
      <c r="F19" s="181">
        <f t="shared" si="0"/>
        <v>21.61297374086827</v>
      </c>
      <c r="G19" s="3"/>
    </row>
    <row r="20" spans="1:7" ht="12.6" customHeight="1">
      <c r="A20" s="47" t="s">
        <v>466</v>
      </c>
      <c r="B20" s="13" t="s">
        <v>1501</v>
      </c>
      <c r="C20" s="128">
        <v>41</v>
      </c>
      <c r="D20" s="166">
        <v>15.530900000000001</v>
      </c>
      <c r="E20" s="166">
        <v>55.823300000000003</v>
      </c>
      <c r="F20" s="181">
        <f t="shared" si="0"/>
        <v>3.594337739602985</v>
      </c>
      <c r="G20" s="3"/>
    </row>
    <row r="21" spans="1:7" ht="12.6" customHeight="1">
      <c r="A21" s="47" t="s">
        <v>467</v>
      </c>
      <c r="B21" s="13" t="s">
        <v>1502</v>
      </c>
      <c r="C21" s="128">
        <v>614</v>
      </c>
      <c r="D21" s="166">
        <v>3442.5679399999999</v>
      </c>
      <c r="E21" s="166">
        <v>16128.55516</v>
      </c>
      <c r="F21" s="181">
        <f t="shared" si="0"/>
        <v>4.6850361245158174</v>
      </c>
      <c r="G21" s="3"/>
    </row>
    <row r="22" spans="1:7" ht="12.6" customHeight="1">
      <c r="A22" s="47" t="s">
        <v>468</v>
      </c>
      <c r="B22" s="13" t="s">
        <v>1503</v>
      </c>
      <c r="C22" s="128">
        <v>18</v>
      </c>
      <c r="D22" s="166">
        <v>1306.9749999999999</v>
      </c>
      <c r="E22" s="166">
        <v>7144.7619999999997</v>
      </c>
      <c r="F22" s="181">
        <f t="shared" si="0"/>
        <v>5.4666401423133575</v>
      </c>
      <c r="G22" s="3"/>
    </row>
    <row r="23" spans="1:7" ht="12.6" customHeight="1">
      <c r="A23" s="47" t="s">
        <v>469</v>
      </c>
      <c r="B23" s="13" t="s">
        <v>1504</v>
      </c>
      <c r="C23" s="128">
        <v>61</v>
      </c>
      <c r="D23" s="166">
        <v>230.40934999999999</v>
      </c>
      <c r="E23" s="166">
        <v>1990.130285</v>
      </c>
      <c r="F23" s="181">
        <f t="shared" si="0"/>
        <v>8.6373677326896683</v>
      </c>
      <c r="G23" s="3"/>
    </row>
    <row r="24" spans="1:7" ht="12.6" customHeight="1">
      <c r="A24" s="47" t="s">
        <v>470</v>
      </c>
      <c r="B24" s="13" t="s">
        <v>1505</v>
      </c>
      <c r="C24" s="128">
        <v>89</v>
      </c>
      <c r="D24" s="166">
        <v>92.953299999999999</v>
      </c>
      <c r="E24" s="166">
        <v>441.68500999999998</v>
      </c>
      <c r="F24" s="181">
        <f t="shared" si="0"/>
        <v>4.7516872451004968</v>
      </c>
      <c r="G24" s="3"/>
    </row>
    <row r="25" spans="1:7" ht="12.6" customHeight="1">
      <c r="A25" s="47" t="s">
        <v>471</v>
      </c>
      <c r="B25" s="13" t="s">
        <v>1506</v>
      </c>
      <c r="C25" s="128">
        <v>12</v>
      </c>
      <c r="D25" s="166">
        <v>2.9129999999999998</v>
      </c>
      <c r="E25" s="166">
        <v>15.239699999999999</v>
      </c>
      <c r="F25" s="181">
        <f t="shared" si="0"/>
        <v>5.2316168898043252</v>
      </c>
      <c r="G25" s="3"/>
    </row>
    <row r="26" spans="1:7" ht="12.6" customHeight="1">
      <c r="A26" s="47" t="s">
        <v>472</v>
      </c>
      <c r="B26" s="13" t="s">
        <v>1507</v>
      </c>
      <c r="C26" s="128">
        <v>215</v>
      </c>
      <c r="D26" s="166">
        <v>1431.96747</v>
      </c>
      <c r="E26" s="166">
        <v>1637.547626</v>
      </c>
      <c r="F26" s="181">
        <f t="shared" si="0"/>
        <v>1.1435648227400026</v>
      </c>
      <c r="G26" s="3"/>
    </row>
    <row r="27" spans="1:7" ht="12.6" customHeight="1">
      <c r="A27" s="47" t="s">
        <v>473</v>
      </c>
      <c r="B27" s="13" t="s">
        <v>1508</v>
      </c>
      <c r="C27" s="128">
        <v>138</v>
      </c>
      <c r="D27" s="166">
        <v>247.4819</v>
      </c>
      <c r="E27" s="166">
        <v>473.32940000000002</v>
      </c>
      <c r="F27" s="181">
        <f t="shared" si="0"/>
        <v>1.9125818898270945</v>
      </c>
      <c r="G27" s="3"/>
    </row>
    <row r="28" spans="1:7" ht="12.6" customHeight="1">
      <c r="A28" s="47" t="s">
        <v>474</v>
      </c>
      <c r="B28" s="13" t="s">
        <v>1509</v>
      </c>
      <c r="C28" s="128">
        <v>134</v>
      </c>
      <c r="D28" s="166">
        <v>376.04863</v>
      </c>
      <c r="E28" s="166">
        <v>992.16401399999995</v>
      </c>
      <c r="F28" s="181">
        <f t="shared" si="0"/>
        <v>2.6383928429682086</v>
      </c>
      <c r="G28" s="3"/>
    </row>
    <row r="29" spans="1:7" ht="12.6" customHeight="1">
      <c r="A29" s="47" t="s">
        <v>475</v>
      </c>
      <c r="B29" s="13" t="s">
        <v>1510</v>
      </c>
      <c r="C29" s="128">
        <v>661</v>
      </c>
      <c r="D29" s="166">
        <v>919.08875999999998</v>
      </c>
      <c r="E29" s="166">
        <v>13932.909193</v>
      </c>
      <c r="F29" s="181">
        <f t="shared" si="0"/>
        <v>15.159481651151951</v>
      </c>
      <c r="G29" s="3"/>
    </row>
    <row r="30" spans="1:7" ht="12.6" customHeight="1">
      <c r="A30" s="47" t="s">
        <v>476</v>
      </c>
      <c r="B30" s="13" t="s">
        <v>1511</v>
      </c>
      <c r="C30" s="128">
        <v>106</v>
      </c>
      <c r="D30" s="166">
        <v>40.728000000000002</v>
      </c>
      <c r="E30" s="166">
        <v>139.61850999999999</v>
      </c>
      <c r="F30" s="181">
        <f t="shared" si="0"/>
        <v>3.4280718424670984</v>
      </c>
      <c r="G30" s="3"/>
    </row>
    <row r="31" spans="1:7" ht="12.6" customHeight="1">
      <c r="A31" s="47" t="s">
        <v>477</v>
      </c>
      <c r="B31" s="13" t="s">
        <v>1512</v>
      </c>
      <c r="C31" s="128">
        <v>93</v>
      </c>
      <c r="D31" s="166">
        <v>110.72521</v>
      </c>
      <c r="E31" s="166">
        <v>239.59768500000001</v>
      </c>
      <c r="F31" s="181">
        <f t="shared" si="0"/>
        <v>2.1638946090054829</v>
      </c>
      <c r="G31" s="3"/>
    </row>
    <row r="32" spans="1:7" ht="12.6" customHeight="1">
      <c r="A32" s="47" t="s">
        <v>478</v>
      </c>
      <c r="B32" s="13" t="s">
        <v>1513</v>
      </c>
      <c r="C32" s="128">
        <v>119</v>
      </c>
      <c r="D32" s="166">
        <v>77.650350000000003</v>
      </c>
      <c r="E32" s="166">
        <v>281.71724999999998</v>
      </c>
      <c r="F32" s="181">
        <f t="shared" si="0"/>
        <v>3.6280229258464383</v>
      </c>
      <c r="G32" s="3"/>
    </row>
    <row r="33" spans="1:7" ht="12.6" customHeight="1">
      <c r="A33" s="47" t="s">
        <v>479</v>
      </c>
      <c r="B33" s="13" t="s">
        <v>1514</v>
      </c>
      <c r="C33" s="128">
        <v>308</v>
      </c>
      <c r="D33" s="166">
        <v>469.94168919999998</v>
      </c>
      <c r="E33" s="166">
        <v>1767.2716524</v>
      </c>
      <c r="F33" s="181">
        <f t="shared" si="0"/>
        <v>3.760619015113333</v>
      </c>
      <c r="G33" s="3"/>
    </row>
    <row r="34" spans="1:7" ht="12.6" customHeight="1">
      <c r="A34" s="47" t="s">
        <v>480</v>
      </c>
      <c r="B34" s="13" t="s">
        <v>1515</v>
      </c>
      <c r="C34" s="128">
        <v>182</v>
      </c>
      <c r="D34" s="166">
        <v>305.39400000000001</v>
      </c>
      <c r="E34" s="166">
        <v>1226.4014099999999</v>
      </c>
      <c r="F34" s="181">
        <f t="shared" si="0"/>
        <v>4.0158006051199431</v>
      </c>
      <c r="G34" s="3"/>
    </row>
    <row r="35" spans="1:7" ht="12.6" customHeight="1">
      <c r="A35" s="47" t="s">
        <v>481</v>
      </c>
      <c r="B35" s="13" t="s">
        <v>1516</v>
      </c>
      <c r="C35" s="128">
        <v>44</v>
      </c>
      <c r="D35" s="166">
        <v>48.701900000000002</v>
      </c>
      <c r="E35" s="166">
        <v>177.20327</v>
      </c>
      <c r="F35" s="181">
        <f t="shared" si="0"/>
        <v>3.6385288869633423</v>
      </c>
      <c r="G35" s="3"/>
    </row>
    <row r="36" spans="1:7" ht="12.6" customHeight="1">
      <c r="A36" s="47" t="s">
        <v>482</v>
      </c>
      <c r="B36" s="13" t="s">
        <v>1517</v>
      </c>
      <c r="C36" s="128">
        <v>444</v>
      </c>
      <c r="D36" s="166">
        <v>411.30245000000002</v>
      </c>
      <c r="E36" s="166">
        <v>1455.1379890000001</v>
      </c>
      <c r="F36" s="181">
        <f t="shared" si="0"/>
        <v>3.5378782426411512</v>
      </c>
      <c r="G36" s="3"/>
    </row>
    <row r="37" spans="1:7" ht="12.6" customHeight="1">
      <c r="A37" s="47" t="s">
        <v>483</v>
      </c>
      <c r="B37" s="13" t="s">
        <v>1518</v>
      </c>
      <c r="C37" s="128">
        <v>50</v>
      </c>
      <c r="D37" s="166">
        <v>40.477620000000002</v>
      </c>
      <c r="E37" s="166">
        <v>604.07078000000001</v>
      </c>
      <c r="F37" s="181">
        <f t="shared" si="0"/>
        <v>14.923574557990316</v>
      </c>
      <c r="G37" s="3"/>
    </row>
    <row r="38" spans="1:7" ht="12.6" customHeight="1">
      <c r="A38" s="47" t="s">
        <v>1228</v>
      </c>
      <c r="B38" s="13" t="s">
        <v>1519</v>
      </c>
      <c r="C38" s="128">
        <v>21</v>
      </c>
      <c r="D38" s="166">
        <v>67537.005600000004</v>
      </c>
      <c r="E38" s="166">
        <v>230950.56012000001</v>
      </c>
      <c r="F38" s="181">
        <f t="shared" si="0"/>
        <v>3.4196150402024932</v>
      </c>
      <c r="G38" s="3"/>
    </row>
    <row r="39" spans="1:7" ht="12.6" customHeight="1">
      <c r="A39" s="47" t="s">
        <v>1229</v>
      </c>
      <c r="B39" s="13" t="s">
        <v>1520</v>
      </c>
      <c r="C39" s="128">
        <v>4</v>
      </c>
      <c r="D39" s="166">
        <v>304.10599999999999</v>
      </c>
      <c r="E39" s="166">
        <v>1215.8056999999999</v>
      </c>
      <c r="F39" s="181">
        <f t="shared" si="0"/>
        <v>3.9979668273562505</v>
      </c>
      <c r="G39" s="3"/>
    </row>
    <row r="40" spans="1:7" ht="12.6" customHeight="1">
      <c r="A40" s="47" t="s">
        <v>1230</v>
      </c>
      <c r="B40" s="13" t="s">
        <v>1521</v>
      </c>
      <c r="C40" s="128">
        <v>1</v>
      </c>
      <c r="D40" s="166">
        <v>0.11</v>
      </c>
      <c r="E40" s="166">
        <v>0.33</v>
      </c>
      <c r="F40" s="181">
        <f t="shared" si="0"/>
        <v>3</v>
      </c>
      <c r="G40" s="3"/>
    </row>
    <row r="41" spans="1:7" ht="12.6" customHeight="1">
      <c r="A41" s="47" t="s">
        <v>1759</v>
      </c>
      <c r="B41" s="13" t="s">
        <v>1522</v>
      </c>
      <c r="C41" s="128">
        <v>2444</v>
      </c>
      <c r="D41" s="166">
        <v>50743.018474999997</v>
      </c>
      <c r="E41" s="166">
        <v>214524.594615501</v>
      </c>
      <c r="F41" s="181">
        <f t="shared" si="0"/>
        <v>4.2276671956594916</v>
      </c>
      <c r="G41" s="3"/>
    </row>
    <row r="42" spans="1:7" ht="12.6" customHeight="1">
      <c r="A42" s="47" t="s">
        <v>1760</v>
      </c>
      <c r="B42" s="13" t="s">
        <v>1523</v>
      </c>
      <c r="C42" s="128">
        <v>1</v>
      </c>
      <c r="D42" s="166">
        <v>0.17100000000000001</v>
      </c>
      <c r="E42" s="166">
        <v>0.29070000000000001</v>
      </c>
      <c r="F42" s="181">
        <f t="shared" si="0"/>
        <v>1.7</v>
      </c>
      <c r="G42" s="3"/>
    </row>
    <row r="43" spans="1:7" ht="12.6" customHeight="1">
      <c r="A43" s="47" t="s">
        <v>1761</v>
      </c>
      <c r="B43" s="13" t="s">
        <v>1524</v>
      </c>
      <c r="C43" s="128">
        <v>0</v>
      </c>
      <c r="D43" s="166">
        <v>0</v>
      </c>
      <c r="E43" s="166">
        <v>0</v>
      </c>
      <c r="F43" s="181" t="str">
        <f t="shared" si="0"/>
        <v>-</v>
      </c>
      <c r="G43" s="3"/>
    </row>
    <row r="44" spans="1:7" ht="12.6" customHeight="1">
      <c r="A44" s="47" t="s">
        <v>1762</v>
      </c>
      <c r="B44" s="13" t="s">
        <v>1525</v>
      </c>
      <c r="C44" s="128">
        <v>4</v>
      </c>
      <c r="D44" s="166">
        <v>0.54300000000000004</v>
      </c>
      <c r="E44" s="166">
        <v>2.0693000000000001</v>
      </c>
      <c r="F44" s="181">
        <f t="shared" si="0"/>
        <v>3.8108655616942908</v>
      </c>
      <c r="G44" s="3"/>
    </row>
    <row r="45" spans="1:7" ht="12.6" customHeight="1">
      <c r="A45" s="47" t="s">
        <v>1763</v>
      </c>
      <c r="B45" s="13" t="s">
        <v>1526</v>
      </c>
      <c r="C45" s="128">
        <v>0</v>
      </c>
      <c r="D45" s="166">
        <v>0</v>
      </c>
      <c r="E45" s="166">
        <v>0</v>
      </c>
      <c r="F45" s="181" t="str">
        <f t="shared" si="0"/>
        <v>-</v>
      </c>
      <c r="G45" s="3"/>
    </row>
    <row r="46" spans="1:7" ht="12.6" customHeight="1">
      <c r="A46" s="47" t="s">
        <v>1764</v>
      </c>
      <c r="B46" s="13" t="s">
        <v>1527</v>
      </c>
      <c r="C46" s="128">
        <v>3</v>
      </c>
      <c r="D46" s="166">
        <v>0.92500000000000004</v>
      </c>
      <c r="E46" s="166">
        <v>1.2114</v>
      </c>
      <c r="F46" s="181">
        <f t="shared" si="0"/>
        <v>1.3096216216216217</v>
      </c>
      <c r="G46" s="3"/>
    </row>
    <row r="47" spans="1:7" ht="12.6" customHeight="1">
      <c r="A47" s="47" t="s">
        <v>884</v>
      </c>
      <c r="B47" s="13" t="s">
        <v>1528</v>
      </c>
      <c r="C47" s="128">
        <v>30</v>
      </c>
      <c r="D47" s="166">
        <v>4.3529</v>
      </c>
      <c r="E47" s="166">
        <v>16.031210000000002</v>
      </c>
      <c r="F47" s="181">
        <f t="shared" si="0"/>
        <v>3.6828803785981763</v>
      </c>
      <c r="G47" s="3"/>
    </row>
    <row r="48" spans="1:7" ht="12.6" customHeight="1">
      <c r="A48" s="47" t="s">
        <v>885</v>
      </c>
      <c r="B48" s="13" t="s">
        <v>1529</v>
      </c>
      <c r="C48" s="128">
        <v>4</v>
      </c>
      <c r="D48" s="166">
        <v>1.0620000000000001</v>
      </c>
      <c r="E48" s="166">
        <v>1.286</v>
      </c>
      <c r="F48" s="181">
        <f t="shared" si="0"/>
        <v>1.2109227871939736</v>
      </c>
      <c r="G48" s="3"/>
    </row>
    <row r="49" spans="1:7" ht="12.6" customHeight="1">
      <c r="A49" s="47" t="s">
        <v>886</v>
      </c>
      <c r="B49" s="13" t="s">
        <v>1530</v>
      </c>
      <c r="C49" s="128">
        <v>5</v>
      </c>
      <c r="D49" s="166">
        <v>0.1739</v>
      </c>
      <c r="E49" s="166">
        <v>0.86678999999999995</v>
      </c>
      <c r="F49" s="181">
        <f t="shared" si="0"/>
        <v>4.9844163312248417</v>
      </c>
      <c r="G49" s="3"/>
    </row>
    <row r="50" spans="1:7" ht="12.6" customHeight="1">
      <c r="A50" s="47" t="s">
        <v>887</v>
      </c>
      <c r="B50" s="13" t="s">
        <v>1531</v>
      </c>
      <c r="C50" s="128">
        <v>2</v>
      </c>
      <c r="D50" s="166">
        <v>0.112</v>
      </c>
      <c r="E50" s="166">
        <v>0.1016</v>
      </c>
      <c r="F50" s="181">
        <f t="shared" si="0"/>
        <v>0.90714285714285714</v>
      </c>
      <c r="G50" s="3"/>
    </row>
    <row r="51" spans="1:7" ht="12.6" customHeight="1">
      <c r="A51" s="47" t="s">
        <v>888</v>
      </c>
      <c r="B51" s="13" t="s">
        <v>1532</v>
      </c>
      <c r="C51" s="128">
        <v>3</v>
      </c>
      <c r="D51" s="166">
        <v>1.4517899999999999</v>
      </c>
      <c r="E51" s="166">
        <v>0.89283199999999996</v>
      </c>
      <c r="F51" s="181">
        <f t="shared" si="0"/>
        <v>0.61498701602848893</v>
      </c>
      <c r="G51" s="3"/>
    </row>
    <row r="52" spans="1:7" ht="12.6" customHeight="1">
      <c r="A52" s="47" t="s">
        <v>889</v>
      </c>
      <c r="B52" s="13" t="s">
        <v>1533</v>
      </c>
      <c r="C52" s="128">
        <v>10</v>
      </c>
      <c r="D52" s="166">
        <v>1.0281</v>
      </c>
      <c r="E52" s="166">
        <v>3.5579200000000002</v>
      </c>
      <c r="F52" s="181">
        <f t="shared" si="0"/>
        <v>3.4606750316117112</v>
      </c>
      <c r="G52" s="3"/>
    </row>
    <row r="53" spans="1:7" ht="12.6" customHeight="1">
      <c r="A53" s="47" t="s">
        <v>890</v>
      </c>
      <c r="B53" s="13" t="s">
        <v>1534</v>
      </c>
      <c r="C53" s="128">
        <v>84</v>
      </c>
      <c r="D53" s="166">
        <v>6.7751200000000003</v>
      </c>
      <c r="E53" s="166">
        <v>22.774913999999999</v>
      </c>
      <c r="F53" s="181">
        <f t="shared" si="0"/>
        <v>3.3615513821157408</v>
      </c>
      <c r="G53" s="3"/>
    </row>
    <row r="54" spans="1:7" ht="12.6" customHeight="1">
      <c r="A54" s="47" t="s">
        <v>891</v>
      </c>
      <c r="B54" s="13" t="s">
        <v>1535</v>
      </c>
      <c r="C54" s="128">
        <v>1</v>
      </c>
      <c r="D54" s="166">
        <v>2.5000000000000001E-2</v>
      </c>
      <c r="E54" s="166">
        <v>6.7500000000000004E-2</v>
      </c>
      <c r="F54" s="181">
        <f t="shared" si="0"/>
        <v>2.7</v>
      </c>
      <c r="G54" s="3"/>
    </row>
    <row r="55" spans="1:7" ht="12.6" customHeight="1">
      <c r="A55" s="47" t="s">
        <v>892</v>
      </c>
      <c r="B55" s="13" t="s">
        <v>1536</v>
      </c>
      <c r="C55" s="128">
        <v>11</v>
      </c>
      <c r="D55" s="166">
        <v>2.2835000000000001</v>
      </c>
      <c r="E55" s="166">
        <v>8.1268999999999991</v>
      </c>
      <c r="F55" s="181">
        <f t="shared" si="0"/>
        <v>3.5589664987957077</v>
      </c>
      <c r="G55" s="3"/>
    </row>
    <row r="56" spans="1:7" ht="12.6" customHeight="1">
      <c r="A56" s="47" t="s">
        <v>893</v>
      </c>
      <c r="B56" s="13" t="s">
        <v>1537</v>
      </c>
      <c r="C56" s="128">
        <v>1</v>
      </c>
      <c r="D56" s="166">
        <v>4.5499999999999999E-2</v>
      </c>
      <c r="E56" s="166">
        <v>0.10920000000000001</v>
      </c>
      <c r="F56" s="181">
        <f t="shared" si="0"/>
        <v>2.4000000000000004</v>
      </c>
      <c r="G56" s="3"/>
    </row>
    <row r="57" spans="1:7" ht="12.6" customHeight="1">
      <c r="A57" s="47" t="s">
        <v>894</v>
      </c>
      <c r="B57" s="13" t="s">
        <v>1538</v>
      </c>
      <c r="C57" s="128">
        <v>11</v>
      </c>
      <c r="D57" s="166">
        <v>7.7790999999999997</v>
      </c>
      <c r="E57" s="166">
        <v>49.109389999999998</v>
      </c>
      <c r="F57" s="181">
        <f t="shared" si="0"/>
        <v>6.3129912200640179</v>
      </c>
      <c r="G57" s="3"/>
    </row>
    <row r="58" spans="1:7" ht="12.6" customHeight="1">
      <c r="A58" s="47" t="s">
        <v>1546</v>
      </c>
      <c r="B58" s="13" t="s">
        <v>1539</v>
      </c>
      <c r="C58" s="128">
        <v>3</v>
      </c>
      <c r="D58" s="166">
        <v>0.27860000000000001</v>
      </c>
      <c r="E58" s="166">
        <v>3.593</v>
      </c>
      <c r="F58" s="181">
        <f t="shared" si="0"/>
        <v>12.896625987078247</v>
      </c>
      <c r="G58" s="3"/>
    </row>
    <row r="59" spans="1:7" ht="12.6" customHeight="1">
      <c r="A59" s="47" t="s">
        <v>1547</v>
      </c>
      <c r="B59" s="13" t="s">
        <v>1540</v>
      </c>
      <c r="C59" s="128">
        <v>8</v>
      </c>
      <c r="D59" s="166">
        <v>1.5684</v>
      </c>
      <c r="E59" s="166">
        <v>11.14916</v>
      </c>
      <c r="F59" s="181">
        <f t="shared" si="0"/>
        <v>7.1086202499362408</v>
      </c>
      <c r="G59" s="3"/>
    </row>
    <row r="60" spans="1:7" ht="12.6" customHeight="1">
      <c r="A60" s="47" t="s">
        <v>1548</v>
      </c>
      <c r="B60" s="13" t="s">
        <v>1541</v>
      </c>
      <c r="C60" s="128">
        <v>10</v>
      </c>
      <c r="D60" s="166">
        <v>0.56969999999999998</v>
      </c>
      <c r="E60" s="166">
        <v>3.3371300000000002</v>
      </c>
      <c r="F60" s="181">
        <f t="shared" si="0"/>
        <v>5.857697033526418</v>
      </c>
      <c r="G60" s="3"/>
    </row>
    <row r="61" spans="1:7" ht="12.6" customHeight="1">
      <c r="A61" s="47" t="s">
        <v>1549</v>
      </c>
      <c r="B61" s="13" t="s">
        <v>1542</v>
      </c>
      <c r="C61" s="128">
        <v>256</v>
      </c>
      <c r="D61" s="166">
        <v>52.294469999999997</v>
      </c>
      <c r="E61" s="166">
        <v>484.66553199999998</v>
      </c>
      <c r="F61" s="181">
        <f t="shared" si="0"/>
        <v>9.268007343797537</v>
      </c>
      <c r="G61" s="3"/>
    </row>
    <row r="62" spans="1:7" ht="12.6" customHeight="1">
      <c r="A62" s="47" t="s">
        <v>1550</v>
      </c>
      <c r="B62" s="13" t="s">
        <v>1543</v>
      </c>
      <c r="C62" s="128">
        <v>4</v>
      </c>
      <c r="D62" s="166">
        <v>0.22800000000000001</v>
      </c>
      <c r="E62" s="166">
        <v>0.62350000000000005</v>
      </c>
      <c r="F62" s="181">
        <f t="shared" si="0"/>
        <v>2.7346491228070176</v>
      </c>
      <c r="G62" s="3"/>
    </row>
    <row r="63" spans="1:7" ht="12.6" customHeight="1">
      <c r="A63" s="47" t="s">
        <v>1551</v>
      </c>
      <c r="B63" s="13" t="s">
        <v>1544</v>
      </c>
      <c r="C63" s="128">
        <v>43</v>
      </c>
      <c r="D63" s="166">
        <v>2.9394200000000001</v>
      </c>
      <c r="E63" s="166">
        <v>14.785686</v>
      </c>
      <c r="F63" s="181">
        <f t="shared" si="0"/>
        <v>5.0301372379585088</v>
      </c>
      <c r="G63" s="3"/>
    </row>
    <row r="64" spans="1:7" ht="12.6" customHeight="1">
      <c r="A64" s="47" t="s">
        <v>1552</v>
      </c>
      <c r="B64" s="13" t="s">
        <v>1545</v>
      </c>
      <c r="C64" s="128">
        <v>4</v>
      </c>
      <c r="D64" s="166">
        <v>1.0677000000000001</v>
      </c>
      <c r="E64" s="166">
        <v>10.167579999999999</v>
      </c>
      <c r="F64" s="181">
        <f t="shared" si="0"/>
        <v>9.522880959070898</v>
      </c>
      <c r="G64" s="3"/>
    </row>
    <row r="65" spans="1:7" ht="12.6" customHeight="1">
      <c r="A65" s="47" t="s">
        <v>1553</v>
      </c>
      <c r="B65" s="13" t="s">
        <v>1295</v>
      </c>
      <c r="C65" s="128">
        <v>13</v>
      </c>
      <c r="D65" s="166">
        <v>0.82399999999999995</v>
      </c>
      <c r="E65" s="166">
        <v>2.5385</v>
      </c>
      <c r="F65" s="181">
        <f t="shared" si="0"/>
        <v>3.0807038834951457</v>
      </c>
      <c r="G65" s="3"/>
    </row>
    <row r="66" spans="1:7" ht="12.6" customHeight="1">
      <c r="A66" s="47" t="s">
        <v>1554</v>
      </c>
      <c r="B66" s="13" t="s">
        <v>1296</v>
      </c>
      <c r="C66" s="128">
        <v>0</v>
      </c>
      <c r="D66" s="166">
        <v>0</v>
      </c>
      <c r="E66" s="166">
        <v>0</v>
      </c>
      <c r="F66" s="181" t="str">
        <f t="shared" si="0"/>
        <v>-</v>
      </c>
      <c r="G66" s="3"/>
    </row>
    <row r="67" spans="1:7" ht="12.6" customHeight="1">
      <c r="A67" s="47" t="s">
        <v>1555</v>
      </c>
      <c r="B67" s="13" t="s">
        <v>1297</v>
      </c>
      <c r="C67" s="128">
        <v>1</v>
      </c>
      <c r="D67" s="166">
        <v>5.0999999999999997E-2</v>
      </c>
      <c r="E67" s="166">
        <v>0.14280000000000001</v>
      </c>
      <c r="F67" s="181">
        <f t="shared" si="0"/>
        <v>2.8000000000000003</v>
      </c>
      <c r="G67" s="3"/>
    </row>
    <row r="68" spans="1:7" ht="12.6" customHeight="1">
      <c r="A68" s="47" t="s">
        <v>1556</v>
      </c>
      <c r="B68" s="13" t="s">
        <v>1298</v>
      </c>
      <c r="C68" s="128">
        <v>2</v>
      </c>
      <c r="D68" s="166">
        <v>1.0509999999999999</v>
      </c>
      <c r="E68" s="166">
        <v>0.96489999999999998</v>
      </c>
      <c r="F68" s="181">
        <f t="shared" si="0"/>
        <v>0.91807802093244528</v>
      </c>
      <c r="G68" s="3"/>
    </row>
    <row r="69" spans="1:7" ht="12.6" customHeight="1">
      <c r="A69" s="47" t="s">
        <v>1557</v>
      </c>
      <c r="B69" s="13" t="s">
        <v>1299</v>
      </c>
      <c r="C69" s="128">
        <v>0</v>
      </c>
      <c r="D69" s="166">
        <v>0</v>
      </c>
      <c r="E69" s="166">
        <v>0</v>
      </c>
      <c r="F69" s="181" t="str">
        <f t="shared" si="0"/>
        <v>-</v>
      </c>
      <c r="G69" s="3"/>
    </row>
    <row r="70" spans="1:7" ht="12.6" customHeight="1">
      <c r="A70" s="47" t="s">
        <v>1558</v>
      </c>
      <c r="B70" s="13" t="s">
        <v>1300</v>
      </c>
      <c r="C70" s="128">
        <v>0</v>
      </c>
      <c r="D70" s="166">
        <v>0</v>
      </c>
      <c r="E70" s="166">
        <v>0</v>
      </c>
      <c r="F70" s="181" t="str">
        <f t="shared" si="0"/>
        <v>-</v>
      </c>
      <c r="G70" s="3"/>
    </row>
    <row r="71" spans="1:7" ht="12.6" customHeight="1">
      <c r="A71" s="47" t="s">
        <v>1559</v>
      </c>
      <c r="B71" s="13" t="s">
        <v>1301</v>
      </c>
      <c r="C71" s="128">
        <v>0</v>
      </c>
      <c r="D71" s="166">
        <v>0</v>
      </c>
      <c r="E71" s="166">
        <v>0</v>
      </c>
      <c r="F71" s="181" t="str">
        <f t="shared" ref="F71:F106" si="1">IF(D71&gt;0,E71/D71,"-")</f>
        <v>-</v>
      </c>
      <c r="G71" s="3"/>
    </row>
    <row r="72" spans="1:7" ht="12.6" customHeight="1">
      <c r="A72" s="47" t="s">
        <v>1560</v>
      </c>
      <c r="B72" s="13" t="s">
        <v>1302</v>
      </c>
      <c r="C72" s="128">
        <v>0</v>
      </c>
      <c r="D72" s="166">
        <v>0</v>
      </c>
      <c r="E72" s="166">
        <v>0</v>
      </c>
      <c r="F72" s="181" t="str">
        <f t="shared" si="1"/>
        <v>-</v>
      </c>
      <c r="G72" s="3"/>
    </row>
    <row r="73" spans="1:7" ht="12.6" customHeight="1">
      <c r="A73" s="47" t="s">
        <v>1561</v>
      </c>
      <c r="B73" s="13" t="s">
        <v>1303</v>
      </c>
      <c r="C73" s="128">
        <v>9</v>
      </c>
      <c r="D73" s="166">
        <v>2.2160000000000002</v>
      </c>
      <c r="E73" s="166">
        <v>10.855</v>
      </c>
      <c r="F73" s="181">
        <f t="shared" si="1"/>
        <v>4.8984657039711186</v>
      </c>
      <c r="G73" s="3"/>
    </row>
    <row r="74" spans="1:7" ht="12.6" customHeight="1">
      <c r="A74" s="47" t="s">
        <v>1562</v>
      </c>
      <c r="B74" s="13" t="s">
        <v>1304</v>
      </c>
      <c r="C74" s="128">
        <v>56</v>
      </c>
      <c r="D74" s="166">
        <v>46.367289999999997</v>
      </c>
      <c r="E74" s="166">
        <v>77.234774000000002</v>
      </c>
      <c r="F74" s="181">
        <f t="shared" si="1"/>
        <v>1.665716801650474</v>
      </c>
      <c r="G74" s="3"/>
    </row>
    <row r="75" spans="1:7" ht="12.6" customHeight="1">
      <c r="A75" s="47" t="s">
        <v>1563</v>
      </c>
      <c r="B75" s="13" t="s">
        <v>1305</v>
      </c>
      <c r="C75" s="128">
        <v>8</v>
      </c>
      <c r="D75" s="166">
        <v>1.06169</v>
      </c>
      <c r="E75" s="166">
        <v>4.3804800000000004</v>
      </c>
      <c r="F75" s="181">
        <f t="shared" si="1"/>
        <v>4.1259501361037589</v>
      </c>
      <c r="G75" s="3"/>
    </row>
    <row r="76" spans="1:7" ht="12.6" customHeight="1">
      <c r="A76" s="47" t="s">
        <v>1564</v>
      </c>
      <c r="B76" s="13" t="s">
        <v>1306</v>
      </c>
      <c r="C76" s="128">
        <v>241</v>
      </c>
      <c r="D76" s="166">
        <v>360.32956000000001</v>
      </c>
      <c r="E76" s="166">
        <v>741.96846700000003</v>
      </c>
      <c r="F76" s="181">
        <f t="shared" si="1"/>
        <v>2.0591384925510967</v>
      </c>
      <c r="G76" s="3"/>
    </row>
    <row r="77" spans="1:7" ht="12.6" customHeight="1">
      <c r="A77" s="47" t="s">
        <v>1565</v>
      </c>
      <c r="B77" s="13" t="s">
        <v>1307</v>
      </c>
      <c r="C77" s="128">
        <v>14</v>
      </c>
      <c r="D77" s="166">
        <v>3.6053000000000002</v>
      </c>
      <c r="E77" s="166">
        <v>18.640699999999999</v>
      </c>
      <c r="F77" s="181">
        <f t="shared" si="1"/>
        <v>5.1703603028874152</v>
      </c>
      <c r="G77" s="3"/>
    </row>
    <row r="78" spans="1:7" ht="12.6" customHeight="1">
      <c r="A78" s="47" t="s">
        <v>1247</v>
      </c>
      <c r="B78" s="13" t="s">
        <v>1308</v>
      </c>
      <c r="C78" s="128">
        <v>15</v>
      </c>
      <c r="D78" s="166">
        <v>24.425999999999998</v>
      </c>
      <c r="E78" s="166">
        <v>52.2819</v>
      </c>
      <c r="F78" s="181">
        <f t="shared" si="1"/>
        <v>2.1404200442151806</v>
      </c>
      <c r="G78" s="3"/>
    </row>
    <row r="79" spans="1:7" ht="12.6" customHeight="1">
      <c r="A79" s="47" t="s">
        <v>1248</v>
      </c>
      <c r="B79" s="13" t="s">
        <v>1309</v>
      </c>
      <c r="C79" s="128">
        <v>96</v>
      </c>
      <c r="D79" s="166">
        <v>12.473414999999999</v>
      </c>
      <c r="E79" s="166">
        <v>39.579323000000002</v>
      </c>
      <c r="F79" s="181">
        <f t="shared" si="1"/>
        <v>3.1730943771212621</v>
      </c>
      <c r="G79" s="3"/>
    </row>
    <row r="80" spans="1:7" ht="12.6" customHeight="1">
      <c r="A80" s="47" t="s">
        <v>1249</v>
      </c>
      <c r="B80" s="13" t="s">
        <v>1310</v>
      </c>
      <c r="C80" s="128">
        <v>783</v>
      </c>
      <c r="D80" s="166">
        <v>1383.18202</v>
      </c>
      <c r="E80" s="166">
        <v>6545.8117889999903</v>
      </c>
      <c r="F80" s="181">
        <f t="shared" si="1"/>
        <v>4.7324297846208196</v>
      </c>
      <c r="G80" s="3"/>
    </row>
    <row r="81" spans="1:7" ht="12.6" customHeight="1">
      <c r="A81" s="47" t="s">
        <v>1250</v>
      </c>
      <c r="B81" s="13" t="s">
        <v>1311</v>
      </c>
      <c r="C81" s="128">
        <v>135</v>
      </c>
      <c r="D81" s="166">
        <v>10.208371</v>
      </c>
      <c r="E81" s="166">
        <v>47.435561399999997</v>
      </c>
      <c r="F81" s="181">
        <f t="shared" si="1"/>
        <v>4.646731726344977</v>
      </c>
      <c r="G81" s="3"/>
    </row>
    <row r="82" spans="1:7" ht="12.6" customHeight="1">
      <c r="A82" s="47" t="s">
        <v>1251</v>
      </c>
      <c r="B82" s="13" t="s">
        <v>1312</v>
      </c>
      <c r="C82" s="128">
        <v>92</v>
      </c>
      <c r="D82" s="166">
        <v>7.4929600000000001</v>
      </c>
      <c r="E82" s="166">
        <v>43.163879999999999</v>
      </c>
      <c r="F82" s="181">
        <f t="shared" si="1"/>
        <v>5.7605912750101425</v>
      </c>
      <c r="G82" s="3"/>
    </row>
    <row r="83" spans="1:7" ht="12.6" customHeight="1">
      <c r="A83" s="47" t="s">
        <v>1252</v>
      </c>
      <c r="B83" s="13" t="s">
        <v>1313</v>
      </c>
      <c r="C83" s="128">
        <v>303</v>
      </c>
      <c r="D83" s="166">
        <v>197.01485</v>
      </c>
      <c r="E83" s="166">
        <v>581.45653000000004</v>
      </c>
      <c r="F83" s="181">
        <f t="shared" si="1"/>
        <v>2.9513335162298682</v>
      </c>
      <c r="G83" s="3"/>
    </row>
    <row r="84" spans="1:7" ht="12.6" customHeight="1">
      <c r="A84" s="47" t="s">
        <v>1253</v>
      </c>
      <c r="B84" s="13" t="s">
        <v>1314</v>
      </c>
      <c r="C84" s="128">
        <v>12</v>
      </c>
      <c r="D84" s="166">
        <v>1.2536</v>
      </c>
      <c r="E84" s="166">
        <v>3.0125600000000001</v>
      </c>
      <c r="F84" s="181">
        <f t="shared" si="1"/>
        <v>2.403126994256541</v>
      </c>
      <c r="G84" s="3"/>
    </row>
    <row r="85" spans="1:7" ht="12.6" customHeight="1">
      <c r="A85" s="47" t="s">
        <v>1254</v>
      </c>
      <c r="B85" s="13" t="s">
        <v>1315</v>
      </c>
      <c r="C85" s="128">
        <v>516</v>
      </c>
      <c r="D85" s="166">
        <v>109.54336000000001</v>
      </c>
      <c r="E85" s="166">
        <v>518.36002199999996</v>
      </c>
      <c r="F85" s="181">
        <f t="shared" si="1"/>
        <v>4.7320076908358475</v>
      </c>
      <c r="G85" s="3"/>
    </row>
    <row r="86" spans="1:7" ht="12.6" customHeight="1">
      <c r="A86" s="47" t="s">
        <v>1255</v>
      </c>
      <c r="B86" s="13" t="s">
        <v>1316</v>
      </c>
      <c r="C86" s="128">
        <v>331</v>
      </c>
      <c r="D86" s="166">
        <v>77.526309999999995</v>
      </c>
      <c r="E86" s="166">
        <v>390.21443599999998</v>
      </c>
      <c r="F86" s="181">
        <f t="shared" si="1"/>
        <v>5.0333162509604801</v>
      </c>
      <c r="G86" s="3"/>
    </row>
    <row r="87" spans="1:7" ht="12.6" customHeight="1">
      <c r="A87" s="47" t="s">
        <v>1256</v>
      </c>
      <c r="B87" s="13" t="s">
        <v>1317</v>
      </c>
      <c r="C87" s="128">
        <v>100</v>
      </c>
      <c r="D87" s="166">
        <v>13.36783</v>
      </c>
      <c r="E87" s="166">
        <v>61.755417999999999</v>
      </c>
      <c r="F87" s="181">
        <f t="shared" si="1"/>
        <v>4.6197040207722573</v>
      </c>
      <c r="G87" s="3"/>
    </row>
    <row r="88" spans="1:7" ht="12.6" customHeight="1">
      <c r="A88" s="47" t="s">
        <v>1257</v>
      </c>
      <c r="B88" s="13" t="s">
        <v>1318</v>
      </c>
      <c r="C88" s="128">
        <v>808</v>
      </c>
      <c r="D88" s="166">
        <v>245.79284000000001</v>
      </c>
      <c r="E88" s="166">
        <v>1016.75946</v>
      </c>
      <c r="F88" s="181">
        <f t="shared" si="1"/>
        <v>4.1366520684654606</v>
      </c>
      <c r="G88" s="3"/>
    </row>
    <row r="89" spans="1:7" ht="12.6" customHeight="1">
      <c r="A89" s="47" t="s">
        <v>1258</v>
      </c>
      <c r="B89" s="13" t="s">
        <v>1319</v>
      </c>
      <c r="C89" s="128">
        <v>41</v>
      </c>
      <c r="D89" s="166">
        <v>28.324839999999998</v>
      </c>
      <c r="E89" s="166">
        <v>36.079096</v>
      </c>
      <c r="F89" s="181">
        <f t="shared" si="1"/>
        <v>1.2737616876211835</v>
      </c>
      <c r="G89" s="3"/>
    </row>
    <row r="90" spans="1:7" ht="12.6" customHeight="1">
      <c r="A90" s="47" t="s">
        <v>1259</v>
      </c>
      <c r="B90" s="13" t="s">
        <v>1320</v>
      </c>
      <c r="C90" s="128">
        <v>162</v>
      </c>
      <c r="D90" s="166">
        <v>79.884809999999902</v>
      </c>
      <c r="E90" s="166">
        <v>229.51505499999999</v>
      </c>
      <c r="F90" s="181">
        <f t="shared" si="1"/>
        <v>2.873075056446905</v>
      </c>
      <c r="G90" s="3"/>
    </row>
    <row r="91" spans="1:7" ht="12.6" customHeight="1">
      <c r="A91" s="47" t="s">
        <v>1260</v>
      </c>
      <c r="B91" s="13" t="s">
        <v>1321</v>
      </c>
      <c r="C91" s="128">
        <v>1</v>
      </c>
      <c r="D91" s="166">
        <v>2.7E-2</v>
      </c>
      <c r="E91" s="166">
        <v>5.67E-2</v>
      </c>
      <c r="F91" s="181">
        <f t="shared" si="1"/>
        <v>2.1</v>
      </c>
      <c r="G91" s="3"/>
    </row>
    <row r="92" spans="1:7" ht="12.6" customHeight="1">
      <c r="A92" s="47" t="s">
        <v>1261</v>
      </c>
      <c r="B92" s="13" t="s">
        <v>1322</v>
      </c>
      <c r="C92" s="128">
        <v>39</v>
      </c>
      <c r="D92" s="166">
        <v>13.930260000000001</v>
      </c>
      <c r="E92" s="166">
        <v>102.648518</v>
      </c>
      <c r="F92" s="181">
        <f t="shared" si="1"/>
        <v>7.3687438712558126</v>
      </c>
      <c r="G92" s="3"/>
    </row>
    <row r="93" spans="1:7" ht="12.6" customHeight="1">
      <c r="A93" s="47" t="s">
        <v>1262</v>
      </c>
      <c r="B93" s="13" t="s">
        <v>1323</v>
      </c>
      <c r="C93" s="128">
        <v>3583</v>
      </c>
      <c r="D93" s="166">
        <v>1672.4840032</v>
      </c>
      <c r="E93" s="166">
        <v>8768.62871979999</v>
      </c>
      <c r="F93" s="181">
        <f t="shared" si="1"/>
        <v>5.2428774822496251</v>
      </c>
      <c r="G93" s="3"/>
    </row>
    <row r="94" spans="1:7" ht="12.6" customHeight="1">
      <c r="A94" s="47" t="s">
        <v>1263</v>
      </c>
      <c r="B94" s="13" t="s">
        <v>1324</v>
      </c>
      <c r="C94" s="128">
        <v>5</v>
      </c>
      <c r="D94" s="166">
        <v>0.17985000000000001</v>
      </c>
      <c r="E94" s="166">
        <v>3.6465100000000001</v>
      </c>
      <c r="F94" s="181">
        <f t="shared" si="1"/>
        <v>20.27528495968863</v>
      </c>
      <c r="G94" s="3"/>
    </row>
    <row r="95" spans="1:7" ht="12.6" customHeight="1">
      <c r="A95" s="47" t="s">
        <v>1264</v>
      </c>
      <c r="B95" s="13" t="s">
        <v>1325</v>
      </c>
      <c r="C95" s="128">
        <v>4</v>
      </c>
      <c r="D95" s="166">
        <v>0.15</v>
      </c>
      <c r="E95" s="166">
        <v>0.54559999999999997</v>
      </c>
      <c r="F95" s="181">
        <f t="shared" si="1"/>
        <v>3.6373333333333333</v>
      </c>
      <c r="G95" s="3"/>
    </row>
    <row r="96" spans="1:7" ht="12.6" customHeight="1">
      <c r="A96" s="47" t="s">
        <v>1265</v>
      </c>
      <c r="B96" s="13" t="s">
        <v>1326</v>
      </c>
      <c r="C96" s="128">
        <v>0</v>
      </c>
      <c r="D96" s="166">
        <v>0</v>
      </c>
      <c r="E96" s="166">
        <v>0</v>
      </c>
      <c r="F96" s="181" t="str">
        <f t="shared" si="1"/>
        <v>-</v>
      </c>
      <c r="G96" s="3"/>
    </row>
    <row r="97" spans="1:7" ht="12.6" customHeight="1">
      <c r="A97" s="47" t="s">
        <v>1266</v>
      </c>
      <c r="B97" s="13" t="s">
        <v>1327</v>
      </c>
      <c r="C97" s="128">
        <v>22</v>
      </c>
      <c r="D97" s="166">
        <v>113.64842</v>
      </c>
      <c r="E97" s="166">
        <v>525.373874</v>
      </c>
      <c r="F97" s="181">
        <f t="shared" si="1"/>
        <v>4.6227996306503867</v>
      </c>
      <c r="G97" s="3"/>
    </row>
    <row r="98" spans="1:7" ht="12.6" customHeight="1">
      <c r="A98" s="47" t="s">
        <v>1267</v>
      </c>
      <c r="B98" s="13" t="s">
        <v>1328</v>
      </c>
      <c r="C98" s="128">
        <v>6</v>
      </c>
      <c r="D98" s="166">
        <v>0.76200000000000001</v>
      </c>
      <c r="E98" s="166">
        <v>8.9343000000000004</v>
      </c>
      <c r="F98" s="181">
        <f t="shared" si="1"/>
        <v>11.7248031496063</v>
      </c>
      <c r="G98" s="3"/>
    </row>
    <row r="99" spans="1:7" ht="12.6" customHeight="1">
      <c r="A99" s="47" t="s">
        <v>1268</v>
      </c>
      <c r="B99" s="13" t="s">
        <v>1329</v>
      </c>
      <c r="C99" s="128">
        <v>21</v>
      </c>
      <c r="D99" s="166">
        <v>1.00973</v>
      </c>
      <c r="E99" s="166">
        <v>4.8110099999999996</v>
      </c>
      <c r="F99" s="181">
        <f t="shared" si="1"/>
        <v>4.764649955928812</v>
      </c>
      <c r="G99" s="3"/>
    </row>
    <row r="100" spans="1:7" ht="12.6" customHeight="1">
      <c r="A100" s="47" t="s">
        <v>486</v>
      </c>
      <c r="B100" s="13" t="s">
        <v>1330</v>
      </c>
      <c r="C100" s="128">
        <v>128</v>
      </c>
      <c r="D100" s="166">
        <v>241.93833000000001</v>
      </c>
      <c r="E100" s="166">
        <v>900.72544100000005</v>
      </c>
      <c r="F100" s="181">
        <f t="shared" si="1"/>
        <v>3.7229546926276629</v>
      </c>
      <c r="G100" s="3"/>
    </row>
    <row r="101" spans="1:7" ht="12.6" customHeight="1">
      <c r="A101" s="47" t="s">
        <v>487</v>
      </c>
      <c r="B101" s="13" t="s">
        <v>596</v>
      </c>
      <c r="C101" s="128">
        <v>33</v>
      </c>
      <c r="D101" s="166">
        <v>42.597799999999999</v>
      </c>
      <c r="E101" s="166">
        <v>103.3212</v>
      </c>
      <c r="F101" s="181">
        <f t="shared" si="1"/>
        <v>2.4255055425397556</v>
      </c>
      <c r="G101" s="3"/>
    </row>
    <row r="102" spans="1:7" ht="12.6" customHeight="1">
      <c r="A102" s="47" t="s">
        <v>599</v>
      </c>
      <c r="B102" s="13" t="s">
        <v>597</v>
      </c>
      <c r="C102" s="128">
        <v>54</v>
      </c>
      <c r="D102" s="166">
        <v>520.94399999999996</v>
      </c>
      <c r="E102" s="166">
        <v>754.80052000000001</v>
      </c>
      <c r="F102" s="181">
        <f t="shared" si="1"/>
        <v>1.448909134187168</v>
      </c>
      <c r="G102" s="3"/>
    </row>
    <row r="103" spans="1:7" ht="12.6" customHeight="1">
      <c r="A103" s="47" t="s">
        <v>600</v>
      </c>
      <c r="B103" s="13" t="s">
        <v>598</v>
      </c>
      <c r="C103" s="128">
        <v>187</v>
      </c>
      <c r="D103" s="166">
        <v>152.40044</v>
      </c>
      <c r="E103" s="166">
        <v>235.36399</v>
      </c>
      <c r="F103" s="181">
        <f t="shared" si="1"/>
        <v>1.5443786776468624</v>
      </c>
      <c r="G103" s="3"/>
    </row>
    <row r="104" spans="1:7" ht="12.6" customHeight="1">
      <c r="A104" s="47" t="s">
        <v>488</v>
      </c>
      <c r="B104" s="13" t="s">
        <v>1386</v>
      </c>
      <c r="C104" s="128">
        <v>1389</v>
      </c>
      <c r="D104" s="166">
        <v>569.16736000000003</v>
      </c>
      <c r="E104" s="166">
        <v>1809.8772389999999</v>
      </c>
      <c r="F104" s="181">
        <f t="shared" si="1"/>
        <v>3.1798682886523917</v>
      </c>
      <c r="G104" s="3"/>
    </row>
    <row r="105" spans="1:7" ht="12.6" customHeight="1">
      <c r="A105" s="47" t="s">
        <v>447</v>
      </c>
      <c r="B105" s="13" t="s">
        <v>1870</v>
      </c>
      <c r="C105" s="128">
        <v>37</v>
      </c>
      <c r="D105" s="166">
        <v>2.6435</v>
      </c>
      <c r="E105" s="166">
        <v>26.047370000000001</v>
      </c>
      <c r="F105" s="181">
        <f t="shared" si="1"/>
        <v>9.8533648571968993</v>
      </c>
      <c r="G105" s="3"/>
    </row>
    <row r="106" spans="1:7" ht="12.6" customHeight="1">
      <c r="A106" s="47"/>
      <c r="B106" s="4" t="s">
        <v>493</v>
      </c>
      <c r="C106" s="129">
        <f>SUM(C6:C105)</f>
        <v>18159</v>
      </c>
      <c r="D106" s="162">
        <f>SUM(D6:D105)</f>
        <v>143250.70097339989</v>
      </c>
      <c r="E106" s="162">
        <f>SUM(E6:E105)</f>
        <v>647995.14622510108</v>
      </c>
      <c r="F106" s="181">
        <f t="shared" si="1"/>
        <v>4.5235041910575138</v>
      </c>
      <c r="G106" s="8"/>
    </row>
    <row r="107" spans="1:7">
      <c r="A107" s="49"/>
      <c r="B107" s="9"/>
      <c r="C107" s="36"/>
      <c r="D107" s="41"/>
      <c r="E107" s="41"/>
      <c r="F107" s="36"/>
      <c r="G107" s="8"/>
    </row>
    <row r="108" spans="1:7">
      <c r="A108" s="49"/>
      <c r="B108" s="9"/>
      <c r="C108" s="36"/>
      <c r="D108" s="41"/>
      <c r="E108" s="41"/>
      <c r="F108" s="36"/>
      <c r="G108" s="3"/>
    </row>
    <row r="109" spans="1:7">
      <c r="A109" s="49"/>
      <c r="B109" s="9"/>
      <c r="C109" s="53"/>
      <c r="D109" s="41"/>
      <c r="E109" s="41"/>
      <c r="F109" s="36"/>
      <c r="G109" s="3"/>
    </row>
    <row r="110" spans="1:7">
      <c r="A110" s="49"/>
      <c r="B110" s="9"/>
      <c r="C110" s="36"/>
      <c r="D110" s="41"/>
      <c r="E110" s="41"/>
      <c r="F110" s="36"/>
      <c r="G110" s="3"/>
    </row>
    <row r="111" spans="1:7">
      <c r="A111" s="70"/>
      <c r="B111" s="8"/>
      <c r="C111" s="36"/>
      <c r="D111" s="41"/>
      <c r="E111" s="41"/>
      <c r="F111" s="36"/>
    </row>
    <row r="112" spans="1:7">
      <c r="A112" s="70"/>
      <c r="B112" s="8"/>
      <c r="C112" s="36"/>
      <c r="D112" s="41"/>
      <c r="E112" s="41"/>
      <c r="F112" s="36"/>
    </row>
    <row r="113" spans="1:6">
      <c r="A113" s="70"/>
      <c r="B113" s="8"/>
      <c r="C113" s="8"/>
      <c r="D113" s="75"/>
      <c r="E113" s="75"/>
      <c r="F113" s="8"/>
    </row>
    <row r="114" spans="1:6">
      <c r="A114" s="76"/>
      <c r="B114" s="77"/>
      <c r="C114" s="77"/>
      <c r="D114" s="79"/>
      <c r="E114" s="79"/>
      <c r="F114" s="77"/>
    </row>
    <row r="115" spans="1:6">
      <c r="A115" s="66"/>
      <c r="D115" s="104"/>
      <c r="E115" s="104"/>
    </row>
    <row r="116" spans="1:6">
      <c r="A116" s="66"/>
      <c r="D116" s="104"/>
      <c r="E116" s="104"/>
    </row>
    <row r="117" spans="1:6">
      <c r="A117" s="66"/>
      <c r="D117" s="104"/>
      <c r="E117" s="104"/>
    </row>
    <row r="118" spans="1:6">
      <c r="A118" s="66"/>
    </row>
    <row r="119" spans="1:6">
      <c r="C119" s="105"/>
      <c r="D119" s="105"/>
      <c r="E11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>
  <sheetPr codeName="Sheet67">
    <tabColor rgb="FFC00000"/>
  </sheetPr>
  <dimension ref="A1:G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2.75" style="32" customWidth="1"/>
    <col min="3" max="3" width="9" style="32"/>
    <col min="4" max="4" width="11.75" style="32" bestFit="1" customWidth="1"/>
    <col min="5" max="5" width="9.875" style="32" bestFit="1" customWidth="1"/>
    <col min="6" max="6" width="10.5" style="32" bestFit="1" customWidth="1"/>
    <col min="7" max="16384" width="9" style="32"/>
  </cols>
  <sheetData>
    <row r="1" spans="1:7" hidden="1">
      <c r="B1" s="2"/>
      <c r="C1" s="3"/>
      <c r="D1" s="3"/>
      <c r="E1" s="3"/>
      <c r="F1" s="3"/>
      <c r="G1" s="3"/>
    </row>
    <row r="2" spans="1:7" hidden="1">
      <c r="A2" s="1"/>
      <c r="B2" s="2"/>
      <c r="C2" s="3"/>
      <c r="D2" s="3"/>
      <c r="E2" s="3"/>
      <c r="F2" s="3"/>
      <c r="G2" s="3"/>
    </row>
    <row r="3" spans="1:7" s="77" customFormat="1">
      <c r="A3" s="125" t="s">
        <v>1169</v>
      </c>
      <c r="B3" s="9"/>
      <c r="D3" s="8"/>
      <c r="E3" s="8"/>
      <c r="F3" s="74"/>
      <c r="G3" s="8"/>
    </row>
    <row r="4" spans="1:7">
      <c r="A4" s="46"/>
      <c r="B4" s="2"/>
      <c r="D4" s="3"/>
      <c r="E4" s="3"/>
      <c r="F4" s="74" t="s">
        <v>1331</v>
      </c>
      <c r="G4" s="3"/>
    </row>
    <row r="5" spans="1:7" ht="12.6" customHeight="1">
      <c r="A5" s="268" t="s">
        <v>450</v>
      </c>
      <c r="B5" s="270"/>
      <c r="C5" s="135" t="s">
        <v>1732</v>
      </c>
      <c r="D5" s="135" t="s">
        <v>515</v>
      </c>
      <c r="E5" s="135" t="s">
        <v>1733</v>
      </c>
      <c r="F5" s="135" t="s">
        <v>538</v>
      </c>
      <c r="G5" s="3"/>
    </row>
    <row r="6" spans="1:7" ht="12.6" customHeight="1">
      <c r="A6" s="47" t="s">
        <v>452</v>
      </c>
      <c r="B6" s="13" t="s">
        <v>1698</v>
      </c>
      <c r="C6" s="128">
        <v>45</v>
      </c>
      <c r="D6" s="166">
        <v>95.357699999999994</v>
      </c>
      <c r="E6" s="166">
        <v>5189.3215399999999</v>
      </c>
      <c r="F6" s="181">
        <f>IF(D6&gt;0,E6/D6,"-")</f>
        <v>54.419533398980896</v>
      </c>
      <c r="G6" s="3"/>
    </row>
    <row r="7" spans="1:7" ht="12.6" customHeight="1">
      <c r="A7" s="47" t="s">
        <v>453</v>
      </c>
      <c r="B7" s="13" t="s">
        <v>873</v>
      </c>
      <c r="C7" s="128">
        <v>0</v>
      </c>
      <c r="D7" s="166">
        <v>0</v>
      </c>
      <c r="E7" s="166">
        <v>0</v>
      </c>
      <c r="F7" s="181" t="str">
        <f t="shared" ref="F7:F70" si="0">IF(D7&gt;0,E7/D7,"-")</f>
        <v>-</v>
      </c>
      <c r="G7" s="3"/>
    </row>
    <row r="8" spans="1:7" ht="12.6" customHeight="1">
      <c r="A8" s="47" t="s">
        <v>454</v>
      </c>
      <c r="B8" s="13" t="s">
        <v>874</v>
      </c>
      <c r="C8" s="128">
        <v>0</v>
      </c>
      <c r="D8" s="166">
        <v>0</v>
      </c>
      <c r="E8" s="166">
        <v>0</v>
      </c>
      <c r="F8" s="181" t="str">
        <f t="shared" si="0"/>
        <v>-</v>
      </c>
      <c r="G8" s="3"/>
    </row>
    <row r="9" spans="1:7" ht="12.6" customHeight="1">
      <c r="A9" s="47" t="s">
        <v>455</v>
      </c>
      <c r="B9" s="13" t="s">
        <v>875</v>
      </c>
      <c r="C9" s="128">
        <v>3</v>
      </c>
      <c r="D9" s="166">
        <v>25.834</v>
      </c>
      <c r="E9" s="166">
        <v>34.371600000000001</v>
      </c>
      <c r="F9" s="181">
        <f t="shared" si="0"/>
        <v>1.3304792134396533</v>
      </c>
      <c r="G9" s="3"/>
    </row>
    <row r="10" spans="1:7" ht="12.6" customHeight="1">
      <c r="A10" s="47" t="s">
        <v>456</v>
      </c>
      <c r="B10" s="13" t="s">
        <v>876</v>
      </c>
      <c r="C10" s="128">
        <v>43</v>
      </c>
      <c r="D10" s="166">
        <v>70.761700000000005</v>
      </c>
      <c r="E10" s="166">
        <v>850.66699000000006</v>
      </c>
      <c r="F10" s="181">
        <f t="shared" si="0"/>
        <v>12.021573676155322</v>
      </c>
      <c r="G10" s="3"/>
    </row>
    <row r="11" spans="1:7" ht="12.6" customHeight="1">
      <c r="A11" s="47" t="s">
        <v>457</v>
      </c>
      <c r="B11" s="13" t="s">
        <v>877</v>
      </c>
      <c r="C11" s="128">
        <v>32</v>
      </c>
      <c r="D11" s="166">
        <v>117.04170000000001</v>
      </c>
      <c r="E11" s="166">
        <v>413.8066</v>
      </c>
      <c r="F11" s="181">
        <f t="shared" si="0"/>
        <v>3.5355484412820388</v>
      </c>
      <c r="G11" s="3"/>
    </row>
    <row r="12" spans="1:7" ht="12.6" customHeight="1">
      <c r="A12" s="47" t="s">
        <v>458</v>
      </c>
      <c r="B12" s="13" t="s">
        <v>878</v>
      </c>
      <c r="C12" s="128">
        <v>0</v>
      </c>
      <c r="D12" s="166">
        <v>0</v>
      </c>
      <c r="E12" s="166">
        <v>0</v>
      </c>
      <c r="F12" s="181" t="str">
        <f t="shared" si="0"/>
        <v>-</v>
      </c>
      <c r="G12" s="3"/>
    </row>
    <row r="13" spans="1:7" ht="12.6" customHeight="1">
      <c r="A13" s="47" t="s">
        <v>459</v>
      </c>
      <c r="B13" s="13" t="s">
        <v>1494</v>
      </c>
      <c r="C13" s="128">
        <v>2</v>
      </c>
      <c r="D13" s="166">
        <v>0.14097999999999999</v>
      </c>
      <c r="E13" s="166">
        <v>25.200294</v>
      </c>
      <c r="F13" s="181">
        <f t="shared" si="0"/>
        <v>178.75084409136048</v>
      </c>
      <c r="G13" s="3"/>
    </row>
    <row r="14" spans="1:7" ht="12.6" customHeight="1">
      <c r="A14" s="47" t="s">
        <v>460</v>
      </c>
      <c r="B14" s="13" t="s">
        <v>1495</v>
      </c>
      <c r="C14" s="128">
        <v>1241</v>
      </c>
      <c r="D14" s="166">
        <v>4383.6261699999905</v>
      </c>
      <c r="E14" s="166">
        <v>55921.5461590001</v>
      </c>
      <c r="F14" s="181">
        <f t="shared" si="0"/>
        <v>12.756914935335423</v>
      </c>
      <c r="G14" s="3"/>
    </row>
    <row r="15" spans="1:7" ht="12.6" customHeight="1">
      <c r="A15" s="47" t="s">
        <v>461</v>
      </c>
      <c r="B15" s="13" t="s">
        <v>1496</v>
      </c>
      <c r="C15" s="128">
        <v>228</v>
      </c>
      <c r="D15" s="166">
        <v>313.87819999999999</v>
      </c>
      <c r="E15" s="166">
        <v>3469.6396500000001</v>
      </c>
      <c r="F15" s="181">
        <f t="shared" si="0"/>
        <v>11.054095665133801</v>
      </c>
      <c r="G15" s="3"/>
    </row>
    <row r="16" spans="1:7" ht="12.6" customHeight="1">
      <c r="A16" s="47" t="s">
        <v>462</v>
      </c>
      <c r="B16" s="13" t="s">
        <v>1497</v>
      </c>
      <c r="C16" s="128">
        <v>242</v>
      </c>
      <c r="D16" s="166">
        <v>1304.0169000000001</v>
      </c>
      <c r="E16" s="166">
        <v>18686.48991</v>
      </c>
      <c r="F16" s="181">
        <f t="shared" si="0"/>
        <v>14.329944581239706</v>
      </c>
      <c r="G16" s="3"/>
    </row>
    <row r="17" spans="1:7" ht="12.6" customHeight="1">
      <c r="A17" s="47" t="s">
        <v>463</v>
      </c>
      <c r="B17" s="13" t="s">
        <v>1498</v>
      </c>
      <c r="C17" s="128">
        <v>21</v>
      </c>
      <c r="D17" s="166">
        <v>14.0448</v>
      </c>
      <c r="E17" s="166">
        <v>130.98665</v>
      </c>
      <c r="F17" s="181">
        <f t="shared" si="0"/>
        <v>9.3263449817726123</v>
      </c>
      <c r="G17" s="3"/>
    </row>
    <row r="18" spans="1:7" ht="12.6" customHeight="1">
      <c r="A18" s="47" t="s">
        <v>464</v>
      </c>
      <c r="B18" s="13" t="s">
        <v>1499</v>
      </c>
      <c r="C18" s="128">
        <v>16</v>
      </c>
      <c r="D18" s="166">
        <v>3.2498</v>
      </c>
      <c r="E18" s="166">
        <v>14.744120000000001</v>
      </c>
      <c r="F18" s="181">
        <f t="shared" si="0"/>
        <v>4.5369315034771374</v>
      </c>
      <c r="G18" s="3"/>
    </row>
    <row r="19" spans="1:7" ht="12.6" customHeight="1">
      <c r="A19" s="47" t="s">
        <v>465</v>
      </c>
      <c r="B19" s="13" t="s">
        <v>1500</v>
      </c>
      <c r="C19" s="128">
        <v>205</v>
      </c>
      <c r="D19" s="166">
        <v>5383.6161000000002</v>
      </c>
      <c r="E19" s="166">
        <v>285261.22547</v>
      </c>
      <c r="F19" s="181">
        <f t="shared" si="0"/>
        <v>52.986918118102814</v>
      </c>
      <c r="G19" s="3"/>
    </row>
    <row r="20" spans="1:7" ht="12.6" customHeight="1">
      <c r="A20" s="47" t="s">
        <v>466</v>
      </c>
      <c r="B20" s="13" t="s">
        <v>1501</v>
      </c>
      <c r="C20" s="128">
        <v>33</v>
      </c>
      <c r="D20" s="166">
        <v>14.105700000000001</v>
      </c>
      <c r="E20" s="166">
        <v>37.199080000000002</v>
      </c>
      <c r="F20" s="181">
        <f t="shared" si="0"/>
        <v>2.6371665355140119</v>
      </c>
      <c r="G20" s="3"/>
    </row>
    <row r="21" spans="1:7" ht="12.6" customHeight="1">
      <c r="A21" s="47" t="s">
        <v>467</v>
      </c>
      <c r="B21" s="13" t="s">
        <v>1502</v>
      </c>
      <c r="C21" s="128">
        <v>769</v>
      </c>
      <c r="D21" s="166">
        <v>18013.958480000001</v>
      </c>
      <c r="E21" s="166">
        <v>76586.445203999901</v>
      </c>
      <c r="F21" s="181">
        <f t="shared" si="0"/>
        <v>4.2515055915683391</v>
      </c>
      <c r="G21" s="3"/>
    </row>
    <row r="22" spans="1:7" ht="12.6" customHeight="1">
      <c r="A22" s="47" t="s">
        <v>468</v>
      </c>
      <c r="B22" s="13" t="s">
        <v>1503</v>
      </c>
      <c r="C22" s="128">
        <v>45</v>
      </c>
      <c r="D22" s="166">
        <v>6578.2074000000002</v>
      </c>
      <c r="E22" s="166">
        <v>22478.432499999999</v>
      </c>
      <c r="F22" s="181">
        <f t="shared" si="0"/>
        <v>3.4171060796897339</v>
      </c>
      <c r="G22" s="3"/>
    </row>
    <row r="23" spans="1:7" ht="12.6" customHeight="1">
      <c r="A23" s="47" t="s">
        <v>469</v>
      </c>
      <c r="B23" s="13" t="s">
        <v>1504</v>
      </c>
      <c r="C23" s="128">
        <v>56</v>
      </c>
      <c r="D23" s="166">
        <v>231.4888</v>
      </c>
      <c r="E23" s="166">
        <v>1191.3586499999999</v>
      </c>
      <c r="F23" s="181">
        <f t="shared" si="0"/>
        <v>5.1465066560455623</v>
      </c>
      <c r="G23" s="3"/>
    </row>
    <row r="24" spans="1:7" ht="12.6" customHeight="1">
      <c r="A24" s="47" t="s">
        <v>470</v>
      </c>
      <c r="B24" s="13" t="s">
        <v>1505</v>
      </c>
      <c r="C24" s="128">
        <v>66</v>
      </c>
      <c r="D24" s="166">
        <v>68.353300000000004</v>
      </c>
      <c r="E24" s="166">
        <v>416.98194000000001</v>
      </c>
      <c r="F24" s="181">
        <f t="shared" si="0"/>
        <v>6.1003922268566404</v>
      </c>
      <c r="G24" s="3"/>
    </row>
    <row r="25" spans="1:7" ht="12.6" customHeight="1">
      <c r="A25" s="47" t="s">
        <v>471</v>
      </c>
      <c r="B25" s="13" t="s">
        <v>1506</v>
      </c>
      <c r="C25" s="128">
        <v>6</v>
      </c>
      <c r="D25" s="166">
        <v>2.0219999999999998</v>
      </c>
      <c r="E25" s="166">
        <v>70.729200000000006</v>
      </c>
      <c r="F25" s="181">
        <f t="shared" si="0"/>
        <v>34.979821958456981</v>
      </c>
      <c r="G25" s="3"/>
    </row>
    <row r="26" spans="1:7" ht="12.6" customHeight="1">
      <c r="A26" s="47" t="s">
        <v>472</v>
      </c>
      <c r="B26" s="13" t="s">
        <v>1507</v>
      </c>
      <c r="C26" s="128">
        <v>206</v>
      </c>
      <c r="D26" s="166">
        <v>1416.8042</v>
      </c>
      <c r="E26" s="166">
        <v>1881.4458199999999</v>
      </c>
      <c r="F26" s="181">
        <f t="shared" si="0"/>
        <v>1.327950481795579</v>
      </c>
      <c r="G26" s="3"/>
    </row>
    <row r="27" spans="1:7" ht="12.6" customHeight="1">
      <c r="A27" s="47" t="s">
        <v>473</v>
      </c>
      <c r="B27" s="13" t="s">
        <v>1508</v>
      </c>
      <c r="C27" s="128">
        <v>178</v>
      </c>
      <c r="D27" s="166">
        <v>17323.114799999999</v>
      </c>
      <c r="E27" s="166">
        <v>47214.605329999999</v>
      </c>
      <c r="F27" s="181">
        <f t="shared" si="0"/>
        <v>2.7255263198971584</v>
      </c>
      <c r="G27" s="3"/>
    </row>
    <row r="28" spans="1:7" ht="12.6" customHeight="1">
      <c r="A28" s="47" t="s">
        <v>474</v>
      </c>
      <c r="B28" s="13" t="s">
        <v>1509</v>
      </c>
      <c r="C28" s="128">
        <v>141</v>
      </c>
      <c r="D28" s="166">
        <v>2015.0130300000001</v>
      </c>
      <c r="E28" s="166">
        <v>4618.456416</v>
      </c>
      <c r="F28" s="181">
        <f t="shared" si="0"/>
        <v>2.2920231022029669</v>
      </c>
      <c r="G28" s="3"/>
    </row>
    <row r="29" spans="1:7" ht="12.6" customHeight="1">
      <c r="A29" s="47" t="s">
        <v>475</v>
      </c>
      <c r="B29" s="13" t="s">
        <v>1510</v>
      </c>
      <c r="C29" s="128">
        <v>517</v>
      </c>
      <c r="D29" s="166">
        <v>764.45472999999902</v>
      </c>
      <c r="E29" s="166">
        <v>6307.7983520000098</v>
      </c>
      <c r="F29" s="181">
        <f t="shared" si="0"/>
        <v>8.2513693806303188</v>
      </c>
      <c r="G29" s="3"/>
    </row>
    <row r="30" spans="1:7" ht="12.6" customHeight="1">
      <c r="A30" s="47" t="s">
        <v>476</v>
      </c>
      <c r="B30" s="13" t="s">
        <v>1511</v>
      </c>
      <c r="C30" s="128">
        <v>84</v>
      </c>
      <c r="D30" s="166">
        <v>37.890599999999999</v>
      </c>
      <c r="E30" s="166">
        <v>209.31039999999999</v>
      </c>
      <c r="F30" s="181">
        <f t="shared" si="0"/>
        <v>5.524071933408286</v>
      </c>
      <c r="G30" s="3"/>
    </row>
    <row r="31" spans="1:7" ht="12.6" customHeight="1">
      <c r="A31" s="47" t="s">
        <v>477</v>
      </c>
      <c r="B31" s="13" t="s">
        <v>1512</v>
      </c>
      <c r="C31" s="128">
        <v>73</v>
      </c>
      <c r="D31" s="166">
        <v>92.105540000000005</v>
      </c>
      <c r="E31" s="166">
        <v>479.28201799999999</v>
      </c>
      <c r="F31" s="181">
        <f t="shared" si="0"/>
        <v>5.2036176976976627</v>
      </c>
      <c r="G31" s="3"/>
    </row>
    <row r="32" spans="1:7" ht="12.6" customHeight="1">
      <c r="A32" s="47" t="s">
        <v>478</v>
      </c>
      <c r="B32" s="13" t="s">
        <v>1513</v>
      </c>
      <c r="C32" s="128">
        <v>62</v>
      </c>
      <c r="D32" s="166">
        <v>84.288799999999995</v>
      </c>
      <c r="E32" s="166">
        <v>290.26528000000002</v>
      </c>
      <c r="F32" s="181">
        <f t="shared" si="0"/>
        <v>3.4436992815178296</v>
      </c>
      <c r="G32" s="3"/>
    </row>
    <row r="33" spans="1:7" ht="12.6" customHeight="1">
      <c r="A33" s="47" t="s">
        <v>479</v>
      </c>
      <c r="B33" s="13" t="s">
        <v>1514</v>
      </c>
      <c r="C33" s="128">
        <v>212</v>
      </c>
      <c r="D33" s="166">
        <v>413.37092999999999</v>
      </c>
      <c r="E33" s="166">
        <v>1664.490597</v>
      </c>
      <c r="F33" s="181">
        <f t="shared" si="0"/>
        <v>4.026627119134865</v>
      </c>
      <c r="G33" s="3"/>
    </row>
    <row r="34" spans="1:7" ht="12.6" customHeight="1">
      <c r="A34" s="47" t="s">
        <v>480</v>
      </c>
      <c r="B34" s="13" t="s">
        <v>1515</v>
      </c>
      <c r="C34" s="128">
        <v>142</v>
      </c>
      <c r="D34" s="166">
        <v>204.154</v>
      </c>
      <c r="E34" s="166">
        <v>947.71660999999995</v>
      </c>
      <c r="F34" s="181">
        <f t="shared" si="0"/>
        <v>4.6421652771927073</v>
      </c>
      <c r="G34" s="3"/>
    </row>
    <row r="35" spans="1:7" ht="12.6" customHeight="1">
      <c r="A35" s="47" t="s">
        <v>481</v>
      </c>
      <c r="B35" s="13" t="s">
        <v>1516</v>
      </c>
      <c r="C35" s="128">
        <v>35</v>
      </c>
      <c r="D35" s="166">
        <v>44.799500000000002</v>
      </c>
      <c r="E35" s="166">
        <v>325.77600000000001</v>
      </c>
      <c r="F35" s="181">
        <f t="shared" si="0"/>
        <v>7.2718668735142131</v>
      </c>
      <c r="G35" s="3"/>
    </row>
    <row r="36" spans="1:7" ht="12.6" customHeight="1">
      <c r="A36" s="47" t="s">
        <v>482</v>
      </c>
      <c r="B36" s="13" t="s">
        <v>1517</v>
      </c>
      <c r="C36" s="128">
        <v>391</v>
      </c>
      <c r="D36" s="166">
        <v>486.78964999999999</v>
      </c>
      <c r="E36" s="166">
        <v>3006.5400679999998</v>
      </c>
      <c r="F36" s="181">
        <f t="shared" si="0"/>
        <v>6.1762612824656395</v>
      </c>
      <c r="G36" s="3"/>
    </row>
    <row r="37" spans="1:7" ht="12.6" customHeight="1">
      <c r="A37" s="47" t="s">
        <v>483</v>
      </c>
      <c r="B37" s="13" t="s">
        <v>1518</v>
      </c>
      <c r="C37" s="128">
        <v>34</v>
      </c>
      <c r="D37" s="166">
        <v>17.795020000000001</v>
      </c>
      <c r="E37" s="166">
        <v>41.941274</v>
      </c>
      <c r="F37" s="181">
        <f t="shared" si="0"/>
        <v>2.3569107536827718</v>
      </c>
      <c r="G37" s="3"/>
    </row>
    <row r="38" spans="1:7" ht="12.6" customHeight="1">
      <c r="A38" s="47" t="s">
        <v>1228</v>
      </c>
      <c r="B38" s="13" t="s">
        <v>1519</v>
      </c>
      <c r="C38" s="128">
        <v>63</v>
      </c>
      <c r="D38" s="166">
        <v>235377.80850000001</v>
      </c>
      <c r="E38" s="166">
        <v>762022.51182999997</v>
      </c>
      <c r="F38" s="181">
        <f t="shared" si="0"/>
        <v>3.23744416130886</v>
      </c>
      <c r="G38" s="3"/>
    </row>
    <row r="39" spans="1:7" ht="12.6" customHeight="1">
      <c r="A39" s="47" t="s">
        <v>1229</v>
      </c>
      <c r="B39" s="13" t="s">
        <v>1520</v>
      </c>
      <c r="C39" s="128">
        <v>5</v>
      </c>
      <c r="D39" s="166">
        <v>1183.1445000000001</v>
      </c>
      <c r="E39" s="166">
        <v>3708.1212999999998</v>
      </c>
      <c r="F39" s="181">
        <f t="shared" si="0"/>
        <v>3.13412376932826</v>
      </c>
      <c r="G39" s="3"/>
    </row>
    <row r="40" spans="1:7" ht="12.6" customHeight="1">
      <c r="A40" s="47" t="s">
        <v>1230</v>
      </c>
      <c r="B40" s="13" t="s">
        <v>1521</v>
      </c>
      <c r="C40" s="128">
        <v>4</v>
      </c>
      <c r="D40" s="166">
        <v>987.76900000000001</v>
      </c>
      <c r="E40" s="166">
        <v>2028.779</v>
      </c>
      <c r="F40" s="181">
        <f t="shared" si="0"/>
        <v>2.0539002540067566</v>
      </c>
      <c r="G40" s="3"/>
    </row>
    <row r="41" spans="1:7" ht="12.6" customHeight="1">
      <c r="A41" s="47" t="s">
        <v>1759</v>
      </c>
      <c r="B41" s="13" t="s">
        <v>1522</v>
      </c>
      <c r="C41" s="128">
        <v>2167</v>
      </c>
      <c r="D41" s="166">
        <v>50466.662944999902</v>
      </c>
      <c r="E41" s="166">
        <v>454219.0997275</v>
      </c>
      <c r="F41" s="181">
        <f t="shared" si="0"/>
        <v>9.0003791259691912</v>
      </c>
      <c r="G41" s="3"/>
    </row>
    <row r="42" spans="1:7" ht="12.6" customHeight="1">
      <c r="A42" s="47" t="s">
        <v>1760</v>
      </c>
      <c r="B42" s="13" t="s">
        <v>1523</v>
      </c>
      <c r="C42" s="128">
        <v>0</v>
      </c>
      <c r="D42" s="166">
        <v>0</v>
      </c>
      <c r="E42" s="166">
        <v>0</v>
      </c>
      <c r="F42" s="181" t="str">
        <f t="shared" si="0"/>
        <v>-</v>
      </c>
      <c r="G42" s="3"/>
    </row>
    <row r="43" spans="1:7" ht="12.6" customHeight="1">
      <c r="A43" s="47" t="s">
        <v>1761</v>
      </c>
      <c r="B43" s="13" t="s">
        <v>1524</v>
      </c>
      <c r="C43" s="128">
        <v>0</v>
      </c>
      <c r="D43" s="166">
        <v>0</v>
      </c>
      <c r="E43" s="166">
        <v>0</v>
      </c>
      <c r="F43" s="181" t="str">
        <f t="shared" si="0"/>
        <v>-</v>
      </c>
      <c r="G43" s="3"/>
    </row>
    <row r="44" spans="1:7" ht="12.6" customHeight="1">
      <c r="A44" s="47" t="s">
        <v>1762</v>
      </c>
      <c r="B44" s="13" t="s">
        <v>1525</v>
      </c>
      <c r="C44" s="128">
        <v>3</v>
      </c>
      <c r="D44" s="166">
        <v>0.52800000000000002</v>
      </c>
      <c r="E44" s="166">
        <v>4.28</v>
      </c>
      <c r="F44" s="181">
        <f t="shared" si="0"/>
        <v>8.1060606060606055</v>
      </c>
      <c r="G44" s="3"/>
    </row>
    <row r="45" spans="1:7" ht="12.6" customHeight="1">
      <c r="A45" s="47" t="s">
        <v>1763</v>
      </c>
      <c r="B45" s="13" t="s">
        <v>1526</v>
      </c>
      <c r="C45" s="128">
        <v>0</v>
      </c>
      <c r="D45" s="166">
        <v>0</v>
      </c>
      <c r="E45" s="166">
        <v>0</v>
      </c>
      <c r="F45" s="181" t="str">
        <f t="shared" si="0"/>
        <v>-</v>
      </c>
      <c r="G45" s="3"/>
    </row>
    <row r="46" spans="1:7" ht="12.6" customHeight="1">
      <c r="A46" s="47" t="s">
        <v>1764</v>
      </c>
      <c r="B46" s="13" t="s">
        <v>1527</v>
      </c>
      <c r="C46" s="128">
        <v>2</v>
      </c>
      <c r="D46" s="166">
        <v>0.875</v>
      </c>
      <c r="E46" s="166">
        <v>1.2376</v>
      </c>
      <c r="F46" s="181">
        <f t="shared" si="0"/>
        <v>1.4144000000000001</v>
      </c>
      <c r="G46" s="3"/>
    </row>
    <row r="47" spans="1:7" ht="12.6" customHeight="1">
      <c r="A47" s="47" t="s">
        <v>884</v>
      </c>
      <c r="B47" s="13" t="s">
        <v>1528</v>
      </c>
      <c r="C47" s="128">
        <v>24</v>
      </c>
      <c r="D47" s="166">
        <v>2.8231999999999999</v>
      </c>
      <c r="E47" s="166">
        <v>16.89864</v>
      </c>
      <c r="F47" s="181">
        <f t="shared" si="0"/>
        <v>5.9856333238877868</v>
      </c>
      <c r="G47" s="3"/>
    </row>
    <row r="48" spans="1:7" ht="12.6" customHeight="1">
      <c r="A48" s="47" t="s">
        <v>885</v>
      </c>
      <c r="B48" s="13" t="s">
        <v>1529</v>
      </c>
      <c r="C48" s="128">
        <v>4</v>
      </c>
      <c r="D48" s="166">
        <v>1.091</v>
      </c>
      <c r="E48" s="166">
        <v>5.9287000000000001</v>
      </c>
      <c r="F48" s="181">
        <f t="shared" si="0"/>
        <v>5.4341888175985336</v>
      </c>
      <c r="G48" s="3"/>
    </row>
    <row r="49" spans="1:7" ht="12.6" customHeight="1">
      <c r="A49" s="47" t="s">
        <v>886</v>
      </c>
      <c r="B49" s="13" t="s">
        <v>1530</v>
      </c>
      <c r="C49" s="128">
        <v>6</v>
      </c>
      <c r="D49" s="166">
        <v>0.20150000000000001</v>
      </c>
      <c r="E49" s="166">
        <v>1.85466</v>
      </c>
      <c r="F49" s="181">
        <f t="shared" si="0"/>
        <v>9.2042679900744417</v>
      </c>
      <c r="G49" s="3"/>
    </row>
    <row r="50" spans="1:7" ht="12.6" customHeight="1">
      <c r="A50" s="47" t="s">
        <v>887</v>
      </c>
      <c r="B50" s="13" t="s">
        <v>1531</v>
      </c>
      <c r="C50" s="128">
        <v>2</v>
      </c>
      <c r="D50" s="166">
        <v>0.112</v>
      </c>
      <c r="E50" s="166">
        <v>0.96640000000000004</v>
      </c>
      <c r="F50" s="181">
        <f t="shared" si="0"/>
        <v>8.6285714285714281</v>
      </c>
      <c r="G50" s="3"/>
    </row>
    <row r="51" spans="1:7" ht="12.6" customHeight="1">
      <c r="A51" s="47" t="s">
        <v>888</v>
      </c>
      <c r="B51" s="13" t="s">
        <v>1532</v>
      </c>
      <c r="C51" s="128">
        <v>2</v>
      </c>
      <c r="D51" s="166">
        <v>1.44479</v>
      </c>
      <c r="E51" s="166">
        <v>4.3165870000000002</v>
      </c>
      <c r="F51" s="181">
        <f t="shared" si="0"/>
        <v>2.9876916368468773</v>
      </c>
      <c r="G51" s="3"/>
    </row>
    <row r="52" spans="1:7" ht="12.6" customHeight="1">
      <c r="A52" s="47" t="s">
        <v>889</v>
      </c>
      <c r="B52" s="13" t="s">
        <v>1533</v>
      </c>
      <c r="C52" s="128">
        <v>12</v>
      </c>
      <c r="D52" s="166">
        <v>2.5550999999999999</v>
      </c>
      <c r="E52" s="166">
        <v>11.09573</v>
      </c>
      <c r="F52" s="181">
        <f t="shared" si="0"/>
        <v>4.342581503659348</v>
      </c>
      <c r="G52" s="3"/>
    </row>
    <row r="53" spans="1:7" ht="12.6" customHeight="1">
      <c r="A53" s="47" t="s">
        <v>890</v>
      </c>
      <c r="B53" s="13" t="s">
        <v>1534</v>
      </c>
      <c r="C53" s="128">
        <v>71</v>
      </c>
      <c r="D53" s="166">
        <v>5.6004199999999997</v>
      </c>
      <c r="E53" s="166">
        <v>52.156592000000003</v>
      </c>
      <c r="F53" s="181">
        <f t="shared" si="0"/>
        <v>9.3129786694569354</v>
      </c>
      <c r="G53" s="3"/>
    </row>
    <row r="54" spans="1:7" ht="12.6" customHeight="1">
      <c r="A54" s="47" t="s">
        <v>891</v>
      </c>
      <c r="B54" s="13" t="s">
        <v>1535</v>
      </c>
      <c r="C54" s="128">
        <v>1</v>
      </c>
      <c r="D54" s="166">
        <v>2.5000000000000001E-2</v>
      </c>
      <c r="E54" s="166">
        <v>0.29249999999999998</v>
      </c>
      <c r="F54" s="181">
        <f t="shared" si="0"/>
        <v>11.7</v>
      </c>
      <c r="G54" s="3"/>
    </row>
    <row r="55" spans="1:7" ht="12.6" customHeight="1">
      <c r="A55" s="47" t="s">
        <v>892</v>
      </c>
      <c r="B55" s="13" t="s">
        <v>1536</v>
      </c>
      <c r="C55" s="128">
        <v>9</v>
      </c>
      <c r="D55" s="166">
        <v>36.97</v>
      </c>
      <c r="E55" s="166">
        <v>85.785799999999995</v>
      </c>
      <c r="F55" s="181">
        <f t="shared" si="0"/>
        <v>2.3204165539626724</v>
      </c>
      <c r="G55" s="3"/>
    </row>
    <row r="56" spans="1:7" ht="12.6" customHeight="1">
      <c r="A56" s="47" t="s">
        <v>893</v>
      </c>
      <c r="B56" s="13" t="s">
        <v>1537</v>
      </c>
      <c r="C56" s="128">
        <v>1</v>
      </c>
      <c r="D56" s="166">
        <v>4.5499999999999999E-2</v>
      </c>
      <c r="E56" s="166">
        <v>0.24115</v>
      </c>
      <c r="F56" s="181">
        <f t="shared" si="0"/>
        <v>5.3</v>
      </c>
      <c r="G56" s="3"/>
    </row>
    <row r="57" spans="1:7" ht="12.6" customHeight="1">
      <c r="A57" s="47" t="s">
        <v>894</v>
      </c>
      <c r="B57" s="13" t="s">
        <v>1538</v>
      </c>
      <c r="C57" s="128">
        <v>12</v>
      </c>
      <c r="D57" s="166">
        <v>5.8780999999999999</v>
      </c>
      <c r="E57" s="166">
        <v>46.902990000000003</v>
      </c>
      <c r="F57" s="181">
        <f t="shared" si="0"/>
        <v>7.9792773175005536</v>
      </c>
      <c r="G57" s="3"/>
    </row>
    <row r="58" spans="1:7" ht="12.6" customHeight="1">
      <c r="A58" s="47" t="s">
        <v>1546</v>
      </c>
      <c r="B58" s="13" t="s">
        <v>1539</v>
      </c>
      <c r="C58" s="128">
        <v>3</v>
      </c>
      <c r="D58" s="166">
        <v>0.32100000000000001</v>
      </c>
      <c r="E58" s="166">
        <v>5.5419999999999998</v>
      </c>
      <c r="F58" s="181">
        <f t="shared" si="0"/>
        <v>17.26479750778816</v>
      </c>
      <c r="G58" s="3"/>
    </row>
    <row r="59" spans="1:7" ht="12.6" customHeight="1">
      <c r="A59" s="47" t="s">
        <v>1547</v>
      </c>
      <c r="B59" s="13" t="s">
        <v>1540</v>
      </c>
      <c r="C59" s="128">
        <v>7</v>
      </c>
      <c r="D59" s="166">
        <v>1.4244000000000001</v>
      </c>
      <c r="E59" s="166">
        <v>3.4342199999999998</v>
      </c>
      <c r="F59" s="181">
        <f t="shared" si="0"/>
        <v>2.4109941027801178</v>
      </c>
      <c r="G59" s="3"/>
    </row>
    <row r="60" spans="1:7" ht="12.6" customHeight="1">
      <c r="A60" s="47" t="s">
        <v>1548</v>
      </c>
      <c r="B60" s="13" t="s">
        <v>1541</v>
      </c>
      <c r="C60" s="128">
        <v>6</v>
      </c>
      <c r="D60" s="166">
        <v>0.32969999999999999</v>
      </c>
      <c r="E60" s="166">
        <v>2.5716999999999999</v>
      </c>
      <c r="F60" s="181">
        <f t="shared" si="0"/>
        <v>7.8001213224143156</v>
      </c>
      <c r="G60" s="3"/>
    </row>
    <row r="61" spans="1:7" ht="12.6" customHeight="1">
      <c r="A61" s="47" t="s">
        <v>1549</v>
      </c>
      <c r="B61" s="13" t="s">
        <v>1542</v>
      </c>
      <c r="C61" s="128">
        <v>219</v>
      </c>
      <c r="D61" s="166">
        <v>49.495370000000001</v>
      </c>
      <c r="E61" s="166">
        <v>815.93351900000096</v>
      </c>
      <c r="F61" s="181">
        <f t="shared" si="0"/>
        <v>16.485047369077169</v>
      </c>
      <c r="G61" s="3"/>
    </row>
    <row r="62" spans="1:7" ht="12.6" customHeight="1">
      <c r="A62" s="47" t="s">
        <v>1550</v>
      </c>
      <c r="B62" s="13" t="s">
        <v>1543</v>
      </c>
      <c r="C62" s="128">
        <v>3</v>
      </c>
      <c r="D62" s="166">
        <v>0.20499999999999999</v>
      </c>
      <c r="E62" s="166">
        <v>1.1277999999999999</v>
      </c>
      <c r="F62" s="181">
        <f t="shared" si="0"/>
        <v>5.5014634146341459</v>
      </c>
      <c r="G62" s="3"/>
    </row>
    <row r="63" spans="1:7" ht="12.6" customHeight="1">
      <c r="A63" s="47" t="s">
        <v>1551</v>
      </c>
      <c r="B63" s="13" t="s">
        <v>1544</v>
      </c>
      <c r="C63" s="128">
        <v>32</v>
      </c>
      <c r="D63" s="166">
        <v>1.8531</v>
      </c>
      <c r="E63" s="166">
        <v>18.521100000000001</v>
      </c>
      <c r="F63" s="181">
        <f t="shared" si="0"/>
        <v>9.9946576007770762</v>
      </c>
      <c r="G63" s="3"/>
    </row>
    <row r="64" spans="1:7" ht="12.6" customHeight="1">
      <c r="A64" s="47" t="s">
        <v>1552</v>
      </c>
      <c r="B64" s="13" t="s">
        <v>1545</v>
      </c>
      <c r="C64" s="128">
        <v>4</v>
      </c>
      <c r="D64" s="166">
        <v>1.0677000000000001</v>
      </c>
      <c r="E64" s="166">
        <v>4.7208399999999999</v>
      </c>
      <c r="F64" s="181">
        <f t="shared" si="0"/>
        <v>4.4215041678374067</v>
      </c>
      <c r="G64" s="3"/>
    </row>
    <row r="65" spans="1:7" ht="12.6" customHeight="1">
      <c r="A65" s="47" t="s">
        <v>1553</v>
      </c>
      <c r="B65" s="13" t="s">
        <v>1295</v>
      </c>
      <c r="C65" s="128">
        <v>12</v>
      </c>
      <c r="D65" s="166">
        <v>0.81799999999999995</v>
      </c>
      <c r="E65" s="166">
        <v>7.3253000000000004</v>
      </c>
      <c r="F65" s="181">
        <f t="shared" si="0"/>
        <v>8.9551344743276289</v>
      </c>
      <c r="G65" s="3"/>
    </row>
    <row r="66" spans="1:7" ht="12.6" customHeight="1">
      <c r="A66" s="47" t="s">
        <v>1554</v>
      </c>
      <c r="B66" s="13" t="s">
        <v>1296</v>
      </c>
      <c r="C66" s="128">
        <v>0</v>
      </c>
      <c r="D66" s="166">
        <v>0</v>
      </c>
      <c r="E66" s="166">
        <v>0</v>
      </c>
      <c r="F66" s="181" t="str">
        <f t="shared" si="0"/>
        <v>-</v>
      </c>
      <c r="G66" s="3"/>
    </row>
    <row r="67" spans="1:7" ht="12.6" customHeight="1">
      <c r="A67" s="47" t="s">
        <v>1555</v>
      </c>
      <c r="B67" s="13" t="s">
        <v>1297</v>
      </c>
      <c r="C67" s="128">
        <v>0</v>
      </c>
      <c r="D67" s="166">
        <v>0</v>
      </c>
      <c r="E67" s="166">
        <v>0</v>
      </c>
      <c r="F67" s="181" t="str">
        <f t="shared" si="0"/>
        <v>-</v>
      </c>
      <c r="G67" s="3"/>
    </row>
    <row r="68" spans="1:7" ht="12.6" customHeight="1">
      <c r="A68" s="47" t="s">
        <v>1556</v>
      </c>
      <c r="B68" s="13" t="s">
        <v>1298</v>
      </c>
      <c r="C68" s="128">
        <v>1</v>
      </c>
      <c r="D68" s="166">
        <v>0.01</v>
      </c>
      <c r="E68" s="166">
        <v>6.2E-2</v>
      </c>
      <c r="F68" s="181">
        <f t="shared" si="0"/>
        <v>6.2</v>
      </c>
      <c r="G68" s="3"/>
    </row>
    <row r="69" spans="1:7" ht="12.6" customHeight="1">
      <c r="A69" s="47" t="s">
        <v>1557</v>
      </c>
      <c r="B69" s="13" t="s">
        <v>1299</v>
      </c>
      <c r="C69" s="128">
        <v>0</v>
      </c>
      <c r="D69" s="166">
        <v>0</v>
      </c>
      <c r="E69" s="166">
        <v>0</v>
      </c>
      <c r="F69" s="181" t="str">
        <f t="shared" si="0"/>
        <v>-</v>
      </c>
      <c r="G69" s="3"/>
    </row>
    <row r="70" spans="1:7" ht="12.6" customHeight="1">
      <c r="A70" s="47" t="s">
        <v>1558</v>
      </c>
      <c r="B70" s="13" t="s">
        <v>1300</v>
      </c>
      <c r="C70" s="128">
        <v>1</v>
      </c>
      <c r="D70" s="166">
        <v>7.0000000000000001E-3</v>
      </c>
      <c r="E70" s="166">
        <v>0.105</v>
      </c>
      <c r="F70" s="181">
        <f t="shared" si="0"/>
        <v>15</v>
      </c>
      <c r="G70" s="3"/>
    </row>
    <row r="71" spans="1:7" ht="12.6" customHeight="1">
      <c r="A71" s="47" t="s">
        <v>1559</v>
      </c>
      <c r="B71" s="13" t="s">
        <v>1301</v>
      </c>
      <c r="C71" s="128">
        <v>0</v>
      </c>
      <c r="D71" s="166">
        <v>0</v>
      </c>
      <c r="E71" s="166">
        <v>0</v>
      </c>
      <c r="F71" s="181" t="str">
        <f t="shared" ref="F71:F106" si="1">IF(D71&gt;0,E71/D71,"-")</f>
        <v>-</v>
      </c>
      <c r="G71" s="3"/>
    </row>
    <row r="72" spans="1:7" ht="12.6" customHeight="1">
      <c r="A72" s="47" t="s">
        <v>1560</v>
      </c>
      <c r="B72" s="13" t="s">
        <v>1302</v>
      </c>
      <c r="C72" s="128">
        <v>0</v>
      </c>
      <c r="D72" s="166">
        <v>0</v>
      </c>
      <c r="E72" s="166">
        <v>0</v>
      </c>
      <c r="F72" s="181" t="str">
        <f t="shared" si="1"/>
        <v>-</v>
      </c>
      <c r="G72" s="3"/>
    </row>
    <row r="73" spans="1:7" ht="12.6" customHeight="1">
      <c r="A73" s="47" t="s">
        <v>1561</v>
      </c>
      <c r="B73" s="13" t="s">
        <v>1303</v>
      </c>
      <c r="C73" s="128">
        <v>7</v>
      </c>
      <c r="D73" s="166">
        <v>1.3859999999999999</v>
      </c>
      <c r="E73" s="166">
        <v>10.3049</v>
      </c>
      <c r="F73" s="181">
        <f t="shared" si="1"/>
        <v>7.4349927849927857</v>
      </c>
      <c r="G73" s="3"/>
    </row>
    <row r="74" spans="1:7" ht="12.6" customHeight="1">
      <c r="A74" s="47" t="s">
        <v>1562</v>
      </c>
      <c r="B74" s="13" t="s">
        <v>1304</v>
      </c>
      <c r="C74" s="128">
        <v>44</v>
      </c>
      <c r="D74" s="166">
        <v>44.343290000000003</v>
      </c>
      <c r="E74" s="166">
        <v>198.08034000000001</v>
      </c>
      <c r="F74" s="181">
        <f t="shared" si="1"/>
        <v>4.4669743719963044</v>
      </c>
      <c r="G74" s="3"/>
    </row>
    <row r="75" spans="1:7" ht="12.6" customHeight="1">
      <c r="A75" s="47" t="s">
        <v>1563</v>
      </c>
      <c r="B75" s="13" t="s">
        <v>1305</v>
      </c>
      <c r="C75" s="128">
        <v>7</v>
      </c>
      <c r="D75" s="166">
        <v>1.0106900000000001</v>
      </c>
      <c r="E75" s="166">
        <v>8.6364300000000007</v>
      </c>
      <c r="F75" s="181">
        <f t="shared" si="1"/>
        <v>8.5450830620665084</v>
      </c>
      <c r="G75" s="3"/>
    </row>
    <row r="76" spans="1:7" ht="12.6" customHeight="1">
      <c r="A76" s="47" t="s">
        <v>1564</v>
      </c>
      <c r="B76" s="13" t="s">
        <v>1306</v>
      </c>
      <c r="C76" s="128">
        <v>214</v>
      </c>
      <c r="D76" s="166">
        <v>374.53804000000002</v>
      </c>
      <c r="E76" s="166">
        <v>844.71885599999996</v>
      </c>
      <c r="F76" s="181">
        <f t="shared" si="1"/>
        <v>2.2553619813891266</v>
      </c>
      <c r="G76" s="3"/>
    </row>
    <row r="77" spans="1:7" ht="12.6" customHeight="1">
      <c r="A77" s="47" t="s">
        <v>1565</v>
      </c>
      <c r="B77" s="13" t="s">
        <v>1307</v>
      </c>
      <c r="C77" s="128">
        <v>9</v>
      </c>
      <c r="D77" s="166">
        <v>3.2183000000000002</v>
      </c>
      <c r="E77" s="166">
        <v>29.393039999999999</v>
      </c>
      <c r="F77" s="181">
        <f t="shared" si="1"/>
        <v>9.1330951123263819</v>
      </c>
      <c r="G77" s="3"/>
    </row>
    <row r="78" spans="1:7" ht="12.6" customHeight="1">
      <c r="A78" s="47" t="s">
        <v>1247</v>
      </c>
      <c r="B78" s="13" t="s">
        <v>1308</v>
      </c>
      <c r="C78" s="128">
        <v>11</v>
      </c>
      <c r="D78" s="166">
        <v>20.556999999999999</v>
      </c>
      <c r="E78" s="166">
        <v>236.35659999999999</v>
      </c>
      <c r="F78" s="181">
        <f t="shared" si="1"/>
        <v>11.49762124823661</v>
      </c>
      <c r="G78" s="3"/>
    </row>
    <row r="79" spans="1:7" ht="12.6" customHeight="1">
      <c r="A79" s="47" t="s">
        <v>1248</v>
      </c>
      <c r="B79" s="13" t="s">
        <v>1309</v>
      </c>
      <c r="C79" s="128">
        <v>83</v>
      </c>
      <c r="D79" s="166">
        <v>12.042475</v>
      </c>
      <c r="E79" s="166">
        <v>93.243759999999995</v>
      </c>
      <c r="F79" s="181">
        <f t="shared" si="1"/>
        <v>7.742906669932883</v>
      </c>
      <c r="G79" s="3"/>
    </row>
    <row r="80" spans="1:7" ht="12.6" customHeight="1">
      <c r="A80" s="47" t="s">
        <v>1249</v>
      </c>
      <c r="B80" s="13" t="s">
        <v>1310</v>
      </c>
      <c r="C80" s="128">
        <v>536</v>
      </c>
      <c r="D80" s="166">
        <v>559.18670999999995</v>
      </c>
      <c r="E80" s="166">
        <v>2932.850226</v>
      </c>
      <c r="F80" s="181">
        <f t="shared" si="1"/>
        <v>5.2448496603218633</v>
      </c>
      <c r="G80" s="3"/>
    </row>
    <row r="81" spans="1:7" ht="12.6" customHeight="1">
      <c r="A81" s="47" t="s">
        <v>1250</v>
      </c>
      <c r="B81" s="13" t="s">
        <v>1311</v>
      </c>
      <c r="C81" s="128">
        <v>88</v>
      </c>
      <c r="D81" s="166">
        <v>5.9192710000000002</v>
      </c>
      <c r="E81" s="166">
        <v>64.187289699999994</v>
      </c>
      <c r="F81" s="181">
        <f t="shared" si="1"/>
        <v>10.843782908402064</v>
      </c>
      <c r="G81" s="3"/>
    </row>
    <row r="82" spans="1:7" ht="12.6" customHeight="1">
      <c r="A82" s="47" t="s">
        <v>1251</v>
      </c>
      <c r="B82" s="13" t="s">
        <v>1312</v>
      </c>
      <c r="C82" s="128">
        <v>67</v>
      </c>
      <c r="D82" s="166">
        <v>5.5226100000000002</v>
      </c>
      <c r="E82" s="166">
        <v>61.312908</v>
      </c>
      <c r="F82" s="181">
        <f t="shared" si="1"/>
        <v>11.102161477996816</v>
      </c>
      <c r="G82" s="3"/>
    </row>
    <row r="83" spans="1:7" ht="12.6" customHeight="1">
      <c r="A83" s="47" t="s">
        <v>1252</v>
      </c>
      <c r="B83" s="13" t="s">
        <v>1313</v>
      </c>
      <c r="C83" s="128">
        <v>214</v>
      </c>
      <c r="D83" s="166">
        <v>185.46154999999999</v>
      </c>
      <c r="E83" s="166">
        <v>1564.1473450000001</v>
      </c>
      <c r="F83" s="181">
        <f t="shared" si="1"/>
        <v>8.4338092990164277</v>
      </c>
      <c r="G83" s="3"/>
    </row>
    <row r="84" spans="1:7" ht="12.6" customHeight="1">
      <c r="A84" s="47" t="s">
        <v>1253</v>
      </c>
      <c r="B84" s="13" t="s">
        <v>1314</v>
      </c>
      <c r="C84" s="128">
        <v>10</v>
      </c>
      <c r="D84" s="166">
        <v>0.82320000000000004</v>
      </c>
      <c r="E84" s="166">
        <v>4.9699600000000004</v>
      </c>
      <c r="F84" s="181">
        <f t="shared" si="1"/>
        <v>6.0373663751214774</v>
      </c>
      <c r="G84" s="3"/>
    </row>
    <row r="85" spans="1:7" ht="12.6" customHeight="1">
      <c r="A85" s="47" t="s">
        <v>1254</v>
      </c>
      <c r="B85" s="13" t="s">
        <v>1315</v>
      </c>
      <c r="C85" s="128">
        <v>405</v>
      </c>
      <c r="D85" s="166">
        <v>76.841660000000005</v>
      </c>
      <c r="E85" s="166">
        <v>659.77012999999999</v>
      </c>
      <c r="F85" s="181">
        <f t="shared" si="1"/>
        <v>8.5860993893156383</v>
      </c>
      <c r="G85" s="3"/>
    </row>
    <row r="86" spans="1:7" ht="12.6" customHeight="1">
      <c r="A86" s="47" t="s">
        <v>1255</v>
      </c>
      <c r="B86" s="13" t="s">
        <v>1316</v>
      </c>
      <c r="C86" s="128">
        <v>283</v>
      </c>
      <c r="D86" s="166">
        <v>57.615750000000098</v>
      </c>
      <c r="E86" s="166">
        <v>511.14165600000001</v>
      </c>
      <c r="F86" s="181">
        <f t="shared" si="1"/>
        <v>8.8715612657997021</v>
      </c>
      <c r="G86" s="3"/>
    </row>
    <row r="87" spans="1:7" ht="12.6" customHeight="1">
      <c r="A87" s="47" t="s">
        <v>1256</v>
      </c>
      <c r="B87" s="13" t="s">
        <v>1317</v>
      </c>
      <c r="C87" s="128">
        <v>90</v>
      </c>
      <c r="D87" s="166">
        <v>21.464030000000001</v>
      </c>
      <c r="E87" s="166">
        <v>124.99370999999999</v>
      </c>
      <c r="F87" s="181">
        <f t="shared" si="1"/>
        <v>5.823403619916669</v>
      </c>
      <c r="G87" s="3"/>
    </row>
    <row r="88" spans="1:7" ht="12.6" customHeight="1">
      <c r="A88" s="47" t="s">
        <v>1257</v>
      </c>
      <c r="B88" s="13" t="s">
        <v>1318</v>
      </c>
      <c r="C88" s="128">
        <v>630</v>
      </c>
      <c r="D88" s="166">
        <v>224.41453999999999</v>
      </c>
      <c r="E88" s="166">
        <v>2328.2138709999899</v>
      </c>
      <c r="F88" s="181">
        <f t="shared" si="1"/>
        <v>10.374612407021354</v>
      </c>
      <c r="G88" s="3"/>
    </row>
    <row r="89" spans="1:7" ht="12.6" customHeight="1">
      <c r="A89" s="47" t="s">
        <v>1258</v>
      </c>
      <c r="B89" s="13" t="s">
        <v>1319</v>
      </c>
      <c r="C89" s="128">
        <v>24</v>
      </c>
      <c r="D89" s="166">
        <v>0.96796000000000004</v>
      </c>
      <c r="E89" s="166">
        <v>7.7838260000000004</v>
      </c>
      <c r="F89" s="181">
        <f t="shared" si="1"/>
        <v>8.0414748543328241</v>
      </c>
      <c r="G89" s="3"/>
    </row>
    <row r="90" spans="1:7" ht="12.6" customHeight="1">
      <c r="A90" s="47" t="s">
        <v>1259</v>
      </c>
      <c r="B90" s="13" t="s">
        <v>1320</v>
      </c>
      <c r="C90" s="128">
        <v>147</v>
      </c>
      <c r="D90" s="166">
        <v>54.225709999999999</v>
      </c>
      <c r="E90" s="166">
        <v>381.45332200000001</v>
      </c>
      <c r="F90" s="181">
        <f t="shared" si="1"/>
        <v>7.0345473023774154</v>
      </c>
      <c r="G90" s="3"/>
    </row>
    <row r="91" spans="1:7" ht="12.6" customHeight="1">
      <c r="A91" s="47" t="s">
        <v>1260</v>
      </c>
      <c r="B91" s="13" t="s">
        <v>1321</v>
      </c>
      <c r="C91" s="128">
        <v>1</v>
      </c>
      <c r="D91" s="166">
        <v>2.7E-2</v>
      </c>
      <c r="E91" s="166">
        <v>0.1782</v>
      </c>
      <c r="F91" s="181">
        <f t="shared" si="1"/>
        <v>6.6</v>
      </c>
      <c r="G91" s="3"/>
    </row>
    <row r="92" spans="1:7" ht="12.6" customHeight="1">
      <c r="A92" s="47" t="s">
        <v>1261</v>
      </c>
      <c r="B92" s="13" t="s">
        <v>1322</v>
      </c>
      <c r="C92" s="128">
        <v>20</v>
      </c>
      <c r="D92" s="166">
        <v>6.9646600000000003</v>
      </c>
      <c r="E92" s="166">
        <v>81.815278000000006</v>
      </c>
      <c r="F92" s="181">
        <f t="shared" si="1"/>
        <v>11.747203452860585</v>
      </c>
      <c r="G92" s="3"/>
    </row>
    <row r="93" spans="1:7" ht="12.6" customHeight="1">
      <c r="A93" s="47" t="s">
        <v>1262</v>
      </c>
      <c r="B93" s="13" t="s">
        <v>1323</v>
      </c>
      <c r="C93" s="128">
        <v>2638</v>
      </c>
      <c r="D93" s="166">
        <v>1435.0252599999999</v>
      </c>
      <c r="E93" s="166">
        <v>14598.634309999999</v>
      </c>
      <c r="F93" s="181">
        <f t="shared" si="1"/>
        <v>10.173085252868651</v>
      </c>
      <c r="G93" s="3"/>
    </row>
    <row r="94" spans="1:7" ht="12.6" customHeight="1">
      <c r="A94" s="47" t="s">
        <v>1263</v>
      </c>
      <c r="B94" s="13" t="s">
        <v>1324</v>
      </c>
      <c r="C94" s="128">
        <v>2</v>
      </c>
      <c r="D94" s="166">
        <v>0.13900000000000001</v>
      </c>
      <c r="E94" s="166">
        <v>0.53180000000000005</v>
      </c>
      <c r="F94" s="181">
        <f t="shared" si="1"/>
        <v>3.8258992805755394</v>
      </c>
      <c r="G94" s="3"/>
    </row>
    <row r="95" spans="1:7" ht="12.6" customHeight="1">
      <c r="A95" s="47" t="s">
        <v>1264</v>
      </c>
      <c r="B95" s="13" t="s">
        <v>1325</v>
      </c>
      <c r="C95" s="128">
        <v>2</v>
      </c>
      <c r="D95" s="166">
        <v>0.14249999999999999</v>
      </c>
      <c r="E95" s="166">
        <v>1.87</v>
      </c>
      <c r="F95" s="181">
        <f t="shared" si="1"/>
        <v>13.122807017543861</v>
      </c>
      <c r="G95" s="3"/>
    </row>
    <row r="96" spans="1:7" ht="12.6" customHeight="1">
      <c r="A96" s="47" t="s">
        <v>1265</v>
      </c>
      <c r="B96" s="13" t="s">
        <v>1326</v>
      </c>
      <c r="C96" s="128">
        <v>0</v>
      </c>
      <c r="D96" s="166">
        <v>0</v>
      </c>
      <c r="E96" s="166">
        <v>0</v>
      </c>
      <c r="F96" s="181" t="str">
        <f t="shared" si="1"/>
        <v>-</v>
      </c>
      <c r="G96" s="3"/>
    </row>
    <row r="97" spans="1:7" ht="12.6" customHeight="1">
      <c r="A97" s="47" t="s">
        <v>1266</v>
      </c>
      <c r="B97" s="13" t="s">
        <v>1327</v>
      </c>
      <c r="C97" s="128">
        <v>22</v>
      </c>
      <c r="D97" s="166">
        <v>113.59527</v>
      </c>
      <c r="E97" s="166">
        <v>1088.4236060000001</v>
      </c>
      <c r="F97" s="181">
        <f t="shared" si="1"/>
        <v>9.5815926666664915</v>
      </c>
      <c r="G97" s="3"/>
    </row>
    <row r="98" spans="1:7" ht="12.6" customHeight="1">
      <c r="A98" s="47" t="s">
        <v>1267</v>
      </c>
      <c r="B98" s="13" t="s">
        <v>1328</v>
      </c>
      <c r="C98" s="128">
        <v>4</v>
      </c>
      <c r="D98" s="166">
        <v>0.70899999999999996</v>
      </c>
      <c r="E98" s="166">
        <v>18.653099999999998</v>
      </c>
      <c r="F98" s="181">
        <f t="shared" si="1"/>
        <v>26.309026798307475</v>
      </c>
      <c r="G98" s="3"/>
    </row>
    <row r="99" spans="1:7" ht="12.6" customHeight="1">
      <c r="A99" s="47" t="s">
        <v>1268</v>
      </c>
      <c r="B99" s="13" t="s">
        <v>1329</v>
      </c>
      <c r="C99" s="128">
        <v>15</v>
      </c>
      <c r="D99" s="166">
        <v>0.83252999999999999</v>
      </c>
      <c r="E99" s="166">
        <v>7.1179930000000002</v>
      </c>
      <c r="F99" s="181">
        <f t="shared" si="1"/>
        <v>8.5498336396286021</v>
      </c>
      <c r="G99" s="3"/>
    </row>
    <row r="100" spans="1:7" ht="12.6" customHeight="1">
      <c r="A100" s="47" t="s">
        <v>486</v>
      </c>
      <c r="B100" s="13" t="s">
        <v>1330</v>
      </c>
      <c r="C100" s="128">
        <v>90</v>
      </c>
      <c r="D100" s="166">
        <v>226.13050000000001</v>
      </c>
      <c r="E100" s="166">
        <v>1500.943383</v>
      </c>
      <c r="F100" s="181">
        <f t="shared" si="1"/>
        <v>6.6375096813565619</v>
      </c>
      <c r="G100" s="3"/>
    </row>
    <row r="101" spans="1:7" ht="12.6" customHeight="1">
      <c r="A101" s="47" t="s">
        <v>487</v>
      </c>
      <c r="B101" s="13" t="s">
        <v>596</v>
      </c>
      <c r="C101" s="128">
        <v>27</v>
      </c>
      <c r="D101" s="166">
        <v>41.856999999999999</v>
      </c>
      <c r="E101" s="166">
        <v>257.64159999999998</v>
      </c>
      <c r="F101" s="181">
        <f t="shared" si="1"/>
        <v>6.1552810760446279</v>
      </c>
      <c r="G101" s="3"/>
    </row>
    <row r="102" spans="1:7" ht="12.6" customHeight="1">
      <c r="A102" s="47" t="s">
        <v>599</v>
      </c>
      <c r="B102" s="13" t="s">
        <v>597</v>
      </c>
      <c r="C102" s="128">
        <v>35</v>
      </c>
      <c r="D102" s="166">
        <v>250.4076</v>
      </c>
      <c r="E102" s="166">
        <v>1550.3678199999999</v>
      </c>
      <c r="F102" s="181">
        <f t="shared" si="1"/>
        <v>6.1913768591688108</v>
      </c>
      <c r="G102" s="3"/>
    </row>
    <row r="103" spans="1:7" ht="12.6" customHeight="1">
      <c r="A103" s="47" t="s">
        <v>600</v>
      </c>
      <c r="B103" s="13" t="s">
        <v>598</v>
      </c>
      <c r="C103" s="128">
        <v>115</v>
      </c>
      <c r="D103" s="166">
        <v>67.059430000000006</v>
      </c>
      <c r="E103" s="166">
        <v>317.160595</v>
      </c>
      <c r="F103" s="181">
        <f t="shared" si="1"/>
        <v>4.72954504683383</v>
      </c>
      <c r="G103" s="3"/>
    </row>
    <row r="104" spans="1:7" ht="12.6" customHeight="1">
      <c r="A104" s="47" t="s">
        <v>488</v>
      </c>
      <c r="B104" s="13" t="s">
        <v>1386</v>
      </c>
      <c r="C104" s="128">
        <v>1245</v>
      </c>
      <c r="D104" s="166">
        <v>205.83596</v>
      </c>
      <c r="E104" s="166">
        <v>1875.184248</v>
      </c>
      <c r="F104" s="181">
        <f t="shared" si="1"/>
        <v>9.1100906177909824</v>
      </c>
      <c r="G104" s="3"/>
    </row>
    <row r="105" spans="1:7" ht="12.6" customHeight="1">
      <c r="A105" s="47" t="s">
        <v>447</v>
      </c>
      <c r="B105" s="13" t="s">
        <v>1870</v>
      </c>
      <c r="C105" s="128">
        <v>27</v>
      </c>
      <c r="D105" s="166">
        <v>3.5196000000000001</v>
      </c>
      <c r="E105" s="166">
        <v>36.165959999999998</v>
      </c>
      <c r="F105" s="181">
        <f t="shared" si="1"/>
        <v>10.275588135015342</v>
      </c>
      <c r="G105" s="3"/>
    </row>
    <row r="106" spans="1:7" ht="12.6" customHeight="1">
      <c r="A106" s="47"/>
      <c r="B106" s="4" t="s">
        <v>493</v>
      </c>
      <c r="C106" s="129">
        <f>SUM(C6:C105)</f>
        <v>14916</v>
      </c>
      <c r="D106" s="162">
        <f>SUM(D6:D105)</f>
        <v>351651.13445100002</v>
      </c>
      <c r="E106" s="162">
        <f>SUM(E6:E105)</f>
        <v>1792232.8324702</v>
      </c>
      <c r="F106" s="181">
        <f t="shared" si="1"/>
        <v>5.0966217847362989</v>
      </c>
      <c r="G106" s="8"/>
    </row>
    <row r="107" spans="1:7">
      <c r="A107" s="49"/>
      <c r="B107" s="9"/>
      <c r="C107" s="36"/>
      <c r="D107" s="41"/>
      <c r="E107" s="41"/>
      <c r="F107" s="36"/>
      <c r="G107" s="8"/>
    </row>
    <row r="108" spans="1:7">
      <c r="A108" s="49"/>
      <c r="B108" s="9"/>
      <c r="C108" s="36"/>
      <c r="D108" s="41"/>
      <c r="E108" s="41"/>
      <c r="F108" s="36"/>
      <c r="G108" s="3"/>
    </row>
    <row r="109" spans="1:7">
      <c r="A109" s="49"/>
      <c r="B109" s="9"/>
      <c r="C109" s="53"/>
      <c r="D109" s="41"/>
      <c r="E109" s="41"/>
      <c r="F109" s="36"/>
      <c r="G109" s="3"/>
    </row>
    <row r="110" spans="1:7">
      <c r="A110" s="49"/>
      <c r="B110" s="9"/>
      <c r="C110" s="36"/>
      <c r="D110" s="41"/>
      <c r="E110" s="41"/>
      <c r="F110" s="36"/>
      <c r="G110" s="3"/>
    </row>
    <row r="111" spans="1:7">
      <c r="A111" s="70"/>
      <c r="B111" s="8"/>
      <c r="C111" s="36"/>
      <c r="D111" s="41"/>
      <c r="E111" s="41"/>
      <c r="F111" s="36"/>
    </row>
    <row r="112" spans="1:7">
      <c r="A112" s="70"/>
      <c r="B112" s="8"/>
      <c r="C112" s="36"/>
      <c r="D112" s="41"/>
      <c r="E112" s="41"/>
      <c r="F112" s="36"/>
    </row>
    <row r="113" spans="1:6">
      <c r="A113" s="70"/>
      <c r="B113" s="8"/>
      <c r="C113" s="8"/>
      <c r="D113" s="75"/>
      <c r="E113" s="75"/>
      <c r="F113" s="8"/>
    </row>
    <row r="114" spans="1:6">
      <c r="A114" s="76"/>
      <c r="B114" s="77"/>
      <c r="C114" s="77"/>
      <c r="D114" s="79"/>
      <c r="E114" s="79"/>
      <c r="F114" s="77"/>
    </row>
    <row r="115" spans="1:6">
      <c r="A115" s="66"/>
      <c r="D115" s="104"/>
      <c r="E115" s="104"/>
    </row>
    <row r="116" spans="1:6">
      <c r="A116" s="66"/>
      <c r="D116" s="104"/>
      <c r="E116" s="104"/>
    </row>
    <row r="117" spans="1:6">
      <c r="A117" s="66"/>
      <c r="D117" s="104"/>
      <c r="E117" s="104"/>
    </row>
    <row r="118" spans="1:6">
      <c r="A118" s="66"/>
    </row>
    <row r="119" spans="1:6">
      <c r="C119" s="105"/>
      <c r="D119" s="105"/>
      <c r="E11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>
  <sheetPr codeName="Sheet68">
    <tabColor rgb="FFC00000"/>
  </sheetPr>
  <dimension ref="A1:G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2.75" style="32" customWidth="1"/>
    <col min="3" max="3" width="9" style="32"/>
    <col min="4" max="4" width="11.75" style="32" bestFit="1" customWidth="1"/>
    <col min="5" max="5" width="9.875" style="32" bestFit="1" customWidth="1"/>
    <col min="6" max="6" width="10.5" style="32" bestFit="1" customWidth="1"/>
    <col min="7" max="16384" width="9" style="32"/>
  </cols>
  <sheetData>
    <row r="1" spans="1:7" hidden="1">
      <c r="B1" s="2"/>
      <c r="C1" s="3"/>
      <c r="D1" s="3"/>
      <c r="E1" s="3"/>
      <c r="F1" s="3"/>
      <c r="G1" s="3"/>
    </row>
    <row r="2" spans="1:7" hidden="1">
      <c r="A2" s="1"/>
      <c r="B2" s="2"/>
      <c r="C2" s="3"/>
      <c r="D2" s="3"/>
      <c r="E2" s="3"/>
      <c r="F2" s="3"/>
      <c r="G2" s="3"/>
    </row>
    <row r="3" spans="1:7" s="77" customFormat="1">
      <c r="A3" s="125" t="s">
        <v>1170</v>
      </c>
      <c r="B3" s="9"/>
      <c r="D3" s="8"/>
      <c r="E3" s="8"/>
      <c r="F3" s="74"/>
      <c r="G3" s="8"/>
    </row>
    <row r="4" spans="1:7">
      <c r="A4" s="46"/>
      <c r="B4" s="2"/>
      <c r="D4" s="3"/>
      <c r="E4" s="3"/>
      <c r="F4" s="74" t="s">
        <v>414</v>
      </c>
      <c r="G4" s="3"/>
    </row>
    <row r="5" spans="1:7" ht="12.6" customHeight="1">
      <c r="A5" s="268" t="s">
        <v>450</v>
      </c>
      <c r="B5" s="270"/>
      <c r="C5" s="135" t="s">
        <v>1732</v>
      </c>
      <c r="D5" s="135" t="s">
        <v>515</v>
      </c>
      <c r="E5" s="135" t="s">
        <v>1733</v>
      </c>
      <c r="F5" s="135" t="s">
        <v>538</v>
      </c>
      <c r="G5" s="3"/>
    </row>
    <row r="6" spans="1:7" ht="12.6" customHeight="1">
      <c r="A6" s="47" t="s">
        <v>452</v>
      </c>
      <c r="B6" s="13" t="s">
        <v>1698</v>
      </c>
      <c r="C6" s="128">
        <v>103</v>
      </c>
      <c r="D6" s="166">
        <v>368.00321000000002</v>
      </c>
      <c r="E6" s="166">
        <v>4804.9279100000003</v>
      </c>
      <c r="F6" s="181">
        <f>IF(D6&gt;0,E6/D6,"-")</f>
        <v>13.056755428845308</v>
      </c>
      <c r="G6" s="3"/>
    </row>
    <row r="7" spans="1:7" ht="12.6" customHeight="1">
      <c r="A7" s="47" t="s">
        <v>453</v>
      </c>
      <c r="B7" s="13" t="s">
        <v>873</v>
      </c>
      <c r="C7" s="128">
        <v>0</v>
      </c>
      <c r="D7" s="166">
        <v>0</v>
      </c>
      <c r="E7" s="166">
        <v>0</v>
      </c>
      <c r="F7" s="181" t="str">
        <f t="shared" ref="F7:F70" si="0">IF(D7&gt;0,E7/D7,"-")</f>
        <v>-</v>
      </c>
      <c r="G7" s="3"/>
    </row>
    <row r="8" spans="1:7" ht="12.6" customHeight="1">
      <c r="A8" s="47" t="s">
        <v>454</v>
      </c>
      <c r="B8" s="13" t="s">
        <v>874</v>
      </c>
      <c r="C8" s="128">
        <v>1</v>
      </c>
      <c r="D8" s="166">
        <v>0.72499999999999998</v>
      </c>
      <c r="E8" s="166">
        <v>40.6</v>
      </c>
      <c r="F8" s="181">
        <f t="shared" si="0"/>
        <v>56.000000000000007</v>
      </c>
      <c r="G8" s="3"/>
    </row>
    <row r="9" spans="1:7" ht="12.6" customHeight="1">
      <c r="A9" s="47" t="s">
        <v>455</v>
      </c>
      <c r="B9" s="13" t="s">
        <v>875</v>
      </c>
      <c r="C9" s="128">
        <v>5</v>
      </c>
      <c r="D9" s="166">
        <v>28.128</v>
      </c>
      <c r="E9" s="166">
        <v>62.616999999999997</v>
      </c>
      <c r="F9" s="181">
        <f t="shared" si="0"/>
        <v>2.2261447667804322</v>
      </c>
      <c r="G9" s="3"/>
    </row>
    <row r="10" spans="1:7" ht="12.6" customHeight="1">
      <c r="A10" s="47" t="s">
        <v>456</v>
      </c>
      <c r="B10" s="13" t="s">
        <v>876</v>
      </c>
      <c r="C10" s="128">
        <v>98</v>
      </c>
      <c r="D10" s="166">
        <v>349.23020000000002</v>
      </c>
      <c r="E10" s="166">
        <v>2748.6073000000001</v>
      </c>
      <c r="F10" s="181">
        <f t="shared" si="0"/>
        <v>7.8704742602443885</v>
      </c>
      <c r="G10" s="3"/>
    </row>
    <row r="11" spans="1:7" ht="12.6" customHeight="1">
      <c r="A11" s="47" t="s">
        <v>457</v>
      </c>
      <c r="B11" s="13" t="s">
        <v>877</v>
      </c>
      <c r="C11" s="128">
        <v>68</v>
      </c>
      <c r="D11" s="166">
        <v>140.77644000000001</v>
      </c>
      <c r="E11" s="166">
        <v>1588.32149</v>
      </c>
      <c r="F11" s="181">
        <f t="shared" si="0"/>
        <v>11.282580309602942</v>
      </c>
      <c r="G11" s="3"/>
    </row>
    <row r="12" spans="1:7" ht="12.6" customHeight="1">
      <c r="A12" s="47" t="s">
        <v>458</v>
      </c>
      <c r="B12" s="13" t="s">
        <v>878</v>
      </c>
      <c r="C12" s="128">
        <v>1</v>
      </c>
      <c r="D12" s="166">
        <v>0.08</v>
      </c>
      <c r="E12" s="166">
        <v>0.64800000000000002</v>
      </c>
      <c r="F12" s="181">
        <f t="shared" si="0"/>
        <v>8.1</v>
      </c>
      <c r="G12" s="3"/>
    </row>
    <row r="13" spans="1:7" ht="12.6" customHeight="1">
      <c r="A13" s="47" t="s">
        <v>459</v>
      </c>
      <c r="B13" s="13" t="s">
        <v>1494</v>
      </c>
      <c r="C13" s="128">
        <v>1</v>
      </c>
      <c r="D13" s="166">
        <v>0.14000000000000001</v>
      </c>
      <c r="E13" s="166">
        <v>4.2</v>
      </c>
      <c r="F13" s="181">
        <f t="shared" si="0"/>
        <v>30</v>
      </c>
      <c r="G13" s="3"/>
    </row>
    <row r="14" spans="1:7" ht="12.6" customHeight="1">
      <c r="A14" s="47" t="s">
        <v>460</v>
      </c>
      <c r="B14" s="13" t="s">
        <v>1495</v>
      </c>
      <c r="C14" s="128">
        <v>1675</v>
      </c>
      <c r="D14" s="166">
        <v>3521.19742</v>
      </c>
      <c r="E14" s="166">
        <v>35305.8707939999</v>
      </c>
      <c r="F14" s="181">
        <f t="shared" si="0"/>
        <v>10.026666097579925</v>
      </c>
      <c r="G14" s="3"/>
    </row>
    <row r="15" spans="1:7" ht="12.6" customHeight="1">
      <c r="A15" s="47" t="s">
        <v>461</v>
      </c>
      <c r="B15" s="13" t="s">
        <v>1496</v>
      </c>
      <c r="C15" s="128">
        <v>307</v>
      </c>
      <c r="D15" s="166">
        <v>350.86687000000001</v>
      </c>
      <c r="E15" s="166">
        <v>2088.9179330000002</v>
      </c>
      <c r="F15" s="181">
        <f t="shared" si="0"/>
        <v>5.9535912666818618</v>
      </c>
      <c r="G15" s="3"/>
    </row>
    <row r="16" spans="1:7" ht="12.6" customHeight="1">
      <c r="A16" s="47" t="s">
        <v>462</v>
      </c>
      <c r="B16" s="13" t="s">
        <v>1497</v>
      </c>
      <c r="C16" s="128">
        <v>280</v>
      </c>
      <c r="D16" s="166">
        <v>1361.3402000000001</v>
      </c>
      <c r="E16" s="166">
        <v>11576.201059999999</v>
      </c>
      <c r="F16" s="181">
        <f t="shared" si="0"/>
        <v>8.5035328127385039</v>
      </c>
      <c r="G16" s="3"/>
    </row>
    <row r="17" spans="1:7" ht="12.6" customHeight="1">
      <c r="A17" s="47" t="s">
        <v>463</v>
      </c>
      <c r="B17" s="13" t="s">
        <v>1498</v>
      </c>
      <c r="C17" s="128">
        <v>24</v>
      </c>
      <c r="D17" s="166">
        <v>16.960799999999999</v>
      </c>
      <c r="E17" s="166">
        <v>188.8175</v>
      </c>
      <c r="F17" s="181">
        <f t="shared" si="0"/>
        <v>11.132582189519363</v>
      </c>
      <c r="G17" s="3"/>
    </row>
    <row r="18" spans="1:7" ht="12.6" customHeight="1">
      <c r="A18" s="47" t="s">
        <v>464</v>
      </c>
      <c r="B18" s="13" t="s">
        <v>1499</v>
      </c>
      <c r="C18" s="128">
        <v>16</v>
      </c>
      <c r="D18" s="166">
        <v>2.8778000000000001</v>
      </c>
      <c r="E18" s="166">
        <v>6.1532</v>
      </c>
      <c r="F18" s="181">
        <f t="shared" si="0"/>
        <v>2.1381610952811174</v>
      </c>
      <c r="G18" s="3"/>
    </row>
    <row r="19" spans="1:7" ht="12.6" customHeight="1">
      <c r="A19" s="47" t="s">
        <v>465</v>
      </c>
      <c r="B19" s="13" t="s">
        <v>1500</v>
      </c>
      <c r="C19" s="128">
        <v>252</v>
      </c>
      <c r="D19" s="166">
        <v>6153.7758999999996</v>
      </c>
      <c r="E19" s="166">
        <v>133735.7347</v>
      </c>
      <c r="F19" s="181">
        <f t="shared" si="0"/>
        <v>21.732304990176846</v>
      </c>
      <c r="G19" s="3"/>
    </row>
    <row r="20" spans="1:7" ht="12.6" customHeight="1">
      <c r="A20" s="47" t="s">
        <v>466</v>
      </c>
      <c r="B20" s="13" t="s">
        <v>1501</v>
      </c>
      <c r="C20" s="128">
        <v>39</v>
      </c>
      <c r="D20" s="166">
        <v>14.831899999999999</v>
      </c>
      <c r="E20" s="166">
        <v>40.688049999999997</v>
      </c>
      <c r="F20" s="181">
        <f t="shared" si="0"/>
        <v>2.7432796877001597</v>
      </c>
      <c r="G20" s="3"/>
    </row>
    <row r="21" spans="1:7" ht="12.6" customHeight="1">
      <c r="A21" s="47" t="s">
        <v>467</v>
      </c>
      <c r="B21" s="13" t="s">
        <v>1502</v>
      </c>
      <c r="C21" s="128">
        <v>811</v>
      </c>
      <c r="D21" s="166">
        <v>18286.934140000001</v>
      </c>
      <c r="E21" s="166">
        <v>111231.996342</v>
      </c>
      <c r="F21" s="181">
        <f t="shared" si="0"/>
        <v>6.082594025353667</v>
      </c>
      <c r="G21" s="3"/>
    </row>
    <row r="22" spans="1:7" ht="12.6" customHeight="1">
      <c r="A22" s="47" t="s">
        <v>468</v>
      </c>
      <c r="B22" s="13" t="s">
        <v>1503</v>
      </c>
      <c r="C22" s="128">
        <v>44</v>
      </c>
      <c r="D22" s="166">
        <v>6563.6819999999998</v>
      </c>
      <c r="E22" s="166">
        <v>32846.518300000003</v>
      </c>
      <c r="F22" s="181">
        <f t="shared" si="0"/>
        <v>5.0042823982027169</v>
      </c>
      <c r="G22" s="3"/>
    </row>
    <row r="23" spans="1:7" ht="12.6" customHeight="1">
      <c r="A23" s="47" t="s">
        <v>469</v>
      </c>
      <c r="B23" s="13" t="s">
        <v>1504</v>
      </c>
      <c r="C23" s="128">
        <v>63</v>
      </c>
      <c r="D23" s="166">
        <v>236.95935</v>
      </c>
      <c r="E23" s="166">
        <v>750.90728999999999</v>
      </c>
      <c r="F23" s="181">
        <f t="shared" si="0"/>
        <v>3.1689287213186565</v>
      </c>
      <c r="G23" s="3"/>
    </row>
    <row r="24" spans="1:7" ht="12.6" customHeight="1">
      <c r="A24" s="47" t="s">
        <v>470</v>
      </c>
      <c r="B24" s="13" t="s">
        <v>1505</v>
      </c>
      <c r="C24" s="128">
        <v>87</v>
      </c>
      <c r="D24" s="166">
        <v>81.630300000000005</v>
      </c>
      <c r="E24" s="166">
        <v>649.35168999999996</v>
      </c>
      <c r="F24" s="181">
        <f t="shared" si="0"/>
        <v>7.9547874992496652</v>
      </c>
      <c r="G24" s="3"/>
    </row>
    <row r="25" spans="1:7" ht="12.6" customHeight="1">
      <c r="A25" s="47" t="s">
        <v>471</v>
      </c>
      <c r="B25" s="13" t="s">
        <v>1506</v>
      </c>
      <c r="C25" s="128">
        <v>12</v>
      </c>
      <c r="D25" s="166">
        <v>2.9129999999999998</v>
      </c>
      <c r="E25" s="166">
        <v>32.874699999999997</v>
      </c>
      <c r="F25" s="181">
        <f t="shared" si="0"/>
        <v>11.285513216615174</v>
      </c>
      <c r="G25" s="3"/>
    </row>
    <row r="26" spans="1:7" ht="12.6" customHeight="1">
      <c r="A26" s="47" t="s">
        <v>472</v>
      </c>
      <c r="B26" s="13" t="s">
        <v>1507</v>
      </c>
      <c r="C26" s="128">
        <v>265</v>
      </c>
      <c r="D26" s="166">
        <v>1482.6012700000001</v>
      </c>
      <c r="E26" s="166">
        <v>2810.86895</v>
      </c>
      <c r="F26" s="181">
        <f t="shared" si="0"/>
        <v>1.8959035088375447</v>
      </c>
      <c r="G26" s="3"/>
    </row>
    <row r="27" spans="1:7" ht="12.6" customHeight="1">
      <c r="A27" s="47" t="s">
        <v>473</v>
      </c>
      <c r="B27" s="13" t="s">
        <v>1508</v>
      </c>
      <c r="C27" s="128">
        <v>194</v>
      </c>
      <c r="D27" s="166">
        <v>17354.203300000001</v>
      </c>
      <c r="E27" s="166">
        <v>88350.352750000005</v>
      </c>
      <c r="F27" s="181">
        <f t="shared" si="0"/>
        <v>5.0910059783614496</v>
      </c>
      <c r="G27" s="3"/>
    </row>
    <row r="28" spans="1:7" ht="12.6" customHeight="1">
      <c r="A28" s="47" t="s">
        <v>474</v>
      </c>
      <c r="B28" s="13" t="s">
        <v>1509</v>
      </c>
      <c r="C28" s="128">
        <v>153</v>
      </c>
      <c r="D28" s="166">
        <v>2033.1606300000001</v>
      </c>
      <c r="E28" s="166">
        <v>9122.6672330000092</v>
      </c>
      <c r="F28" s="181">
        <f t="shared" si="0"/>
        <v>4.4869387584983924</v>
      </c>
      <c r="G28" s="3"/>
    </row>
    <row r="29" spans="1:7" ht="12.6" customHeight="1">
      <c r="A29" s="47" t="s">
        <v>475</v>
      </c>
      <c r="B29" s="13" t="s">
        <v>1510</v>
      </c>
      <c r="C29" s="128">
        <v>656</v>
      </c>
      <c r="D29" s="166">
        <v>918.06255999999996</v>
      </c>
      <c r="E29" s="166">
        <v>6119.1517659999899</v>
      </c>
      <c r="F29" s="181">
        <f t="shared" si="0"/>
        <v>6.665288437424123</v>
      </c>
      <c r="G29" s="3"/>
    </row>
    <row r="30" spans="1:7" ht="12.6" customHeight="1">
      <c r="A30" s="47" t="s">
        <v>476</v>
      </c>
      <c r="B30" s="13" t="s">
        <v>1511</v>
      </c>
      <c r="C30" s="128">
        <v>94</v>
      </c>
      <c r="D30" s="166">
        <v>38.174999999999997</v>
      </c>
      <c r="E30" s="166">
        <v>120.78856</v>
      </c>
      <c r="F30" s="181">
        <f t="shared" si="0"/>
        <v>3.1640749181401446</v>
      </c>
      <c r="G30" s="3"/>
    </row>
    <row r="31" spans="1:7" ht="12.6" customHeight="1">
      <c r="A31" s="47" t="s">
        <v>477</v>
      </c>
      <c r="B31" s="13" t="s">
        <v>1512</v>
      </c>
      <c r="C31" s="128">
        <v>98</v>
      </c>
      <c r="D31" s="166">
        <v>108.77291</v>
      </c>
      <c r="E31" s="166">
        <v>337.40626600000002</v>
      </c>
      <c r="F31" s="181">
        <f t="shared" si="0"/>
        <v>3.1019328801629009</v>
      </c>
      <c r="G31" s="3"/>
    </row>
    <row r="32" spans="1:7" ht="12.6" customHeight="1">
      <c r="A32" s="47" t="s">
        <v>478</v>
      </c>
      <c r="B32" s="13" t="s">
        <v>1513</v>
      </c>
      <c r="C32" s="128">
        <v>121</v>
      </c>
      <c r="D32" s="166">
        <v>99.579149999999998</v>
      </c>
      <c r="E32" s="166">
        <v>386.34356000000002</v>
      </c>
      <c r="F32" s="181">
        <f t="shared" si="0"/>
        <v>3.8797635850476735</v>
      </c>
      <c r="G32" s="3"/>
    </row>
    <row r="33" spans="1:7" ht="12.6" customHeight="1">
      <c r="A33" s="47" t="s">
        <v>479</v>
      </c>
      <c r="B33" s="13" t="s">
        <v>1514</v>
      </c>
      <c r="C33" s="128">
        <v>279</v>
      </c>
      <c r="D33" s="166">
        <v>457.58463</v>
      </c>
      <c r="E33" s="166">
        <v>1228.3740600000001</v>
      </c>
      <c r="F33" s="181">
        <f t="shared" si="0"/>
        <v>2.6844740392613278</v>
      </c>
      <c r="G33" s="3"/>
    </row>
    <row r="34" spans="1:7" ht="12.6" customHeight="1">
      <c r="A34" s="47" t="s">
        <v>480</v>
      </c>
      <c r="B34" s="13" t="s">
        <v>1515</v>
      </c>
      <c r="C34" s="128">
        <v>166</v>
      </c>
      <c r="D34" s="166">
        <v>277.92869999999999</v>
      </c>
      <c r="E34" s="166">
        <v>862.61204999999995</v>
      </c>
      <c r="F34" s="181">
        <f t="shared" si="0"/>
        <v>3.1037170684423736</v>
      </c>
      <c r="G34" s="3"/>
    </row>
    <row r="35" spans="1:7" ht="12.6" customHeight="1">
      <c r="A35" s="47" t="s">
        <v>481</v>
      </c>
      <c r="B35" s="13" t="s">
        <v>1516</v>
      </c>
      <c r="C35" s="128">
        <v>40</v>
      </c>
      <c r="D35" s="166">
        <v>47.8324</v>
      </c>
      <c r="E35" s="166">
        <v>138.00288</v>
      </c>
      <c r="F35" s="181">
        <f t="shared" si="0"/>
        <v>2.8851339259581374</v>
      </c>
      <c r="G35" s="3"/>
    </row>
    <row r="36" spans="1:7" ht="12.6" customHeight="1">
      <c r="A36" s="47" t="s">
        <v>482</v>
      </c>
      <c r="B36" s="13" t="s">
        <v>1517</v>
      </c>
      <c r="C36" s="128">
        <v>417</v>
      </c>
      <c r="D36" s="166">
        <v>412.79174999999998</v>
      </c>
      <c r="E36" s="166">
        <v>1278.7923000000001</v>
      </c>
      <c r="F36" s="181">
        <f t="shared" si="0"/>
        <v>3.0979114771552485</v>
      </c>
      <c r="G36" s="3"/>
    </row>
    <row r="37" spans="1:7" ht="12.6" customHeight="1">
      <c r="A37" s="47" t="s">
        <v>483</v>
      </c>
      <c r="B37" s="13" t="s">
        <v>1518</v>
      </c>
      <c r="C37" s="128">
        <v>52</v>
      </c>
      <c r="D37" s="166">
        <v>40.010620000000003</v>
      </c>
      <c r="E37" s="166">
        <v>408.52834000000001</v>
      </c>
      <c r="F37" s="181">
        <f t="shared" si="0"/>
        <v>10.210497612883779</v>
      </c>
      <c r="G37" s="3"/>
    </row>
    <row r="38" spans="1:7" ht="12.6" customHeight="1">
      <c r="A38" s="47" t="s">
        <v>1228</v>
      </c>
      <c r="B38" s="13" t="s">
        <v>1519</v>
      </c>
      <c r="C38" s="128">
        <v>51</v>
      </c>
      <c r="D38" s="166">
        <v>194331.18950000001</v>
      </c>
      <c r="E38" s="166">
        <v>1108120.85167</v>
      </c>
      <c r="F38" s="181">
        <f t="shared" si="0"/>
        <v>5.7022285229721188</v>
      </c>
      <c r="G38" s="3"/>
    </row>
    <row r="39" spans="1:7" ht="12.6" customHeight="1">
      <c r="A39" s="47" t="s">
        <v>1229</v>
      </c>
      <c r="B39" s="13" t="s">
        <v>1520</v>
      </c>
      <c r="C39" s="128">
        <v>6</v>
      </c>
      <c r="D39" s="166">
        <v>1183.2014999999999</v>
      </c>
      <c r="E39" s="166">
        <v>5368.3762999999999</v>
      </c>
      <c r="F39" s="181">
        <f t="shared" si="0"/>
        <v>4.5371615063030264</v>
      </c>
      <c r="G39" s="3"/>
    </row>
    <row r="40" spans="1:7" ht="12.6" customHeight="1">
      <c r="A40" s="47" t="s">
        <v>1230</v>
      </c>
      <c r="B40" s="13" t="s">
        <v>1521</v>
      </c>
      <c r="C40" s="128">
        <v>4</v>
      </c>
      <c r="D40" s="166">
        <v>979.45399999999995</v>
      </c>
      <c r="E40" s="166">
        <v>1171.9555</v>
      </c>
      <c r="F40" s="181">
        <f t="shared" si="0"/>
        <v>1.1965396026765933</v>
      </c>
      <c r="G40" s="3"/>
    </row>
    <row r="41" spans="1:7" ht="12.6" customHeight="1">
      <c r="A41" s="47" t="s">
        <v>1759</v>
      </c>
      <c r="B41" s="13" t="s">
        <v>1522</v>
      </c>
      <c r="C41" s="128">
        <v>2359</v>
      </c>
      <c r="D41" s="166">
        <v>48962.797735000102</v>
      </c>
      <c r="E41" s="166">
        <v>169394.444112</v>
      </c>
      <c r="F41" s="181">
        <f t="shared" si="0"/>
        <v>3.4596561460562061</v>
      </c>
      <c r="G41" s="3"/>
    </row>
    <row r="42" spans="1:7" ht="12.6" customHeight="1">
      <c r="A42" s="47" t="s">
        <v>1760</v>
      </c>
      <c r="B42" s="13" t="s">
        <v>1523</v>
      </c>
      <c r="C42" s="128">
        <v>1</v>
      </c>
      <c r="D42" s="166">
        <v>0.17100000000000001</v>
      </c>
      <c r="E42" s="166">
        <v>0.27360000000000001</v>
      </c>
      <c r="F42" s="181">
        <f t="shared" si="0"/>
        <v>1.5999999999999999</v>
      </c>
      <c r="G42" s="3"/>
    </row>
    <row r="43" spans="1:7" ht="12.6" customHeight="1">
      <c r="A43" s="47" t="s">
        <v>1761</v>
      </c>
      <c r="B43" s="13" t="s">
        <v>1524</v>
      </c>
      <c r="C43" s="128">
        <v>0</v>
      </c>
      <c r="D43" s="166">
        <v>0</v>
      </c>
      <c r="E43" s="166">
        <v>0</v>
      </c>
      <c r="F43" s="181" t="str">
        <f t="shared" si="0"/>
        <v>-</v>
      </c>
      <c r="G43" s="3"/>
    </row>
    <row r="44" spans="1:7" ht="12.6" customHeight="1">
      <c r="A44" s="47" t="s">
        <v>1762</v>
      </c>
      <c r="B44" s="13" t="s">
        <v>1525</v>
      </c>
      <c r="C44" s="128">
        <v>4</v>
      </c>
      <c r="D44" s="166">
        <v>0.54300000000000004</v>
      </c>
      <c r="E44" s="166">
        <v>2.5162</v>
      </c>
      <c r="F44" s="181">
        <f t="shared" si="0"/>
        <v>4.6338858195211783</v>
      </c>
      <c r="G44" s="3"/>
    </row>
    <row r="45" spans="1:7" ht="12.6" customHeight="1">
      <c r="A45" s="47" t="s">
        <v>1763</v>
      </c>
      <c r="B45" s="13" t="s">
        <v>1526</v>
      </c>
      <c r="C45" s="128">
        <v>0</v>
      </c>
      <c r="D45" s="166">
        <v>0</v>
      </c>
      <c r="E45" s="166">
        <v>0</v>
      </c>
      <c r="F45" s="181" t="str">
        <f t="shared" si="0"/>
        <v>-</v>
      </c>
      <c r="G45" s="3"/>
    </row>
    <row r="46" spans="1:7" ht="12.6" customHeight="1">
      <c r="A46" s="47" t="s">
        <v>1764</v>
      </c>
      <c r="B46" s="13" t="s">
        <v>1527</v>
      </c>
      <c r="C46" s="128">
        <v>3</v>
      </c>
      <c r="D46" s="166">
        <v>0.92500000000000004</v>
      </c>
      <c r="E46" s="166">
        <v>1.2174</v>
      </c>
      <c r="F46" s="181">
        <f t="shared" si="0"/>
        <v>1.3161081081081081</v>
      </c>
      <c r="G46" s="3"/>
    </row>
    <row r="47" spans="1:7" ht="12.6" customHeight="1">
      <c r="A47" s="47" t="s">
        <v>884</v>
      </c>
      <c r="B47" s="13" t="s">
        <v>1528</v>
      </c>
      <c r="C47" s="128">
        <v>31</v>
      </c>
      <c r="D47" s="166">
        <v>3.8988</v>
      </c>
      <c r="E47" s="166">
        <v>22.980820000000001</v>
      </c>
      <c r="F47" s="181">
        <f t="shared" si="0"/>
        <v>5.8943315892069359</v>
      </c>
      <c r="G47" s="3"/>
    </row>
    <row r="48" spans="1:7" ht="12.6" customHeight="1">
      <c r="A48" s="47" t="s">
        <v>885</v>
      </c>
      <c r="B48" s="13" t="s">
        <v>1529</v>
      </c>
      <c r="C48" s="128">
        <v>3</v>
      </c>
      <c r="D48" s="166">
        <v>1.012</v>
      </c>
      <c r="E48" s="166">
        <v>1.6739999999999999</v>
      </c>
      <c r="F48" s="181">
        <f t="shared" si="0"/>
        <v>1.6541501976284585</v>
      </c>
      <c r="G48" s="3"/>
    </row>
    <row r="49" spans="1:7" ht="12.6" customHeight="1">
      <c r="A49" s="47" t="s">
        <v>886</v>
      </c>
      <c r="B49" s="13" t="s">
        <v>1530</v>
      </c>
      <c r="C49" s="128">
        <v>5</v>
      </c>
      <c r="D49" s="166">
        <v>0.1739</v>
      </c>
      <c r="E49" s="166">
        <v>0.64458000000000004</v>
      </c>
      <c r="F49" s="181">
        <f t="shared" si="0"/>
        <v>3.7066129959746985</v>
      </c>
      <c r="G49" s="3"/>
    </row>
    <row r="50" spans="1:7" ht="12.6" customHeight="1">
      <c r="A50" s="47" t="s">
        <v>887</v>
      </c>
      <c r="B50" s="13" t="s">
        <v>1531</v>
      </c>
      <c r="C50" s="128">
        <v>2</v>
      </c>
      <c r="D50" s="166">
        <v>0.112</v>
      </c>
      <c r="E50" s="166">
        <v>0.21759999999999999</v>
      </c>
      <c r="F50" s="181">
        <f t="shared" si="0"/>
        <v>1.9428571428571426</v>
      </c>
      <c r="G50" s="3"/>
    </row>
    <row r="51" spans="1:7" ht="12.6" customHeight="1">
      <c r="A51" s="47" t="s">
        <v>888</v>
      </c>
      <c r="B51" s="13" t="s">
        <v>1532</v>
      </c>
      <c r="C51" s="128">
        <v>4</v>
      </c>
      <c r="D51" s="166">
        <v>1.52179</v>
      </c>
      <c r="E51" s="166">
        <v>2.9837899999999999</v>
      </c>
      <c r="F51" s="181">
        <f t="shared" si="0"/>
        <v>1.9607107419551975</v>
      </c>
      <c r="G51" s="3"/>
    </row>
    <row r="52" spans="1:7" ht="12.6" customHeight="1">
      <c r="A52" s="47" t="s">
        <v>889</v>
      </c>
      <c r="B52" s="13" t="s">
        <v>1533</v>
      </c>
      <c r="C52" s="128">
        <v>9</v>
      </c>
      <c r="D52" s="166">
        <v>2.3331</v>
      </c>
      <c r="E52" s="166">
        <v>3.11313</v>
      </c>
      <c r="F52" s="181">
        <f t="shared" si="0"/>
        <v>1.3343320046290343</v>
      </c>
      <c r="G52" s="3"/>
    </row>
    <row r="53" spans="1:7" ht="12.6" customHeight="1">
      <c r="A53" s="47" t="s">
        <v>890</v>
      </c>
      <c r="B53" s="13" t="s">
        <v>1534</v>
      </c>
      <c r="C53" s="128">
        <v>81</v>
      </c>
      <c r="D53" s="166">
        <v>5.7763200000000001</v>
      </c>
      <c r="E53" s="166">
        <v>24.23968</v>
      </c>
      <c r="F53" s="181">
        <f t="shared" si="0"/>
        <v>4.1963880117445012</v>
      </c>
      <c r="G53" s="3"/>
    </row>
    <row r="54" spans="1:7" ht="12.6" customHeight="1">
      <c r="A54" s="47" t="s">
        <v>891</v>
      </c>
      <c r="B54" s="13" t="s">
        <v>1535</v>
      </c>
      <c r="C54" s="128">
        <v>1</v>
      </c>
      <c r="D54" s="166">
        <v>2.5000000000000001E-2</v>
      </c>
      <c r="E54" s="166">
        <v>0.13250000000000001</v>
      </c>
      <c r="F54" s="181">
        <f t="shared" si="0"/>
        <v>5.3</v>
      </c>
      <c r="G54" s="3"/>
    </row>
    <row r="55" spans="1:7" ht="12.6" customHeight="1">
      <c r="A55" s="47" t="s">
        <v>892</v>
      </c>
      <c r="B55" s="13" t="s">
        <v>1536</v>
      </c>
      <c r="C55" s="128">
        <v>11</v>
      </c>
      <c r="D55" s="166">
        <v>37.036499999999997</v>
      </c>
      <c r="E55" s="166">
        <v>100.48180000000001</v>
      </c>
      <c r="F55" s="181">
        <f t="shared" si="0"/>
        <v>2.7130479391951186</v>
      </c>
      <c r="G55" s="3"/>
    </row>
    <row r="56" spans="1:7" ht="12.6" customHeight="1">
      <c r="A56" s="47" t="s">
        <v>893</v>
      </c>
      <c r="B56" s="13" t="s">
        <v>1537</v>
      </c>
      <c r="C56" s="128">
        <v>1</v>
      </c>
      <c r="D56" s="166">
        <v>4.5499999999999999E-2</v>
      </c>
      <c r="E56" s="166">
        <v>0.13650000000000001</v>
      </c>
      <c r="F56" s="181">
        <f t="shared" si="0"/>
        <v>3.0000000000000004</v>
      </c>
      <c r="G56" s="3"/>
    </row>
    <row r="57" spans="1:7" ht="12.6" customHeight="1">
      <c r="A57" s="47" t="s">
        <v>894</v>
      </c>
      <c r="B57" s="13" t="s">
        <v>1538</v>
      </c>
      <c r="C57" s="128">
        <v>11</v>
      </c>
      <c r="D57" s="166">
        <v>7.7481</v>
      </c>
      <c r="E57" s="166">
        <v>48.267069999999997</v>
      </c>
      <c r="F57" s="181">
        <f t="shared" si="0"/>
        <v>6.2295362734089643</v>
      </c>
      <c r="G57" s="3"/>
    </row>
    <row r="58" spans="1:7" ht="12.6" customHeight="1">
      <c r="A58" s="47" t="s">
        <v>1546</v>
      </c>
      <c r="B58" s="13" t="s">
        <v>1539</v>
      </c>
      <c r="C58" s="128">
        <v>2</v>
      </c>
      <c r="D58" s="166">
        <v>3.8600000000000002E-2</v>
      </c>
      <c r="E58" s="166">
        <v>5.5876000000000001</v>
      </c>
      <c r="F58" s="181">
        <f t="shared" si="0"/>
        <v>144.75647668393782</v>
      </c>
      <c r="G58" s="3"/>
    </row>
    <row r="59" spans="1:7" ht="12.6" customHeight="1">
      <c r="A59" s="47" t="s">
        <v>1547</v>
      </c>
      <c r="B59" s="13" t="s">
        <v>1540</v>
      </c>
      <c r="C59" s="128">
        <v>7</v>
      </c>
      <c r="D59" s="166">
        <v>1.456</v>
      </c>
      <c r="E59" s="166">
        <v>5.8094999999999999</v>
      </c>
      <c r="F59" s="181">
        <f t="shared" si="0"/>
        <v>3.9900412087912089</v>
      </c>
      <c r="G59" s="3"/>
    </row>
    <row r="60" spans="1:7" ht="12.6" customHeight="1">
      <c r="A60" s="47" t="s">
        <v>1548</v>
      </c>
      <c r="B60" s="13" t="s">
        <v>1541</v>
      </c>
      <c r="C60" s="128">
        <v>8</v>
      </c>
      <c r="D60" s="166">
        <v>0.49099999999999999</v>
      </c>
      <c r="E60" s="166">
        <v>2.7522000000000002</v>
      </c>
      <c r="F60" s="181">
        <f t="shared" si="0"/>
        <v>5.6052953156822811</v>
      </c>
      <c r="G60" s="3"/>
    </row>
    <row r="61" spans="1:7" ht="12.6" customHeight="1">
      <c r="A61" s="47" t="s">
        <v>1549</v>
      </c>
      <c r="B61" s="13" t="s">
        <v>1542</v>
      </c>
      <c r="C61" s="128">
        <v>237</v>
      </c>
      <c r="D61" s="166">
        <v>51.257869999999997</v>
      </c>
      <c r="E61" s="166">
        <v>473.334316</v>
      </c>
      <c r="F61" s="181">
        <f t="shared" si="0"/>
        <v>9.2343734923046945</v>
      </c>
      <c r="G61" s="3"/>
    </row>
    <row r="62" spans="1:7" ht="12.6" customHeight="1">
      <c r="A62" s="47" t="s">
        <v>1550</v>
      </c>
      <c r="B62" s="13" t="s">
        <v>1543</v>
      </c>
      <c r="C62" s="128">
        <v>3</v>
      </c>
      <c r="D62" s="166">
        <v>0.17299999999999999</v>
      </c>
      <c r="E62" s="166">
        <v>0.74419999999999997</v>
      </c>
      <c r="F62" s="181">
        <f t="shared" si="0"/>
        <v>4.3017341040462433</v>
      </c>
      <c r="G62" s="3"/>
    </row>
    <row r="63" spans="1:7" ht="12.6" customHeight="1">
      <c r="A63" s="47" t="s">
        <v>1551</v>
      </c>
      <c r="B63" s="13" t="s">
        <v>1544</v>
      </c>
      <c r="C63" s="128">
        <v>35</v>
      </c>
      <c r="D63" s="166">
        <v>2.50542</v>
      </c>
      <c r="E63" s="166">
        <v>20.99399</v>
      </c>
      <c r="F63" s="181">
        <f t="shared" si="0"/>
        <v>8.3794293970671578</v>
      </c>
      <c r="G63" s="3"/>
    </row>
    <row r="64" spans="1:7" ht="12.6" customHeight="1">
      <c r="A64" s="47" t="s">
        <v>1552</v>
      </c>
      <c r="B64" s="13" t="s">
        <v>1545</v>
      </c>
      <c r="C64" s="128">
        <v>3</v>
      </c>
      <c r="D64" s="166">
        <v>1.0286999999999999</v>
      </c>
      <c r="E64" s="166">
        <v>1.02885</v>
      </c>
      <c r="F64" s="181">
        <f t="shared" si="0"/>
        <v>1.0001458151064451</v>
      </c>
      <c r="G64" s="3"/>
    </row>
    <row r="65" spans="1:7" ht="12.6" customHeight="1">
      <c r="A65" s="47" t="s">
        <v>1553</v>
      </c>
      <c r="B65" s="13" t="s">
        <v>1295</v>
      </c>
      <c r="C65" s="128">
        <v>13</v>
      </c>
      <c r="D65" s="166">
        <v>1.1559999999999999</v>
      </c>
      <c r="E65" s="166">
        <v>8.2369000000000003</v>
      </c>
      <c r="F65" s="181">
        <f t="shared" si="0"/>
        <v>7.1253460207612465</v>
      </c>
      <c r="G65" s="3"/>
    </row>
    <row r="66" spans="1:7" ht="12.6" customHeight="1">
      <c r="A66" s="47" t="s">
        <v>1554</v>
      </c>
      <c r="B66" s="13" t="s">
        <v>1296</v>
      </c>
      <c r="C66" s="128">
        <v>0</v>
      </c>
      <c r="D66" s="166">
        <v>0</v>
      </c>
      <c r="E66" s="166">
        <v>0</v>
      </c>
      <c r="F66" s="181" t="str">
        <f t="shared" si="0"/>
        <v>-</v>
      </c>
      <c r="G66" s="3"/>
    </row>
    <row r="67" spans="1:7" ht="12.6" customHeight="1">
      <c r="A67" s="47" t="s">
        <v>1555</v>
      </c>
      <c r="B67" s="13" t="s">
        <v>1297</v>
      </c>
      <c r="C67" s="128">
        <v>0</v>
      </c>
      <c r="D67" s="166">
        <v>0</v>
      </c>
      <c r="E67" s="166">
        <v>0</v>
      </c>
      <c r="F67" s="181" t="str">
        <f t="shared" si="0"/>
        <v>-</v>
      </c>
      <c r="G67" s="3"/>
    </row>
    <row r="68" spans="1:7" ht="12.6" customHeight="1">
      <c r="A68" s="47" t="s">
        <v>1556</v>
      </c>
      <c r="B68" s="13" t="s">
        <v>1298</v>
      </c>
      <c r="C68" s="128">
        <v>2</v>
      </c>
      <c r="D68" s="166">
        <v>1.0509999999999999</v>
      </c>
      <c r="E68" s="166">
        <v>6.2859999999999996</v>
      </c>
      <c r="F68" s="181">
        <f t="shared" si="0"/>
        <v>5.9809705042816361</v>
      </c>
      <c r="G68" s="3"/>
    </row>
    <row r="69" spans="1:7" ht="12.6" customHeight="1">
      <c r="A69" s="47" t="s">
        <v>1557</v>
      </c>
      <c r="B69" s="13" t="s">
        <v>1299</v>
      </c>
      <c r="C69" s="128">
        <v>0</v>
      </c>
      <c r="D69" s="166">
        <v>0</v>
      </c>
      <c r="E69" s="166">
        <v>0</v>
      </c>
      <c r="F69" s="181" t="str">
        <f t="shared" si="0"/>
        <v>-</v>
      </c>
      <c r="G69" s="3"/>
    </row>
    <row r="70" spans="1:7" ht="12.6" customHeight="1">
      <c r="A70" s="47" t="s">
        <v>1558</v>
      </c>
      <c r="B70" s="13" t="s">
        <v>1300</v>
      </c>
      <c r="C70" s="128">
        <v>0</v>
      </c>
      <c r="D70" s="166">
        <v>0</v>
      </c>
      <c r="E70" s="166">
        <v>0</v>
      </c>
      <c r="F70" s="181" t="str">
        <f t="shared" si="0"/>
        <v>-</v>
      </c>
      <c r="G70" s="3"/>
    </row>
    <row r="71" spans="1:7" ht="12.6" customHeight="1">
      <c r="A71" s="47" t="s">
        <v>1559</v>
      </c>
      <c r="B71" s="13" t="s">
        <v>1301</v>
      </c>
      <c r="C71" s="128">
        <v>0</v>
      </c>
      <c r="D71" s="166">
        <v>0</v>
      </c>
      <c r="E71" s="166">
        <v>0</v>
      </c>
      <c r="F71" s="181" t="str">
        <f t="shared" ref="F71:F106" si="1">IF(D71&gt;0,E71/D71,"-")</f>
        <v>-</v>
      </c>
      <c r="G71" s="3"/>
    </row>
    <row r="72" spans="1:7" ht="12.6" customHeight="1">
      <c r="A72" s="47" t="s">
        <v>1560</v>
      </c>
      <c r="B72" s="13" t="s">
        <v>1302</v>
      </c>
      <c r="C72" s="128">
        <v>0</v>
      </c>
      <c r="D72" s="166">
        <v>0</v>
      </c>
      <c r="E72" s="166">
        <v>0</v>
      </c>
      <c r="F72" s="181" t="str">
        <f t="shared" si="1"/>
        <v>-</v>
      </c>
      <c r="G72" s="3"/>
    </row>
    <row r="73" spans="1:7" ht="12.6" customHeight="1">
      <c r="A73" s="47" t="s">
        <v>1561</v>
      </c>
      <c r="B73" s="13" t="s">
        <v>1303</v>
      </c>
      <c r="C73" s="128">
        <v>8</v>
      </c>
      <c r="D73" s="166">
        <v>2.1549999999999998</v>
      </c>
      <c r="E73" s="166">
        <v>7.9912000000000001</v>
      </c>
      <c r="F73" s="181">
        <f t="shared" si="1"/>
        <v>3.7082134570765666</v>
      </c>
      <c r="G73" s="3"/>
    </row>
    <row r="74" spans="1:7" ht="12.6" customHeight="1">
      <c r="A74" s="47" t="s">
        <v>1562</v>
      </c>
      <c r="B74" s="13" t="s">
        <v>1304</v>
      </c>
      <c r="C74" s="128">
        <v>49</v>
      </c>
      <c r="D74" s="166">
        <v>45.843789999999998</v>
      </c>
      <c r="E74" s="166">
        <v>78.627063000000007</v>
      </c>
      <c r="F74" s="181">
        <f t="shared" si="1"/>
        <v>1.7151082622095601</v>
      </c>
      <c r="G74" s="3"/>
    </row>
    <row r="75" spans="1:7" ht="12.6" customHeight="1">
      <c r="A75" s="47" t="s">
        <v>1563</v>
      </c>
      <c r="B75" s="13" t="s">
        <v>1305</v>
      </c>
      <c r="C75" s="128">
        <v>5</v>
      </c>
      <c r="D75" s="166">
        <v>0.69699999999999995</v>
      </c>
      <c r="E75" s="166">
        <v>4.1848000000000001</v>
      </c>
      <c r="F75" s="181">
        <f t="shared" si="1"/>
        <v>6.0040172166427555</v>
      </c>
      <c r="G75" s="3"/>
    </row>
    <row r="76" spans="1:7" ht="12.6" customHeight="1">
      <c r="A76" s="47" t="s">
        <v>1564</v>
      </c>
      <c r="B76" s="13" t="s">
        <v>1306</v>
      </c>
      <c r="C76" s="128">
        <v>240</v>
      </c>
      <c r="D76" s="166">
        <v>415.56288999999998</v>
      </c>
      <c r="E76" s="166">
        <v>1839.2971379999999</v>
      </c>
      <c r="F76" s="181">
        <f t="shared" si="1"/>
        <v>4.426037989099556</v>
      </c>
      <c r="G76" s="3"/>
    </row>
    <row r="77" spans="1:7" ht="12.6" customHeight="1">
      <c r="A77" s="47" t="s">
        <v>1565</v>
      </c>
      <c r="B77" s="13" t="s">
        <v>1307</v>
      </c>
      <c r="C77" s="128">
        <v>9</v>
      </c>
      <c r="D77" s="166">
        <v>3.2252999999999998</v>
      </c>
      <c r="E77" s="166">
        <v>16.6173</v>
      </c>
      <c r="F77" s="181">
        <f t="shared" si="1"/>
        <v>5.1521718909868852</v>
      </c>
      <c r="G77" s="3"/>
    </row>
    <row r="78" spans="1:7" ht="12.6" customHeight="1">
      <c r="A78" s="47" t="s">
        <v>1247</v>
      </c>
      <c r="B78" s="13" t="s">
        <v>1308</v>
      </c>
      <c r="C78" s="128">
        <v>13</v>
      </c>
      <c r="D78" s="166">
        <v>24.260999999999999</v>
      </c>
      <c r="E78" s="166">
        <v>51.4649</v>
      </c>
      <c r="F78" s="181">
        <f t="shared" si="1"/>
        <v>2.121301677589547</v>
      </c>
      <c r="G78" s="3"/>
    </row>
    <row r="79" spans="1:7" ht="12.6" customHeight="1">
      <c r="A79" s="47" t="s">
        <v>1248</v>
      </c>
      <c r="B79" s="13" t="s">
        <v>1309</v>
      </c>
      <c r="C79" s="128">
        <v>97</v>
      </c>
      <c r="D79" s="166">
        <v>14.237145</v>
      </c>
      <c r="E79" s="166">
        <v>83.430859999999996</v>
      </c>
      <c r="F79" s="181">
        <f t="shared" si="1"/>
        <v>5.8600836052452925</v>
      </c>
      <c r="G79" s="3"/>
    </row>
    <row r="80" spans="1:7" ht="12.6" customHeight="1">
      <c r="A80" s="47" t="s">
        <v>1249</v>
      </c>
      <c r="B80" s="13" t="s">
        <v>1310</v>
      </c>
      <c r="C80" s="128">
        <v>685</v>
      </c>
      <c r="D80" s="166">
        <v>603.81543999999894</v>
      </c>
      <c r="E80" s="166">
        <v>2831.5846379999998</v>
      </c>
      <c r="F80" s="181">
        <f t="shared" si="1"/>
        <v>4.6894869697270494</v>
      </c>
      <c r="G80" s="3"/>
    </row>
    <row r="81" spans="1:7" ht="12.6" customHeight="1">
      <c r="A81" s="47" t="s">
        <v>1250</v>
      </c>
      <c r="B81" s="13" t="s">
        <v>1311</v>
      </c>
      <c r="C81" s="128">
        <v>119</v>
      </c>
      <c r="D81" s="166">
        <v>9.2414710000000007</v>
      </c>
      <c r="E81" s="166">
        <v>65.660790000000006</v>
      </c>
      <c r="F81" s="181">
        <f t="shared" si="1"/>
        <v>7.1050149916609593</v>
      </c>
      <c r="G81" s="3"/>
    </row>
    <row r="82" spans="1:7" ht="12.6" customHeight="1">
      <c r="A82" s="47" t="s">
        <v>1251</v>
      </c>
      <c r="B82" s="13" t="s">
        <v>1312</v>
      </c>
      <c r="C82" s="128">
        <v>86</v>
      </c>
      <c r="D82" s="166">
        <v>6.9988599999999996</v>
      </c>
      <c r="E82" s="166">
        <v>79.653347999999994</v>
      </c>
      <c r="F82" s="181">
        <f t="shared" si="1"/>
        <v>11.380903175660036</v>
      </c>
      <c r="G82" s="3"/>
    </row>
    <row r="83" spans="1:7" ht="12.6" customHeight="1">
      <c r="A83" s="47" t="s">
        <v>1252</v>
      </c>
      <c r="B83" s="13" t="s">
        <v>1313</v>
      </c>
      <c r="C83" s="128">
        <v>287</v>
      </c>
      <c r="D83" s="166">
        <v>193.03254999999999</v>
      </c>
      <c r="E83" s="166">
        <v>6738.8878500000001</v>
      </c>
      <c r="F83" s="181">
        <f t="shared" si="1"/>
        <v>34.91062958034798</v>
      </c>
      <c r="G83" s="3"/>
    </row>
    <row r="84" spans="1:7" ht="12.6" customHeight="1">
      <c r="A84" s="47" t="s">
        <v>1253</v>
      </c>
      <c r="B84" s="13" t="s">
        <v>1314</v>
      </c>
      <c r="C84" s="128">
        <v>11</v>
      </c>
      <c r="D84" s="166">
        <v>1.0855999999999999</v>
      </c>
      <c r="E84" s="166">
        <v>7.3483999999999998</v>
      </c>
      <c r="F84" s="181">
        <f t="shared" si="1"/>
        <v>6.7689756816507005</v>
      </c>
      <c r="G84" s="3"/>
    </row>
    <row r="85" spans="1:7" ht="12.6" customHeight="1">
      <c r="A85" s="47" t="s">
        <v>1254</v>
      </c>
      <c r="B85" s="13" t="s">
        <v>1315</v>
      </c>
      <c r="C85" s="128">
        <v>457</v>
      </c>
      <c r="D85" s="166">
        <v>102.97953</v>
      </c>
      <c r="E85" s="166">
        <v>514.14626299999998</v>
      </c>
      <c r="F85" s="181">
        <f t="shared" si="1"/>
        <v>4.9927035304977601</v>
      </c>
      <c r="G85" s="3"/>
    </row>
    <row r="86" spans="1:7" ht="12.6" customHeight="1">
      <c r="A86" s="47" t="s">
        <v>1255</v>
      </c>
      <c r="B86" s="13" t="s">
        <v>1316</v>
      </c>
      <c r="C86" s="128">
        <v>296</v>
      </c>
      <c r="D86" s="166">
        <v>73.994699999999995</v>
      </c>
      <c r="E86" s="166">
        <v>413.58888999999999</v>
      </c>
      <c r="F86" s="181">
        <f t="shared" si="1"/>
        <v>5.5894393787663175</v>
      </c>
      <c r="G86" s="3"/>
    </row>
    <row r="87" spans="1:7" ht="12.6" customHeight="1">
      <c r="A87" s="47" t="s">
        <v>1256</v>
      </c>
      <c r="B87" s="13" t="s">
        <v>1317</v>
      </c>
      <c r="C87" s="128">
        <v>94</v>
      </c>
      <c r="D87" s="166">
        <v>21.54223</v>
      </c>
      <c r="E87" s="166">
        <v>133.51909800000001</v>
      </c>
      <c r="F87" s="181">
        <f t="shared" si="1"/>
        <v>6.1980165470334319</v>
      </c>
      <c r="G87" s="3"/>
    </row>
    <row r="88" spans="1:7" ht="12.6" customHeight="1">
      <c r="A88" s="47" t="s">
        <v>1257</v>
      </c>
      <c r="B88" s="13" t="s">
        <v>1318</v>
      </c>
      <c r="C88" s="128">
        <v>746</v>
      </c>
      <c r="D88" s="166">
        <v>218.62341000000001</v>
      </c>
      <c r="E88" s="166">
        <v>1417.4019290000001</v>
      </c>
      <c r="F88" s="181">
        <f t="shared" si="1"/>
        <v>6.4833035446661453</v>
      </c>
      <c r="G88" s="3"/>
    </row>
    <row r="89" spans="1:7" ht="12.6" customHeight="1">
      <c r="A89" s="47" t="s">
        <v>1258</v>
      </c>
      <c r="B89" s="13" t="s">
        <v>1319</v>
      </c>
      <c r="C89" s="128">
        <v>29</v>
      </c>
      <c r="D89" s="166">
        <v>28.26219</v>
      </c>
      <c r="E89" s="166">
        <v>163.28134800000001</v>
      </c>
      <c r="F89" s="181">
        <f t="shared" si="1"/>
        <v>5.7773777615959698</v>
      </c>
      <c r="G89" s="3"/>
    </row>
    <row r="90" spans="1:7" ht="12.6" customHeight="1">
      <c r="A90" s="47" t="s">
        <v>1259</v>
      </c>
      <c r="B90" s="13" t="s">
        <v>1320</v>
      </c>
      <c r="C90" s="128">
        <v>146</v>
      </c>
      <c r="D90" s="166">
        <v>78.414709999999999</v>
      </c>
      <c r="E90" s="166">
        <v>333.40863100000001</v>
      </c>
      <c r="F90" s="181">
        <f t="shared" si="1"/>
        <v>4.2518633429875594</v>
      </c>
      <c r="G90" s="3"/>
    </row>
    <row r="91" spans="1:7" ht="12.6" customHeight="1">
      <c r="A91" s="47" t="s">
        <v>1260</v>
      </c>
      <c r="B91" s="13" t="s">
        <v>1321</v>
      </c>
      <c r="C91" s="128">
        <v>0</v>
      </c>
      <c r="D91" s="166">
        <v>0</v>
      </c>
      <c r="E91" s="166">
        <v>0</v>
      </c>
      <c r="F91" s="181" t="str">
        <f t="shared" si="1"/>
        <v>-</v>
      </c>
      <c r="G91" s="3"/>
    </row>
    <row r="92" spans="1:7" ht="12.6" customHeight="1">
      <c r="A92" s="47" t="s">
        <v>1261</v>
      </c>
      <c r="B92" s="13" t="s">
        <v>1322</v>
      </c>
      <c r="C92" s="128">
        <v>35</v>
      </c>
      <c r="D92" s="166">
        <v>13.5646</v>
      </c>
      <c r="E92" s="166">
        <v>154.39581999999999</v>
      </c>
      <c r="F92" s="181">
        <f t="shared" si="1"/>
        <v>11.382261179835748</v>
      </c>
      <c r="G92" s="3"/>
    </row>
    <row r="93" spans="1:7" ht="12.6" customHeight="1">
      <c r="A93" s="47" t="s">
        <v>1262</v>
      </c>
      <c r="B93" s="13" t="s">
        <v>1323</v>
      </c>
      <c r="C93" s="128">
        <v>3433</v>
      </c>
      <c r="D93" s="166">
        <v>1671.2970832000001</v>
      </c>
      <c r="E93" s="166">
        <v>9480.10271216</v>
      </c>
      <c r="F93" s="181">
        <f t="shared" si="1"/>
        <v>5.6723025531814075</v>
      </c>
      <c r="G93" s="3"/>
    </row>
    <row r="94" spans="1:7" ht="12.6" customHeight="1">
      <c r="A94" s="47" t="s">
        <v>1263</v>
      </c>
      <c r="B94" s="13" t="s">
        <v>1324</v>
      </c>
      <c r="C94" s="128">
        <v>4</v>
      </c>
      <c r="D94" s="166">
        <v>5.185E-2</v>
      </c>
      <c r="E94" s="166">
        <v>0.61306000000000005</v>
      </c>
      <c r="F94" s="181">
        <f t="shared" si="1"/>
        <v>11.823722275795564</v>
      </c>
      <c r="G94" s="3"/>
    </row>
    <row r="95" spans="1:7" ht="12.6" customHeight="1">
      <c r="A95" s="47" t="s">
        <v>1264</v>
      </c>
      <c r="B95" s="13" t="s">
        <v>1325</v>
      </c>
      <c r="C95" s="128">
        <v>4</v>
      </c>
      <c r="D95" s="166">
        <v>0.14879999999999999</v>
      </c>
      <c r="E95" s="166">
        <v>0.53900000000000003</v>
      </c>
      <c r="F95" s="181">
        <f t="shared" si="1"/>
        <v>3.6223118279569899</v>
      </c>
      <c r="G95" s="3"/>
    </row>
    <row r="96" spans="1:7" ht="12.6" customHeight="1">
      <c r="A96" s="47" t="s">
        <v>1265</v>
      </c>
      <c r="B96" s="13" t="s">
        <v>1326</v>
      </c>
      <c r="C96" s="128">
        <v>0</v>
      </c>
      <c r="D96" s="166">
        <v>0</v>
      </c>
      <c r="E96" s="166">
        <v>0</v>
      </c>
      <c r="F96" s="181" t="str">
        <f t="shared" si="1"/>
        <v>-</v>
      </c>
      <c r="G96" s="3"/>
    </row>
    <row r="97" spans="1:7" ht="12.6" customHeight="1">
      <c r="A97" s="47" t="s">
        <v>1266</v>
      </c>
      <c r="B97" s="13" t="s">
        <v>1327</v>
      </c>
      <c r="C97" s="128">
        <v>21</v>
      </c>
      <c r="D97" s="166">
        <v>113.57966999999999</v>
      </c>
      <c r="E97" s="166">
        <v>378.65037999999998</v>
      </c>
      <c r="F97" s="181">
        <f t="shared" si="1"/>
        <v>3.3337865834616354</v>
      </c>
      <c r="G97" s="3"/>
    </row>
    <row r="98" spans="1:7" ht="12.6" customHeight="1">
      <c r="A98" s="47" t="s">
        <v>1267</v>
      </c>
      <c r="B98" s="13" t="s">
        <v>1328</v>
      </c>
      <c r="C98" s="128">
        <v>6</v>
      </c>
      <c r="D98" s="166">
        <v>0.76200000000000001</v>
      </c>
      <c r="E98" s="166">
        <v>17.667000000000002</v>
      </c>
      <c r="F98" s="181">
        <f t="shared" si="1"/>
        <v>23.185039370078741</v>
      </c>
      <c r="G98" s="3"/>
    </row>
    <row r="99" spans="1:7" ht="12.6" customHeight="1">
      <c r="A99" s="47" t="s">
        <v>1268</v>
      </c>
      <c r="B99" s="13" t="s">
        <v>1329</v>
      </c>
      <c r="C99" s="128">
        <v>20</v>
      </c>
      <c r="D99" s="166">
        <v>0.95303000000000004</v>
      </c>
      <c r="E99" s="166">
        <v>3.8981300000000001</v>
      </c>
      <c r="F99" s="181">
        <f t="shared" si="1"/>
        <v>4.0902489953096968</v>
      </c>
      <c r="G99" s="3"/>
    </row>
    <row r="100" spans="1:7" ht="12.6" customHeight="1">
      <c r="A100" s="47" t="s">
        <v>486</v>
      </c>
      <c r="B100" s="13" t="s">
        <v>1330</v>
      </c>
      <c r="C100" s="128">
        <v>125</v>
      </c>
      <c r="D100" s="166">
        <v>242.68627000000001</v>
      </c>
      <c r="E100" s="166">
        <v>1156.716948</v>
      </c>
      <c r="F100" s="181">
        <f t="shared" si="1"/>
        <v>4.7663056834653235</v>
      </c>
      <c r="G100" s="3"/>
    </row>
    <row r="101" spans="1:7" ht="12.6" customHeight="1">
      <c r="A101" s="47" t="s">
        <v>487</v>
      </c>
      <c r="B101" s="13" t="s">
        <v>596</v>
      </c>
      <c r="C101" s="128">
        <v>33</v>
      </c>
      <c r="D101" s="166">
        <v>43.2652</v>
      </c>
      <c r="E101" s="166">
        <v>118.2654</v>
      </c>
      <c r="F101" s="181">
        <f t="shared" si="1"/>
        <v>2.7334994406590054</v>
      </c>
      <c r="G101" s="3"/>
    </row>
    <row r="102" spans="1:7" ht="12.6" customHeight="1">
      <c r="A102" s="47" t="s">
        <v>599</v>
      </c>
      <c r="B102" s="13" t="s">
        <v>597</v>
      </c>
      <c r="C102" s="128">
        <v>54</v>
      </c>
      <c r="D102" s="166">
        <v>520.92200000000003</v>
      </c>
      <c r="E102" s="166">
        <v>1946.4188799999999</v>
      </c>
      <c r="F102" s="181">
        <f t="shared" si="1"/>
        <v>3.7364881498573679</v>
      </c>
      <c r="G102" s="3"/>
    </row>
    <row r="103" spans="1:7" ht="12.6" customHeight="1">
      <c r="A103" s="47" t="s">
        <v>600</v>
      </c>
      <c r="B103" s="13" t="s">
        <v>598</v>
      </c>
      <c r="C103" s="128">
        <v>166</v>
      </c>
      <c r="D103" s="166">
        <v>146.8434</v>
      </c>
      <c r="E103" s="166">
        <v>267.45541200000002</v>
      </c>
      <c r="F103" s="181">
        <f t="shared" si="1"/>
        <v>1.8213648825892075</v>
      </c>
      <c r="G103" s="3"/>
    </row>
    <row r="104" spans="1:7" ht="12.6" customHeight="1">
      <c r="A104" s="47" t="s">
        <v>488</v>
      </c>
      <c r="B104" s="13" t="s">
        <v>1386</v>
      </c>
      <c r="C104" s="128">
        <v>1297</v>
      </c>
      <c r="D104" s="166">
        <v>554.80565999999897</v>
      </c>
      <c r="E104" s="166">
        <v>2639.0355889999901</v>
      </c>
      <c r="F104" s="181">
        <f t="shared" si="1"/>
        <v>4.756684690275141</v>
      </c>
      <c r="G104" s="3"/>
    </row>
    <row r="105" spans="1:7" ht="12.6" customHeight="1">
      <c r="A105" s="47" t="s">
        <v>447</v>
      </c>
      <c r="B105" s="13" t="s">
        <v>1870</v>
      </c>
      <c r="C105" s="128">
        <v>37</v>
      </c>
      <c r="D105" s="166">
        <v>3.7595999999999998</v>
      </c>
      <c r="E105" s="166">
        <v>25.229089999999999</v>
      </c>
      <c r="F105" s="181">
        <f t="shared" si="1"/>
        <v>6.7105782530056386</v>
      </c>
      <c r="G105" s="3"/>
    </row>
    <row r="106" spans="1:7" ht="12.6" customHeight="1">
      <c r="A106" s="47"/>
      <c r="B106" s="4" t="s">
        <v>493</v>
      </c>
      <c r="C106" s="129">
        <f>SUM(C6:C105)</f>
        <v>17931</v>
      </c>
      <c r="D106" s="162">
        <f>SUM(D6:D105)</f>
        <v>311485.48976420017</v>
      </c>
      <c r="E106" s="162">
        <f>SUM(E6:E105)</f>
        <v>1764626.20364916</v>
      </c>
      <c r="F106" s="181">
        <f t="shared" si="1"/>
        <v>5.6651955280003961</v>
      </c>
      <c r="G106" s="8"/>
    </row>
    <row r="107" spans="1:7">
      <c r="A107" s="49"/>
      <c r="B107" s="9"/>
      <c r="C107" s="36"/>
      <c r="D107" s="41"/>
      <c r="E107" s="41"/>
      <c r="F107" s="36"/>
      <c r="G107" s="8"/>
    </row>
    <row r="108" spans="1:7">
      <c r="A108" s="49"/>
      <c r="B108" s="9"/>
      <c r="C108" s="36"/>
      <c r="D108" s="41"/>
      <c r="E108" s="41"/>
      <c r="F108" s="36"/>
      <c r="G108" s="3"/>
    </row>
    <row r="109" spans="1:7">
      <c r="A109" s="49"/>
      <c r="B109" s="9"/>
      <c r="C109" s="53"/>
      <c r="D109" s="41"/>
      <c r="E109" s="41"/>
      <c r="F109" s="36"/>
      <c r="G109" s="3"/>
    </row>
    <row r="110" spans="1:7">
      <c r="A110" s="49"/>
      <c r="B110" s="9"/>
      <c r="C110" s="36"/>
      <c r="D110" s="41"/>
      <c r="E110" s="41"/>
      <c r="F110" s="36"/>
      <c r="G110" s="3"/>
    </row>
    <row r="111" spans="1:7">
      <c r="A111" s="70"/>
      <c r="B111" s="8"/>
      <c r="C111" s="36"/>
      <c r="D111" s="41"/>
      <c r="E111" s="41"/>
      <c r="F111" s="36"/>
    </row>
    <row r="112" spans="1:7">
      <c r="A112" s="70"/>
      <c r="B112" s="8"/>
      <c r="C112" s="36"/>
      <c r="D112" s="41"/>
      <c r="E112" s="41"/>
      <c r="F112" s="36"/>
    </row>
    <row r="113" spans="1:6">
      <c r="A113" s="70"/>
      <c r="B113" s="8"/>
      <c r="C113" s="8"/>
      <c r="D113" s="75"/>
      <c r="E113" s="75"/>
      <c r="F113" s="8"/>
    </row>
    <row r="114" spans="1:6">
      <c r="A114" s="76"/>
      <c r="B114" s="77"/>
      <c r="C114" s="77"/>
      <c r="D114" s="79"/>
      <c r="E114" s="79"/>
      <c r="F114" s="77"/>
    </row>
    <row r="115" spans="1:6">
      <c r="A115" s="66"/>
      <c r="D115" s="104"/>
      <c r="E115" s="104"/>
    </row>
    <row r="116" spans="1:6">
      <c r="A116" s="66"/>
      <c r="D116" s="104"/>
      <c r="E116" s="104"/>
    </row>
    <row r="117" spans="1:6">
      <c r="A117" s="66"/>
      <c r="D117" s="104"/>
      <c r="E117" s="104"/>
    </row>
    <row r="118" spans="1:6">
      <c r="A118" s="66"/>
    </row>
    <row r="119" spans="1:6">
      <c r="C119" s="105"/>
      <c r="D119" s="105"/>
      <c r="E11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>
  <sheetPr codeName="Sheet69">
    <tabColor rgb="FFC00000"/>
  </sheetPr>
  <dimension ref="A1:G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2.75" style="32" customWidth="1"/>
    <col min="3" max="3" width="9" style="32"/>
    <col min="4" max="4" width="11.75" style="32" bestFit="1" customWidth="1"/>
    <col min="5" max="5" width="9.875" style="32" bestFit="1" customWidth="1"/>
    <col min="6" max="6" width="10.5" style="32" bestFit="1" customWidth="1"/>
    <col min="7" max="16384" width="9" style="32"/>
  </cols>
  <sheetData>
    <row r="1" spans="1:7" hidden="1">
      <c r="B1" s="2"/>
      <c r="C1" s="3"/>
      <c r="D1" s="3"/>
      <c r="E1" s="3"/>
      <c r="F1" s="3"/>
      <c r="G1" s="3"/>
    </row>
    <row r="2" spans="1:7" hidden="1">
      <c r="A2" s="1"/>
      <c r="B2" s="2"/>
      <c r="C2" s="3"/>
      <c r="D2" s="3"/>
      <c r="E2" s="3"/>
      <c r="F2" s="3"/>
      <c r="G2" s="3"/>
    </row>
    <row r="3" spans="1:7" s="77" customFormat="1">
      <c r="A3" s="125" t="s">
        <v>1171</v>
      </c>
      <c r="B3" s="9"/>
      <c r="D3" s="8"/>
      <c r="E3" s="8"/>
      <c r="F3" s="74"/>
      <c r="G3" s="8"/>
    </row>
    <row r="4" spans="1:7">
      <c r="A4" s="46"/>
      <c r="B4" s="2"/>
      <c r="D4" s="3"/>
      <c r="E4" s="3"/>
      <c r="F4" s="74" t="s">
        <v>371</v>
      </c>
      <c r="G4" s="3"/>
    </row>
    <row r="5" spans="1:7" ht="12.6" customHeight="1">
      <c r="A5" s="268" t="s">
        <v>450</v>
      </c>
      <c r="B5" s="270"/>
      <c r="C5" s="135" t="s">
        <v>1732</v>
      </c>
      <c r="D5" s="135" t="s">
        <v>515</v>
      </c>
      <c r="E5" s="135" t="s">
        <v>1733</v>
      </c>
      <c r="F5" s="135" t="s">
        <v>538</v>
      </c>
      <c r="G5" s="3"/>
    </row>
    <row r="6" spans="1:7" ht="12.6" customHeight="1">
      <c r="A6" s="47" t="s">
        <v>452</v>
      </c>
      <c r="B6" s="13" t="s">
        <v>1698</v>
      </c>
      <c r="C6" s="128">
        <v>71</v>
      </c>
      <c r="D6" s="166">
        <v>361.9837</v>
      </c>
      <c r="E6" s="166">
        <v>49256.234149999997</v>
      </c>
      <c r="F6" s="181">
        <f>IF(D6&gt;0,E6/D6,"-")</f>
        <v>136.07307221292007</v>
      </c>
      <c r="G6" s="3"/>
    </row>
    <row r="7" spans="1:7" ht="12.6" customHeight="1">
      <c r="A7" s="47" t="s">
        <v>453</v>
      </c>
      <c r="B7" s="13" t="s">
        <v>873</v>
      </c>
      <c r="C7" s="128">
        <v>0</v>
      </c>
      <c r="D7" s="166">
        <v>0</v>
      </c>
      <c r="E7" s="166">
        <v>0</v>
      </c>
      <c r="F7" s="181" t="str">
        <f t="shared" ref="F7:F70" si="0">IF(D7&gt;0,E7/D7,"-")</f>
        <v>-</v>
      </c>
      <c r="G7" s="3"/>
    </row>
    <row r="8" spans="1:7" ht="12.6" customHeight="1">
      <c r="A8" s="47" t="s">
        <v>454</v>
      </c>
      <c r="B8" s="13" t="s">
        <v>874</v>
      </c>
      <c r="C8" s="128">
        <v>0</v>
      </c>
      <c r="D8" s="166">
        <v>0</v>
      </c>
      <c r="E8" s="166">
        <v>0</v>
      </c>
      <c r="F8" s="181" t="str">
        <f t="shared" si="0"/>
        <v>-</v>
      </c>
      <c r="G8" s="3"/>
    </row>
    <row r="9" spans="1:7" ht="12.6" customHeight="1">
      <c r="A9" s="47" t="s">
        <v>455</v>
      </c>
      <c r="B9" s="13" t="s">
        <v>875</v>
      </c>
      <c r="C9" s="128">
        <v>3</v>
      </c>
      <c r="D9" s="166">
        <v>25.834</v>
      </c>
      <c r="E9" s="166">
        <v>36.050199999999997</v>
      </c>
      <c r="F9" s="181">
        <f t="shared" si="0"/>
        <v>1.3954556011457768</v>
      </c>
      <c r="G9" s="3"/>
    </row>
    <row r="10" spans="1:7" ht="12.6" customHeight="1">
      <c r="A10" s="47" t="s">
        <v>456</v>
      </c>
      <c r="B10" s="13" t="s">
        <v>876</v>
      </c>
      <c r="C10" s="128">
        <v>32</v>
      </c>
      <c r="D10" s="166">
        <v>40.513179999999998</v>
      </c>
      <c r="E10" s="166">
        <v>421.89193399999999</v>
      </c>
      <c r="F10" s="181">
        <f t="shared" si="0"/>
        <v>10.413695839230591</v>
      </c>
      <c r="G10" s="3"/>
    </row>
    <row r="11" spans="1:7" ht="12.6" customHeight="1">
      <c r="A11" s="47" t="s">
        <v>457</v>
      </c>
      <c r="B11" s="13" t="s">
        <v>877</v>
      </c>
      <c r="C11" s="128">
        <v>28</v>
      </c>
      <c r="D11" s="166">
        <v>115.13200000000001</v>
      </c>
      <c r="E11" s="166">
        <v>74.134200000000007</v>
      </c>
      <c r="F11" s="181">
        <f t="shared" si="0"/>
        <v>0.6439061251433138</v>
      </c>
      <c r="G11" s="3"/>
    </row>
    <row r="12" spans="1:7" ht="12.6" customHeight="1">
      <c r="A12" s="47" t="s">
        <v>458</v>
      </c>
      <c r="B12" s="13" t="s">
        <v>878</v>
      </c>
      <c r="C12" s="128">
        <v>0</v>
      </c>
      <c r="D12" s="166">
        <v>0</v>
      </c>
      <c r="E12" s="166">
        <v>0</v>
      </c>
      <c r="F12" s="181" t="str">
        <f t="shared" si="0"/>
        <v>-</v>
      </c>
      <c r="G12" s="3"/>
    </row>
    <row r="13" spans="1:7" ht="12.6" customHeight="1">
      <c r="A13" s="47" t="s">
        <v>459</v>
      </c>
      <c r="B13" s="13" t="s">
        <v>1494</v>
      </c>
      <c r="C13" s="128">
        <v>0</v>
      </c>
      <c r="D13" s="166">
        <v>0</v>
      </c>
      <c r="E13" s="166">
        <v>0</v>
      </c>
      <c r="F13" s="181" t="str">
        <f t="shared" si="0"/>
        <v>-</v>
      </c>
      <c r="G13" s="3"/>
    </row>
    <row r="14" spans="1:7" ht="12.6" customHeight="1">
      <c r="A14" s="47" t="s">
        <v>460</v>
      </c>
      <c r="B14" s="13" t="s">
        <v>1495</v>
      </c>
      <c r="C14" s="128">
        <v>1000</v>
      </c>
      <c r="D14" s="166">
        <v>2778.5042899999899</v>
      </c>
      <c r="E14" s="166">
        <v>14328.633573999999</v>
      </c>
      <c r="F14" s="181">
        <f t="shared" si="0"/>
        <v>5.1569593128107254</v>
      </c>
      <c r="G14" s="3"/>
    </row>
    <row r="15" spans="1:7" ht="12.6" customHeight="1">
      <c r="A15" s="47" t="s">
        <v>461</v>
      </c>
      <c r="B15" s="13" t="s">
        <v>1496</v>
      </c>
      <c r="C15" s="128">
        <v>195</v>
      </c>
      <c r="D15" s="166">
        <v>293.80470000000003</v>
      </c>
      <c r="E15" s="166">
        <v>1438.4919199999999</v>
      </c>
      <c r="F15" s="181">
        <f t="shared" si="0"/>
        <v>4.8960820572305339</v>
      </c>
      <c r="G15" s="3"/>
    </row>
    <row r="16" spans="1:7" ht="12.6" customHeight="1">
      <c r="A16" s="47" t="s">
        <v>462</v>
      </c>
      <c r="B16" s="13" t="s">
        <v>1497</v>
      </c>
      <c r="C16" s="128">
        <v>218</v>
      </c>
      <c r="D16" s="166">
        <v>1237.4155000000001</v>
      </c>
      <c r="E16" s="166">
        <v>6849.3304699999999</v>
      </c>
      <c r="F16" s="181">
        <f t="shared" si="0"/>
        <v>5.5351904594697574</v>
      </c>
      <c r="G16" s="3"/>
    </row>
    <row r="17" spans="1:7" ht="12.6" customHeight="1">
      <c r="A17" s="47" t="s">
        <v>463</v>
      </c>
      <c r="B17" s="13" t="s">
        <v>1498</v>
      </c>
      <c r="C17" s="128">
        <v>14</v>
      </c>
      <c r="D17" s="166">
        <v>8.4139999999999997</v>
      </c>
      <c r="E17" s="166">
        <v>31.506499999999999</v>
      </c>
      <c r="F17" s="181">
        <f t="shared" si="0"/>
        <v>3.744532921321607</v>
      </c>
      <c r="G17" s="3"/>
    </row>
    <row r="18" spans="1:7" ht="12.6" customHeight="1">
      <c r="A18" s="47" t="s">
        <v>464</v>
      </c>
      <c r="B18" s="13" t="s">
        <v>1499</v>
      </c>
      <c r="C18" s="128">
        <v>16</v>
      </c>
      <c r="D18" s="166">
        <v>3.2098</v>
      </c>
      <c r="E18" s="166">
        <v>11.990259999999999</v>
      </c>
      <c r="F18" s="181">
        <f t="shared" si="0"/>
        <v>3.7355162315409056</v>
      </c>
      <c r="G18" s="3"/>
    </row>
    <row r="19" spans="1:7" ht="12.6" customHeight="1">
      <c r="A19" s="47" t="s">
        <v>465</v>
      </c>
      <c r="B19" s="13" t="s">
        <v>1500</v>
      </c>
      <c r="C19" s="128">
        <v>140</v>
      </c>
      <c r="D19" s="166">
        <v>4534.9511000000002</v>
      </c>
      <c r="E19" s="166">
        <v>10072.184090000001</v>
      </c>
      <c r="F19" s="181">
        <f t="shared" si="0"/>
        <v>2.2210127227171204</v>
      </c>
      <c r="G19" s="3"/>
    </row>
    <row r="20" spans="1:7" ht="12.6" customHeight="1">
      <c r="A20" s="47" t="s">
        <v>466</v>
      </c>
      <c r="B20" s="13" t="s">
        <v>1501</v>
      </c>
      <c r="C20" s="128">
        <v>28</v>
      </c>
      <c r="D20" s="166">
        <v>3.9308999999999998</v>
      </c>
      <c r="E20" s="166">
        <v>22.488700000000001</v>
      </c>
      <c r="F20" s="181">
        <f t="shared" si="0"/>
        <v>5.7210053677274928</v>
      </c>
      <c r="G20" s="3"/>
    </row>
    <row r="21" spans="1:7" ht="12.6" customHeight="1">
      <c r="A21" s="47" t="s">
        <v>467</v>
      </c>
      <c r="B21" s="13" t="s">
        <v>1502</v>
      </c>
      <c r="C21" s="128">
        <v>687</v>
      </c>
      <c r="D21" s="166">
        <v>17733.45608</v>
      </c>
      <c r="E21" s="166">
        <v>73904.017806000003</v>
      </c>
      <c r="F21" s="181">
        <f t="shared" si="0"/>
        <v>4.1674909545325356</v>
      </c>
      <c r="G21" s="3"/>
    </row>
    <row r="22" spans="1:7" ht="12.6" customHeight="1">
      <c r="A22" s="47" t="s">
        <v>468</v>
      </c>
      <c r="B22" s="13" t="s">
        <v>1503</v>
      </c>
      <c r="C22" s="128">
        <v>35</v>
      </c>
      <c r="D22" s="166">
        <v>5498.0540000000001</v>
      </c>
      <c r="E22" s="166">
        <v>18318.3207</v>
      </c>
      <c r="F22" s="181">
        <f t="shared" si="0"/>
        <v>3.3317826089012583</v>
      </c>
      <c r="G22" s="3"/>
    </row>
    <row r="23" spans="1:7" ht="12.6" customHeight="1">
      <c r="A23" s="47" t="s">
        <v>469</v>
      </c>
      <c r="B23" s="13" t="s">
        <v>1504</v>
      </c>
      <c r="C23" s="128">
        <v>51</v>
      </c>
      <c r="D23" s="166">
        <v>230.8313</v>
      </c>
      <c r="E23" s="166">
        <v>1266.33258</v>
      </c>
      <c r="F23" s="181">
        <f t="shared" si="0"/>
        <v>5.4859656381088699</v>
      </c>
      <c r="G23" s="3"/>
    </row>
    <row r="24" spans="1:7" ht="12.6" customHeight="1">
      <c r="A24" s="47" t="s">
        <v>470</v>
      </c>
      <c r="B24" s="13" t="s">
        <v>1505</v>
      </c>
      <c r="C24" s="128">
        <v>68</v>
      </c>
      <c r="D24" s="166">
        <v>70.428299999999993</v>
      </c>
      <c r="E24" s="166">
        <v>248.62200999999999</v>
      </c>
      <c r="F24" s="181">
        <f t="shared" si="0"/>
        <v>3.5301435644478145</v>
      </c>
      <c r="G24" s="3"/>
    </row>
    <row r="25" spans="1:7" ht="12.6" customHeight="1">
      <c r="A25" s="47" t="s">
        <v>471</v>
      </c>
      <c r="B25" s="13" t="s">
        <v>1506</v>
      </c>
      <c r="C25" s="128">
        <v>9</v>
      </c>
      <c r="D25" s="166">
        <v>2.7519999999999998</v>
      </c>
      <c r="E25" s="166">
        <v>55.042999999999999</v>
      </c>
      <c r="F25" s="181">
        <f t="shared" si="0"/>
        <v>20.00109011627907</v>
      </c>
      <c r="G25" s="3"/>
    </row>
    <row r="26" spans="1:7" ht="12.6" customHeight="1">
      <c r="A26" s="47" t="s">
        <v>472</v>
      </c>
      <c r="B26" s="13" t="s">
        <v>1507</v>
      </c>
      <c r="C26" s="128">
        <v>172</v>
      </c>
      <c r="D26" s="166">
        <v>156.88069999999999</v>
      </c>
      <c r="E26" s="166">
        <v>428.42300999999998</v>
      </c>
      <c r="F26" s="181">
        <f t="shared" si="0"/>
        <v>2.7308841049281396</v>
      </c>
      <c r="G26" s="3"/>
    </row>
    <row r="27" spans="1:7" ht="12.6" customHeight="1">
      <c r="A27" s="47" t="s">
        <v>473</v>
      </c>
      <c r="B27" s="13" t="s">
        <v>1508</v>
      </c>
      <c r="C27" s="128">
        <v>164</v>
      </c>
      <c r="D27" s="166">
        <v>18808.9048</v>
      </c>
      <c r="E27" s="166">
        <v>48329.86563</v>
      </c>
      <c r="F27" s="181">
        <f t="shared" si="0"/>
        <v>2.5695204555450779</v>
      </c>
      <c r="G27" s="3"/>
    </row>
    <row r="28" spans="1:7" ht="12.6" customHeight="1">
      <c r="A28" s="47" t="s">
        <v>474</v>
      </c>
      <c r="B28" s="13" t="s">
        <v>1509</v>
      </c>
      <c r="C28" s="128">
        <v>116</v>
      </c>
      <c r="D28" s="166">
        <v>1891.49873</v>
      </c>
      <c r="E28" s="166">
        <v>3756.8950810000001</v>
      </c>
      <c r="F28" s="181">
        <f t="shared" si="0"/>
        <v>1.9862001604410278</v>
      </c>
      <c r="G28" s="3"/>
    </row>
    <row r="29" spans="1:7" ht="12.6" customHeight="1">
      <c r="A29" s="47" t="s">
        <v>475</v>
      </c>
      <c r="B29" s="13" t="s">
        <v>1510</v>
      </c>
      <c r="C29" s="128">
        <v>458</v>
      </c>
      <c r="D29" s="166">
        <v>704.51076</v>
      </c>
      <c r="E29" s="166">
        <v>9563.3109240000103</v>
      </c>
      <c r="F29" s="181">
        <f t="shared" si="0"/>
        <v>13.57440009007103</v>
      </c>
      <c r="G29" s="3"/>
    </row>
    <row r="30" spans="1:7" ht="12.6" customHeight="1">
      <c r="A30" s="47" t="s">
        <v>476</v>
      </c>
      <c r="B30" s="13" t="s">
        <v>1511</v>
      </c>
      <c r="C30" s="128">
        <v>80</v>
      </c>
      <c r="D30" s="166">
        <v>37.282899999999998</v>
      </c>
      <c r="E30" s="166">
        <v>244.61705000000001</v>
      </c>
      <c r="F30" s="181">
        <f t="shared" si="0"/>
        <v>6.5611057616226214</v>
      </c>
      <c r="G30" s="3"/>
    </row>
    <row r="31" spans="1:7" ht="12.6" customHeight="1">
      <c r="A31" s="47" t="s">
        <v>477</v>
      </c>
      <c r="B31" s="13" t="s">
        <v>1512</v>
      </c>
      <c r="C31" s="128">
        <v>70</v>
      </c>
      <c r="D31" s="166">
        <v>104.70164</v>
      </c>
      <c r="E31" s="166">
        <v>1340.505132</v>
      </c>
      <c r="F31" s="181">
        <f t="shared" si="0"/>
        <v>12.803095844535004</v>
      </c>
      <c r="G31" s="3"/>
    </row>
    <row r="32" spans="1:7" ht="12.6" customHeight="1">
      <c r="A32" s="47" t="s">
        <v>478</v>
      </c>
      <c r="B32" s="13" t="s">
        <v>1513</v>
      </c>
      <c r="C32" s="128">
        <v>57</v>
      </c>
      <c r="D32" s="166">
        <v>53.276899999999998</v>
      </c>
      <c r="E32" s="166">
        <v>410.81151</v>
      </c>
      <c r="F32" s="181">
        <f t="shared" si="0"/>
        <v>7.7108748819845001</v>
      </c>
      <c r="G32" s="3"/>
    </row>
    <row r="33" spans="1:7" ht="12.6" customHeight="1">
      <c r="A33" s="47" t="s">
        <v>479</v>
      </c>
      <c r="B33" s="13" t="s">
        <v>1514</v>
      </c>
      <c r="C33" s="128">
        <v>210</v>
      </c>
      <c r="D33" s="166">
        <v>421.95423</v>
      </c>
      <c r="E33" s="166">
        <v>3421.8318610000001</v>
      </c>
      <c r="F33" s="181">
        <f t="shared" si="0"/>
        <v>8.1094858582173721</v>
      </c>
      <c r="G33" s="3"/>
    </row>
    <row r="34" spans="1:7" ht="12.6" customHeight="1">
      <c r="A34" s="47" t="s">
        <v>480</v>
      </c>
      <c r="B34" s="13" t="s">
        <v>1515</v>
      </c>
      <c r="C34" s="128">
        <v>126</v>
      </c>
      <c r="D34" s="166">
        <v>127.37479999999999</v>
      </c>
      <c r="E34" s="166">
        <v>1356.0470800000001</v>
      </c>
      <c r="F34" s="181">
        <f t="shared" si="0"/>
        <v>10.646117442382639</v>
      </c>
      <c r="G34" s="3"/>
    </row>
    <row r="35" spans="1:7" ht="12.6" customHeight="1">
      <c r="A35" s="47" t="s">
        <v>481</v>
      </c>
      <c r="B35" s="13" t="s">
        <v>1516</v>
      </c>
      <c r="C35" s="128">
        <v>28</v>
      </c>
      <c r="D35" s="166">
        <v>42.052999999999997</v>
      </c>
      <c r="E35" s="166">
        <v>614.45870000000002</v>
      </c>
      <c r="F35" s="181">
        <f t="shared" si="0"/>
        <v>14.611530687465818</v>
      </c>
      <c r="G35" s="3"/>
    </row>
    <row r="36" spans="1:7" ht="12.6" customHeight="1">
      <c r="A36" s="47" t="s">
        <v>482</v>
      </c>
      <c r="B36" s="13" t="s">
        <v>1517</v>
      </c>
      <c r="C36" s="128">
        <v>358</v>
      </c>
      <c r="D36" s="166">
        <v>434.79804999999999</v>
      </c>
      <c r="E36" s="166">
        <v>3593.6144089999998</v>
      </c>
      <c r="F36" s="181">
        <f t="shared" si="0"/>
        <v>8.2650196085286023</v>
      </c>
      <c r="G36" s="3"/>
    </row>
    <row r="37" spans="1:7" ht="12.6" customHeight="1">
      <c r="A37" s="47" t="s">
        <v>483</v>
      </c>
      <c r="B37" s="13" t="s">
        <v>1518</v>
      </c>
      <c r="C37" s="128">
        <v>27</v>
      </c>
      <c r="D37" s="166">
        <v>18.863900000000001</v>
      </c>
      <c r="E37" s="166">
        <v>43.147399999999998</v>
      </c>
      <c r="F37" s="181">
        <f t="shared" si="0"/>
        <v>2.2873000811073001</v>
      </c>
      <c r="G37" s="3"/>
    </row>
    <row r="38" spans="1:7" ht="12.6" customHeight="1">
      <c r="A38" s="47" t="s">
        <v>1228</v>
      </c>
      <c r="B38" s="13" t="s">
        <v>1519</v>
      </c>
      <c r="C38" s="128">
        <v>44</v>
      </c>
      <c r="D38" s="166">
        <v>158443.739</v>
      </c>
      <c r="E38" s="166">
        <v>764294.19140000001</v>
      </c>
      <c r="F38" s="181">
        <f t="shared" si="0"/>
        <v>4.8237576077398678</v>
      </c>
      <c r="G38" s="3"/>
    </row>
    <row r="39" spans="1:7" ht="12.6" customHeight="1">
      <c r="A39" s="47" t="s">
        <v>1229</v>
      </c>
      <c r="B39" s="13" t="s">
        <v>1520</v>
      </c>
      <c r="C39" s="128">
        <v>5</v>
      </c>
      <c r="D39" s="166">
        <v>1183.1445000000001</v>
      </c>
      <c r="E39" s="166">
        <v>1867.7933499999999</v>
      </c>
      <c r="F39" s="181">
        <f t="shared" si="0"/>
        <v>1.5786688354634617</v>
      </c>
      <c r="G39" s="3"/>
    </row>
    <row r="40" spans="1:7" ht="12.6" customHeight="1">
      <c r="A40" s="47" t="s">
        <v>1230</v>
      </c>
      <c r="B40" s="13" t="s">
        <v>1521</v>
      </c>
      <c r="C40" s="128">
        <v>4</v>
      </c>
      <c r="D40" s="166">
        <v>987.76900000000001</v>
      </c>
      <c r="E40" s="166">
        <v>505.80169999999998</v>
      </c>
      <c r="F40" s="181">
        <f t="shared" si="0"/>
        <v>0.51206476413007496</v>
      </c>
      <c r="G40" s="3"/>
    </row>
    <row r="41" spans="1:7" ht="12.6" customHeight="1">
      <c r="A41" s="47" t="s">
        <v>1759</v>
      </c>
      <c r="B41" s="13" t="s">
        <v>1522</v>
      </c>
      <c r="C41" s="128">
        <v>2229</v>
      </c>
      <c r="D41" s="166">
        <v>51694.544934999998</v>
      </c>
      <c r="E41" s="166">
        <v>582716.34622099996</v>
      </c>
      <c r="F41" s="181">
        <f t="shared" si="0"/>
        <v>11.272298594633135</v>
      </c>
      <c r="G41" s="3"/>
    </row>
    <row r="42" spans="1:7" ht="12.6" customHeight="1">
      <c r="A42" s="47" t="s">
        <v>1760</v>
      </c>
      <c r="B42" s="13" t="s">
        <v>1523</v>
      </c>
      <c r="C42" s="128">
        <v>0</v>
      </c>
      <c r="D42" s="166">
        <v>0</v>
      </c>
      <c r="E42" s="166">
        <v>0</v>
      </c>
      <c r="F42" s="181" t="str">
        <f t="shared" si="0"/>
        <v>-</v>
      </c>
      <c r="G42" s="3"/>
    </row>
    <row r="43" spans="1:7" ht="12.6" customHeight="1">
      <c r="A43" s="47" t="s">
        <v>1761</v>
      </c>
      <c r="B43" s="13" t="s">
        <v>1524</v>
      </c>
      <c r="C43" s="128">
        <v>0</v>
      </c>
      <c r="D43" s="166">
        <v>0</v>
      </c>
      <c r="E43" s="166">
        <v>0</v>
      </c>
      <c r="F43" s="181" t="str">
        <f t="shared" si="0"/>
        <v>-</v>
      </c>
      <c r="G43" s="3"/>
    </row>
    <row r="44" spans="1:7" ht="12.6" customHeight="1">
      <c r="A44" s="47" t="s">
        <v>1762</v>
      </c>
      <c r="B44" s="13" t="s">
        <v>1525</v>
      </c>
      <c r="C44" s="128">
        <v>3</v>
      </c>
      <c r="D44" s="166">
        <v>0.52800000000000002</v>
      </c>
      <c r="E44" s="166">
        <v>6.4560000000000004</v>
      </c>
      <c r="F44" s="181">
        <f t="shared" si="0"/>
        <v>12.227272727272727</v>
      </c>
      <c r="G44" s="3"/>
    </row>
    <row r="45" spans="1:7" ht="12.6" customHeight="1">
      <c r="A45" s="47" t="s">
        <v>1763</v>
      </c>
      <c r="B45" s="13" t="s">
        <v>1526</v>
      </c>
      <c r="C45" s="128">
        <v>0</v>
      </c>
      <c r="D45" s="166">
        <v>0</v>
      </c>
      <c r="E45" s="166">
        <v>0</v>
      </c>
      <c r="F45" s="181" t="str">
        <f t="shared" si="0"/>
        <v>-</v>
      </c>
      <c r="G45" s="3"/>
    </row>
    <row r="46" spans="1:7" ht="12.6" customHeight="1">
      <c r="A46" s="47" t="s">
        <v>1764</v>
      </c>
      <c r="B46" s="13" t="s">
        <v>1527</v>
      </c>
      <c r="C46" s="128">
        <v>1</v>
      </c>
      <c r="D46" s="166">
        <v>7.0000000000000001E-3</v>
      </c>
      <c r="E46" s="166">
        <v>0.39129999999999998</v>
      </c>
      <c r="F46" s="181">
        <f t="shared" si="0"/>
        <v>55.9</v>
      </c>
      <c r="G46" s="3"/>
    </row>
    <row r="47" spans="1:7" ht="12.6" customHeight="1">
      <c r="A47" s="47" t="s">
        <v>884</v>
      </c>
      <c r="B47" s="13" t="s">
        <v>1528</v>
      </c>
      <c r="C47" s="128">
        <v>17</v>
      </c>
      <c r="D47" s="166">
        <v>2.0785</v>
      </c>
      <c r="E47" s="166">
        <v>11.50924</v>
      </c>
      <c r="F47" s="181">
        <f t="shared" si="0"/>
        <v>5.5372816935289872</v>
      </c>
      <c r="G47" s="3"/>
    </row>
    <row r="48" spans="1:7" ht="12.6" customHeight="1">
      <c r="A48" s="47" t="s">
        <v>885</v>
      </c>
      <c r="B48" s="13" t="s">
        <v>1529</v>
      </c>
      <c r="C48" s="128">
        <v>3</v>
      </c>
      <c r="D48" s="166">
        <v>0.24099999999999999</v>
      </c>
      <c r="E48" s="166">
        <v>1.7341</v>
      </c>
      <c r="F48" s="181">
        <f t="shared" si="0"/>
        <v>7.1954356846473031</v>
      </c>
      <c r="G48" s="3"/>
    </row>
    <row r="49" spans="1:7" ht="12.6" customHeight="1">
      <c r="A49" s="47" t="s">
        <v>886</v>
      </c>
      <c r="B49" s="13" t="s">
        <v>1530</v>
      </c>
      <c r="C49" s="128">
        <v>6</v>
      </c>
      <c r="D49" s="166">
        <v>0.20150000000000001</v>
      </c>
      <c r="E49" s="166">
        <v>2.7219899999999999</v>
      </c>
      <c r="F49" s="181">
        <f t="shared" si="0"/>
        <v>13.508635235732008</v>
      </c>
      <c r="G49" s="3"/>
    </row>
    <row r="50" spans="1:7" ht="12.6" customHeight="1">
      <c r="A50" s="47" t="s">
        <v>887</v>
      </c>
      <c r="B50" s="13" t="s">
        <v>1531</v>
      </c>
      <c r="C50" s="128">
        <v>1</v>
      </c>
      <c r="D50" s="166">
        <v>1.2E-2</v>
      </c>
      <c r="E50" s="166">
        <v>6.9599999999999995E-2</v>
      </c>
      <c r="F50" s="181">
        <f t="shared" si="0"/>
        <v>5.8</v>
      </c>
      <c r="G50" s="3"/>
    </row>
    <row r="51" spans="1:7" ht="12.6" customHeight="1">
      <c r="A51" s="47" t="s">
        <v>888</v>
      </c>
      <c r="B51" s="13" t="s">
        <v>1532</v>
      </c>
      <c r="C51" s="128">
        <v>3</v>
      </c>
      <c r="D51" s="166">
        <v>1.5147900000000001</v>
      </c>
      <c r="E51" s="166">
        <v>9.1938560000000003</v>
      </c>
      <c r="F51" s="181">
        <f t="shared" si="0"/>
        <v>6.0693931171977633</v>
      </c>
      <c r="G51" s="3"/>
    </row>
    <row r="52" spans="1:7" ht="12.6" customHeight="1">
      <c r="A52" s="47" t="s">
        <v>889</v>
      </c>
      <c r="B52" s="13" t="s">
        <v>1533</v>
      </c>
      <c r="C52" s="128">
        <v>10</v>
      </c>
      <c r="D52" s="166">
        <v>2.4601000000000002</v>
      </c>
      <c r="E52" s="166">
        <v>12.436579999999999</v>
      </c>
      <c r="F52" s="181">
        <f t="shared" si="0"/>
        <v>5.0553148246006252</v>
      </c>
      <c r="G52" s="3"/>
    </row>
    <row r="53" spans="1:7" ht="12.6" customHeight="1">
      <c r="A53" s="47" t="s">
        <v>890</v>
      </c>
      <c r="B53" s="13" t="s">
        <v>1534</v>
      </c>
      <c r="C53" s="128">
        <v>64</v>
      </c>
      <c r="D53" s="166">
        <v>5.6480199999999998</v>
      </c>
      <c r="E53" s="166">
        <v>83.228876</v>
      </c>
      <c r="F53" s="181">
        <f t="shared" si="0"/>
        <v>14.735938612115397</v>
      </c>
      <c r="G53" s="3"/>
    </row>
    <row r="54" spans="1:7" ht="12.6" customHeight="1">
      <c r="A54" s="47" t="s">
        <v>891</v>
      </c>
      <c r="B54" s="13" t="s">
        <v>1535</v>
      </c>
      <c r="C54" s="128">
        <v>0</v>
      </c>
      <c r="D54" s="166">
        <v>0</v>
      </c>
      <c r="E54" s="166">
        <v>0</v>
      </c>
      <c r="F54" s="181" t="str">
        <f t="shared" si="0"/>
        <v>-</v>
      </c>
      <c r="G54" s="3"/>
    </row>
    <row r="55" spans="1:7" ht="12.6" customHeight="1">
      <c r="A55" s="47" t="s">
        <v>892</v>
      </c>
      <c r="B55" s="13" t="s">
        <v>1536</v>
      </c>
      <c r="C55" s="128">
        <v>9</v>
      </c>
      <c r="D55" s="166">
        <v>36.97</v>
      </c>
      <c r="E55" s="166">
        <v>37.230699999999999</v>
      </c>
      <c r="F55" s="181">
        <f t="shared" si="0"/>
        <v>1.0070516635109548</v>
      </c>
      <c r="G55" s="3"/>
    </row>
    <row r="56" spans="1:7" ht="12.6" customHeight="1">
      <c r="A56" s="47" t="s">
        <v>893</v>
      </c>
      <c r="B56" s="13" t="s">
        <v>1537</v>
      </c>
      <c r="C56" s="128">
        <v>1</v>
      </c>
      <c r="D56" s="166">
        <v>4.5499999999999999E-2</v>
      </c>
      <c r="E56" s="166">
        <v>0.75985000000000003</v>
      </c>
      <c r="F56" s="181">
        <f t="shared" si="0"/>
        <v>16.7</v>
      </c>
      <c r="G56" s="3"/>
    </row>
    <row r="57" spans="1:7" ht="12.6" customHeight="1">
      <c r="A57" s="47" t="s">
        <v>894</v>
      </c>
      <c r="B57" s="13" t="s">
        <v>1538</v>
      </c>
      <c r="C57" s="128">
        <v>11</v>
      </c>
      <c r="D57" s="166">
        <v>7.7941000000000003</v>
      </c>
      <c r="E57" s="166">
        <v>115.16781</v>
      </c>
      <c r="F57" s="181">
        <f t="shared" si="0"/>
        <v>14.776280776484777</v>
      </c>
      <c r="G57" s="3"/>
    </row>
    <row r="58" spans="1:7" ht="12.6" customHeight="1">
      <c r="A58" s="47" t="s">
        <v>1546</v>
      </c>
      <c r="B58" s="13" t="s">
        <v>1539</v>
      </c>
      <c r="C58" s="128">
        <v>1</v>
      </c>
      <c r="D58" s="166">
        <v>0.24</v>
      </c>
      <c r="E58" s="166">
        <v>1.1759999999999999</v>
      </c>
      <c r="F58" s="181">
        <f t="shared" si="0"/>
        <v>4.8999999999999995</v>
      </c>
      <c r="G58" s="3"/>
    </row>
    <row r="59" spans="1:7" ht="12.6" customHeight="1">
      <c r="A59" s="47" t="s">
        <v>1547</v>
      </c>
      <c r="B59" s="13" t="s">
        <v>1540</v>
      </c>
      <c r="C59" s="128">
        <v>6</v>
      </c>
      <c r="D59" s="166">
        <v>1.407</v>
      </c>
      <c r="E59" s="166">
        <v>8.3119999999999994</v>
      </c>
      <c r="F59" s="181">
        <f t="shared" si="0"/>
        <v>5.9076048329779667</v>
      </c>
      <c r="G59" s="3"/>
    </row>
    <row r="60" spans="1:7" ht="12.6" customHeight="1">
      <c r="A60" s="47" t="s">
        <v>1548</v>
      </c>
      <c r="B60" s="13" t="s">
        <v>1541</v>
      </c>
      <c r="C60" s="128">
        <v>8</v>
      </c>
      <c r="D60" s="166">
        <v>0.45569999999999999</v>
      </c>
      <c r="E60" s="166">
        <v>4.1995899999999997</v>
      </c>
      <c r="F60" s="181">
        <f t="shared" si="0"/>
        <v>9.2156901470265513</v>
      </c>
      <c r="G60" s="3"/>
    </row>
    <row r="61" spans="1:7" ht="12.6" customHeight="1">
      <c r="A61" s="47" t="s">
        <v>1549</v>
      </c>
      <c r="B61" s="13" t="s">
        <v>1542</v>
      </c>
      <c r="C61" s="128">
        <v>200</v>
      </c>
      <c r="D61" s="166">
        <v>48.308970000000002</v>
      </c>
      <c r="E61" s="166">
        <v>779.56729700000005</v>
      </c>
      <c r="F61" s="181">
        <f t="shared" si="0"/>
        <v>16.137112776364308</v>
      </c>
      <c r="G61" s="3"/>
    </row>
    <row r="62" spans="1:7" ht="12.6" customHeight="1">
      <c r="A62" s="47" t="s">
        <v>1550</v>
      </c>
      <c r="B62" s="13" t="s">
        <v>1543</v>
      </c>
      <c r="C62" s="128">
        <v>2</v>
      </c>
      <c r="D62" s="166">
        <v>0.15</v>
      </c>
      <c r="E62" s="166">
        <v>0.95099999999999996</v>
      </c>
      <c r="F62" s="181">
        <f t="shared" si="0"/>
        <v>6.34</v>
      </c>
      <c r="G62" s="3"/>
    </row>
    <row r="63" spans="1:7" ht="12.6" customHeight="1">
      <c r="A63" s="47" t="s">
        <v>1551</v>
      </c>
      <c r="B63" s="13" t="s">
        <v>1544</v>
      </c>
      <c r="C63" s="128">
        <v>30</v>
      </c>
      <c r="D63" s="166">
        <v>2.0348199999999999</v>
      </c>
      <c r="E63" s="166">
        <v>16.752117999999999</v>
      </c>
      <c r="F63" s="181">
        <f t="shared" si="0"/>
        <v>8.2327272191152048</v>
      </c>
      <c r="G63" s="3"/>
    </row>
    <row r="64" spans="1:7" ht="12.6" customHeight="1">
      <c r="A64" s="47" t="s">
        <v>1552</v>
      </c>
      <c r="B64" s="13" t="s">
        <v>1545</v>
      </c>
      <c r="C64" s="128">
        <v>3</v>
      </c>
      <c r="D64" s="166">
        <v>1.0676000000000001</v>
      </c>
      <c r="E64" s="166">
        <v>1.7481599999999999</v>
      </c>
      <c r="F64" s="181">
        <f t="shared" si="0"/>
        <v>1.6374672161858372</v>
      </c>
      <c r="G64" s="3"/>
    </row>
    <row r="65" spans="1:7" ht="12.6" customHeight="1">
      <c r="A65" s="47" t="s">
        <v>1553</v>
      </c>
      <c r="B65" s="13" t="s">
        <v>1295</v>
      </c>
      <c r="C65" s="128">
        <v>11</v>
      </c>
      <c r="D65" s="166">
        <v>0.8</v>
      </c>
      <c r="E65" s="166">
        <v>4.7417999999999996</v>
      </c>
      <c r="F65" s="181">
        <f t="shared" si="0"/>
        <v>5.927249999999999</v>
      </c>
      <c r="G65" s="3"/>
    </row>
    <row r="66" spans="1:7" ht="12.6" customHeight="1">
      <c r="A66" s="47" t="s">
        <v>1554</v>
      </c>
      <c r="B66" s="13" t="s">
        <v>1296</v>
      </c>
      <c r="C66" s="128">
        <v>0</v>
      </c>
      <c r="D66" s="166">
        <v>0</v>
      </c>
      <c r="E66" s="166">
        <v>0</v>
      </c>
      <c r="F66" s="181" t="str">
        <f t="shared" si="0"/>
        <v>-</v>
      </c>
      <c r="G66" s="3"/>
    </row>
    <row r="67" spans="1:7" ht="12.6" customHeight="1">
      <c r="A67" s="47" t="s">
        <v>1555</v>
      </c>
      <c r="B67" s="13" t="s">
        <v>1297</v>
      </c>
      <c r="C67" s="128">
        <v>0</v>
      </c>
      <c r="D67" s="166">
        <v>0</v>
      </c>
      <c r="E67" s="166">
        <v>0</v>
      </c>
      <c r="F67" s="181" t="str">
        <f t="shared" si="0"/>
        <v>-</v>
      </c>
      <c r="G67" s="3"/>
    </row>
    <row r="68" spans="1:7" ht="12.6" customHeight="1">
      <c r="A68" s="47" t="s">
        <v>1556</v>
      </c>
      <c r="B68" s="13" t="s">
        <v>1298</v>
      </c>
      <c r="C68" s="128">
        <v>2</v>
      </c>
      <c r="D68" s="166">
        <v>1.0509999999999999</v>
      </c>
      <c r="E68" s="166">
        <v>1.304</v>
      </c>
      <c r="F68" s="181">
        <f t="shared" si="0"/>
        <v>1.240723120837298</v>
      </c>
      <c r="G68" s="3"/>
    </row>
    <row r="69" spans="1:7" ht="12.6" customHeight="1">
      <c r="A69" s="47" t="s">
        <v>1557</v>
      </c>
      <c r="B69" s="13" t="s">
        <v>1299</v>
      </c>
      <c r="C69" s="128">
        <v>0</v>
      </c>
      <c r="D69" s="166">
        <v>0</v>
      </c>
      <c r="E69" s="166">
        <v>0</v>
      </c>
      <c r="F69" s="181" t="str">
        <f t="shared" si="0"/>
        <v>-</v>
      </c>
      <c r="G69" s="3"/>
    </row>
    <row r="70" spans="1:7" ht="12.6" customHeight="1">
      <c r="A70" s="47" t="s">
        <v>1558</v>
      </c>
      <c r="B70" s="13" t="s">
        <v>1300</v>
      </c>
      <c r="C70" s="128">
        <v>0</v>
      </c>
      <c r="D70" s="166">
        <v>0</v>
      </c>
      <c r="E70" s="166">
        <v>0</v>
      </c>
      <c r="F70" s="181" t="str">
        <f t="shared" si="0"/>
        <v>-</v>
      </c>
      <c r="G70" s="3"/>
    </row>
    <row r="71" spans="1:7" ht="12.6" customHeight="1">
      <c r="A71" s="47" t="s">
        <v>1559</v>
      </c>
      <c r="B71" s="13" t="s">
        <v>1301</v>
      </c>
      <c r="C71" s="128">
        <v>0</v>
      </c>
      <c r="D71" s="166">
        <v>0</v>
      </c>
      <c r="E71" s="166">
        <v>0</v>
      </c>
      <c r="F71" s="181" t="str">
        <f t="shared" ref="F71:F106" si="1">IF(D71&gt;0,E71/D71,"-")</f>
        <v>-</v>
      </c>
      <c r="G71" s="3"/>
    </row>
    <row r="72" spans="1:7" ht="12.6" customHeight="1">
      <c r="A72" s="47" t="s">
        <v>1560</v>
      </c>
      <c r="B72" s="13" t="s">
        <v>1302</v>
      </c>
      <c r="C72" s="128">
        <v>0</v>
      </c>
      <c r="D72" s="166">
        <v>0</v>
      </c>
      <c r="E72" s="166">
        <v>0</v>
      </c>
      <c r="F72" s="181" t="str">
        <f t="shared" si="1"/>
        <v>-</v>
      </c>
      <c r="G72" s="3"/>
    </row>
    <row r="73" spans="1:7" ht="12.6" customHeight="1">
      <c r="A73" s="47" t="s">
        <v>1561</v>
      </c>
      <c r="B73" s="13" t="s">
        <v>1303</v>
      </c>
      <c r="C73" s="128">
        <v>6</v>
      </c>
      <c r="D73" s="166">
        <v>1.018</v>
      </c>
      <c r="E73" s="166">
        <v>10.522600000000001</v>
      </c>
      <c r="F73" s="181">
        <f t="shared" si="1"/>
        <v>10.336542239685659</v>
      </c>
      <c r="G73" s="3"/>
    </row>
    <row r="74" spans="1:7" ht="12.6" customHeight="1">
      <c r="A74" s="47" t="s">
        <v>1562</v>
      </c>
      <c r="B74" s="13" t="s">
        <v>1304</v>
      </c>
      <c r="C74" s="128">
        <v>38</v>
      </c>
      <c r="D74" s="166">
        <v>4.1077899999999996</v>
      </c>
      <c r="E74" s="166">
        <v>48.116487999999997</v>
      </c>
      <c r="F74" s="181">
        <f t="shared" si="1"/>
        <v>11.713473181443064</v>
      </c>
      <c r="G74" s="3"/>
    </row>
    <row r="75" spans="1:7" ht="12.6" customHeight="1">
      <c r="A75" s="47" t="s">
        <v>1563</v>
      </c>
      <c r="B75" s="13" t="s">
        <v>1305</v>
      </c>
      <c r="C75" s="128">
        <v>7</v>
      </c>
      <c r="D75" s="166">
        <v>0.97169000000000005</v>
      </c>
      <c r="E75" s="166">
        <v>6.4066289999999997</v>
      </c>
      <c r="F75" s="181">
        <f t="shared" si="1"/>
        <v>6.5932848953884466</v>
      </c>
      <c r="G75" s="3"/>
    </row>
    <row r="76" spans="1:7" ht="12.6" customHeight="1">
      <c r="A76" s="47" t="s">
        <v>1564</v>
      </c>
      <c r="B76" s="13" t="s">
        <v>1306</v>
      </c>
      <c r="C76" s="128">
        <v>156</v>
      </c>
      <c r="D76" s="166">
        <v>259.41883000000001</v>
      </c>
      <c r="E76" s="166">
        <v>507.210667</v>
      </c>
      <c r="F76" s="181">
        <f t="shared" si="1"/>
        <v>1.9551806127565989</v>
      </c>
      <c r="G76" s="3"/>
    </row>
    <row r="77" spans="1:7" ht="12.6" customHeight="1">
      <c r="A77" s="47" t="s">
        <v>1565</v>
      </c>
      <c r="B77" s="13" t="s">
        <v>1307</v>
      </c>
      <c r="C77" s="128">
        <v>9</v>
      </c>
      <c r="D77" s="166">
        <v>0.71930000000000005</v>
      </c>
      <c r="E77" s="166">
        <v>5.2071100000000001</v>
      </c>
      <c r="F77" s="181">
        <f t="shared" si="1"/>
        <v>7.2391352704017793</v>
      </c>
      <c r="G77" s="3"/>
    </row>
    <row r="78" spans="1:7" ht="12.6" customHeight="1">
      <c r="A78" s="47" t="s">
        <v>1247</v>
      </c>
      <c r="B78" s="13" t="s">
        <v>1308</v>
      </c>
      <c r="C78" s="128">
        <v>15</v>
      </c>
      <c r="D78" s="166">
        <v>25.248000000000001</v>
      </c>
      <c r="E78" s="166">
        <v>469.452</v>
      </c>
      <c r="F78" s="181">
        <f t="shared" si="1"/>
        <v>18.593631178707223</v>
      </c>
      <c r="G78" s="3"/>
    </row>
    <row r="79" spans="1:7" ht="12.6" customHeight="1">
      <c r="A79" s="47" t="s">
        <v>1248</v>
      </c>
      <c r="B79" s="13" t="s">
        <v>1309</v>
      </c>
      <c r="C79" s="128">
        <v>74</v>
      </c>
      <c r="D79" s="166">
        <v>9.0881109999999996</v>
      </c>
      <c r="E79" s="166">
        <v>86.309239399999996</v>
      </c>
      <c r="F79" s="181">
        <f t="shared" si="1"/>
        <v>9.4969393969769946</v>
      </c>
      <c r="G79" s="3"/>
    </row>
    <row r="80" spans="1:7" ht="12.6" customHeight="1">
      <c r="A80" s="47" t="s">
        <v>1249</v>
      </c>
      <c r="B80" s="13" t="s">
        <v>1310</v>
      </c>
      <c r="C80" s="128">
        <v>361</v>
      </c>
      <c r="D80" s="166">
        <v>307.35975000000002</v>
      </c>
      <c r="E80" s="166">
        <v>3135.2147420000001</v>
      </c>
      <c r="F80" s="181">
        <f t="shared" si="1"/>
        <v>10.20047270991078</v>
      </c>
      <c r="G80" s="3"/>
    </row>
    <row r="81" spans="1:7" ht="12.6" customHeight="1">
      <c r="A81" s="47" t="s">
        <v>1250</v>
      </c>
      <c r="B81" s="13" t="s">
        <v>1311</v>
      </c>
      <c r="C81" s="128">
        <v>86</v>
      </c>
      <c r="D81" s="166">
        <v>6.6763599999999999</v>
      </c>
      <c r="E81" s="166">
        <v>86.324907999999994</v>
      </c>
      <c r="F81" s="181">
        <f t="shared" si="1"/>
        <v>12.92993607294993</v>
      </c>
      <c r="G81" s="3"/>
    </row>
    <row r="82" spans="1:7" ht="12.6" customHeight="1">
      <c r="A82" s="47" t="s">
        <v>1251</v>
      </c>
      <c r="B82" s="13" t="s">
        <v>1312</v>
      </c>
      <c r="C82" s="128">
        <v>56</v>
      </c>
      <c r="D82" s="166">
        <v>4.6560499999999996</v>
      </c>
      <c r="E82" s="166">
        <v>27.887460000000001</v>
      </c>
      <c r="F82" s="181">
        <f t="shared" si="1"/>
        <v>5.9895104219241642</v>
      </c>
      <c r="G82" s="3"/>
    </row>
    <row r="83" spans="1:7" ht="12.6" customHeight="1">
      <c r="A83" s="47" t="s">
        <v>1252</v>
      </c>
      <c r="B83" s="13" t="s">
        <v>1313</v>
      </c>
      <c r="C83" s="128">
        <v>183</v>
      </c>
      <c r="D83" s="166">
        <v>77.496949999999998</v>
      </c>
      <c r="E83" s="166">
        <v>200.72978000000001</v>
      </c>
      <c r="F83" s="181">
        <f t="shared" si="1"/>
        <v>2.5901636128905721</v>
      </c>
      <c r="G83" s="3"/>
    </row>
    <row r="84" spans="1:7" ht="12.6" customHeight="1">
      <c r="A84" s="47" t="s">
        <v>1253</v>
      </c>
      <c r="B84" s="13" t="s">
        <v>1314</v>
      </c>
      <c r="C84" s="128">
        <v>10</v>
      </c>
      <c r="D84" s="166">
        <v>0.86119999999999997</v>
      </c>
      <c r="E84" s="166">
        <v>8.4324600000000007</v>
      </c>
      <c r="F84" s="181">
        <f t="shared" si="1"/>
        <v>9.79152345564329</v>
      </c>
      <c r="G84" s="3"/>
    </row>
    <row r="85" spans="1:7" ht="12.6" customHeight="1">
      <c r="A85" s="47" t="s">
        <v>1254</v>
      </c>
      <c r="B85" s="13" t="s">
        <v>1315</v>
      </c>
      <c r="C85" s="128">
        <v>347</v>
      </c>
      <c r="D85" s="166">
        <v>68.217060000000004</v>
      </c>
      <c r="E85" s="166">
        <v>811.30641500000104</v>
      </c>
      <c r="F85" s="181">
        <f t="shared" si="1"/>
        <v>11.893013492519335</v>
      </c>
      <c r="G85" s="3"/>
    </row>
    <row r="86" spans="1:7" ht="12.6" customHeight="1">
      <c r="A86" s="47" t="s">
        <v>1255</v>
      </c>
      <c r="B86" s="13" t="s">
        <v>1316</v>
      </c>
      <c r="C86" s="128">
        <v>240</v>
      </c>
      <c r="D86" s="166">
        <v>59.531619999999997</v>
      </c>
      <c r="E86" s="166">
        <v>1447.6517710000001</v>
      </c>
      <c r="F86" s="181">
        <f t="shared" si="1"/>
        <v>24.317358926231137</v>
      </c>
      <c r="G86" s="3"/>
    </row>
    <row r="87" spans="1:7" ht="12.6" customHeight="1">
      <c r="A87" s="47" t="s">
        <v>1256</v>
      </c>
      <c r="B87" s="13" t="s">
        <v>1317</v>
      </c>
      <c r="C87" s="128">
        <v>72</v>
      </c>
      <c r="D87" s="166">
        <v>14.177530000000001</v>
      </c>
      <c r="E87" s="166">
        <v>117.928725</v>
      </c>
      <c r="F87" s="181">
        <f t="shared" si="1"/>
        <v>8.3180021484701498</v>
      </c>
      <c r="G87" s="3"/>
    </row>
    <row r="88" spans="1:7" ht="12.6" customHeight="1">
      <c r="A88" s="47" t="s">
        <v>1257</v>
      </c>
      <c r="B88" s="13" t="s">
        <v>1318</v>
      </c>
      <c r="C88" s="128">
        <v>525</v>
      </c>
      <c r="D88" s="166">
        <v>165.58512999999999</v>
      </c>
      <c r="E88" s="166">
        <v>2113.8481360000001</v>
      </c>
      <c r="F88" s="181">
        <f t="shared" si="1"/>
        <v>12.765929742604303</v>
      </c>
      <c r="G88" s="3"/>
    </row>
    <row r="89" spans="1:7" ht="12.6" customHeight="1">
      <c r="A89" s="47" t="s">
        <v>1258</v>
      </c>
      <c r="B89" s="13" t="s">
        <v>1319</v>
      </c>
      <c r="C89" s="128">
        <v>22</v>
      </c>
      <c r="D89" s="166">
        <v>9.4546399999999995</v>
      </c>
      <c r="E89" s="166">
        <v>34.227896000000001</v>
      </c>
      <c r="F89" s="181">
        <f t="shared" si="1"/>
        <v>3.6202220285489455</v>
      </c>
      <c r="G89" s="3"/>
    </row>
    <row r="90" spans="1:7" ht="12.6" customHeight="1">
      <c r="A90" s="47" t="s">
        <v>1259</v>
      </c>
      <c r="B90" s="13" t="s">
        <v>1320</v>
      </c>
      <c r="C90" s="128">
        <v>138</v>
      </c>
      <c r="D90" s="166">
        <v>77.652299999999997</v>
      </c>
      <c r="E90" s="166">
        <v>625.90682000000004</v>
      </c>
      <c r="F90" s="181">
        <f t="shared" si="1"/>
        <v>8.0603770912130113</v>
      </c>
      <c r="G90" s="3"/>
    </row>
    <row r="91" spans="1:7" ht="12.6" customHeight="1">
      <c r="A91" s="47" t="s">
        <v>1260</v>
      </c>
      <c r="B91" s="13" t="s">
        <v>1321</v>
      </c>
      <c r="C91" s="128">
        <v>1</v>
      </c>
      <c r="D91" s="166">
        <v>2.7E-2</v>
      </c>
      <c r="E91" s="166">
        <v>5.3999999999999999E-2</v>
      </c>
      <c r="F91" s="181">
        <f t="shared" si="1"/>
        <v>2</v>
      </c>
      <c r="G91" s="3"/>
    </row>
    <row r="92" spans="1:7" ht="12.6" customHeight="1">
      <c r="A92" s="47" t="s">
        <v>1261</v>
      </c>
      <c r="B92" s="13" t="s">
        <v>1322</v>
      </c>
      <c r="C92" s="128">
        <v>16</v>
      </c>
      <c r="D92" s="166">
        <v>8.3290000000000006</v>
      </c>
      <c r="E92" s="166">
        <v>92.874459999999999</v>
      </c>
      <c r="F92" s="181">
        <f t="shared" si="1"/>
        <v>11.15073358146236</v>
      </c>
      <c r="G92" s="3"/>
    </row>
    <row r="93" spans="1:7" ht="12.6" customHeight="1">
      <c r="A93" s="47" t="s">
        <v>1262</v>
      </c>
      <c r="B93" s="13" t="s">
        <v>1323</v>
      </c>
      <c r="C93" s="128">
        <v>2948</v>
      </c>
      <c r="D93" s="166">
        <v>1353.1331332</v>
      </c>
      <c r="E93" s="166">
        <v>13658.67469516</v>
      </c>
      <c r="F93" s="181">
        <f t="shared" si="1"/>
        <v>10.094110002952073</v>
      </c>
      <c r="G93" s="3"/>
    </row>
    <row r="94" spans="1:7" ht="12.6" customHeight="1">
      <c r="A94" s="47" t="s">
        <v>1263</v>
      </c>
      <c r="B94" s="13" t="s">
        <v>1324</v>
      </c>
      <c r="C94" s="128">
        <v>1</v>
      </c>
      <c r="D94" s="166">
        <v>0.128</v>
      </c>
      <c r="E94" s="166">
        <v>2.8031999999999999</v>
      </c>
      <c r="F94" s="181">
        <f t="shared" si="1"/>
        <v>21.9</v>
      </c>
      <c r="G94" s="3"/>
    </row>
    <row r="95" spans="1:7" ht="12.6" customHeight="1">
      <c r="A95" s="47" t="s">
        <v>1264</v>
      </c>
      <c r="B95" s="13" t="s">
        <v>1325</v>
      </c>
      <c r="C95" s="128">
        <v>2</v>
      </c>
      <c r="D95" s="166">
        <v>0.112</v>
      </c>
      <c r="E95" s="166">
        <v>2.4474</v>
      </c>
      <c r="F95" s="181">
        <f t="shared" si="1"/>
        <v>21.851785714285715</v>
      </c>
      <c r="G95" s="3"/>
    </row>
    <row r="96" spans="1:7" ht="12.6" customHeight="1">
      <c r="A96" s="47" t="s">
        <v>1265</v>
      </c>
      <c r="B96" s="13" t="s">
        <v>1326</v>
      </c>
      <c r="C96" s="128">
        <v>0</v>
      </c>
      <c r="D96" s="166">
        <v>0</v>
      </c>
      <c r="E96" s="166">
        <v>0</v>
      </c>
      <c r="F96" s="181" t="str">
        <f t="shared" si="1"/>
        <v>-</v>
      </c>
      <c r="G96" s="3"/>
    </row>
    <row r="97" spans="1:7" ht="12.6" customHeight="1">
      <c r="A97" s="47" t="s">
        <v>1266</v>
      </c>
      <c r="B97" s="13" t="s">
        <v>1327</v>
      </c>
      <c r="C97" s="128">
        <v>18</v>
      </c>
      <c r="D97" s="166">
        <v>113.09672</v>
      </c>
      <c r="E97" s="166">
        <v>1803.677422</v>
      </c>
      <c r="F97" s="181">
        <f t="shared" si="1"/>
        <v>15.948096655676663</v>
      </c>
      <c r="G97" s="3"/>
    </row>
    <row r="98" spans="1:7" ht="12.6" customHeight="1">
      <c r="A98" s="47" t="s">
        <v>1267</v>
      </c>
      <c r="B98" s="13" t="s">
        <v>1328</v>
      </c>
      <c r="C98" s="128">
        <v>4</v>
      </c>
      <c r="D98" s="166">
        <v>0.40200000000000002</v>
      </c>
      <c r="E98" s="166">
        <v>46.363199999999999</v>
      </c>
      <c r="F98" s="181">
        <f t="shared" si="1"/>
        <v>115.33134328358209</v>
      </c>
      <c r="G98" s="3"/>
    </row>
    <row r="99" spans="1:7" ht="12.6" customHeight="1">
      <c r="A99" s="47" t="s">
        <v>1268</v>
      </c>
      <c r="B99" s="13" t="s">
        <v>1329</v>
      </c>
      <c r="C99" s="128">
        <v>17</v>
      </c>
      <c r="D99" s="166">
        <v>0.92473000000000005</v>
      </c>
      <c r="E99" s="166">
        <v>10.364777999999999</v>
      </c>
      <c r="F99" s="181">
        <f t="shared" si="1"/>
        <v>11.208437057303211</v>
      </c>
      <c r="G99" s="3"/>
    </row>
    <row r="100" spans="1:7" ht="12.6" customHeight="1">
      <c r="A100" s="47" t="s">
        <v>486</v>
      </c>
      <c r="B100" s="13" t="s">
        <v>1330</v>
      </c>
      <c r="C100" s="128">
        <v>79</v>
      </c>
      <c r="D100" s="166">
        <v>217.13390000000001</v>
      </c>
      <c r="E100" s="166">
        <v>3530.8420940000001</v>
      </c>
      <c r="F100" s="181">
        <f t="shared" si="1"/>
        <v>16.261127783363168</v>
      </c>
      <c r="G100" s="3"/>
    </row>
    <row r="101" spans="1:7" ht="12.6" customHeight="1">
      <c r="A101" s="47" t="s">
        <v>487</v>
      </c>
      <c r="B101" s="13" t="s">
        <v>596</v>
      </c>
      <c r="C101" s="128">
        <v>31</v>
      </c>
      <c r="D101" s="166">
        <v>43.0792</v>
      </c>
      <c r="E101" s="166">
        <v>352.04694000000001</v>
      </c>
      <c r="F101" s="181">
        <f t="shared" si="1"/>
        <v>8.1720862968671657</v>
      </c>
      <c r="G101" s="3"/>
    </row>
    <row r="102" spans="1:7" ht="12.6" customHeight="1">
      <c r="A102" s="47" t="s">
        <v>599</v>
      </c>
      <c r="B102" s="13" t="s">
        <v>597</v>
      </c>
      <c r="C102" s="128">
        <v>32</v>
      </c>
      <c r="D102" s="166">
        <v>249.071</v>
      </c>
      <c r="E102" s="166">
        <v>2575.6174999999998</v>
      </c>
      <c r="F102" s="181">
        <f t="shared" si="1"/>
        <v>10.340896772406261</v>
      </c>
      <c r="G102" s="3"/>
    </row>
    <row r="103" spans="1:7" ht="12.6" customHeight="1">
      <c r="A103" s="47" t="s">
        <v>600</v>
      </c>
      <c r="B103" s="13" t="s">
        <v>598</v>
      </c>
      <c r="C103" s="128">
        <v>125</v>
      </c>
      <c r="D103" s="166">
        <v>66.269729999999996</v>
      </c>
      <c r="E103" s="166">
        <v>318.332899</v>
      </c>
      <c r="F103" s="181">
        <f t="shared" si="1"/>
        <v>4.8035943257955029</v>
      </c>
      <c r="G103" s="3"/>
    </row>
    <row r="104" spans="1:7" ht="12.6" customHeight="1">
      <c r="A104" s="47" t="s">
        <v>488</v>
      </c>
      <c r="B104" s="13" t="s">
        <v>1386</v>
      </c>
      <c r="C104" s="128">
        <v>1172</v>
      </c>
      <c r="D104" s="166">
        <v>294.48669999999998</v>
      </c>
      <c r="E104" s="166">
        <v>3441.6529350000001</v>
      </c>
      <c r="F104" s="181">
        <f t="shared" si="1"/>
        <v>11.686955421076743</v>
      </c>
      <c r="G104" s="3"/>
    </row>
    <row r="105" spans="1:7" ht="12.6" customHeight="1">
      <c r="A105" s="47" t="s">
        <v>447</v>
      </c>
      <c r="B105" s="13" t="s">
        <v>1870</v>
      </c>
      <c r="C105" s="128">
        <v>24</v>
      </c>
      <c r="D105" s="166">
        <v>3.3290000000000002</v>
      </c>
      <c r="E105" s="166">
        <v>16.948930000000001</v>
      </c>
      <c r="F105" s="181">
        <f t="shared" si="1"/>
        <v>5.0912976869930908</v>
      </c>
      <c r="G105" s="3"/>
    </row>
    <row r="106" spans="1:7" ht="12.6" customHeight="1">
      <c r="A106" s="47"/>
      <c r="B106" s="4" t="s">
        <v>493</v>
      </c>
      <c r="C106" s="129">
        <f>SUM(C6:C105)</f>
        <v>13950</v>
      </c>
      <c r="D106" s="162">
        <f>SUM(D6:D105)</f>
        <v>271605.29071920004</v>
      </c>
      <c r="E106" s="162">
        <f>SUM(E6:E105)</f>
        <v>1635517.9687185599</v>
      </c>
      <c r="F106" s="181">
        <f t="shared" si="1"/>
        <v>6.0216719799079508</v>
      </c>
      <c r="G106" s="8"/>
    </row>
    <row r="107" spans="1:7">
      <c r="A107" s="49"/>
      <c r="B107" s="9"/>
      <c r="C107" s="36"/>
      <c r="D107" s="41"/>
      <c r="E107" s="41"/>
      <c r="F107" s="36"/>
      <c r="G107" s="8"/>
    </row>
    <row r="108" spans="1:7">
      <c r="A108" s="49"/>
      <c r="B108" s="9"/>
      <c r="C108" s="36"/>
      <c r="D108" s="41"/>
      <c r="E108" s="41"/>
      <c r="F108" s="36"/>
      <c r="G108" s="3"/>
    </row>
    <row r="109" spans="1:7">
      <c r="A109" s="49"/>
      <c r="B109" s="9"/>
      <c r="C109" s="53"/>
      <c r="D109" s="41"/>
      <c r="E109" s="41"/>
      <c r="F109" s="36"/>
      <c r="G109" s="3"/>
    </row>
    <row r="110" spans="1:7">
      <c r="A110" s="49"/>
      <c r="B110" s="9"/>
      <c r="C110" s="36"/>
      <c r="D110" s="41"/>
      <c r="E110" s="41"/>
      <c r="F110" s="36"/>
      <c r="G110" s="3"/>
    </row>
    <row r="111" spans="1:7">
      <c r="A111" s="70"/>
      <c r="B111" s="8"/>
      <c r="C111" s="36"/>
      <c r="D111" s="41"/>
      <c r="E111" s="41"/>
      <c r="F111" s="36"/>
    </row>
    <row r="112" spans="1:7">
      <c r="A112" s="70"/>
      <c r="B112" s="8"/>
      <c r="C112" s="36"/>
      <c r="D112" s="41"/>
      <c r="E112" s="41"/>
      <c r="F112" s="36"/>
    </row>
    <row r="113" spans="1:6">
      <c r="A113" s="70"/>
      <c r="B113" s="8"/>
      <c r="C113" s="8"/>
      <c r="D113" s="75"/>
      <c r="E113" s="75"/>
      <c r="F113" s="8"/>
    </row>
    <row r="114" spans="1:6">
      <c r="A114" s="76"/>
      <c r="B114" s="77"/>
      <c r="C114" s="77"/>
      <c r="D114" s="79"/>
      <c r="E114" s="79"/>
      <c r="F114" s="77"/>
    </row>
    <row r="115" spans="1:6">
      <c r="A115" s="66"/>
      <c r="D115" s="104"/>
      <c r="E115" s="104"/>
    </row>
    <row r="116" spans="1:6">
      <c r="A116" s="66"/>
      <c r="D116" s="104"/>
      <c r="E116" s="104"/>
    </row>
    <row r="117" spans="1:6">
      <c r="A117" s="66"/>
      <c r="D117" s="104"/>
      <c r="E117" s="104"/>
    </row>
    <row r="118" spans="1:6">
      <c r="A118" s="66"/>
    </row>
    <row r="119" spans="1:6">
      <c r="C119" s="105"/>
      <c r="D119" s="105"/>
      <c r="E11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>
  <sheetPr codeName="Sheet70">
    <tabColor rgb="FFC00000"/>
  </sheetPr>
  <dimension ref="A1:G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2.75" style="32" customWidth="1"/>
    <col min="3" max="3" width="9" style="32"/>
    <col min="4" max="4" width="11.75" style="32" bestFit="1" customWidth="1"/>
    <col min="5" max="5" width="9.875" style="32" bestFit="1" customWidth="1"/>
    <col min="6" max="6" width="10.5" style="32" bestFit="1" customWidth="1"/>
    <col min="7" max="16384" width="9" style="32"/>
  </cols>
  <sheetData>
    <row r="1" spans="1:7" hidden="1">
      <c r="B1" s="2"/>
      <c r="C1" s="3"/>
      <c r="D1" s="3"/>
      <c r="E1" s="3"/>
      <c r="F1" s="3"/>
      <c r="G1" s="3"/>
    </row>
    <row r="2" spans="1:7" hidden="1">
      <c r="A2" s="1"/>
      <c r="B2" s="2"/>
      <c r="C2" s="3"/>
      <c r="D2" s="3"/>
      <c r="E2" s="3"/>
      <c r="F2" s="3"/>
      <c r="G2" s="3"/>
    </row>
    <row r="3" spans="1:7" s="77" customFormat="1">
      <c r="A3" s="125" t="s">
        <v>1172</v>
      </c>
      <c r="B3" s="9"/>
      <c r="D3" s="8"/>
      <c r="E3" s="8"/>
      <c r="F3" s="74"/>
      <c r="G3" s="8"/>
    </row>
    <row r="4" spans="1:7">
      <c r="A4" s="46"/>
      <c r="B4" s="2"/>
      <c r="D4" s="3"/>
      <c r="E4" s="3"/>
      <c r="F4" s="74" t="s">
        <v>1571</v>
      </c>
      <c r="G4" s="3"/>
    </row>
    <row r="5" spans="1:7" ht="12.6" customHeight="1">
      <c r="A5" s="268" t="s">
        <v>450</v>
      </c>
      <c r="B5" s="270"/>
      <c r="C5" s="135" t="s">
        <v>1732</v>
      </c>
      <c r="D5" s="135" t="s">
        <v>515</v>
      </c>
      <c r="E5" s="135" t="s">
        <v>1733</v>
      </c>
      <c r="F5" s="135" t="s">
        <v>538</v>
      </c>
      <c r="G5" s="3"/>
    </row>
    <row r="6" spans="1:7" ht="12.6" customHeight="1">
      <c r="A6" s="47" t="s">
        <v>452</v>
      </c>
      <c r="B6" s="13" t="s">
        <v>1698</v>
      </c>
      <c r="C6" s="128">
        <v>59</v>
      </c>
      <c r="D6" s="166">
        <v>76.709699999999998</v>
      </c>
      <c r="E6" s="166">
        <v>1656.2824900000001</v>
      </c>
      <c r="F6" s="181">
        <f>IF(D6&gt;0,E6/D6,"-")</f>
        <v>21.591565212743632</v>
      </c>
      <c r="G6" s="3"/>
    </row>
    <row r="7" spans="1:7" ht="12.6" customHeight="1">
      <c r="A7" s="47" t="s">
        <v>453</v>
      </c>
      <c r="B7" s="13" t="s">
        <v>873</v>
      </c>
      <c r="C7" s="128">
        <v>0</v>
      </c>
      <c r="D7" s="166">
        <v>0</v>
      </c>
      <c r="E7" s="166">
        <v>0</v>
      </c>
      <c r="F7" s="181" t="str">
        <f t="shared" ref="F7:F70" si="0">IF(D7&gt;0,E7/D7,"-")</f>
        <v>-</v>
      </c>
      <c r="G7" s="3"/>
    </row>
    <row r="8" spans="1:7" ht="12.6" customHeight="1">
      <c r="A8" s="47" t="s">
        <v>454</v>
      </c>
      <c r="B8" s="13" t="s">
        <v>874</v>
      </c>
      <c r="C8" s="128">
        <v>0</v>
      </c>
      <c r="D8" s="166">
        <v>0</v>
      </c>
      <c r="E8" s="166">
        <v>0</v>
      </c>
      <c r="F8" s="181" t="str">
        <f t="shared" si="0"/>
        <v>-</v>
      </c>
      <c r="G8" s="3"/>
    </row>
    <row r="9" spans="1:7" ht="12.6" customHeight="1">
      <c r="A9" s="47" t="s">
        <v>455</v>
      </c>
      <c r="B9" s="13" t="s">
        <v>875</v>
      </c>
      <c r="C9" s="128">
        <v>3</v>
      </c>
      <c r="D9" s="166">
        <v>25.834</v>
      </c>
      <c r="E9" s="166">
        <v>2.5834000000000001</v>
      </c>
      <c r="F9" s="181">
        <f t="shared" si="0"/>
        <v>0.1</v>
      </c>
      <c r="G9" s="3"/>
    </row>
    <row r="10" spans="1:7" ht="12.6" customHeight="1">
      <c r="A10" s="47" t="s">
        <v>456</v>
      </c>
      <c r="B10" s="13" t="s">
        <v>876</v>
      </c>
      <c r="C10" s="128">
        <v>15</v>
      </c>
      <c r="D10" s="166">
        <v>10.776</v>
      </c>
      <c r="E10" s="166">
        <v>3.1339999999999999</v>
      </c>
      <c r="F10" s="181">
        <f t="shared" si="0"/>
        <v>0.29083147735708981</v>
      </c>
      <c r="G10" s="3"/>
    </row>
    <row r="11" spans="1:7" ht="12.6" customHeight="1">
      <c r="A11" s="47" t="s">
        <v>457</v>
      </c>
      <c r="B11" s="13" t="s">
        <v>877</v>
      </c>
      <c r="C11" s="128">
        <v>10</v>
      </c>
      <c r="D11" s="166">
        <v>3.056</v>
      </c>
      <c r="E11" s="166">
        <v>0.52270000000000005</v>
      </c>
      <c r="F11" s="181">
        <f t="shared" si="0"/>
        <v>0.17104057591623037</v>
      </c>
      <c r="G11" s="3"/>
    </row>
    <row r="12" spans="1:7" ht="12.6" customHeight="1">
      <c r="A12" s="47" t="s">
        <v>458</v>
      </c>
      <c r="B12" s="13" t="s">
        <v>878</v>
      </c>
      <c r="C12" s="128">
        <v>0</v>
      </c>
      <c r="D12" s="166">
        <v>0</v>
      </c>
      <c r="E12" s="166">
        <v>0</v>
      </c>
      <c r="F12" s="181" t="str">
        <f t="shared" si="0"/>
        <v>-</v>
      </c>
      <c r="G12" s="3"/>
    </row>
    <row r="13" spans="1:7" ht="12.6" customHeight="1">
      <c r="A13" s="47" t="s">
        <v>459</v>
      </c>
      <c r="B13" s="13" t="s">
        <v>1494</v>
      </c>
      <c r="C13" s="128">
        <v>0</v>
      </c>
      <c r="D13" s="166">
        <v>0</v>
      </c>
      <c r="E13" s="166">
        <v>0</v>
      </c>
      <c r="F13" s="181" t="str">
        <f t="shared" si="0"/>
        <v>-</v>
      </c>
      <c r="G13" s="3"/>
    </row>
    <row r="14" spans="1:7" ht="12.6" customHeight="1">
      <c r="A14" s="47" t="s">
        <v>460</v>
      </c>
      <c r="B14" s="13" t="s">
        <v>1495</v>
      </c>
      <c r="C14" s="128">
        <v>937</v>
      </c>
      <c r="D14" s="166">
        <v>2133.1542100000001</v>
      </c>
      <c r="E14" s="166">
        <v>1846.1552160000001</v>
      </c>
      <c r="F14" s="181">
        <f t="shared" si="0"/>
        <v>0.86545792486329431</v>
      </c>
      <c r="G14" s="3"/>
    </row>
    <row r="15" spans="1:7" ht="12.6" customHeight="1">
      <c r="A15" s="47" t="s">
        <v>461</v>
      </c>
      <c r="B15" s="13" t="s">
        <v>1496</v>
      </c>
      <c r="C15" s="128">
        <v>174</v>
      </c>
      <c r="D15" s="166">
        <v>257.50880000000001</v>
      </c>
      <c r="E15" s="166">
        <v>307.78068999999999</v>
      </c>
      <c r="F15" s="181">
        <f t="shared" si="0"/>
        <v>1.1952239690449413</v>
      </c>
      <c r="G15" s="3"/>
    </row>
    <row r="16" spans="1:7" ht="12.6" customHeight="1">
      <c r="A16" s="47" t="s">
        <v>462</v>
      </c>
      <c r="B16" s="13" t="s">
        <v>1497</v>
      </c>
      <c r="C16" s="128">
        <v>201</v>
      </c>
      <c r="D16" s="166">
        <v>1169.5587</v>
      </c>
      <c r="E16" s="166">
        <v>615.90533000000005</v>
      </c>
      <c r="F16" s="181">
        <f t="shared" si="0"/>
        <v>0.52661343975295982</v>
      </c>
      <c r="G16" s="3"/>
    </row>
    <row r="17" spans="1:7" ht="12.6" customHeight="1">
      <c r="A17" s="47" t="s">
        <v>463</v>
      </c>
      <c r="B17" s="13" t="s">
        <v>1498</v>
      </c>
      <c r="C17" s="128">
        <v>13</v>
      </c>
      <c r="D17" s="166">
        <v>11.887</v>
      </c>
      <c r="E17" s="166">
        <v>4.8461999999999996</v>
      </c>
      <c r="F17" s="181">
        <f t="shared" si="0"/>
        <v>0.40768907209556654</v>
      </c>
      <c r="G17" s="3"/>
    </row>
    <row r="18" spans="1:7" ht="12.6" customHeight="1">
      <c r="A18" s="47" t="s">
        <v>464</v>
      </c>
      <c r="B18" s="13" t="s">
        <v>1499</v>
      </c>
      <c r="C18" s="128">
        <v>15</v>
      </c>
      <c r="D18" s="166">
        <v>3.1747999999999998</v>
      </c>
      <c r="E18" s="166">
        <v>6.3781600000000003</v>
      </c>
      <c r="F18" s="181">
        <f t="shared" si="0"/>
        <v>2.0089958422577801</v>
      </c>
      <c r="G18" s="3"/>
    </row>
    <row r="19" spans="1:7" ht="12.6" customHeight="1">
      <c r="A19" s="47" t="s">
        <v>465</v>
      </c>
      <c r="B19" s="13" t="s">
        <v>1500</v>
      </c>
      <c r="C19" s="128">
        <v>106</v>
      </c>
      <c r="D19" s="166">
        <v>4242.9681</v>
      </c>
      <c r="E19" s="166">
        <v>1369.0180700000001</v>
      </c>
      <c r="F19" s="181">
        <f t="shared" si="0"/>
        <v>0.3226557536456614</v>
      </c>
      <c r="G19" s="3"/>
    </row>
    <row r="20" spans="1:7" ht="12.6" customHeight="1">
      <c r="A20" s="47" t="s">
        <v>466</v>
      </c>
      <c r="B20" s="13" t="s">
        <v>1501</v>
      </c>
      <c r="C20" s="128">
        <v>25</v>
      </c>
      <c r="D20" s="166">
        <v>3.8706999999999998</v>
      </c>
      <c r="E20" s="166">
        <v>3.0361799999999999</v>
      </c>
      <c r="F20" s="181">
        <f t="shared" si="0"/>
        <v>0.78440075438551171</v>
      </c>
      <c r="G20" s="3"/>
    </row>
    <row r="21" spans="1:7" ht="12.6" customHeight="1">
      <c r="A21" s="47" t="s">
        <v>467</v>
      </c>
      <c r="B21" s="13" t="s">
        <v>1502</v>
      </c>
      <c r="C21" s="128">
        <v>541</v>
      </c>
      <c r="D21" s="166">
        <v>12899.051439999999</v>
      </c>
      <c r="E21" s="166">
        <v>2822.1703539999999</v>
      </c>
      <c r="F21" s="181">
        <f t="shared" si="0"/>
        <v>0.21878898360296795</v>
      </c>
      <c r="G21" s="3"/>
    </row>
    <row r="22" spans="1:7" ht="12.6" customHeight="1">
      <c r="A22" s="47" t="s">
        <v>468</v>
      </c>
      <c r="B22" s="13" t="s">
        <v>1503</v>
      </c>
      <c r="C22" s="128">
        <v>30</v>
      </c>
      <c r="D22" s="166">
        <v>4473.759</v>
      </c>
      <c r="E22" s="166">
        <v>454.01060000000001</v>
      </c>
      <c r="F22" s="181">
        <f t="shared" si="0"/>
        <v>0.10148302579553346</v>
      </c>
      <c r="G22" s="3"/>
    </row>
    <row r="23" spans="1:7" ht="12.6" customHeight="1">
      <c r="A23" s="47" t="s">
        <v>469</v>
      </c>
      <c r="B23" s="13" t="s">
        <v>1504</v>
      </c>
      <c r="C23" s="128">
        <v>39</v>
      </c>
      <c r="D23" s="166">
        <v>157.48830000000001</v>
      </c>
      <c r="E23" s="166">
        <v>32.946950000000001</v>
      </c>
      <c r="F23" s="181">
        <f t="shared" si="0"/>
        <v>0.20920252488597565</v>
      </c>
      <c r="G23" s="3"/>
    </row>
    <row r="24" spans="1:7" ht="12.6" customHeight="1">
      <c r="A24" s="47" t="s">
        <v>470</v>
      </c>
      <c r="B24" s="13" t="s">
        <v>1505</v>
      </c>
      <c r="C24" s="128">
        <v>59</v>
      </c>
      <c r="D24" s="166">
        <v>67.339299999999994</v>
      </c>
      <c r="E24" s="166">
        <v>28.832100000000001</v>
      </c>
      <c r="F24" s="181">
        <f t="shared" si="0"/>
        <v>0.42816156390102067</v>
      </c>
      <c r="G24" s="3"/>
    </row>
    <row r="25" spans="1:7" ht="12.6" customHeight="1">
      <c r="A25" s="47" t="s">
        <v>471</v>
      </c>
      <c r="B25" s="13" t="s">
        <v>1506</v>
      </c>
      <c r="C25" s="128">
        <v>9</v>
      </c>
      <c r="D25" s="166">
        <v>2.7519999999999998</v>
      </c>
      <c r="E25" s="166">
        <v>0.73699999999999999</v>
      </c>
      <c r="F25" s="181">
        <f t="shared" si="0"/>
        <v>0.26780523255813954</v>
      </c>
      <c r="G25" s="3"/>
    </row>
    <row r="26" spans="1:7" ht="12.6" customHeight="1">
      <c r="A26" s="47" t="s">
        <v>472</v>
      </c>
      <c r="B26" s="13" t="s">
        <v>1507</v>
      </c>
      <c r="C26" s="128">
        <v>111</v>
      </c>
      <c r="D26" s="166">
        <v>101.7452</v>
      </c>
      <c r="E26" s="166">
        <v>24.342549999999999</v>
      </c>
      <c r="F26" s="181">
        <f t="shared" si="0"/>
        <v>0.23925010713036093</v>
      </c>
      <c r="G26" s="3"/>
    </row>
    <row r="27" spans="1:7" ht="12.6" customHeight="1">
      <c r="A27" s="47" t="s">
        <v>473</v>
      </c>
      <c r="B27" s="13" t="s">
        <v>1508</v>
      </c>
      <c r="C27" s="128">
        <v>115</v>
      </c>
      <c r="D27" s="166">
        <v>5054.3728000000001</v>
      </c>
      <c r="E27" s="166">
        <v>620.00338999999997</v>
      </c>
      <c r="F27" s="181">
        <f t="shared" si="0"/>
        <v>0.12266673127079189</v>
      </c>
      <c r="G27" s="3"/>
    </row>
    <row r="28" spans="1:7" ht="12.6" customHeight="1">
      <c r="A28" s="47" t="s">
        <v>474</v>
      </c>
      <c r="B28" s="13" t="s">
        <v>1509</v>
      </c>
      <c r="C28" s="128">
        <v>77</v>
      </c>
      <c r="D28" s="166">
        <v>370.83972999999997</v>
      </c>
      <c r="E28" s="166">
        <v>69.657612999999998</v>
      </c>
      <c r="F28" s="181">
        <f t="shared" si="0"/>
        <v>0.18783751406571245</v>
      </c>
      <c r="G28" s="3"/>
    </row>
    <row r="29" spans="1:7" ht="12.6" customHeight="1">
      <c r="A29" s="47" t="s">
        <v>475</v>
      </c>
      <c r="B29" s="13" t="s">
        <v>1510</v>
      </c>
      <c r="C29" s="128">
        <v>353</v>
      </c>
      <c r="D29" s="166">
        <v>660.61878999999999</v>
      </c>
      <c r="E29" s="166">
        <v>551.00577699999997</v>
      </c>
      <c r="F29" s="181">
        <f t="shared" si="0"/>
        <v>0.83407524178959547</v>
      </c>
      <c r="G29" s="3"/>
    </row>
    <row r="30" spans="1:7" ht="12.6" customHeight="1">
      <c r="A30" s="47" t="s">
        <v>476</v>
      </c>
      <c r="B30" s="13" t="s">
        <v>1511</v>
      </c>
      <c r="C30" s="128">
        <v>73</v>
      </c>
      <c r="D30" s="166">
        <v>31.226600000000001</v>
      </c>
      <c r="E30" s="166">
        <v>22.42652</v>
      </c>
      <c r="F30" s="181">
        <f t="shared" si="0"/>
        <v>0.71818641798979077</v>
      </c>
      <c r="G30" s="3"/>
    </row>
    <row r="31" spans="1:7" ht="12.6" customHeight="1">
      <c r="A31" s="47" t="s">
        <v>477</v>
      </c>
      <c r="B31" s="13" t="s">
        <v>1512</v>
      </c>
      <c r="C31" s="128">
        <v>52</v>
      </c>
      <c r="D31" s="166">
        <v>93.678100000000001</v>
      </c>
      <c r="E31" s="166">
        <v>19.855129999999999</v>
      </c>
      <c r="F31" s="181">
        <f t="shared" si="0"/>
        <v>0.21195060531757154</v>
      </c>
      <c r="G31" s="3"/>
    </row>
    <row r="32" spans="1:7" ht="12.6" customHeight="1">
      <c r="A32" s="47" t="s">
        <v>478</v>
      </c>
      <c r="B32" s="13" t="s">
        <v>1513</v>
      </c>
      <c r="C32" s="128">
        <v>45</v>
      </c>
      <c r="D32" s="166">
        <v>23.860700000000001</v>
      </c>
      <c r="E32" s="166">
        <v>28.171769999999999</v>
      </c>
      <c r="F32" s="181">
        <f t="shared" si="0"/>
        <v>1.1806765937294379</v>
      </c>
      <c r="G32" s="3"/>
    </row>
    <row r="33" spans="1:7" ht="12.6" customHeight="1">
      <c r="A33" s="47" t="s">
        <v>479</v>
      </c>
      <c r="B33" s="13" t="s">
        <v>1514</v>
      </c>
      <c r="C33" s="128">
        <v>145</v>
      </c>
      <c r="D33" s="166">
        <v>305.58915999999999</v>
      </c>
      <c r="E33" s="166">
        <v>235.64047199999999</v>
      </c>
      <c r="F33" s="181">
        <f t="shared" si="0"/>
        <v>0.77110219485534104</v>
      </c>
      <c r="G33" s="3"/>
    </row>
    <row r="34" spans="1:7" ht="12.6" customHeight="1">
      <c r="A34" s="47" t="s">
        <v>480</v>
      </c>
      <c r="B34" s="13" t="s">
        <v>1515</v>
      </c>
      <c r="C34" s="128">
        <v>104</v>
      </c>
      <c r="D34" s="166">
        <v>104.75020000000001</v>
      </c>
      <c r="E34" s="166">
        <v>40.481850000000001</v>
      </c>
      <c r="F34" s="181">
        <f t="shared" si="0"/>
        <v>0.38646083730627723</v>
      </c>
      <c r="G34" s="3"/>
    </row>
    <row r="35" spans="1:7" ht="12.6" customHeight="1">
      <c r="A35" s="47" t="s">
        <v>481</v>
      </c>
      <c r="B35" s="13" t="s">
        <v>1516</v>
      </c>
      <c r="C35" s="128">
        <v>26</v>
      </c>
      <c r="D35" s="166">
        <v>43.375999999999998</v>
      </c>
      <c r="E35" s="166">
        <v>38.343400000000003</v>
      </c>
      <c r="F35" s="181">
        <f t="shared" si="0"/>
        <v>0.88397731464404294</v>
      </c>
      <c r="G35" s="3"/>
    </row>
    <row r="36" spans="1:7" ht="12.6" customHeight="1">
      <c r="A36" s="47" t="s">
        <v>482</v>
      </c>
      <c r="B36" s="13" t="s">
        <v>1517</v>
      </c>
      <c r="C36" s="128">
        <v>295</v>
      </c>
      <c r="D36" s="166">
        <v>385.54185000000001</v>
      </c>
      <c r="E36" s="166">
        <v>434.68045899999998</v>
      </c>
      <c r="F36" s="181">
        <f t="shared" si="0"/>
        <v>1.127453372441928</v>
      </c>
      <c r="G36" s="3"/>
    </row>
    <row r="37" spans="1:7" ht="12.6" customHeight="1">
      <c r="A37" s="47" t="s">
        <v>483</v>
      </c>
      <c r="B37" s="13" t="s">
        <v>1518</v>
      </c>
      <c r="C37" s="128">
        <v>20</v>
      </c>
      <c r="D37" s="166">
        <v>13.263299999999999</v>
      </c>
      <c r="E37" s="166">
        <v>3.1741299999999999</v>
      </c>
      <c r="F37" s="181">
        <f t="shared" si="0"/>
        <v>0.23931676128866874</v>
      </c>
      <c r="G37" s="3"/>
    </row>
    <row r="38" spans="1:7" ht="12.6" customHeight="1">
      <c r="A38" s="47" t="s">
        <v>1228</v>
      </c>
      <c r="B38" s="13" t="s">
        <v>1519</v>
      </c>
      <c r="C38" s="128">
        <v>24</v>
      </c>
      <c r="D38" s="166">
        <v>89910.180999999997</v>
      </c>
      <c r="E38" s="166">
        <v>9672.9301400000004</v>
      </c>
      <c r="F38" s="181">
        <f t="shared" si="0"/>
        <v>0.10758436956099555</v>
      </c>
      <c r="G38" s="3"/>
    </row>
    <row r="39" spans="1:7" ht="12.6" customHeight="1">
      <c r="A39" s="47" t="s">
        <v>1229</v>
      </c>
      <c r="B39" s="13" t="s">
        <v>1520</v>
      </c>
      <c r="C39" s="128">
        <v>4</v>
      </c>
      <c r="D39" s="166">
        <v>304.43599999999998</v>
      </c>
      <c r="E39" s="166">
        <v>91.219399999999993</v>
      </c>
      <c r="F39" s="181">
        <f t="shared" si="0"/>
        <v>0.29963407744156406</v>
      </c>
      <c r="G39" s="3"/>
    </row>
    <row r="40" spans="1:7" ht="12.6" customHeight="1">
      <c r="A40" s="47" t="s">
        <v>1230</v>
      </c>
      <c r="B40" s="13" t="s">
        <v>1521</v>
      </c>
      <c r="C40" s="128">
        <v>2</v>
      </c>
      <c r="D40" s="166">
        <v>17.87</v>
      </c>
      <c r="E40" s="166">
        <v>26.933499999999999</v>
      </c>
      <c r="F40" s="181">
        <f t="shared" si="0"/>
        <v>1.5071908226077222</v>
      </c>
      <c r="G40" s="3"/>
    </row>
    <row r="41" spans="1:7" ht="12.6" customHeight="1">
      <c r="A41" s="47" t="s">
        <v>1759</v>
      </c>
      <c r="B41" s="13" t="s">
        <v>1522</v>
      </c>
      <c r="C41" s="128">
        <v>2102</v>
      </c>
      <c r="D41" s="166">
        <v>50975.163435000002</v>
      </c>
      <c r="E41" s="166">
        <v>43999.2071394999</v>
      </c>
      <c r="F41" s="181">
        <f t="shared" si="0"/>
        <v>0.86314989839325662</v>
      </c>
      <c r="G41" s="3"/>
    </row>
    <row r="42" spans="1:7" ht="12.6" customHeight="1">
      <c r="A42" s="47" t="s">
        <v>1760</v>
      </c>
      <c r="B42" s="13" t="s">
        <v>1523</v>
      </c>
      <c r="C42" s="128">
        <v>0</v>
      </c>
      <c r="D42" s="166">
        <v>0</v>
      </c>
      <c r="E42" s="166">
        <v>0</v>
      </c>
      <c r="F42" s="181" t="str">
        <f t="shared" si="0"/>
        <v>-</v>
      </c>
      <c r="G42" s="3"/>
    </row>
    <row r="43" spans="1:7" ht="12.6" customHeight="1">
      <c r="A43" s="47" t="s">
        <v>1761</v>
      </c>
      <c r="B43" s="13" t="s">
        <v>1524</v>
      </c>
      <c r="C43" s="128">
        <v>0</v>
      </c>
      <c r="D43" s="166">
        <v>0</v>
      </c>
      <c r="E43" s="166">
        <v>0</v>
      </c>
      <c r="F43" s="181" t="str">
        <f t="shared" si="0"/>
        <v>-</v>
      </c>
      <c r="G43" s="3"/>
    </row>
    <row r="44" spans="1:7" ht="12.6" customHeight="1">
      <c r="A44" s="47" t="s">
        <v>1762</v>
      </c>
      <c r="B44" s="13" t="s">
        <v>1525</v>
      </c>
      <c r="C44" s="128">
        <v>3</v>
      </c>
      <c r="D44" s="166">
        <v>0.52800000000000002</v>
      </c>
      <c r="E44" s="166">
        <v>0.35820000000000002</v>
      </c>
      <c r="F44" s="181">
        <f t="shared" si="0"/>
        <v>0.67840909090909096</v>
      </c>
      <c r="G44" s="3"/>
    </row>
    <row r="45" spans="1:7" ht="12.6" customHeight="1">
      <c r="A45" s="47" t="s">
        <v>1763</v>
      </c>
      <c r="B45" s="13" t="s">
        <v>1526</v>
      </c>
      <c r="C45" s="128">
        <v>0</v>
      </c>
      <c r="D45" s="166">
        <v>0</v>
      </c>
      <c r="E45" s="166">
        <v>0</v>
      </c>
      <c r="F45" s="181" t="str">
        <f t="shared" si="0"/>
        <v>-</v>
      </c>
      <c r="G45" s="3"/>
    </row>
    <row r="46" spans="1:7" ht="12.6" customHeight="1">
      <c r="A46" s="47" t="s">
        <v>1764</v>
      </c>
      <c r="B46" s="13" t="s">
        <v>1527</v>
      </c>
      <c r="C46" s="128">
        <v>1</v>
      </c>
      <c r="D46" s="166">
        <v>7.0000000000000001E-3</v>
      </c>
      <c r="E46" s="166">
        <v>4.41E-2</v>
      </c>
      <c r="F46" s="181">
        <f t="shared" si="0"/>
        <v>6.3</v>
      </c>
      <c r="G46" s="3"/>
    </row>
    <row r="47" spans="1:7" ht="12.6" customHeight="1">
      <c r="A47" s="47" t="s">
        <v>884</v>
      </c>
      <c r="B47" s="13" t="s">
        <v>1528</v>
      </c>
      <c r="C47" s="128">
        <v>11</v>
      </c>
      <c r="D47" s="166">
        <v>1.0766</v>
      </c>
      <c r="E47" s="166">
        <v>0.92584</v>
      </c>
      <c r="F47" s="181">
        <f t="shared" si="0"/>
        <v>0.85996656139699057</v>
      </c>
      <c r="G47" s="3"/>
    </row>
    <row r="48" spans="1:7" ht="12.6" customHeight="1">
      <c r="A48" s="47" t="s">
        <v>885</v>
      </c>
      <c r="B48" s="13" t="s">
        <v>1529</v>
      </c>
      <c r="C48" s="128">
        <v>2</v>
      </c>
      <c r="D48" s="166">
        <v>0.191</v>
      </c>
      <c r="E48" s="166">
        <v>1.0275000000000001</v>
      </c>
      <c r="F48" s="181">
        <f t="shared" si="0"/>
        <v>5.3795811518324612</v>
      </c>
      <c r="G48" s="3"/>
    </row>
    <row r="49" spans="1:7" ht="12.6" customHeight="1">
      <c r="A49" s="47" t="s">
        <v>886</v>
      </c>
      <c r="B49" s="13" t="s">
        <v>1530</v>
      </c>
      <c r="C49" s="128">
        <v>6</v>
      </c>
      <c r="D49" s="166">
        <v>0.20150000000000001</v>
      </c>
      <c r="E49" s="166">
        <v>0.38651000000000002</v>
      </c>
      <c r="F49" s="181">
        <f t="shared" si="0"/>
        <v>1.9181637717121587</v>
      </c>
      <c r="G49" s="3"/>
    </row>
    <row r="50" spans="1:7" ht="12.6" customHeight="1">
      <c r="A50" s="47" t="s">
        <v>887</v>
      </c>
      <c r="B50" s="13" t="s">
        <v>1531</v>
      </c>
      <c r="C50" s="128">
        <v>1</v>
      </c>
      <c r="D50" s="166">
        <v>1.2E-2</v>
      </c>
      <c r="E50" s="166">
        <v>1.5599999999999999E-2</v>
      </c>
      <c r="F50" s="181">
        <f t="shared" si="0"/>
        <v>1.2999999999999998</v>
      </c>
      <c r="G50" s="3"/>
    </row>
    <row r="51" spans="1:7" ht="12.6" customHeight="1">
      <c r="A51" s="47" t="s">
        <v>888</v>
      </c>
      <c r="B51" s="13" t="s">
        <v>1532</v>
      </c>
      <c r="C51" s="128">
        <v>3</v>
      </c>
      <c r="D51" s="166">
        <v>1.5147900000000001</v>
      </c>
      <c r="E51" s="166">
        <v>0.54727400000000004</v>
      </c>
      <c r="F51" s="181">
        <f t="shared" si="0"/>
        <v>0.36128704308848092</v>
      </c>
      <c r="G51" s="3"/>
    </row>
    <row r="52" spans="1:7" ht="12.6" customHeight="1">
      <c r="A52" s="47" t="s">
        <v>889</v>
      </c>
      <c r="B52" s="13" t="s">
        <v>1533</v>
      </c>
      <c r="C52" s="128">
        <v>8</v>
      </c>
      <c r="D52" s="166">
        <v>2.3041</v>
      </c>
      <c r="E52" s="166">
        <v>0.98043000000000002</v>
      </c>
      <c r="F52" s="181">
        <f t="shared" si="0"/>
        <v>0.42551538561694369</v>
      </c>
      <c r="G52" s="3"/>
    </row>
    <row r="53" spans="1:7" ht="12.6" customHeight="1">
      <c r="A53" s="47" t="s">
        <v>890</v>
      </c>
      <c r="B53" s="13" t="s">
        <v>1534</v>
      </c>
      <c r="C53" s="128">
        <v>59</v>
      </c>
      <c r="D53" s="166">
        <v>5.3262200000000002</v>
      </c>
      <c r="E53" s="166">
        <v>14.490738</v>
      </c>
      <c r="F53" s="181">
        <f t="shared" si="0"/>
        <v>2.7206420313092585</v>
      </c>
      <c r="G53" s="3"/>
    </row>
    <row r="54" spans="1:7" ht="12.6" customHeight="1">
      <c r="A54" s="47" t="s">
        <v>891</v>
      </c>
      <c r="B54" s="13" t="s">
        <v>1535</v>
      </c>
      <c r="C54" s="128">
        <v>0</v>
      </c>
      <c r="D54" s="166">
        <v>0</v>
      </c>
      <c r="E54" s="166">
        <v>0</v>
      </c>
      <c r="F54" s="181" t="str">
        <f t="shared" si="0"/>
        <v>-</v>
      </c>
      <c r="G54" s="3"/>
    </row>
    <row r="55" spans="1:7" ht="12.6" customHeight="1">
      <c r="A55" s="47" t="s">
        <v>892</v>
      </c>
      <c r="B55" s="13" t="s">
        <v>1536</v>
      </c>
      <c r="C55" s="128">
        <v>8</v>
      </c>
      <c r="D55" s="166">
        <v>2.165</v>
      </c>
      <c r="E55" s="166">
        <v>1.1323000000000001</v>
      </c>
      <c r="F55" s="181">
        <f t="shared" si="0"/>
        <v>0.5230023094688222</v>
      </c>
      <c r="G55" s="3"/>
    </row>
    <row r="56" spans="1:7" ht="12.6" customHeight="1">
      <c r="A56" s="47" t="s">
        <v>893</v>
      </c>
      <c r="B56" s="13" t="s">
        <v>1537</v>
      </c>
      <c r="C56" s="128">
        <v>1</v>
      </c>
      <c r="D56" s="166">
        <v>4.5499999999999999E-2</v>
      </c>
      <c r="E56" s="166">
        <v>0.28210000000000002</v>
      </c>
      <c r="F56" s="181">
        <f t="shared" si="0"/>
        <v>6.2</v>
      </c>
      <c r="G56" s="3"/>
    </row>
    <row r="57" spans="1:7" ht="12.6" customHeight="1">
      <c r="A57" s="47" t="s">
        <v>894</v>
      </c>
      <c r="B57" s="13" t="s">
        <v>1538</v>
      </c>
      <c r="C57" s="128">
        <v>10</v>
      </c>
      <c r="D57" s="166">
        <v>7.6611000000000002</v>
      </c>
      <c r="E57" s="166">
        <v>13.89026</v>
      </c>
      <c r="F57" s="181">
        <f t="shared" si="0"/>
        <v>1.8130895041182074</v>
      </c>
      <c r="G57" s="3"/>
    </row>
    <row r="58" spans="1:7" ht="12.6" customHeight="1">
      <c r="A58" s="47" t="s">
        <v>1546</v>
      </c>
      <c r="B58" s="13" t="s">
        <v>1539</v>
      </c>
      <c r="C58" s="128">
        <v>1</v>
      </c>
      <c r="D58" s="166">
        <v>0.24</v>
      </c>
      <c r="E58" s="166">
        <v>0.33600000000000002</v>
      </c>
      <c r="F58" s="181">
        <f t="shared" si="0"/>
        <v>1.4000000000000001</v>
      </c>
      <c r="G58" s="3"/>
    </row>
    <row r="59" spans="1:7" ht="12.6" customHeight="1">
      <c r="A59" s="47" t="s">
        <v>1547</v>
      </c>
      <c r="B59" s="13" t="s">
        <v>1540</v>
      </c>
      <c r="C59" s="128">
        <v>6</v>
      </c>
      <c r="D59" s="166">
        <v>1.407</v>
      </c>
      <c r="E59" s="166">
        <v>0.83620000000000005</v>
      </c>
      <c r="F59" s="181">
        <f t="shared" si="0"/>
        <v>0.59431414356787493</v>
      </c>
      <c r="G59" s="3"/>
    </row>
    <row r="60" spans="1:7" ht="12.6" customHeight="1">
      <c r="A60" s="47" t="s">
        <v>1548</v>
      </c>
      <c r="B60" s="13" t="s">
        <v>1541</v>
      </c>
      <c r="C60" s="128">
        <v>8</v>
      </c>
      <c r="D60" s="166">
        <v>0.45569999999999999</v>
      </c>
      <c r="E60" s="166">
        <v>1.06552</v>
      </c>
      <c r="F60" s="181">
        <f t="shared" si="0"/>
        <v>2.3382049594031162</v>
      </c>
      <c r="G60" s="3"/>
    </row>
    <row r="61" spans="1:7" ht="12.6" customHeight="1">
      <c r="A61" s="47" t="s">
        <v>1549</v>
      </c>
      <c r="B61" s="13" t="s">
        <v>1542</v>
      </c>
      <c r="C61" s="128">
        <v>192</v>
      </c>
      <c r="D61" s="166">
        <v>47.517969999999998</v>
      </c>
      <c r="E61" s="166">
        <v>123.315945</v>
      </c>
      <c r="F61" s="181">
        <f t="shared" si="0"/>
        <v>2.5951433741803367</v>
      </c>
      <c r="G61" s="3"/>
    </row>
    <row r="62" spans="1:7" ht="12.6" customHeight="1">
      <c r="A62" s="47" t="s">
        <v>1550</v>
      </c>
      <c r="B62" s="13" t="s">
        <v>1543</v>
      </c>
      <c r="C62" s="128">
        <v>2</v>
      </c>
      <c r="D62" s="166">
        <v>0.15</v>
      </c>
      <c r="E62" s="166">
        <v>0.40279999999999999</v>
      </c>
      <c r="F62" s="181">
        <f t="shared" si="0"/>
        <v>2.6853333333333333</v>
      </c>
      <c r="G62" s="3"/>
    </row>
    <row r="63" spans="1:7" ht="12.6" customHeight="1">
      <c r="A63" s="47" t="s">
        <v>1551</v>
      </c>
      <c r="B63" s="13" t="s">
        <v>1544</v>
      </c>
      <c r="C63" s="128">
        <v>29</v>
      </c>
      <c r="D63" s="166">
        <v>1.9098200000000001</v>
      </c>
      <c r="E63" s="166">
        <v>3.6172800000000001</v>
      </c>
      <c r="F63" s="181">
        <f t="shared" si="0"/>
        <v>1.8940423704851765</v>
      </c>
      <c r="G63" s="3"/>
    </row>
    <row r="64" spans="1:7" ht="12.6" customHeight="1">
      <c r="A64" s="47" t="s">
        <v>1552</v>
      </c>
      <c r="B64" s="13" t="s">
        <v>1545</v>
      </c>
      <c r="C64" s="128">
        <v>3</v>
      </c>
      <c r="D64" s="166">
        <v>1.0676000000000001</v>
      </c>
      <c r="E64" s="166">
        <v>0.43759999999999999</v>
      </c>
      <c r="F64" s="181">
        <f t="shared" si="0"/>
        <v>0.40989134507306102</v>
      </c>
      <c r="G64" s="3"/>
    </row>
    <row r="65" spans="1:7" ht="12.6" customHeight="1">
      <c r="A65" s="47" t="s">
        <v>1553</v>
      </c>
      <c r="B65" s="13" t="s">
        <v>1295</v>
      </c>
      <c r="C65" s="128">
        <v>11</v>
      </c>
      <c r="D65" s="166">
        <v>0.8</v>
      </c>
      <c r="E65" s="166">
        <v>1.0145999999999999</v>
      </c>
      <c r="F65" s="181">
        <f t="shared" si="0"/>
        <v>1.2682499999999999</v>
      </c>
      <c r="G65" s="3"/>
    </row>
    <row r="66" spans="1:7" ht="12.6" customHeight="1">
      <c r="A66" s="47" t="s">
        <v>1554</v>
      </c>
      <c r="B66" s="13" t="s">
        <v>1296</v>
      </c>
      <c r="C66" s="128">
        <v>0</v>
      </c>
      <c r="D66" s="166">
        <v>0</v>
      </c>
      <c r="E66" s="166">
        <v>0</v>
      </c>
      <c r="F66" s="181" t="str">
        <f t="shared" si="0"/>
        <v>-</v>
      </c>
      <c r="G66" s="3"/>
    </row>
    <row r="67" spans="1:7" ht="12.6" customHeight="1">
      <c r="A67" s="47" t="s">
        <v>1555</v>
      </c>
      <c r="B67" s="13" t="s">
        <v>1297</v>
      </c>
      <c r="C67" s="128">
        <v>0</v>
      </c>
      <c r="D67" s="166">
        <v>0</v>
      </c>
      <c r="E67" s="166">
        <v>0</v>
      </c>
      <c r="F67" s="181" t="str">
        <f t="shared" si="0"/>
        <v>-</v>
      </c>
      <c r="G67" s="3"/>
    </row>
    <row r="68" spans="1:7" ht="12.6" customHeight="1">
      <c r="A68" s="47" t="s">
        <v>1556</v>
      </c>
      <c r="B68" s="13" t="s">
        <v>1298</v>
      </c>
      <c r="C68" s="128">
        <v>2</v>
      </c>
      <c r="D68" s="166">
        <v>1.0509999999999999</v>
      </c>
      <c r="E68" s="166">
        <v>0.12509999999999999</v>
      </c>
      <c r="F68" s="181">
        <f t="shared" si="0"/>
        <v>0.11902949571836346</v>
      </c>
      <c r="G68" s="3"/>
    </row>
    <row r="69" spans="1:7" ht="12.6" customHeight="1">
      <c r="A69" s="47" t="s">
        <v>1557</v>
      </c>
      <c r="B69" s="13" t="s">
        <v>1299</v>
      </c>
      <c r="C69" s="128">
        <v>0</v>
      </c>
      <c r="D69" s="166">
        <v>0</v>
      </c>
      <c r="E69" s="166">
        <v>0</v>
      </c>
      <c r="F69" s="181" t="str">
        <f t="shared" si="0"/>
        <v>-</v>
      </c>
      <c r="G69" s="3"/>
    </row>
    <row r="70" spans="1:7" ht="12.6" customHeight="1">
      <c r="A70" s="47" t="s">
        <v>1558</v>
      </c>
      <c r="B70" s="13" t="s">
        <v>1300</v>
      </c>
      <c r="C70" s="128">
        <v>0</v>
      </c>
      <c r="D70" s="166">
        <v>0</v>
      </c>
      <c r="E70" s="166">
        <v>0</v>
      </c>
      <c r="F70" s="181" t="str">
        <f t="shared" si="0"/>
        <v>-</v>
      </c>
      <c r="G70" s="3"/>
    </row>
    <row r="71" spans="1:7" ht="12.6" customHeight="1">
      <c r="A71" s="47" t="s">
        <v>1559</v>
      </c>
      <c r="B71" s="13" t="s">
        <v>1301</v>
      </c>
      <c r="C71" s="128">
        <v>0</v>
      </c>
      <c r="D71" s="166">
        <v>0</v>
      </c>
      <c r="E71" s="166">
        <v>0</v>
      </c>
      <c r="F71" s="181" t="str">
        <f t="shared" ref="F71:F106" si="1">IF(D71&gt;0,E71/D71,"-")</f>
        <v>-</v>
      </c>
      <c r="G71" s="3"/>
    </row>
    <row r="72" spans="1:7" ht="12.6" customHeight="1">
      <c r="A72" s="47" t="s">
        <v>1560</v>
      </c>
      <c r="B72" s="13" t="s">
        <v>1302</v>
      </c>
      <c r="C72" s="128">
        <v>0</v>
      </c>
      <c r="D72" s="166">
        <v>0</v>
      </c>
      <c r="E72" s="166">
        <v>0</v>
      </c>
      <c r="F72" s="181" t="str">
        <f t="shared" si="1"/>
        <v>-</v>
      </c>
      <c r="G72" s="3"/>
    </row>
    <row r="73" spans="1:7" ht="12.6" customHeight="1">
      <c r="A73" s="47" t="s">
        <v>1561</v>
      </c>
      <c r="B73" s="13" t="s">
        <v>1303</v>
      </c>
      <c r="C73" s="128">
        <v>6</v>
      </c>
      <c r="D73" s="166">
        <v>1.018</v>
      </c>
      <c r="E73" s="166">
        <v>1.8851</v>
      </c>
      <c r="F73" s="181">
        <f t="shared" si="1"/>
        <v>1.8517681728880158</v>
      </c>
      <c r="G73" s="3"/>
    </row>
    <row r="74" spans="1:7" ht="12.6" customHeight="1">
      <c r="A74" s="47" t="s">
        <v>1562</v>
      </c>
      <c r="B74" s="13" t="s">
        <v>1304</v>
      </c>
      <c r="C74" s="128">
        <v>37</v>
      </c>
      <c r="D74" s="166">
        <v>4.0542899999999999</v>
      </c>
      <c r="E74" s="166">
        <v>8.9426780000000008</v>
      </c>
      <c r="F74" s="181">
        <f t="shared" si="1"/>
        <v>2.2057321997193098</v>
      </c>
      <c r="G74" s="3"/>
    </row>
    <row r="75" spans="1:7" ht="12.6" customHeight="1">
      <c r="A75" s="47" t="s">
        <v>1563</v>
      </c>
      <c r="B75" s="13" t="s">
        <v>1305</v>
      </c>
      <c r="C75" s="128">
        <v>7</v>
      </c>
      <c r="D75" s="166">
        <v>0.97169000000000005</v>
      </c>
      <c r="E75" s="166">
        <v>0.70431100000000002</v>
      </c>
      <c r="F75" s="181">
        <f t="shared" si="1"/>
        <v>0.72483096460805396</v>
      </c>
      <c r="G75" s="3"/>
    </row>
    <row r="76" spans="1:7" ht="12.6" customHeight="1">
      <c r="A76" s="47" t="s">
        <v>1564</v>
      </c>
      <c r="B76" s="13" t="s">
        <v>1306</v>
      </c>
      <c r="C76" s="128">
        <v>123</v>
      </c>
      <c r="D76" s="166">
        <v>214.45965000000001</v>
      </c>
      <c r="E76" s="166">
        <v>64.469835000000003</v>
      </c>
      <c r="F76" s="181">
        <f t="shared" si="1"/>
        <v>0.30061522062541834</v>
      </c>
      <c r="G76" s="3"/>
    </row>
    <row r="77" spans="1:7" ht="12.6" customHeight="1">
      <c r="A77" s="47" t="s">
        <v>1565</v>
      </c>
      <c r="B77" s="13" t="s">
        <v>1307</v>
      </c>
      <c r="C77" s="128">
        <v>8</v>
      </c>
      <c r="D77" s="166">
        <v>0.64729999999999999</v>
      </c>
      <c r="E77" s="166">
        <v>0.67972999999999995</v>
      </c>
      <c r="F77" s="181">
        <f t="shared" si="1"/>
        <v>1.0501004171172563</v>
      </c>
      <c r="G77" s="3"/>
    </row>
    <row r="78" spans="1:7" ht="12.6" customHeight="1">
      <c r="A78" s="47" t="s">
        <v>1247</v>
      </c>
      <c r="B78" s="13" t="s">
        <v>1308</v>
      </c>
      <c r="C78" s="128">
        <v>15</v>
      </c>
      <c r="D78" s="166">
        <v>25.248000000000001</v>
      </c>
      <c r="E78" s="166">
        <v>23.249300000000002</v>
      </c>
      <c r="F78" s="181">
        <f t="shared" si="1"/>
        <v>0.92083729404309256</v>
      </c>
      <c r="G78" s="3"/>
    </row>
    <row r="79" spans="1:7" ht="12.6" customHeight="1">
      <c r="A79" s="47" t="s">
        <v>1248</v>
      </c>
      <c r="B79" s="13" t="s">
        <v>1309</v>
      </c>
      <c r="C79" s="128">
        <v>67</v>
      </c>
      <c r="D79" s="166">
        <v>9.5738749999999992</v>
      </c>
      <c r="E79" s="166">
        <v>3.983498</v>
      </c>
      <c r="F79" s="181">
        <f t="shared" si="1"/>
        <v>0.41608000940058232</v>
      </c>
      <c r="G79" s="3"/>
    </row>
    <row r="80" spans="1:7" ht="12.6" customHeight="1">
      <c r="A80" s="47" t="s">
        <v>1249</v>
      </c>
      <c r="B80" s="13" t="s">
        <v>1310</v>
      </c>
      <c r="C80" s="128">
        <v>355</v>
      </c>
      <c r="D80" s="166">
        <v>306.48374999999999</v>
      </c>
      <c r="E80" s="166">
        <v>529.99661200000003</v>
      </c>
      <c r="F80" s="181">
        <f t="shared" si="1"/>
        <v>1.7292812816340182</v>
      </c>
      <c r="G80" s="3"/>
    </row>
    <row r="81" spans="1:7" ht="12.6" customHeight="1">
      <c r="A81" s="47" t="s">
        <v>1250</v>
      </c>
      <c r="B81" s="13" t="s">
        <v>1311</v>
      </c>
      <c r="C81" s="128">
        <v>80</v>
      </c>
      <c r="D81" s="166">
        <v>6.1333599999999997</v>
      </c>
      <c r="E81" s="166">
        <v>19.869232</v>
      </c>
      <c r="F81" s="181">
        <f t="shared" si="1"/>
        <v>3.2395346107190841</v>
      </c>
      <c r="G81" s="3"/>
    </row>
    <row r="82" spans="1:7" ht="12.6" customHeight="1">
      <c r="A82" s="47" t="s">
        <v>1251</v>
      </c>
      <c r="B82" s="13" t="s">
        <v>1312</v>
      </c>
      <c r="C82" s="128">
        <v>55</v>
      </c>
      <c r="D82" s="166">
        <v>4.6540499999999998</v>
      </c>
      <c r="E82" s="166">
        <v>9.2097999999999995</v>
      </c>
      <c r="F82" s="181">
        <f t="shared" si="1"/>
        <v>1.9788786111021583</v>
      </c>
      <c r="G82" s="3"/>
    </row>
    <row r="83" spans="1:7" ht="12.6" customHeight="1">
      <c r="A83" s="47" t="s">
        <v>1252</v>
      </c>
      <c r="B83" s="13" t="s">
        <v>1313</v>
      </c>
      <c r="C83" s="128">
        <v>174</v>
      </c>
      <c r="D83" s="166">
        <v>75.975350000000006</v>
      </c>
      <c r="E83" s="166">
        <v>58.607610000000001</v>
      </c>
      <c r="F83" s="181">
        <f t="shared" si="1"/>
        <v>0.77140296161847222</v>
      </c>
      <c r="G83" s="3"/>
    </row>
    <row r="84" spans="1:7" ht="12.6" customHeight="1">
      <c r="A84" s="47" t="s">
        <v>1253</v>
      </c>
      <c r="B84" s="13" t="s">
        <v>1314</v>
      </c>
      <c r="C84" s="128">
        <v>10</v>
      </c>
      <c r="D84" s="166">
        <v>0.86119999999999997</v>
      </c>
      <c r="E84" s="166">
        <v>1.2810600000000001</v>
      </c>
      <c r="F84" s="181">
        <f t="shared" si="1"/>
        <v>1.4875290292614958</v>
      </c>
      <c r="G84" s="3"/>
    </row>
    <row r="85" spans="1:7" ht="12.6" customHeight="1">
      <c r="A85" s="47" t="s">
        <v>1254</v>
      </c>
      <c r="B85" s="13" t="s">
        <v>1315</v>
      </c>
      <c r="C85" s="128">
        <v>333</v>
      </c>
      <c r="D85" s="166">
        <v>66.766860000000094</v>
      </c>
      <c r="E85" s="166">
        <v>96.9775810000001</v>
      </c>
      <c r="F85" s="181">
        <f t="shared" si="1"/>
        <v>1.4524807816332828</v>
      </c>
      <c r="G85" s="3"/>
    </row>
    <row r="86" spans="1:7" ht="12.6" customHeight="1">
      <c r="A86" s="47" t="s">
        <v>1255</v>
      </c>
      <c r="B86" s="13" t="s">
        <v>1316</v>
      </c>
      <c r="C86" s="128">
        <v>232</v>
      </c>
      <c r="D86" s="166">
        <v>57.724589999999999</v>
      </c>
      <c r="E86" s="166">
        <v>166.221541</v>
      </c>
      <c r="F86" s="181">
        <f t="shared" si="1"/>
        <v>2.8795620895704932</v>
      </c>
      <c r="G86" s="3"/>
    </row>
    <row r="87" spans="1:7" ht="12.6" customHeight="1">
      <c r="A87" s="47" t="s">
        <v>1256</v>
      </c>
      <c r="B87" s="13" t="s">
        <v>1317</v>
      </c>
      <c r="C87" s="128">
        <v>70</v>
      </c>
      <c r="D87" s="166">
        <v>14.007529999999999</v>
      </c>
      <c r="E87" s="166">
        <v>11.100792999999999</v>
      </c>
      <c r="F87" s="181">
        <f t="shared" si="1"/>
        <v>0.79248754062993265</v>
      </c>
      <c r="G87" s="3"/>
    </row>
    <row r="88" spans="1:7" ht="12.6" customHeight="1">
      <c r="A88" s="47" t="s">
        <v>1257</v>
      </c>
      <c r="B88" s="13" t="s">
        <v>1318</v>
      </c>
      <c r="C88" s="128">
        <v>508</v>
      </c>
      <c r="D88" s="166">
        <v>162.64003</v>
      </c>
      <c r="E88" s="166">
        <v>364.24345200000101</v>
      </c>
      <c r="F88" s="181">
        <f t="shared" si="1"/>
        <v>2.2395682784859363</v>
      </c>
      <c r="G88" s="3"/>
    </row>
    <row r="89" spans="1:7" ht="12.6" customHeight="1">
      <c r="A89" s="47" t="s">
        <v>1258</v>
      </c>
      <c r="B89" s="13" t="s">
        <v>1319</v>
      </c>
      <c r="C89" s="128">
        <v>21</v>
      </c>
      <c r="D89" s="166">
        <v>0.95464000000000004</v>
      </c>
      <c r="E89" s="166">
        <v>1.1192740000000001</v>
      </c>
      <c r="F89" s="181">
        <f t="shared" si="1"/>
        <v>1.17245663286684</v>
      </c>
      <c r="G89" s="3"/>
    </row>
    <row r="90" spans="1:7" ht="12.6" customHeight="1">
      <c r="A90" s="47" t="s">
        <v>1259</v>
      </c>
      <c r="B90" s="13" t="s">
        <v>1320</v>
      </c>
      <c r="C90" s="128">
        <v>137</v>
      </c>
      <c r="D90" s="166">
        <v>77.372799999999998</v>
      </c>
      <c r="E90" s="166">
        <v>54.859900000000003</v>
      </c>
      <c r="F90" s="181">
        <f t="shared" si="1"/>
        <v>0.70903340708879614</v>
      </c>
      <c r="G90" s="3"/>
    </row>
    <row r="91" spans="1:7" ht="12.6" customHeight="1">
      <c r="A91" s="47" t="s">
        <v>1260</v>
      </c>
      <c r="B91" s="13" t="s">
        <v>1321</v>
      </c>
      <c r="C91" s="128">
        <v>1</v>
      </c>
      <c r="D91" s="166">
        <v>2.7E-2</v>
      </c>
      <c r="E91" s="166">
        <v>1.0800000000000001E-2</v>
      </c>
      <c r="F91" s="181">
        <f t="shared" si="1"/>
        <v>0.4</v>
      </c>
      <c r="G91" s="3"/>
    </row>
    <row r="92" spans="1:7" ht="12.6" customHeight="1">
      <c r="A92" s="47" t="s">
        <v>1261</v>
      </c>
      <c r="B92" s="13" t="s">
        <v>1322</v>
      </c>
      <c r="C92" s="128">
        <v>14</v>
      </c>
      <c r="D92" s="166">
        <v>8.1690000000000005</v>
      </c>
      <c r="E92" s="166">
        <v>18.118870000000001</v>
      </c>
      <c r="F92" s="181">
        <f t="shared" si="1"/>
        <v>2.2180034275921163</v>
      </c>
      <c r="G92" s="3"/>
    </row>
    <row r="93" spans="1:7" ht="12.6" customHeight="1">
      <c r="A93" s="47" t="s">
        <v>1262</v>
      </c>
      <c r="B93" s="13" t="s">
        <v>1323</v>
      </c>
      <c r="C93" s="128">
        <v>2594</v>
      </c>
      <c r="D93" s="166">
        <v>1192.9429132</v>
      </c>
      <c r="E93" s="166">
        <v>1829.62582628</v>
      </c>
      <c r="F93" s="181">
        <f t="shared" si="1"/>
        <v>1.5337077793371814</v>
      </c>
      <c r="G93" s="3"/>
    </row>
    <row r="94" spans="1:7" ht="12.6" customHeight="1">
      <c r="A94" s="47" t="s">
        <v>1263</v>
      </c>
      <c r="B94" s="13" t="s">
        <v>1324</v>
      </c>
      <c r="C94" s="128">
        <v>1</v>
      </c>
      <c r="D94" s="166">
        <v>0.128</v>
      </c>
      <c r="E94" s="166">
        <v>0.15359999999999999</v>
      </c>
      <c r="F94" s="181">
        <f t="shared" si="1"/>
        <v>1.2</v>
      </c>
      <c r="G94" s="3"/>
    </row>
    <row r="95" spans="1:7" ht="12.6" customHeight="1">
      <c r="A95" s="47" t="s">
        <v>1264</v>
      </c>
      <c r="B95" s="13" t="s">
        <v>1325</v>
      </c>
      <c r="C95" s="128">
        <v>2</v>
      </c>
      <c r="D95" s="166">
        <v>0.112</v>
      </c>
      <c r="E95" s="166">
        <v>0.27160000000000001</v>
      </c>
      <c r="F95" s="181">
        <f t="shared" si="1"/>
        <v>2.4249999999999998</v>
      </c>
      <c r="G95" s="3"/>
    </row>
    <row r="96" spans="1:7" ht="12.6" customHeight="1">
      <c r="A96" s="47" t="s">
        <v>1265</v>
      </c>
      <c r="B96" s="13" t="s">
        <v>1326</v>
      </c>
      <c r="C96" s="128">
        <v>0</v>
      </c>
      <c r="D96" s="166">
        <v>0</v>
      </c>
      <c r="E96" s="166">
        <v>0</v>
      </c>
      <c r="F96" s="181" t="str">
        <f t="shared" si="1"/>
        <v>-</v>
      </c>
      <c r="G96" s="3"/>
    </row>
    <row r="97" spans="1:7" ht="12.6" customHeight="1">
      <c r="A97" s="47" t="s">
        <v>1266</v>
      </c>
      <c r="B97" s="13" t="s">
        <v>1327</v>
      </c>
      <c r="C97" s="128">
        <v>16</v>
      </c>
      <c r="D97" s="166">
        <v>113.01</v>
      </c>
      <c r="E97" s="166">
        <v>152.28210999999999</v>
      </c>
      <c r="F97" s="181">
        <f t="shared" si="1"/>
        <v>1.3475100433589946</v>
      </c>
      <c r="G97" s="3"/>
    </row>
    <row r="98" spans="1:7" ht="12.6" customHeight="1">
      <c r="A98" s="47" t="s">
        <v>1267</v>
      </c>
      <c r="B98" s="13" t="s">
        <v>1328</v>
      </c>
      <c r="C98" s="128">
        <v>2</v>
      </c>
      <c r="D98" s="166">
        <v>4.8000000000000001E-2</v>
      </c>
      <c r="E98" s="166">
        <v>7.0599999999999996E-2</v>
      </c>
      <c r="F98" s="181">
        <f t="shared" si="1"/>
        <v>1.4708333333333332</v>
      </c>
      <c r="G98" s="3"/>
    </row>
    <row r="99" spans="1:7" ht="12.6" customHeight="1">
      <c r="A99" s="47" t="s">
        <v>1268</v>
      </c>
      <c r="B99" s="13" t="s">
        <v>1329</v>
      </c>
      <c r="C99" s="128">
        <v>16</v>
      </c>
      <c r="D99" s="166">
        <v>0.85323000000000004</v>
      </c>
      <c r="E99" s="166">
        <v>1.882047</v>
      </c>
      <c r="F99" s="181">
        <f t="shared" si="1"/>
        <v>2.2057909356211103</v>
      </c>
      <c r="G99" s="3"/>
    </row>
    <row r="100" spans="1:7" ht="12.6" customHeight="1">
      <c r="A100" s="47" t="s">
        <v>486</v>
      </c>
      <c r="B100" s="13" t="s">
        <v>1330</v>
      </c>
      <c r="C100" s="128">
        <v>70</v>
      </c>
      <c r="D100" s="166">
        <v>210.7098</v>
      </c>
      <c r="E100" s="166">
        <v>943.17494299999998</v>
      </c>
      <c r="F100" s="181">
        <f t="shared" si="1"/>
        <v>4.4761797647760098</v>
      </c>
      <c r="G100" s="3"/>
    </row>
    <row r="101" spans="1:7" ht="12.6" customHeight="1">
      <c r="A101" s="47" t="s">
        <v>487</v>
      </c>
      <c r="B101" s="13" t="s">
        <v>596</v>
      </c>
      <c r="C101" s="128">
        <v>30</v>
      </c>
      <c r="D101" s="166">
        <v>42.614199999999997</v>
      </c>
      <c r="E101" s="166">
        <v>141.9821</v>
      </c>
      <c r="F101" s="181">
        <f t="shared" si="1"/>
        <v>3.3318025446916759</v>
      </c>
      <c r="G101" s="3"/>
    </row>
    <row r="102" spans="1:7" ht="12.6" customHeight="1">
      <c r="A102" s="47" t="s">
        <v>599</v>
      </c>
      <c r="B102" s="13" t="s">
        <v>597</v>
      </c>
      <c r="C102" s="128">
        <v>30</v>
      </c>
      <c r="D102" s="166">
        <v>248.458</v>
      </c>
      <c r="E102" s="166">
        <v>911.51179999999999</v>
      </c>
      <c r="F102" s="181">
        <f t="shared" si="1"/>
        <v>3.6686755910455693</v>
      </c>
      <c r="G102" s="3"/>
    </row>
    <row r="103" spans="1:7" ht="12.6" customHeight="1">
      <c r="A103" s="47" t="s">
        <v>600</v>
      </c>
      <c r="B103" s="13" t="s">
        <v>598</v>
      </c>
      <c r="C103" s="128">
        <v>111</v>
      </c>
      <c r="D103" s="166">
        <v>62.027030000000003</v>
      </c>
      <c r="E103" s="166">
        <v>93.684313000000003</v>
      </c>
      <c r="F103" s="181">
        <f t="shared" si="1"/>
        <v>1.5103788300036289</v>
      </c>
      <c r="G103" s="3"/>
    </row>
    <row r="104" spans="1:7" ht="12.6" customHeight="1">
      <c r="A104" s="47" t="s">
        <v>488</v>
      </c>
      <c r="B104" s="13" t="s">
        <v>1386</v>
      </c>
      <c r="C104" s="128">
        <v>1149</v>
      </c>
      <c r="D104" s="166">
        <v>291.02388000000002</v>
      </c>
      <c r="E104" s="166">
        <v>448.784257999999</v>
      </c>
      <c r="F104" s="181">
        <f t="shared" si="1"/>
        <v>1.5420873984636552</v>
      </c>
      <c r="G104" s="3"/>
    </row>
    <row r="105" spans="1:7" ht="12.6" customHeight="1">
      <c r="A105" s="47" t="s">
        <v>447</v>
      </c>
      <c r="B105" s="13" t="s">
        <v>1870</v>
      </c>
      <c r="C105" s="128">
        <v>19</v>
      </c>
      <c r="D105" s="166">
        <v>3.0009999999999999</v>
      </c>
      <c r="E105" s="166">
        <v>3.7563</v>
      </c>
      <c r="F105" s="181">
        <f t="shared" si="1"/>
        <v>1.251682772409197</v>
      </c>
      <c r="G105" s="3"/>
    </row>
    <row r="106" spans="1:7" ht="12.6" customHeight="1">
      <c r="A106" s="47"/>
      <c r="B106" s="4" t="s">
        <v>493</v>
      </c>
      <c r="C106" s="129">
        <f>SUM(C6:C105)</f>
        <v>12444</v>
      </c>
      <c r="D106" s="162">
        <f>SUM(D6:D105)</f>
        <v>177213.7038332001</v>
      </c>
      <c r="E106" s="162">
        <f>SUM(E6:E105)</f>
        <v>71160.355051779901</v>
      </c>
      <c r="F106" s="181">
        <f t="shared" si="1"/>
        <v>0.40155108500389214</v>
      </c>
      <c r="G106" s="8"/>
    </row>
    <row r="107" spans="1:7">
      <c r="A107" s="49"/>
      <c r="B107" s="9"/>
      <c r="C107" s="36"/>
      <c r="D107" s="41"/>
      <c r="E107" s="41"/>
      <c r="F107" s="36"/>
      <c r="G107" s="8"/>
    </row>
    <row r="108" spans="1:7">
      <c r="A108" s="49"/>
      <c r="B108" s="9"/>
      <c r="C108" s="36"/>
      <c r="D108" s="41"/>
      <c r="E108" s="41"/>
      <c r="F108" s="36"/>
      <c r="G108" s="3"/>
    </row>
    <row r="109" spans="1:7">
      <c r="A109" s="49"/>
      <c r="B109" s="9"/>
      <c r="C109" s="53"/>
      <c r="D109" s="41"/>
      <c r="E109" s="41"/>
      <c r="F109" s="36"/>
      <c r="G109" s="3"/>
    </row>
    <row r="110" spans="1:7">
      <c r="A110" s="49"/>
      <c r="B110" s="9"/>
      <c r="C110" s="36"/>
      <c r="D110" s="41"/>
      <c r="E110" s="41"/>
      <c r="F110" s="36"/>
      <c r="G110" s="3"/>
    </row>
    <row r="111" spans="1:7">
      <c r="A111" s="70"/>
      <c r="B111" s="8"/>
      <c r="C111" s="36"/>
      <c r="D111" s="41"/>
      <c r="E111" s="41"/>
      <c r="F111" s="36"/>
    </row>
    <row r="112" spans="1:7">
      <c r="A112" s="70"/>
      <c r="B112" s="8"/>
      <c r="C112" s="36"/>
      <c r="D112" s="41"/>
      <c r="E112" s="41"/>
      <c r="F112" s="36"/>
    </row>
    <row r="113" spans="1:6">
      <c r="A113" s="70"/>
      <c r="B113" s="8"/>
      <c r="C113" s="8"/>
      <c r="D113" s="75"/>
      <c r="E113" s="75"/>
      <c r="F113" s="8"/>
    </row>
    <row r="114" spans="1:6">
      <c r="A114" s="76"/>
      <c r="B114" s="77"/>
      <c r="C114" s="77"/>
      <c r="D114" s="79"/>
      <c r="E114" s="79"/>
      <c r="F114" s="77"/>
    </row>
    <row r="115" spans="1:6">
      <c r="A115" s="66"/>
      <c r="D115" s="104"/>
      <c r="E115" s="104"/>
    </row>
    <row r="116" spans="1:6">
      <c r="A116" s="66"/>
      <c r="D116" s="104"/>
      <c r="E116" s="104"/>
    </row>
    <row r="117" spans="1:6">
      <c r="A117" s="66"/>
      <c r="D117" s="104"/>
      <c r="E117" s="104"/>
    </row>
    <row r="118" spans="1:6">
      <c r="A118" s="66"/>
    </row>
    <row r="119" spans="1:6">
      <c r="C119" s="105"/>
      <c r="D119" s="105"/>
      <c r="E11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>
  <sheetPr codeName="Sheet76"/>
  <dimension ref="A1:K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7.5" style="32" bestFit="1" customWidth="1"/>
    <col min="3" max="8" width="6.625" style="32" customWidth="1"/>
    <col min="9" max="16384" width="9" style="32"/>
  </cols>
  <sheetData>
    <row r="1" spans="1:11" hidden="1">
      <c r="B1" s="2"/>
      <c r="C1" s="3"/>
      <c r="D1" s="3"/>
      <c r="E1" s="3"/>
      <c r="F1" s="3"/>
      <c r="G1" s="3"/>
      <c r="H1" s="3"/>
    </row>
    <row r="2" spans="1:11" hidden="1">
      <c r="A2" s="1"/>
      <c r="B2" s="2"/>
      <c r="C2" s="3"/>
      <c r="D2" s="3"/>
      <c r="E2" s="3"/>
      <c r="F2" s="3"/>
      <c r="G2" s="3"/>
      <c r="H2" s="3"/>
    </row>
    <row r="3" spans="1:11">
      <c r="A3" s="46" t="s">
        <v>0</v>
      </c>
      <c r="B3" s="2"/>
      <c r="C3" s="3"/>
      <c r="D3" s="3"/>
      <c r="E3" s="3"/>
      <c r="F3" s="3"/>
      <c r="H3" s="189"/>
    </row>
    <row r="4" spans="1:11">
      <c r="A4" s="46"/>
      <c r="B4" s="2"/>
      <c r="C4" s="3"/>
      <c r="D4" s="3"/>
      <c r="E4" s="3"/>
      <c r="F4" s="3"/>
      <c r="G4" s="55" t="s">
        <v>1649</v>
      </c>
      <c r="H4" s="56">
        <v>6754</v>
      </c>
    </row>
    <row r="5" spans="1:11" ht="12.6" customHeight="1">
      <c r="A5" s="286" t="s">
        <v>1650</v>
      </c>
      <c r="B5" s="286"/>
      <c r="C5" s="286" t="s">
        <v>1651</v>
      </c>
      <c r="D5" s="286"/>
      <c r="E5" s="286"/>
      <c r="F5" s="286" t="s">
        <v>1652</v>
      </c>
      <c r="G5" s="286"/>
      <c r="H5" s="286"/>
    </row>
    <row r="6" spans="1:11" ht="12.6" customHeight="1">
      <c r="A6" s="286"/>
      <c r="B6" s="286"/>
      <c r="C6" s="142" t="s">
        <v>1653</v>
      </c>
      <c r="D6" s="142" t="s">
        <v>1654</v>
      </c>
      <c r="E6" s="142" t="s">
        <v>1016</v>
      </c>
      <c r="F6" s="142" t="s">
        <v>1653</v>
      </c>
      <c r="G6" s="142" t="s">
        <v>1654</v>
      </c>
      <c r="H6" s="142" t="s">
        <v>1016</v>
      </c>
    </row>
    <row r="7" spans="1:11" ht="12.6" customHeight="1">
      <c r="A7" s="117">
        <v>1</v>
      </c>
      <c r="B7" s="55" t="s">
        <v>1655</v>
      </c>
      <c r="C7" s="56">
        <v>414</v>
      </c>
      <c r="D7" s="56">
        <v>2654</v>
      </c>
      <c r="E7" s="56">
        <f>$H$4-SUM(C7:D7)</f>
        <v>3686</v>
      </c>
      <c r="F7" s="56">
        <v>30</v>
      </c>
      <c r="G7" s="56">
        <v>2966</v>
      </c>
      <c r="H7" s="56">
        <f>$H$4-SUM(F7:G7)</f>
        <v>3758</v>
      </c>
      <c r="I7" s="105"/>
    </row>
    <row r="8" spans="1:11" ht="12.6" customHeight="1">
      <c r="A8" s="117">
        <v>2</v>
      </c>
      <c r="B8" s="55" t="s">
        <v>843</v>
      </c>
      <c r="C8" s="56">
        <v>735</v>
      </c>
      <c r="D8" s="56">
        <v>2410</v>
      </c>
      <c r="E8" s="56">
        <f t="shared" ref="E8:E34" si="0">$H$4-SUM(C8:D8)</f>
        <v>3609</v>
      </c>
      <c r="F8" s="56">
        <v>31</v>
      </c>
      <c r="G8" s="56">
        <v>3000</v>
      </c>
      <c r="H8" s="56">
        <f t="shared" ref="H8:H34" si="1">$H$4-SUM(F8:G8)</f>
        <v>3723</v>
      </c>
      <c r="I8" s="105"/>
    </row>
    <row r="9" spans="1:11" ht="12.6" customHeight="1">
      <c r="A9" s="117">
        <v>3</v>
      </c>
      <c r="B9" s="55" t="s">
        <v>844</v>
      </c>
      <c r="C9" s="56">
        <v>209</v>
      </c>
      <c r="D9" s="56">
        <v>2795</v>
      </c>
      <c r="E9" s="56">
        <f t="shared" si="0"/>
        <v>3750</v>
      </c>
      <c r="F9" s="56">
        <v>8</v>
      </c>
      <c r="G9" s="56">
        <v>2942</v>
      </c>
      <c r="H9" s="56">
        <f t="shared" si="1"/>
        <v>3804</v>
      </c>
      <c r="I9" s="105"/>
    </row>
    <row r="10" spans="1:11" ht="12.6" customHeight="1">
      <c r="A10" s="117">
        <v>4</v>
      </c>
      <c r="B10" s="55" t="s">
        <v>845</v>
      </c>
      <c r="C10" s="56">
        <v>808</v>
      </c>
      <c r="D10" s="56">
        <v>2357</v>
      </c>
      <c r="E10" s="56">
        <f t="shared" si="0"/>
        <v>3589</v>
      </c>
      <c r="F10" s="56">
        <v>57</v>
      </c>
      <c r="G10" s="56">
        <v>2996</v>
      </c>
      <c r="H10" s="56">
        <f t="shared" si="1"/>
        <v>3701</v>
      </c>
      <c r="I10" s="105"/>
      <c r="J10" s="190"/>
      <c r="K10" s="190"/>
    </row>
    <row r="11" spans="1:11" ht="12.6" customHeight="1">
      <c r="A11" s="117">
        <v>5</v>
      </c>
      <c r="B11" s="55" t="s">
        <v>846</v>
      </c>
      <c r="C11" s="56">
        <v>841</v>
      </c>
      <c r="D11" s="56">
        <v>2388</v>
      </c>
      <c r="E11" s="56">
        <f t="shared" si="0"/>
        <v>3525</v>
      </c>
      <c r="F11" s="56">
        <v>26</v>
      </c>
      <c r="G11" s="56">
        <v>3061</v>
      </c>
      <c r="H11" s="56">
        <f t="shared" si="1"/>
        <v>3667</v>
      </c>
      <c r="I11" s="105"/>
    </row>
    <row r="12" spans="1:11" ht="12.6" customHeight="1">
      <c r="A12" s="117">
        <v>6</v>
      </c>
      <c r="B12" s="55" t="s">
        <v>847</v>
      </c>
      <c r="C12" s="56">
        <v>422</v>
      </c>
      <c r="D12" s="56">
        <v>2635</v>
      </c>
      <c r="E12" s="56">
        <f t="shared" si="0"/>
        <v>3697</v>
      </c>
      <c r="F12" s="56">
        <v>20</v>
      </c>
      <c r="G12" s="56">
        <v>2959</v>
      </c>
      <c r="H12" s="56">
        <f t="shared" si="1"/>
        <v>3775</v>
      </c>
      <c r="I12" s="105"/>
    </row>
    <row r="13" spans="1:11" ht="12.6" customHeight="1">
      <c r="A13" s="117">
        <v>7</v>
      </c>
      <c r="B13" s="55" t="s">
        <v>848</v>
      </c>
      <c r="C13" s="56">
        <v>355</v>
      </c>
      <c r="D13" s="56">
        <v>2685</v>
      </c>
      <c r="E13" s="56">
        <f t="shared" si="0"/>
        <v>3714</v>
      </c>
      <c r="F13" s="56">
        <v>13</v>
      </c>
      <c r="G13" s="56">
        <v>2958</v>
      </c>
      <c r="H13" s="56">
        <f t="shared" si="1"/>
        <v>3783</v>
      </c>
      <c r="I13" s="105"/>
    </row>
    <row r="14" spans="1:11" ht="12.6" customHeight="1">
      <c r="A14" s="117">
        <v>8</v>
      </c>
      <c r="B14" s="55" t="s">
        <v>1656</v>
      </c>
      <c r="C14" s="56">
        <v>158</v>
      </c>
      <c r="D14" s="56">
        <v>2842</v>
      </c>
      <c r="E14" s="56">
        <f t="shared" si="0"/>
        <v>3754</v>
      </c>
      <c r="F14" s="56">
        <v>3</v>
      </c>
      <c r="G14" s="56">
        <v>2940</v>
      </c>
      <c r="H14" s="56">
        <f t="shared" si="1"/>
        <v>3811</v>
      </c>
      <c r="I14" s="105"/>
    </row>
    <row r="15" spans="1:11" ht="12.6" customHeight="1">
      <c r="A15" s="117">
        <v>9</v>
      </c>
      <c r="B15" s="55" t="s">
        <v>1657</v>
      </c>
      <c r="C15" s="56">
        <v>168</v>
      </c>
      <c r="D15" s="56">
        <v>2828</v>
      </c>
      <c r="E15" s="56">
        <f t="shared" si="0"/>
        <v>3758</v>
      </c>
      <c r="F15" s="56">
        <v>2</v>
      </c>
      <c r="G15" s="56">
        <v>2941</v>
      </c>
      <c r="H15" s="56">
        <f t="shared" si="1"/>
        <v>3811</v>
      </c>
      <c r="I15" s="105"/>
    </row>
    <row r="16" spans="1:11" ht="12.6" customHeight="1">
      <c r="A16" s="117">
        <v>10</v>
      </c>
      <c r="B16" s="55" t="s">
        <v>849</v>
      </c>
      <c r="C16" s="56">
        <v>418</v>
      </c>
      <c r="D16" s="56">
        <v>2689</v>
      </c>
      <c r="E16" s="56">
        <f t="shared" si="0"/>
        <v>3647</v>
      </c>
      <c r="F16" s="56">
        <v>16</v>
      </c>
      <c r="G16" s="56">
        <v>3002</v>
      </c>
      <c r="H16" s="56">
        <f t="shared" si="1"/>
        <v>3736</v>
      </c>
      <c r="I16" s="105"/>
    </row>
    <row r="17" spans="1:9" ht="12.6" customHeight="1">
      <c r="A17" s="117">
        <v>11</v>
      </c>
      <c r="B17" s="55" t="s">
        <v>228</v>
      </c>
      <c r="C17" s="56">
        <v>343</v>
      </c>
      <c r="D17" s="56">
        <v>2740</v>
      </c>
      <c r="E17" s="56">
        <f t="shared" si="0"/>
        <v>3671</v>
      </c>
      <c r="F17" s="56">
        <v>11</v>
      </c>
      <c r="G17" s="56">
        <v>2978</v>
      </c>
      <c r="H17" s="56">
        <f t="shared" si="1"/>
        <v>3765</v>
      </c>
      <c r="I17" s="105"/>
    </row>
    <row r="18" spans="1:9" ht="12.6" customHeight="1">
      <c r="A18" s="117">
        <v>12</v>
      </c>
      <c r="B18" s="55" t="s">
        <v>229</v>
      </c>
      <c r="C18" s="56">
        <v>609</v>
      </c>
      <c r="D18" s="56">
        <v>2510</v>
      </c>
      <c r="E18" s="56">
        <f t="shared" si="0"/>
        <v>3635</v>
      </c>
      <c r="F18" s="56">
        <v>23</v>
      </c>
      <c r="G18" s="56">
        <v>3009</v>
      </c>
      <c r="H18" s="56">
        <f t="shared" si="1"/>
        <v>3722</v>
      </c>
      <c r="I18" s="105"/>
    </row>
    <row r="19" spans="1:9" ht="12.6" customHeight="1">
      <c r="A19" s="117">
        <v>13</v>
      </c>
      <c r="B19" s="55" t="s">
        <v>230</v>
      </c>
      <c r="C19" s="56">
        <v>264</v>
      </c>
      <c r="D19" s="56">
        <v>2747</v>
      </c>
      <c r="E19" s="56">
        <f t="shared" si="0"/>
        <v>3743</v>
      </c>
      <c r="F19" s="56">
        <v>10</v>
      </c>
      <c r="G19" s="56">
        <v>2938</v>
      </c>
      <c r="H19" s="56">
        <f t="shared" si="1"/>
        <v>3806</v>
      </c>
      <c r="I19" s="105"/>
    </row>
    <row r="20" spans="1:9" ht="12.6" customHeight="1">
      <c r="A20" s="117">
        <v>14</v>
      </c>
      <c r="B20" s="55" t="s">
        <v>231</v>
      </c>
      <c r="C20" s="56">
        <v>261</v>
      </c>
      <c r="D20" s="56">
        <v>2754</v>
      </c>
      <c r="E20" s="56">
        <f t="shared" si="0"/>
        <v>3739</v>
      </c>
      <c r="F20" s="56">
        <v>13</v>
      </c>
      <c r="G20" s="56">
        <v>2937</v>
      </c>
      <c r="H20" s="56">
        <f t="shared" si="1"/>
        <v>3804</v>
      </c>
      <c r="I20" s="105"/>
    </row>
    <row r="21" spans="1:9" ht="12.6" customHeight="1">
      <c r="A21" s="117">
        <v>15</v>
      </c>
      <c r="B21" s="55" t="s">
        <v>232</v>
      </c>
      <c r="C21" s="56">
        <v>175</v>
      </c>
      <c r="D21" s="56">
        <v>2817</v>
      </c>
      <c r="E21" s="56">
        <f t="shared" si="0"/>
        <v>3762</v>
      </c>
      <c r="F21" s="56">
        <v>5</v>
      </c>
      <c r="G21" s="56">
        <v>2932</v>
      </c>
      <c r="H21" s="56">
        <f t="shared" si="1"/>
        <v>3817</v>
      </c>
      <c r="I21" s="105"/>
    </row>
    <row r="22" spans="1:9" ht="12.6" customHeight="1">
      <c r="A22" s="117">
        <v>16</v>
      </c>
      <c r="B22" s="55" t="s">
        <v>233</v>
      </c>
      <c r="C22" s="56">
        <v>173</v>
      </c>
      <c r="D22" s="56">
        <v>2816</v>
      </c>
      <c r="E22" s="56">
        <f t="shared" si="0"/>
        <v>3765</v>
      </c>
      <c r="F22" s="56">
        <v>3</v>
      </c>
      <c r="G22" s="56">
        <v>2933</v>
      </c>
      <c r="H22" s="56">
        <f t="shared" si="1"/>
        <v>3818</v>
      </c>
      <c r="I22" s="105"/>
    </row>
    <row r="23" spans="1:9" ht="12.6" customHeight="1">
      <c r="A23" s="117">
        <v>17</v>
      </c>
      <c r="B23" s="55" t="s">
        <v>234</v>
      </c>
      <c r="C23" s="56">
        <v>191</v>
      </c>
      <c r="D23" s="56">
        <v>2802</v>
      </c>
      <c r="E23" s="56">
        <f t="shared" si="0"/>
        <v>3761</v>
      </c>
      <c r="F23" s="56">
        <v>2</v>
      </c>
      <c r="G23" s="56">
        <v>2936</v>
      </c>
      <c r="H23" s="56">
        <f t="shared" si="1"/>
        <v>3816</v>
      </c>
      <c r="I23" s="105"/>
    </row>
    <row r="24" spans="1:9" ht="12.6" customHeight="1">
      <c r="A24" s="117">
        <v>18</v>
      </c>
      <c r="B24" s="55" t="s">
        <v>437</v>
      </c>
      <c r="C24" s="56">
        <v>175</v>
      </c>
      <c r="D24" s="56">
        <v>2816</v>
      </c>
      <c r="E24" s="56">
        <f t="shared" si="0"/>
        <v>3763</v>
      </c>
      <c r="F24" s="56">
        <v>6</v>
      </c>
      <c r="G24" s="56">
        <v>2930</v>
      </c>
      <c r="H24" s="56">
        <f t="shared" si="1"/>
        <v>3818</v>
      </c>
      <c r="I24" s="105"/>
    </row>
    <row r="25" spans="1:9" ht="12.6" customHeight="1">
      <c r="A25" s="117">
        <v>19</v>
      </c>
      <c r="B25" s="55" t="s">
        <v>438</v>
      </c>
      <c r="C25" s="56">
        <v>177</v>
      </c>
      <c r="D25" s="56">
        <v>2819</v>
      </c>
      <c r="E25" s="56">
        <f t="shared" si="0"/>
        <v>3758</v>
      </c>
      <c r="F25" s="56">
        <v>3</v>
      </c>
      <c r="G25" s="56">
        <v>2934</v>
      </c>
      <c r="H25" s="56">
        <f t="shared" si="1"/>
        <v>3817</v>
      </c>
      <c r="I25" s="105"/>
    </row>
    <row r="26" spans="1:9" ht="12.6" customHeight="1">
      <c r="A26" s="117">
        <v>20</v>
      </c>
      <c r="B26" s="55" t="s">
        <v>439</v>
      </c>
      <c r="C26" s="56">
        <v>188</v>
      </c>
      <c r="D26" s="56">
        <v>2810</v>
      </c>
      <c r="E26" s="56">
        <f t="shared" si="0"/>
        <v>3756</v>
      </c>
      <c r="F26" s="56">
        <v>7</v>
      </c>
      <c r="G26" s="56">
        <v>2933</v>
      </c>
      <c r="H26" s="56">
        <f t="shared" si="1"/>
        <v>3814</v>
      </c>
      <c r="I26" s="105"/>
    </row>
    <row r="27" spans="1:9" ht="12.6" customHeight="1">
      <c r="A27" s="117">
        <v>21</v>
      </c>
      <c r="B27" s="55" t="s">
        <v>440</v>
      </c>
      <c r="C27" s="56">
        <v>149</v>
      </c>
      <c r="D27" s="56">
        <v>2838</v>
      </c>
      <c r="E27" s="56">
        <f t="shared" si="0"/>
        <v>3767</v>
      </c>
      <c r="F27" s="56">
        <v>4</v>
      </c>
      <c r="G27" s="56">
        <v>2931</v>
      </c>
      <c r="H27" s="56">
        <f t="shared" si="1"/>
        <v>3819</v>
      </c>
      <c r="I27" s="105"/>
    </row>
    <row r="28" spans="1:9" ht="12.6" customHeight="1">
      <c r="A28" s="117">
        <v>22</v>
      </c>
      <c r="B28" s="55" t="s">
        <v>441</v>
      </c>
      <c r="C28" s="56">
        <v>147</v>
      </c>
      <c r="D28" s="56">
        <v>2841</v>
      </c>
      <c r="E28" s="56">
        <f t="shared" si="0"/>
        <v>3766</v>
      </c>
      <c r="F28" s="56">
        <v>3</v>
      </c>
      <c r="G28" s="56">
        <v>2932</v>
      </c>
      <c r="H28" s="56">
        <f t="shared" si="1"/>
        <v>3819</v>
      </c>
      <c r="I28" s="105"/>
    </row>
    <row r="29" spans="1:9" ht="12.6" customHeight="1">
      <c r="A29" s="117">
        <v>23</v>
      </c>
      <c r="B29" s="55" t="s">
        <v>442</v>
      </c>
      <c r="C29" s="56">
        <v>393</v>
      </c>
      <c r="D29" s="56">
        <v>2642</v>
      </c>
      <c r="E29" s="56">
        <f t="shared" si="0"/>
        <v>3719</v>
      </c>
      <c r="F29" s="56">
        <v>37</v>
      </c>
      <c r="G29" s="56">
        <v>2925</v>
      </c>
      <c r="H29" s="56">
        <f t="shared" si="1"/>
        <v>3792</v>
      </c>
      <c r="I29" s="105"/>
    </row>
    <row r="30" spans="1:9" ht="12.6" customHeight="1">
      <c r="A30" s="117">
        <v>24</v>
      </c>
      <c r="B30" s="55" t="s">
        <v>443</v>
      </c>
      <c r="C30" s="56">
        <v>315</v>
      </c>
      <c r="D30" s="56">
        <v>2707</v>
      </c>
      <c r="E30" s="56">
        <f t="shared" si="0"/>
        <v>3732</v>
      </c>
      <c r="F30" s="56">
        <v>19</v>
      </c>
      <c r="G30" s="56">
        <v>2935</v>
      </c>
      <c r="H30" s="56">
        <f t="shared" si="1"/>
        <v>3800</v>
      </c>
      <c r="I30" s="105"/>
    </row>
    <row r="31" spans="1:9" ht="12.6" customHeight="1">
      <c r="A31" s="117">
        <v>25</v>
      </c>
      <c r="B31" s="55" t="s">
        <v>444</v>
      </c>
      <c r="C31" s="56">
        <v>1258</v>
      </c>
      <c r="D31" s="56">
        <v>1992</v>
      </c>
      <c r="E31" s="56">
        <f t="shared" si="0"/>
        <v>3504</v>
      </c>
      <c r="F31" s="56">
        <v>73</v>
      </c>
      <c r="G31" s="56">
        <v>3021</v>
      </c>
      <c r="H31" s="56">
        <f t="shared" si="1"/>
        <v>3660</v>
      </c>
      <c r="I31" s="105"/>
    </row>
    <row r="32" spans="1:9" ht="12.6" customHeight="1">
      <c r="A32" s="117">
        <v>26</v>
      </c>
      <c r="B32" s="55" t="s">
        <v>445</v>
      </c>
      <c r="C32" s="56">
        <v>1409</v>
      </c>
      <c r="D32" s="56">
        <v>1888</v>
      </c>
      <c r="E32" s="56">
        <f t="shared" si="0"/>
        <v>3457</v>
      </c>
      <c r="F32" s="56">
        <v>78</v>
      </c>
      <c r="G32" s="56">
        <v>3050</v>
      </c>
      <c r="H32" s="56">
        <f t="shared" si="1"/>
        <v>3626</v>
      </c>
      <c r="I32" s="105"/>
    </row>
    <row r="33" spans="1:9" ht="12.6" customHeight="1">
      <c r="A33" s="117">
        <v>27</v>
      </c>
      <c r="B33" s="55" t="s">
        <v>446</v>
      </c>
      <c r="C33" s="56">
        <v>1686</v>
      </c>
      <c r="D33" s="56">
        <v>1638</v>
      </c>
      <c r="E33" s="56">
        <f t="shared" si="0"/>
        <v>3430</v>
      </c>
      <c r="F33" s="56">
        <v>99</v>
      </c>
      <c r="G33" s="56">
        <v>3027</v>
      </c>
      <c r="H33" s="56">
        <f t="shared" si="1"/>
        <v>3628</v>
      </c>
      <c r="I33" s="105"/>
    </row>
    <row r="34" spans="1:9" ht="12.6" customHeight="1">
      <c r="A34" s="117">
        <v>28</v>
      </c>
      <c r="B34" s="55" t="s">
        <v>833</v>
      </c>
      <c r="C34" s="56">
        <v>306</v>
      </c>
      <c r="D34" s="56">
        <v>2687</v>
      </c>
      <c r="E34" s="56">
        <f t="shared" si="0"/>
        <v>3761</v>
      </c>
      <c r="F34" s="56">
        <v>20</v>
      </c>
      <c r="G34" s="56">
        <v>2913</v>
      </c>
      <c r="H34" s="56">
        <f t="shared" si="1"/>
        <v>3821</v>
      </c>
      <c r="I34" s="105"/>
    </row>
    <row r="35" spans="1:9">
      <c r="A35" s="49"/>
      <c r="B35" s="8"/>
      <c r="C35" s="50"/>
      <c r="D35" s="51"/>
      <c r="E35" s="51"/>
      <c r="F35" s="51"/>
      <c r="G35" s="51"/>
      <c r="H35" s="3"/>
    </row>
    <row r="36" spans="1:9">
      <c r="A36" s="49"/>
      <c r="B36" s="8"/>
      <c r="C36" s="50"/>
      <c r="D36" s="51"/>
      <c r="E36" s="51"/>
      <c r="F36" s="51"/>
      <c r="G36" s="51"/>
      <c r="H36" s="3"/>
    </row>
    <row r="37" spans="1:9">
      <c r="A37" s="49"/>
      <c r="B37" s="8"/>
      <c r="C37" s="50"/>
      <c r="D37" s="51"/>
      <c r="E37" s="51"/>
      <c r="F37" s="51"/>
      <c r="G37" s="51"/>
      <c r="H37" s="3"/>
    </row>
    <row r="38" spans="1:9">
      <c r="A38" s="49"/>
      <c r="B38" s="8"/>
      <c r="C38" s="50"/>
      <c r="D38" s="51"/>
      <c r="E38" s="51"/>
      <c r="F38" s="51"/>
      <c r="G38" s="51"/>
      <c r="H38" s="3"/>
    </row>
    <row r="39" spans="1:9">
      <c r="A39" s="49"/>
      <c r="B39" s="8"/>
      <c r="C39" s="50"/>
      <c r="D39" s="51"/>
      <c r="E39" s="51"/>
      <c r="F39" s="51"/>
      <c r="G39" s="51"/>
      <c r="H39" s="3"/>
    </row>
    <row r="40" spans="1:9">
      <c r="A40" s="49"/>
      <c r="B40" s="8"/>
      <c r="C40" s="50"/>
      <c r="D40" s="51"/>
      <c r="E40" s="51"/>
      <c r="F40" s="51"/>
      <c r="G40" s="51"/>
      <c r="H40" s="3"/>
    </row>
    <row r="41" spans="1:9">
      <c r="A41" s="49"/>
      <c r="B41" s="8"/>
      <c r="C41" s="50"/>
      <c r="D41" s="51"/>
      <c r="E41" s="51"/>
      <c r="F41" s="51"/>
      <c r="G41" s="51"/>
      <c r="H41" s="3"/>
    </row>
    <row r="42" spans="1:9">
      <c r="A42" s="49"/>
      <c r="B42" s="8"/>
      <c r="C42" s="50"/>
      <c r="D42" s="51"/>
      <c r="E42" s="51"/>
      <c r="F42" s="51"/>
      <c r="G42" s="51"/>
      <c r="H42" s="3"/>
    </row>
    <row r="43" spans="1:9">
      <c r="A43" s="49"/>
      <c r="B43" s="8"/>
      <c r="C43" s="50"/>
      <c r="D43" s="51"/>
      <c r="E43" s="51"/>
      <c r="F43" s="51"/>
      <c r="G43" s="51"/>
      <c r="H43" s="3"/>
    </row>
    <row r="44" spans="1:9">
      <c r="A44" s="49"/>
      <c r="B44" s="8"/>
      <c r="C44" s="50"/>
      <c r="D44" s="51"/>
      <c r="E44" s="51"/>
      <c r="F44" s="51"/>
      <c r="G44" s="51"/>
      <c r="H44" s="3"/>
    </row>
    <row r="45" spans="1:9">
      <c r="A45" s="49"/>
      <c r="B45" s="8"/>
      <c r="C45" s="50"/>
      <c r="D45" s="51"/>
      <c r="E45" s="51"/>
      <c r="F45" s="51"/>
      <c r="G45" s="51"/>
      <c r="H45" s="3"/>
    </row>
    <row r="46" spans="1:9">
      <c r="A46" s="49"/>
      <c r="B46" s="8"/>
      <c r="C46" s="50"/>
      <c r="D46" s="51"/>
      <c r="E46" s="51"/>
      <c r="F46" s="51"/>
      <c r="G46" s="51"/>
      <c r="H46" s="3"/>
    </row>
    <row r="47" spans="1:9">
      <c r="A47" s="49"/>
      <c r="B47" s="8"/>
      <c r="C47" s="50"/>
      <c r="D47" s="51"/>
      <c r="E47" s="51"/>
      <c r="F47" s="51"/>
      <c r="G47" s="51"/>
      <c r="H47" s="3"/>
    </row>
    <row r="48" spans="1:9">
      <c r="A48" s="49"/>
      <c r="B48" s="8"/>
      <c r="C48" s="50"/>
      <c r="D48" s="51"/>
      <c r="E48" s="51"/>
      <c r="F48" s="51"/>
      <c r="G48" s="51"/>
      <c r="H48" s="3"/>
    </row>
    <row r="49" spans="1:8">
      <c r="A49" s="49"/>
      <c r="B49" s="8"/>
      <c r="C49" s="50"/>
      <c r="D49" s="51"/>
      <c r="E49" s="51"/>
      <c r="F49" s="51"/>
      <c r="G49" s="51"/>
      <c r="H49" s="3"/>
    </row>
    <row r="50" spans="1:8">
      <c r="A50" s="49"/>
      <c r="B50" s="8"/>
      <c r="C50" s="50"/>
      <c r="D50" s="51"/>
      <c r="E50" s="51"/>
      <c r="F50" s="51"/>
      <c r="G50" s="51"/>
      <c r="H50" s="3"/>
    </row>
    <row r="51" spans="1:8">
      <c r="A51" s="49"/>
      <c r="B51" s="8"/>
      <c r="C51" s="50"/>
      <c r="D51" s="51"/>
      <c r="E51" s="51"/>
      <c r="F51" s="51"/>
      <c r="G51" s="51"/>
      <c r="H51" s="3"/>
    </row>
    <row r="52" spans="1:8">
      <c r="A52" s="49"/>
      <c r="B52" s="8"/>
      <c r="C52" s="50"/>
      <c r="D52" s="51"/>
      <c r="E52" s="51"/>
      <c r="F52" s="51"/>
      <c r="G52" s="51"/>
      <c r="H52" s="3"/>
    </row>
    <row r="53" spans="1:8">
      <c r="A53" s="49"/>
      <c r="B53" s="8"/>
      <c r="C53" s="50"/>
      <c r="D53" s="51"/>
      <c r="E53" s="51"/>
      <c r="F53" s="51"/>
      <c r="G53" s="51"/>
      <c r="H53" s="3"/>
    </row>
    <row r="54" spans="1:8">
      <c r="A54" s="49"/>
      <c r="B54" s="8"/>
      <c r="C54" s="50"/>
      <c r="D54" s="51"/>
      <c r="E54" s="51"/>
      <c r="F54" s="51"/>
      <c r="G54" s="51"/>
      <c r="H54" s="3"/>
    </row>
    <row r="55" spans="1:8">
      <c r="A55" s="49"/>
      <c r="B55" s="8"/>
      <c r="C55" s="50"/>
      <c r="D55" s="51"/>
      <c r="E55" s="51"/>
      <c r="F55" s="51"/>
      <c r="G55" s="51"/>
      <c r="H55" s="3"/>
    </row>
    <row r="56" spans="1:8">
      <c r="A56" s="49"/>
      <c r="B56" s="8"/>
      <c r="C56" s="50"/>
      <c r="D56" s="51"/>
      <c r="E56" s="51"/>
      <c r="F56" s="51"/>
      <c r="G56" s="51"/>
      <c r="H56" s="3"/>
    </row>
    <row r="57" spans="1:8">
      <c r="A57" s="49"/>
      <c r="B57" s="8"/>
      <c r="C57" s="50"/>
      <c r="D57" s="51"/>
      <c r="E57" s="51"/>
      <c r="F57" s="51"/>
      <c r="G57" s="51"/>
      <c r="H57" s="3"/>
    </row>
    <row r="58" spans="1:8">
      <c r="A58" s="49"/>
      <c r="B58" s="8"/>
      <c r="C58" s="50"/>
      <c r="D58" s="51"/>
      <c r="E58" s="51"/>
      <c r="F58" s="51"/>
      <c r="G58" s="51"/>
      <c r="H58" s="3"/>
    </row>
    <row r="59" spans="1:8">
      <c r="A59" s="49"/>
      <c r="B59" s="8"/>
      <c r="C59" s="50"/>
      <c r="D59" s="51"/>
      <c r="E59" s="51"/>
      <c r="F59" s="51"/>
      <c r="G59" s="51"/>
      <c r="H59" s="3"/>
    </row>
    <row r="60" spans="1:8">
      <c r="A60" s="49"/>
      <c r="B60" s="8"/>
      <c r="C60" s="50"/>
      <c r="D60" s="51"/>
      <c r="E60" s="51"/>
      <c r="F60" s="51"/>
      <c r="G60" s="51"/>
      <c r="H60" s="3"/>
    </row>
    <row r="61" spans="1:8">
      <c r="A61" s="49"/>
      <c r="B61" s="8"/>
      <c r="C61" s="50"/>
      <c r="D61" s="51"/>
      <c r="E61" s="51"/>
      <c r="F61" s="51"/>
      <c r="G61" s="51"/>
      <c r="H61" s="3"/>
    </row>
    <row r="62" spans="1:8">
      <c r="A62" s="49"/>
      <c r="B62" s="8"/>
      <c r="C62" s="50"/>
      <c r="D62" s="51"/>
      <c r="E62" s="51"/>
      <c r="F62" s="51"/>
      <c r="G62" s="51"/>
      <c r="H62" s="3"/>
    </row>
    <row r="63" spans="1:8">
      <c r="A63" s="49"/>
      <c r="B63" s="8"/>
      <c r="C63" s="50"/>
      <c r="D63" s="51"/>
      <c r="E63" s="51"/>
      <c r="F63" s="51"/>
      <c r="G63" s="51"/>
      <c r="H63" s="3"/>
    </row>
    <row r="64" spans="1:8">
      <c r="A64" s="49"/>
      <c r="B64" s="8"/>
      <c r="C64" s="50"/>
      <c r="D64" s="51"/>
      <c r="E64" s="51"/>
      <c r="F64" s="51"/>
      <c r="G64" s="51"/>
      <c r="H64" s="3"/>
    </row>
    <row r="65" spans="1:8">
      <c r="A65" s="49"/>
      <c r="B65" s="8"/>
      <c r="C65" s="50"/>
      <c r="D65" s="51"/>
      <c r="E65" s="51"/>
      <c r="F65" s="51"/>
      <c r="G65" s="51"/>
      <c r="H65" s="3"/>
    </row>
    <row r="66" spans="1:8">
      <c r="A66" s="49"/>
      <c r="B66" s="8"/>
      <c r="C66" s="50"/>
      <c r="D66" s="51"/>
      <c r="E66" s="51"/>
      <c r="F66" s="51"/>
      <c r="G66" s="51"/>
      <c r="H66" s="3"/>
    </row>
    <row r="67" spans="1:8">
      <c r="A67" s="49"/>
      <c r="B67" s="8"/>
      <c r="C67" s="50"/>
      <c r="D67" s="51"/>
      <c r="E67" s="51"/>
      <c r="F67" s="51"/>
      <c r="G67" s="51"/>
      <c r="H67" s="3"/>
    </row>
    <row r="68" spans="1:8">
      <c r="A68" s="49"/>
      <c r="B68" s="8"/>
      <c r="C68" s="50"/>
      <c r="D68" s="51"/>
      <c r="E68" s="51"/>
      <c r="F68" s="51"/>
      <c r="G68" s="51"/>
      <c r="H68" s="3"/>
    </row>
    <row r="69" spans="1:8">
      <c r="A69" s="49"/>
      <c r="B69" s="8"/>
      <c r="C69" s="50"/>
      <c r="D69" s="51"/>
      <c r="E69" s="51"/>
      <c r="F69" s="51"/>
      <c r="G69" s="51"/>
      <c r="H69" s="3"/>
    </row>
    <row r="70" spans="1:8">
      <c r="A70" s="49"/>
      <c r="B70" s="8"/>
      <c r="C70" s="50"/>
      <c r="D70" s="51"/>
      <c r="E70" s="51"/>
      <c r="F70" s="51"/>
      <c r="G70" s="51"/>
      <c r="H70" s="3"/>
    </row>
    <row r="71" spans="1:8">
      <c r="A71" s="49"/>
      <c r="B71" s="8"/>
      <c r="C71" s="50"/>
      <c r="D71" s="51"/>
      <c r="E71" s="51"/>
      <c r="F71" s="51"/>
      <c r="G71" s="51"/>
      <c r="H71" s="3"/>
    </row>
    <row r="72" spans="1:8">
      <c r="A72" s="49"/>
      <c r="B72" s="8"/>
      <c r="C72" s="50"/>
      <c r="D72" s="51"/>
      <c r="E72" s="51"/>
      <c r="F72" s="51"/>
      <c r="G72" s="51"/>
      <c r="H72" s="3"/>
    </row>
    <row r="73" spans="1:8">
      <c r="A73" s="49"/>
      <c r="B73" s="8"/>
      <c r="C73" s="50"/>
      <c r="D73" s="51"/>
      <c r="E73" s="51"/>
      <c r="F73" s="51"/>
      <c r="G73" s="51"/>
      <c r="H73" s="3"/>
    </row>
    <row r="74" spans="1:8">
      <c r="A74" s="49"/>
      <c r="B74" s="8"/>
      <c r="C74" s="50"/>
      <c r="D74" s="51"/>
      <c r="E74" s="51"/>
      <c r="F74" s="51"/>
      <c r="G74" s="51"/>
      <c r="H74" s="3"/>
    </row>
    <row r="75" spans="1:8">
      <c r="A75" s="49"/>
      <c r="B75" s="8"/>
      <c r="C75" s="50"/>
      <c r="D75" s="51"/>
      <c r="E75" s="51"/>
      <c r="F75" s="51"/>
      <c r="G75" s="51"/>
      <c r="H75" s="3"/>
    </row>
    <row r="76" spans="1:8">
      <c r="A76" s="49"/>
      <c r="B76" s="8"/>
      <c r="C76" s="50"/>
      <c r="D76" s="51"/>
      <c r="E76" s="51"/>
      <c r="F76" s="51"/>
      <c r="G76" s="51"/>
      <c r="H76" s="3"/>
    </row>
    <row r="77" spans="1:8">
      <c r="A77" s="49"/>
      <c r="B77" s="8"/>
      <c r="C77" s="50"/>
      <c r="D77" s="51"/>
      <c r="E77" s="51"/>
      <c r="F77" s="51"/>
      <c r="G77" s="51"/>
      <c r="H77" s="3"/>
    </row>
    <row r="78" spans="1:8">
      <c r="A78" s="49"/>
      <c r="B78" s="8"/>
      <c r="C78" s="50"/>
      <c r="D78" s="51"/>
      <c r="E78" s="51"/>
      <c r="F78" s="51"/>
      <c r="G78" s="51"/>
      <c r="H78" s="3"/>
    </row>
    <row r="79" spans="1:8">
      <c r="A79" s="49"/>
      <c r="B79" s="8"/>
      <c r="C79" s="50"/>
      <c r="D79" s="51"/>
      <c r="E79" s="51"/>
      <c r="F79" s="51"/>
      <c r="G79" s="51"/>
      <c r="H79" s="3"/>
    </row>
    <row r="80" spans="1:8">
      <c r="A80" s="49"/>
      <c r="B80" s="8"/>
      <c r="C80" s="50"/>
      <c r="D80" s="51"/>
      <c r="E80" s="51"/>
      <c r="F80" s="51"/>
      <c r="G80" s="51"/>
      <c r="H80" s="3"/>
    </row>
    <row r="81" spans="1:8">
      <c r="A81" s="49"/>
      <c r="B81" s="8"/>
      <c r="C81" s="50"/>
      <c r="D81" s="51"/>
      <c r="E81" s="51"/>
      <c r="F81" s="51"/>
      <c r="G81" s="51"/>
      <c r="H81" s="3"/>
    </row>
    <row r="82" spans="1:8">
      <c r="A82" s="49"/>
      <c r="B82" s="8"/>
      <c r="C82" s="50"/>
      <c r="D82" s="51"/>
      <c r="E82" s="51"/>
      <c r="F82" s="51"/>
      <c r="G82" s="51"/>
      <c r="H82" s="3"/>
    </row>
    <row r="83" spans="1:8">
      <c r="A83" s="49"/>
      <c r="B83" s="8"/>
      <c r="C83" s="50"/>
      <c r="D83" s="51"/>
      <c r="E83" s="51"/>
      <c r="F83" s="51"/>
      <c r="G83" s="51"/>
      <c r="H83" s="3"/>
    </row>
    <row r="84" spans="1:8">
      <c r="A84" s="49"/>
      <c r="B84" s="8"/>
      <c r="C84" s="50"/>
      <c r="D84" s="51"/>
      <c r="E84" s="51"/>
      <c r="F84" s="51"/>
      <c r="G84" s="51"/>
      <c r="H84" s="3"/>
    </row>
    <row r="85" spans="1:8">
      <c r="A85" s="49"/>
      <c r="B85" s="8"/>
      <c r="C85" s="50"/>
      <c r="D85" s="51"/>
      <c r="E85" s="51"/>
      <c r="F85" s="51"/>
      <c r="G85" s="51"/>
      <c r="H85" s="3"/>
    </row>
    <row r="86" spans="1:8">
      <c r="A86" s="49"/>
      <c r="B86" s="8"/>
      <c r="C86" s="50"/>
      <c r="D86" s="51"/>
      <c r="E86" s="51"/>
      <c r="F86" s="51"/>
      <c r="G86" s="51"/>
      <c r="H86" s="3"/>
    </row>
    <row r="87" spans="1:8">
      <c r="A87" s="49"/>
      <c r="B87" s="8"/>
      <c r="C87" s="50"/>
      <c r="D87" s="51"/>
      <c r="E87" s="51"/>
      <c r="F87" s="51"/>
      <c r="G87" s="51"/>
      <c r="H87" s="3"/>
    </row>
    <row r="88" spans="1:8">
      <c r="A88" s="49"/>
      <c r="B88" s="8"/>
      <c r="C88" s="50"/>
      <c r="D88" s="51"/>
      <c r="E88" s="51"/>
      <c r="F88" s="51"/>
      <c r="G88" s="51"/>
      <c r="H88" s="3"/>
    </row>
    <row r="89" spans="1:8">
      <c r="A89" s="49"/>
      <c r="B89" s="8"/>
      <c r="C89" s="50"/>
      <c r="D89" s="51"/>
      <c r="E89" s="51"/>
      <c r="F89" s="51"/>
      <c r="G89" s="51"/>
      <c r="H89" s="3"/>
    </row>
    <row r="90" spans="1:8">
      <c r="A90" s="49"/>
      <c r="B90" s="8"/>
      <c r="C90" s="50"/>
      <c r="D90" s="51"/>
      <c r="E90" s="51"/>
      <c r="F90" s="51"/>
      <c r="G90" s="51"/>
      <c r="H90" s="3"/>
    </row>
    <row r="91" spans="1:8">
      <c r="A91" s="49"/>
      <c r="B91" s="8"/>
      <c r="C91" s="50"/>
      <c r="D91" s="51"/>
      <c r="E91" s="51"/>
      <c r="F91" s="51"/>
      <c r="G91" s="51"/>
      <c r="H91" s="3"/>
    </row>
    <row r="92" spans="1:8">
      <c r="A92" s="49"/>
      <c r="B92" s="8"/>
      <c r="C92" s="50"/>
      <c r="D92" s="51"/>
      <c r="E92" s="51"/>
      <c r="F92" s="51"/>
      <c r="G92" s="51"/>
      <c r="H92" s="3"/>
    </row>
    <row r="93" spans="1:8">
      <c r="A93" s="49"/>
      <c r="B93" s="8"/>
      <c r="C93" s="50"/>
      <c r="D93" s="51"/>
      <c r="E93" s="51"/>
      <c r="F93" s="51"/>
      <c r="G93" s="51"/>
      <c r="H93" s="3"/>
    </row>
    <row r="94" spans="1:8">
      <c r="A94" s="49"/>
      <c r="B94" s="8"/>
      <c r="C94" s="50"/>
      <c r="D94" s="51"/>
      <c r="E94" s="51"/>
      <c r="F94" s="51"/>
      <c r="G94" s="51"/>
      <c r="H94" s="3"/>
    </row>
    <row r="95" spans="1:8">
      <c r="A95" s="49"/>
      <c r="B95" s="8"/>
      <c r="C95" s="50"/>
      <c r="D95" s="51"/>
      <c r="E95" s="51"/>
      <c r="F95" s="51"/>
      <c r="G95" s="51"/>
      <c r="H95" s="3"/>
    </row>
    <row r="96" spans="1:8">
      <c r="A96" s="49"/>
      <c r="B96" s="8"/>
      <c r="C96" s="50"/>
      <c r="D96" s="51"/>
      <c r="E96" s="51"/>
      <c r="F96" s="51"/>
      <c r="G96" s="51"/>
      <c r="H96" s="3"/>
    </row>
    <row r="97" spans="1:8">
      <c r="A97" s="49"/>
      <c r="B97" s="8"/>
      <c r="C97" s="50"/>
      <c r="D97" s="51"/>
      <c r="E97" s="51"/>
      <c r="F97" s="51"/>
      <c r="G97" s="51"/>
      <c r="H97" s="3"/>
    </row>
    <row r="98" spans="1:8">
      <c r="A98" s="49"/>
      <c r="B98" s="8"/>
      <c r="C98" s="50"/>
      <c r="D98" s="51"/>
      <c r="E98" s="51"/>
      <c r="F98" s="51"/>
      <c r="G98" s="51"/>
      <c r="H98" s="3"/>
    </row>
    <row r="99" spans="1:8">
      <c r="A99" s="49"/>
      <c r="B99" s="8"/>
      <c r="C99" s="50"/>
      <c r="D99" s="51"/>
      <c r="E99" s="51"/>
      <c r="F99" s="51"/>
      <c r="G99" s="51"/>
      <c r="H99" s="3"/>
    </row>
    <row r="100" spans="1:8">
      <c r="A100" s="49"/>
      <c r="B100" s="8"/>
      <c r="C100" s="50"/>
      <c r="D100" s="51"/>
      <c r="E100" s="51"/>
      <c r="F100" s="51"/>
      <c r="G100" s="51"/>
      <c r="H100" s="3"/>
    </row>
    <row r="101" spans="1:8">
      <c r="A101" s="49"/>
      <c r="B101" s="8"/>
      <c r="C101" s="50"/>
      <c r="D101" s="51"/>
      <c r="E101" s="51"/>
      <c r="F101" s="51"/>
      <c r="G101" s="51"/>
      <c r="H101" s="3"/>
    </row>
    <row r="102" spans="1:8">
      <c r="A102" s="49"/>
      <c r="B102" s="8"/>
      <c r="C102" s="50"/>
      <c r="D102" s="51"/>
      <c r="E102" s="51"/>
      <c r="F102" s="51"/>
      <c r="G102" s="51"/>
      <c r="H102" s="3"/>
    </row>
    <row r="103" spans="1:8">
      <c r="A103" s="49"/>
      <c r="B103" s="8"/>
      <c r="C103" s="50"/>
      <c r="D103" s="51"/>
      <c r="E103" s="51"/>
      <c r="F103" s="51"/>
      <c r="G103" s="51"/>
      <c r="H103" s="3"/>
    </row>
    <row r="104" spans="1:8">
      <c r="A104" s="49"/>
      <c r="B104" s="8"/>
      <c r="C104" s="50"/>
      <c r="D104" s="51"/>
      <c r="E104" s="51"/>
      <c r="F104" s="51"/>
      <c r="G104" s="51"/>
      <c r="H104" s="3"/>
    </row>
    <row r="105" spans="1:8">
      <c r="A105" s="49"/>
      <c r="B105" s="9"/>
      <c r="C105" s="53"/>
      <c r="D105" s="54"/>
      <c r="E105" s="54"/>
      <c r="F105" s="54"/>
      <c r="G105" s="54"/>
      <c r="H105" s="8"/>
    </row>
    <row r="106" spans="1:8">
      <c r="A106" s="49"/>
      <c r="B106" s="9"/>
      <c r="C106" s="36"/>
      <c r="D106" s="41"/>
      <c r="E106" s="41"/>
      <c r="F106" s="36"/>
      <c r="G106" s="36"/>
      <c r="H106" s="8"/>
    </row>
    <row r="107" spans="1:8">
      <c r="A107" s="49"/>
      <c r="B107" s="9"/>
      <c r="C107" s="53"/>
      <c r="D107" s="41"/>
      <c r="E107" s="41"/>
      <c r="F107" s="36"/>
      <c r="G107" s="36"/>
      <c r="H107" s="3"/>
    </row>
    <row r="108" spans="1:8">
      <c r="A108" s="49"/>
      <c r="B108" s="9"/>
      <c r="C108" s="53"/>
      <c r="D108" s="41"/>
      <c r="E108" s="41"/>
      <c r="F108" s="36"/>
      <c r="G108" s="36"/>
      <c r="H108" s="3"/>
    </row>
    <row r="109" spans="1:8">
      <c r="A109" s="49"/>
      <c r="B109" s="9"/>
      <c r="C109" s="36"/>
      <c r="D109" s="41"/>
      <c r="E109" s="41"/>
      <c r="F109" s="36"/>
      <c r="G109" s="36"/>
      <c r="H109" s="3"/>
    </row>
    <row r="110" spans="1:8">
      <c r="A110" s="70"/>
      <c r="B110" s="8"/>
      <c r="C110" s="36"/>
      <c r="D110" s="41"/>
      <c r="E110" s="41"/>
      <c r="F110" s="36"/>
      <c r="G110" s="36"/>
    </row>
    <row r="111" spans="1:8">
      <c r="A111" s="70"/>
      <c r="B111" s="8"/>
      <c r="C111" s="36"/>
      <c r="D111" s="41"/>
      <c r="E111" s="41"/>
      <c r="F111" s="36"/>
      <c r="G111" s="36"/>
    </row>
    <row r="112" spans="1:8">
      <c r="A112" s="70"/>
      <c r="B112" s="8"/>
      <c r="C112" s="8"/>
      <c r="D112" s="75"/>
      <c r="E112" s="75"/>
      <c r="F112" s="8"/>
      <c r="G112" s="8"/>
    </row>
    <row r="113" spans="1:7">
      <c r="A113" s="76"/>
      <c r="B113" s="77"/>
      <c r="C113" s="77"/>
      <c r="D113" s="79"/>
      <c r="E113" s="79"/>
      <c r="F113" s="77"/>
      <c r="G113" s="77"/>
    </row>
    <row r="114" spans="1:7">
      <c r="A114" s="76"/>
      <c r="B114" s="77"/>
      <c r="C114" s="77"/>
      <c r="D114" s="79"/>
      <c r="E114" s="79"/>
      <c r="F114" s="77"/>
      <c r="G114" s="77"/>
    </row>
    <row r="115" spans="1:7">
      <c r="A115" s="76"/>
      <c r="B115" s="77"/>
      <c r="C115" s="77"/>
      <c r="D115" s="79"/>
      <c r="E115" s="79"/>
      <c r="F115" s="77"/>
      <c r="G115" s="77"/>
    </row>
    <row r="116" spans="1:7">
      <c r="A116" s="76"/>
      <c r="B116" s="77"/>
      <c r="C116" s="77"/>
      <c r="D116" s="79"/>
      <c r="E116" s="79"/>
      <c r="F116" s="77"/>
      <c r="G116" s="77"/>
    </row>
    <row r="117" spans="1:7">
      <c r="A117" s="76"/>
      <c r="B117" s="77"/>
      <c r="C117" s="77"/>
      <c r="D117" s="77"/>
      <c r="E117" s="77"/>
      <c r="F117" s="77"/>
      <c r="G117" s="77"/>
    </row>
    <row r="118" spans="1:7">
      <c r="A118" s="77"/>
      <c r="B118" s="77"/>
      <c r="C118" s="80"/>
      <c r="D118" s="80"/>
      <c r="E118" s="80"/>
      <c r="F118" s="77"/>
      <c r="G118" s="77"/>
    </row>
    <row r="119" spans="1:7">
      <c r="A119" s="77"/>
      <c r="B119" s="77"/>
      <c r="C119" s="77"/>
      <c r="D119" s="77"/>
      <c r="E119" s="77"/>
      <c r="F119" s="77"/>
      <c r="G119" s="77"/>
    </row>
    <row r="120" spans="1:7">
      <c r="A120" s="77"/>
      <c r="B120" s="77"/>
      <c r="C120" s="77"/>
      <c r="D120" s="77"/>
      <c r="E120" s="77"/>
      <c r="F120" s="77"/>
      <c r="G120" s="77"/>
    </row>
    <row r="121" spans="1:7">
      <c r="A121" s="77"/>
      <c r="B121" s="77"/>
      <c r="C121" s="77"/>
      <c r="D121" s="77"/>
      <c r="E121" s="77"/>
      <c r="F121" s="77"/>
      <c r="G121" s="77"/>
    </row>
    <row r="122" spans="1:7">
      <c r="A122" s="77"/>
      <c r="B122" s="77"/>
      <c r="C122" s="77"/>
      <c r="D122" s="77"/>
      <c r="E122" s="77"/>
      <c r="F122" s="77"/>
      <c r="G122" s="77"/>
    </row>
    <row r="123" spans="1:7">
      <c r="A123" s="77"/>
      <c r="B123" s="77"/>
      <c r="C123" s="77"/>
      <c r="D123" s="77"/>
      <c r="E123" s="77"/>
      <c r="F123" s="77"/>
      <c r="G123" s="77"/>
    </row>
    <row r="124" spans="1:7">
      <c r="A124" s="77"/>
      <c r="B124" s="77"/>
      <c r="C124" s="77"/>
      <c r="D124" s="77"/>
      <c r="E124" s="77"/>
      <c r="F124" s="77"/>
      <c r="G124" s="77"/>
    </row>
    <row r="125" spans="1:7">
      <c r="A125" s="77"/>
      <c r="B125" s="77"/>
      <c r="C125" s="77"/>
      <c r="D125" s="77"/>
      <c r="E125" s="77"/>
      <c r="F125" s="77"/>
      <c r="G125" s="77"/>
    </row>
    <row r="126" spans="1:7">
      <c r="A126" s="77"/>
      <c r="B126" s="77"/>
      <c r="C126" s="77"/>
      <c r="D126" s="77"/>
      <c r="E126" s="77"/>
      <c r="F126" s="77"/>
      <c r="G126" s="77"/>
    </row>
    <row r="127" spans="1:7">
      <c r="A127" s="77"/>
      <c r="B127" s="77"/>
      <c r="C127" s="77"/>
      <c r="D127" s="77"/>
      <c r="E127" s="77"/>
      <c r="F127" s="77"/>
      <c r="G127" s="77"/>
    </row>
    <row r="128" spans="1:7">
      <c r="A128" s="77"/>
      <c r="B128" s="77"/>
      <c r="C128" s="77"/>
      <c r="D128" s="77"/>
      <c r="E128" s="77"/>
      <c r="F128" s="77"/>
      <c r="G128" s="77"/>
    </row>
    <row r="129" spans="1:7">
      <c r="A129" s="77"/>
      <c r="B129" s="77"/>
      <c r="C129" s="77"/>
      <c r="D129" s="77"/>
      <c r="E129" s="77"/>
      <c r="F129" s="77"/>
      <c r="G129" s="77"/>
    </row>
    <row r="130" spans="1:7">
      <c r="A130" s="77"/>
      <c r="B130" s="77"/>
      <c r="C130" s="77"/>
      <c r="D130" s="77"/>
      <c r="E130" s="77"/>
      <c r="F130" s="77"/>
      <c r="G130" s="77"/>
    </row>
    <row r="131" spans="1:7">
      <c r="A131" s="77"/>
      <c r="B131" s="77"/>
      <c r="C131" s="77"/>
      <c r="D131" s="77"/>
      <c r="E131" s="77"/>
      <c r="F131" s="77"/>
      <c r="G131" s="77"/>
    </row>
    <row r="132" spans="1:7">
      <c r="A132" s="77"/>
      <c r="B132" s="77"/>
      <c r="C132" s="77"/>
      <c r="D132" s="77"/>
      <c r="E132" s="77"/>
      <c r="F132" s="77"/>
      <c r="G132" s="77"/>
    </row>
    <row r="133" spans="1:7">
      <c r="A133" s="77"/>
      <c r="B133" s="77"/>
      <c r="C133" s="77"/>
      <c r="D133" s="77"/>
      <c r="E133" s="77"/>
      <c r="F133" s="77"/>
      <c r="G133" s="77"/>
    </row>
    <row r="134" spans="1:7">
      <c r="A134" s="77"/>
      <c r="B134" s="77"/>
      <c r="C134" s="77"/>
      <c r="D134" s="77"/>
      <c r="E134" s="77"/>
      <c r="F134" s="77"/>
      <c r="G134" s="77"/>
    </row>
    <row r="135" spans="1:7">
      <c r="A135" s="77"/>
      <c r="B135" s="77"/>
      <c r="C135" s="77"/>
      <c r="D135" s="77"/>
      <c r="E135" s="77"/>
      <c r="F135" s="77"/>
      <c r="G135" s="77"/>
    </row>
    <row r="136" spans="1:7">
      <c r="A136" s="77"/>
      <c r="B136" s="77"/>
      <c r="C136" s="77"/>
      <c r="D136" s="77"/>
      <c r="E136" s="77"/>
      <c r="F136" s="77"/>
      <c r="G136" s="77"/>
    </row>
    <row r="137" spans="1:7">
      <c r="A137" s="77"/>
      <c r="B137" s="77"/>
      <c r="C137" s="77"/>
      <c r="D137" s="77"/>
      <c r="E137" s="77"/>
      <c r="F137" s="77"/>
      <c r="G137" s="77"/>
    </row>
    <row r="138" spans="1:7">
      <c r="A138" s="77"/>
      <c r="B138" s="77"/>
      <c r="C138" s="77"/>
      <c r="D138" s="77"/>
      <c r="E138" s="77"/>
      <c r="F138" s="77"/>
      <c r="G138" s="77"/>
    </row>
    <row r="139" spans="1:7">
      <c r="A139" s="77"/>
      <c r="B139" s="77"/>
      <c r="C139" s="77"/>
      <c r="D139" s="77"/>
      <c r="E139" s="77"/>
      <c r="F139" s="77"/>
      <c r="G139" s="77"/>
    </row>
    <row r="140" spans="1:7">
      <c r="A140" s="77"/>
      <c r="B140" s="77"/>
      <c r="C140" s="77"/>
      <c r="D140" s="77"/>
      <c r="E140" s="77"/>
      <c r="F140" s="77"/>
      <c r="G140" s="77"/>
    </row>
    <row r="141" spans="1:7">
      <c r="A141" s="77"/>
      <c r="B141" s="77"/>
      <c r="C141" s="77"/>
      <c r="D141" s="77"/>
      <c r="E141" s="77"/>
      <c r="F141" s="77"/>
      <c r="G141" s="77"/>
    </row>
    <row r="142" spans="1:7">
      <c r="A142" s="77"/>
      <c r="B142" s="77"/>
      <c r="C142" s="77"/>
      <c r="D142" s="77"/>
      <c r="E142" s="77"/>
      <c r="F142" s="77"/>
      <c r="G142" s="77"/>
    </row>
    <row r="143" spans="1:7">
      <c r="A143" s="77"/>
      <c r="B143" s="77"/>
      <c r="C143" s="77"/>
      <c r="D143" s="77"/>
      <c r="E143" s="77"/>
      <c r="F143" s="77"/>
      <c r="G143" s="77"/>
    </row>
    <row r="144" spans="1:7">
      <c r="A144" s="77"/>
      <c r="B144" s="77"/>
      <c r="C144" s="77"/>
      <c r="D144" s="77"/>
      <c r="E144" s="77"/>
      <c r="F144" s="77"/>
      <c r="G144" s="77"/>
    </row>
    <row r="145" spans="1:7">
      <c r="A145" s="77"/>
      <c r="B145" s="77"/>
      <c r="C145" s="77"/>
      <c r="D145" s="77"/>
      <c r="E145" s="77"/>
      <c r="F145" s="77"/>
      <c r="G145" s="77"/>
    </row>
    <row r="146" spans="1:7">
      <c r="A146" s="77"/>
      <c r="B146" s="77"/>
      <c r="C146" s="77"/>
      <c r="D146" s="77"/>
      <c r="E146" s="77"/>
      <c r="F146" s="77"/>
      <c r="G146" s="77"/>
    </row>
    <row r="147" spans="1:7">
      <c r="A147" s="77"/>
      <c r="B147" s="77"/>
      <c r="C147" s="77"/>
      <c r="D147" s="77"/>
      <c r="E147" s="77"/>
      <c r="F147" s="77"/>
      <c r="G147" s="77"/>
    </row>
    <row r="148" spans="1:7">
      <c r="A148" s="77"/>
      <c r="B148" s="77"/>
      <c r="C148" s="77"/>
      <c r="D148" s="77"/>
      <c r="E148" s="77"/>
      <c r="F148" s="77"/>
      <c r="G148" s="77"/>
    </row>
    <row r="149" spans="1:7">
      <c r="A149" s="77"/>
      <c r="B149" s="77"/>
      <c r="C149" s="77"/>
      <c r="D149" s="77"/>
      <c r="E149" s="77"/>
      <c r="F149" s="77"/>
      <c r="G149" s="77"/>
    </row>
    <row r="150" spans="1:7">
      <c r="A150" s="77"/>
      <c r="B150" s="77"/>
      <c r="C150" s="77"/>
      <c r="D150" s="77"/>
      <c r="E150" s="77"/>
      <c r="F150" s="77"/>
      <c r="G150" s="77"/>
    </row>
    <row r="151" spans="1:7">
      <c r="A151" s="77"/>
      <c r="B151" s="77"/>
      <c r="C151" s="77"/>
      <c r="D151" s="77"/>
      <c r="E151" s="77"/>
      <c r="F151" s="77"/>
      <c r="G151" s="77"/>
    </row>
    <row r="152" spans="1:7">
      <c r="A152" s="77"/>
      <c r="B152" s="77"/>
      <c r="C152" s="77"/>
      <c r="D152" s="77"/>
      <c r="E152" s="77"/>
      <c r="F152" s="77"/>
      <c r="G152" s="77"/>
    </row>
    <row r="153" spans="1:7">
      <c r="A153" s="77"/>
      <c r="B153" s="77"/>
      <c r="C153" s="77"/>
      <c r="D153" s="77"/>
      <c r="E153" s="77"/>
      <c r="F153" s="77"/>
      <c r="G153" s="77"/>
    </row>
    <row r="154" spans="1:7">
      <c r="A154" s="77"/>
      <c r="B154" s="77"/>
      <c r="C154" s="77"/>
      <c r="D154" s="77"/>
      <c r="E154" s="77"/>
      <c r="F154" s="77"/>
      <c r="G154" s="77"/>
    </row>
    <row r="155" spans="1:7">
      <c r="A155" s="77"/>
      <c r="B155" s="77"/>
      <c r="C155" s="77"/>
      <c r="D155" s="77"/>
      <c r="E155" s="77"/>
      <c r="F155" s="77"/>
      <c r="G155" s="77"/>
    </row>
    <row r="156" spans="1:7">
      <c r="A156" s="77"/>
      <c r="B156" s="77"/>
      <c r="C156" s="77"/>
      <c r="D156" s="77"/>
      <c r="E156" s="77"/>
      <c r="F156" s="77"/>
      <c r="G156" s="77"/>
    </row>
    <row r="157" spans="1:7">
      <c r="A157" s="77"/>
      <c r="B157" s="77"/>
      <c r="C157" s="77"/>
      <c r="D157" s="77"/>
      <c r="E157" s="77"/>
      <c r="F157" s="77"/>
      <c r="G157" s="77"/>
    </row>
    <row r="158" spans="1:7">
      <c r="A158" s="77"/>
      <c r="B158" s="77"/>
      <c r="C158" s="77"/>
      <c r="D158" s="77"/>
      <c r="E158" s="77"/>
      <c r="F158" s="77"/>
      <c r="G158" s="77"/>
    </row>
    <row r="159" spans="1:7">
      <c r="A159" s="77"/>
      <c r="B159" s="77"/>
      <c r="C159" s="77"/>
      <c r="D159" s="77"/>
      <c r="E159" s="77"/>
      <c r="F159" s="77"/>
      <c r="G159" s="77"/>
    </row>
    <row r="160" spans="1:7">
      <c r="A160" s="77"/>
      <c r="B160" s="77"/>
      <c r="C160" s="77"/>
      <c r="D160" s="77"/>
      <c r="E160" s="77"/>
      <c r="F160" s="77"/>
      <c r="G160" s="77"/>
    </row>
    <row r="161" spans="1:7">
      <c r="A161" s="77"/>
      <c r="B161" s="77"/>
      <c r="C161" s="77"/>
      <c r="D161" s="77"/>
      <c r="E161" s="77"/>
      <c r="F161" s="77"/>
      <c r="G161" s="77"/>
    </row>
    <row r="162" spans="1:7">
      <c r="A162" s="77"/>
      <c r="B162" s="77"/>
      <c r="C162" s="77"/>
      <c r="D162" s="77"/>
      <c r="E162" s="77"/>
      <c r="F162" s="77"/>
      <c r="G162" s="77"/>
    </row>
    <row r="163" spans="1:7">
      <c r="A163" s="77"/>
      <c r="B163" s="77"/>
      <c r="C163" s="77"/>
      <c r="D163" s="77"/>
      <c r="E163" s="77"/>
      <c r="F163" s="77"/>
      <c r="G163" s="77"/>
    </row>
    <row r="164" spans="1:7">
      <c r="A164" s="77"/>
      <c r="B164" s="77"/>
      <c r="C164" s="77"/>
      <c r="D164" s="77"/>
      <c r="E164" s="77"/>
      <c r="F164" s="77"/>
      <c r="G164" s="77"/>
    </row>
    <row r="165" spans="1:7">
      <c r="A165" s="77"/>
      <c r="B165" s="77"/>
      <c r="C165" s="77"/>
      <c r="D165" s="77"/>
      <c r="E165" s="77"/>
      <c r="F165" s="77"/>
      <c r="G165" s="77"/>
    </row>
    <row r="166" spans="1:7">
      <c r="A166" s="77"/>
      <c r="B166" s="77"/>
      <c r="C166" s="77"/>
      <c r="D166" s="77"/>
      <c r="E166" s="77"/>
      <c r="F166" s="77"/>
      <c r="G166" s="77"/>
    </row>
    <row r="167" spans="1:7">
      <c r="A167" s="77"/>
      <c r="B167" s="77"/>
      <c r="C167" s="77"/>
      <c r="D167" s="77"/>
      <c r="E167" s="77"/>
      <c r="F167" s="77"/>
      <c r="G167" s="77"/>
    </row>
    <row r="168" spans="1:7">
      <c r="A168" s="77"/>
      <c r="B168" s="77"/>
      <c r="C168" s="77"/>
      <c r="D168" s="77"/>
      <c r="E168" s="77"/>
      <c r="F168" s="77"/>
      <c r="G168" s="77"/>
    </row>
    <row r="169" spans="1:7">
      <c r="A169" s="77"/>
      <c r="B169" s="77"/>
      <c r="C169" s="77"/>
      <c r="D169" s="77"/>
      <c r="E169" s="77"/>
      <c r="F169" s="77"/>
      <c r="G169" s="77"/>
    </row>
    <row r="170" spans="1:7">
      <c r="A170" s="77"/>
      <c r="B170" s="77"/>
      <c r="C170" s="77"/>
      <c r="D170" s="77"/>
      <c r="E170" s="77"/>
      <c r="F170" s="77"/>
      <c r="G170" s="77"/>
    </row>
    <row r="171" spans="1:7">
      <c r="A171" s="77"/>
      <c r="B171" s="77"/>
      <c r="C171" s="77"/>
      <c r="D171" s="77"/>
      <c r="E171" s="77"/>
      <c r="F171" s="77"/>
      <c r="G171" s="77"/>
    </row>
    <row r="172" spans="1:7">
      <c r="A172" s="77"/>
      <c r="B172" s="77"/>
      <c r="C172" s="77"/>
      <c r="D172" s="77"/>
      <c r="E172" s="77"/>
      <c r="F172" s="77"/>
      <c r="G172" s="77"/>
    </row>
    <row r="173" spans="1:7">
      <c r="A173" s="77"/>
      <c r="B173" s="77"/>
      <c r="C173" s="77"/>
      <c r="D173" s="77"/>
      <c r="E173" s="77"/>
      <c r="F173" s="77"/>
      <c r="G173" s="77"/>
    </row>
    <row r="174" spans="1:7">
      <c r="A174" s="77"/>
      <c r="B174" s="77"/>
      <c r="C174" s="77"/>
      <c r="D174" s="77"/>
      <c r="E174" s="77"/>
      <c r="F174" s="77"/>
      <c r="G174" s="77"/>
    </row>
    <row r="175" spans="1:7">
      <c r="A175" s="77"/>
      <c r="B175" s="77"/>
      <c r="C175" s="77"/>
      <c r="D175" s="77"/>
      <c r="E175" s="77"/>
      <c r="F175" s="77"/>
      <c r="G175" s="77"/>
    </row>
    <row r="176" spans="1:7">
      <c r="A176" s="77"/>
      <c r="B176" s="77"/>
      <c r="C176" s="77"/>
      <c r="D176" s="77"/>
      <c r="E176" s="77"/>
      <c r="F176" s="77"/>
      <c r="G176" s="77"/>
    </row>
    <row r="177" spans="1:7">
      <c r="A177" s="77"/>
      <c r="B177" s="77"/>
      <c r="C177" s="77"/>
      <c r="D177" s="77"/>
      <c r="E177" s="77"/>
      <c r="F177" s="77"/>
      <c r="G177" s="77"/>
    </row>
    <row r="178" spans="1:7">
      <c r="A178" s="77"/>
      <c r="B178" s="77"/>
      <c r="C178" s="77"/>
      <c r="D178" s="77"/>
      <c r="E178" s="77"/>
      <c r="F178" s="77"/>
      <c r="G178" s="77"/>
    </row>
    <row r="179" spans="1:7">
      <c r="A179" s="77"/>
      <c r="B179" s="77"/>
      <c r="C179" s="77"/>
      <c r="D179" s="77"/>
      <c r="E179" s="77"/>
      <c r="F179" s="77"/>
      <c r="G179" s="77"/>
    </row>
    <row r="180" spans="1:7">
      <c r="A180" s="77"/>
      <c r="B180" s="77"/>
      <c r="C180" s="77"/>
      <c r="D180" s="77"/>
      <c r="E180" s="77"/>
      <c r="F180" s="77"/>
      <c r="G180" s="77"/>
    </row>
    <row r="181" spans="1:7">
      <c r="A181" s="77"/>
      <c r="B181" s="77"/>
      <c r="C181" s="77"/>
      <c r="D181" s="77"/>
      <c r="E181" s="77"/>
      <c r="F181" s="77"/>
      <c r="G181" s="77"/>
    </row>
    <row r="182" spans="1:7">
      <c r="A182" s="77"/>
      <c r="B182" s="77"/>
      <c r="C182" s="77"/>
      <c r="D182" s="77"/>
      <c r="E182" s="77"/>
      <c r="F182" s="77"/>
      <c r="G182" s="77"/>
    </row>
    <row r="183" spans="1:7">
      <c r="A183" s="77"/>
      <c r="B183" s="77"/>
      <c r="C183" s="77"/>
      <c r="D183" s="77"/>
      <c r="E183" s="77"/>
      <c r="F183" s="77"/>
      <c r="G183" s="77"/>
    </row>
    <row r="184" spans="1:7">
      <c r="A184" s="77"/>
      <c r="B184" s="77"/>
      <c r="C184" s="77"/>
      <c r="D184" s="77"/>
      <c r="E184" s="77"/>
      <c r="F184" s="77"/>
      <c r="G184" s="77"/>
    </row>
    <row r="185" spans="1:7">
      <c r="A185" s="77"/>
      <c r="B185" s="77"/>
      <c r="C185" s="77"/>
      <c r="D185" s="77"/>
      <c r="E185" s="77"/>
      <c r="F185" s="77"/>
      <c r="G185" s="77"/>
    </row>
    <row r="186" spans="1:7">
      <c r="A186" s="77"/>
      <c r="B186" s="77"/>
      <c r="C186" s="77"/>
      <c r="D186" s="77"/>
      <c r="E186" s="77"/>
      <c r="F186" s="77"/>
      <c r="G186" s="77"/>
    </row>
    <row r="187" spans="1:7">
      <c r="A187" s="77"/>
      <c r="B187" s="77"/>
      <c r="C187" s="77"/>
      <c r="D187" s="77"/>
      <c r="E187" s="77"/>
      <c r="F187" s="77"/>
      <c r="G187" s="77"/>
    </row>
    <row r="188" spans="1:7">
      <c r="A188" s="77"/>
      <c r="B188" s="77"/>
      <c r="C188" s="77"/>
      <c r="D188" s="77"/>
      <c r="E188" s="77"/>
      <c r="F188" s="77"/>
      <c r="G188" s="77"/>
    </row>
    <row r="189" spans="1:7">
      <c r="A189" s="77"/>
      <c r="B189" s="77"/>
      <c r="C189" s="77"/>
      <c r="D189" s="77"/>
      <c r="E189" s="77"/>
      <c r="F189" s="77"/>
      <c r="G189" s="77"/>
    </row>
    <row r="190" spans="1:7">
      <c r="A190" s="77"/>
      <c r="B190" s="77"/>
      <c r="C190" s="77"/>
      <c r="D190" s="77"/>
      <c r="E190" s="77"/>
      <c r="F190" s="77"/>
      <c r="G190" s="77"/>
    </row>
    <row r="191" spans="1:7">
      <c r="A191" s="77"/>
      <c r="B191" s="77"/>
      <c r="C191" s="77"/>
      <c r="D191" s="77"/>
      <c r="E191" s="77"/>
      <c r="F191" s="77"/>
      <c r="G191" s="77"/>
    </row>
    <row r="192" spans="1:7">
      <c r="A192" s="77"/>
      <c r="B192" s="77"/>
      <c r="C192" s="77"/>
      <c r="D192" s="77"/>
      <c r="E192" s="77"/>
      <c r="F192" s="77"/>
      <c r="G192" s="77"/>
    </row>
    <row r="193" spans="1:7">
      <c r="A193" s="77"/>
      <c r="B193" s="77"/>
      <c r="C193" s="77"/>
      <c r="D193" s="77"/>
      <c r="E193" s="77"/>
      <c r="F193" s="77"/>
      <c r="G193" s="77"/>
    </row>
    <row r="194" spans="1:7">
      <c r="A194" s="77"/>
      <c r="B194" s="77"/>
      <c r="C194" s="77"/>
      <c r="D194" s="77"/>
      <c r="E194" s="77"/>
      <c r="F194" s="77"/>
      <c r="G194" s="77"/>
    </row>
    <row r="195" spans="1:7">
      <c r="A195" s="77"/>
      <c r="B195" s="77"/>
      <c r="C195" s="77"/>
      <c r="D195" s="77"/>
      <c r="E195" s="77"/>
      <c r="F195" s="77"/>
      <c r="G195" s="77"/>
    </row>
    <row r="196" spans="1:7">
      <c r="A196" s="77"/>
      <c r="B196" s="77"/>
      <c r="C196" s="77"/>
      <c r="D196" s="77"/>
      <c r="E196" s="77"/>
      <c r="F196" s="77"/>
      <c r="G196" s="77"/>
    </row>
    <row r="197" spans="1:7">
      <c r="A197" s="77"/>
      <c r="B197" s="77"/>
      <c r="C197" s="77"/>
      <c r="D197" s="77"/>
      <c r="E197" s="77"/>
      <c r="F197" s="77"/>
      <c r="G197" s="77"/>
    </row>
    <row r="198" spans="1:7">
      <c r="A198" s="77"/>
      <c r="B198" s="77"/>
      <c r="C198" s="77"/>
      <c r="D198" s="77"/>
      <c r="E198" s="77"/>
      <c r="F198" s="77"/>
      <c r="G198" s="77"/>
    </row>
    <row r="199" spans="1:7">
      <c r="A199" s="77"/>
      <c r="B199" s="77"/>
      <c r="C199" s="77"/>
      <c r="D199" s="77"/>
      <c r="E199" s="77"/>
      <c r="F199" s="77"/>
      <c r="G199" s="77"/>
    </row>
    <row r="200" spans="1:7">
      <c r="A200" s="77"/>
      <c r="B200" s="77"/>
      <c r="C200" s="77"/>
      <c r="D200" s="77"/>
      <c r="E200" s="77"/>
      <c r="F200" s="77"/>
      <c r="G200" s="77"/>
    </row>
    <row r="201" spans="1:7">
      <c r="A201" s="77"/>
      <c r="B201" s="77"/>
      <c r="C201" s="77"/>
      <c r="D201" s="77"/>
      <c r="E201" s="77"/>
      <c r="F201" s="77"/>
      <c r="G201" s="77"/>
    </row>
    <row r="202" spans="1:7">
      <c r="A202" s="77"/>
      <c r="B202" s="77"/>
      <c r="C202" s="77"/>
      <c r="D202" s="77"/>
      <c r="E202" s="77"/>
      <c r="F202" s="77"/>
      <c r="G202" s="77"/>
    </row>
    <row r="203" spans="1:7">
      <c r="A203" s="77"/>
      <c r="B203" s="77"/>
      <c r="C203" s="77"/>
      <c r="D203" s="77"/>
      <c r="E203" s="77"/>
      <c r="F203" s="77"/>
      <c r="G203" s="77"/>
    </row>
    <row r="204" spans="1:7">
      <c r="A204" s="77"/>
      <c r="B204" s="77"/>
      <c r="C204" s="77"/>
      <c r="D204" s="77"/>
      <c r="E204" s="77"/>
      <c r="F204" s="77"/>
      <c r="G204" s="77"/>
    </row>
    <row r="205" spans="1:7">
      <c r="A205" s="77"/>
      <c r="B205" s="77"/>
      <c r="C205" s="77"/>
      <c r="D205" s="77"/>
      <c r="E205" s="77"/>
      <c r="F205" s="77"/>
      <c r="G205" s="77"/>
    </row>
    <row r="206" spans="1:7">
      <c r="A206" s="77"/>
      <c r="B206" s="77"/>
      <c r="C206" s="77"/>
      <c r="D206" s="77"/>
      <c r="E206" s="77"/>
      <c r="F206" s="77"/>
      <c r="G206" s="77"/>
    </row>
    <row r="207" spans="1:7">
      <c r="A207" s="77"/>
      <c r="B207" s="77"/>
      <c r="C207" s="77"/>
      <c r="D207" s="77"/>
      <c r="E207" s="77"/>
      <c r="F207" s="77"/>
      <c r="G207" s="77"/>
    </row>
    <row r="208" spans="1:7">
      <c r="A208" s="77"/>
      <c r="B208" s="77"/>
      <c r="C208" s="77"/>
      <c r="D208" s="77"/>
      <c r="E208" s="77"/>
      <c r="F208" s="77"/>
      <c r="G208" s="77"/>
    </row>
    <row r="209" spans="1:7">
      <c r="A209" s="77"/>
      <c r="B209" s="77"/>
      <c r="C209" s="77"/>
      <c r="D209" s="77"/>
      <c r="E209" s="77"/>
      <c r="F209" s="77"/>
      <c r="G209" s="77"/>
    </row>
    <row r="210" spans="1:7">
      <c r="A210" s="77"/>
      <c r="B210" s="77"/>
      <c r="C210" s="77"/>
      <c r="D210" s="77"/>
      <c r="E210" s="77"/>
      <c r="F210" s="77"/>
      <c r="G210" s="77"/>
    </row>
    <row r="211" spans="1:7">
      <c r="A211" s="77"/>
      <c r="B211" s="77"/>
      <c r="C211" s="77"/>
      <c r="D211" s="77"/>
      <c r="E211" s="77"/>
      <c r="F211" s="77"/>
      <c r="G211" s="77"/>
    </row>
    <row r="212" spans="1:7">
      <c r="A212" s="77"/>
      <c r="B212" s="77"/>
      <c r="C212" s="77"/>
      <c r="D212" s="77"/>
      <c r="E212" s="77"/>
      <c r="F212" s="77"/>
      <c r="G212" s="77"/>
    </row>
    <row r="213" spans="1:7">
      <c r="A213" s="77"/>
      <c r="B213" s="77"/>
      <c r="C213" s="77"/>
      <c r="D213" s="77"/>
      <c r="E213" s="77"/>
      <c r="F213" s="77"/>
      <c r="G213" s="77"/>
    </row>
    <row r="214" spans="1:7">
      <c r="A214" s="77"/>
      <c r="B214" s="77"/>
      <c r="C214" s="77"/>
      <c r="D214" s="77"/>
      <c r="E214" s="77"/>
      <c r="F214" s="77"/>
      <c r="G214" s="77"/>
    </row>
    <row r="215" spans="1:7">
      <c r="A215" s="77"/>
      <c r="B215" s="77"/>
      <c r="C215" s="77"/>
      <c r="D215" s="77"/>
      <c r="E215" s="77"/>
      <c r="F215" s="77"/>
      <c r="G215" s="77"/>
    </row>
    <row r="216" spans="1:7">
      <c r="A216" s="77"/>
      <c r="B216" s="77"/>
      <c r="C216" s="77"/>
      <c r="D216" s="77"/>
      <c r="E216" s="77"/>
      <c r="F216" s="77"/>
      <c r="G216" s="77"/>
    </row>
    <row r="217" spans="1:7">
      <c r="A217" s="77"/>
      <c r="B217" s="77"/>
      <c r="C217" s="77"/>
      <c r="D217" s="77"/>
      <c r="E217" s="77"/>
      <c r="F217" s="77"/>
      <c r="G217" s="77"/>
    </row>
    <row r="218" spans="1:7">
      <c r="A218" s="77"/>
      <c r="B218" s="77"/>
      <c r="C218" s="77"/>
      <c r="D218" s="77"/>
      <c r="E218" s="77"/>
      <c r="F218" s="77"/>
      <c r="G218" s="77"/>
    </row>
    <row r="219" spans="1:7">
      <c r="A219" s="77"/>
      <c r="B219" s="77"/>
      <c r="C219" s="77"/>
      <c r="D219" s="77"/>
      <c r="E219" s="77"/>
      <c r="F219" s="77"/>
      <c r="G219" s="77"/>
    </row>
    <row r="220" spans="1:7">
      <c r="A220" s="77"/>
      <c r="B220" s="77"/>
      <c r="C220" s="77"/>
      <c r="D220" s="77"/>
      <c r="E220" s="77"/>
      <c r="F220" s="77"/>
      <c r="G220" s="77"/>
    </row>
    <row r="221" spans="1:7">
      <c r="A221" s="77"/>
      <c r="B221" s="77"/>
      <c r="C221" s="77"/>
      <c r="D221" s="77"/>
      <c r="E221" s="77"/>
      <c r="F221" s="77"/>
      <c r="G221" s="77"/>
    </row>
    <row r="222" spans="1:7">
      <c r="A222" s="77"/>
      <c r="B222" s="77"/>
      <c r="C222" s="77"/>
      <c r="D222" s="77"/>
      <c r="E222" s="77"/>
      <c r="F222" s="77"/>
      <c r="G222" s="77"/>
    </row>
    <row r="223" spans="1:7">
      <c r="A223" s="77"/>
      <c r="B223" s="77"/>
      <c r="C223" s="77"/>
      <c r="D223" s="77"/>
      <c r="E223" s="77"/>
      <c r="F223" s="77"/>
      <c r="G223" s="77"/>
    </row>
    <row r="224" spans="1:7">
      <c r="A224" s="77"/>
      <c r="B224" s="77"/>
      <c r="C224" s="77"/>
      <c r="D224" s="77"/>
      <c r="E224" s="77"/>
      <c r="F224" s="77"/>
      <c r="G224" s="77"/>
    </row>
    <row r="225" spans="1:7">
      <c r="A225" s="77"/>
      <c r="B225" s="77"/>
      <c r="C225" s="77"/>
      <c r="D225" s="77"/>
      <c r="E225" s="77"/>
      <c r="F225" s="77"/>
      <c r="G225" s="77"/>
    </row>
    <row r="226" spans="1:7">
      <c r="A226" s="77"/>
      <c r="B226" s="77"/>
      <c r="C226" s="77"/>
      <c r="D226" s="77"/>
      <c r="E226" s="77"/>
      <c r="F226" s="77"/>
      <c r="G226" s="77"/>
    </row>
    <row r="227" spans="1:7">
      <c r="A227" s="77"/>
      <c r="B227" s="77"/>
      <c r="C227" s="77"/>
      <c r="D227" s="77"/>
      <c r="E227" s="77"/>
      <c r="F227" s="77"/>
      <c r="G227" s="77"/>
    </row>
    <row r="228" spans="1:7">
      <c r="A228" s="77"/>
      <c r="B228" s="77"/>
      <c r="C228" s="77"/>
      <c r="D228" s="77"/>
      <c r="E228" s="77"/>
      <c r="F228" s="77"/>
      <c r="G228" s="77"/>
    </row>
    <row r="229" spans="1:7">
      <c r="A229" s="77"/>
      <c r="B229" s="77"/>
      <c r="C229" s="77"/>
      <c r="D229" s="77"/>
      <c r="E229" s="77"/>
      <c r="F229" s="77"/>
      <c r="G229" s="77"/>
    </row>
    <row r="230" spans="1:7">
      <c r="A230" s="77"/>
      <c r="B230" s="77"/>
      <c r="C230" s="77"/>
      <c r="D230" s="77"/>
      <c r="E230" s="77"/>
      <c r="F230" s="77"/>
      <c r="G230" s="77"/>
    </row>
    <row r="231" spans="1:7">
      <c r="A231" s="77"/>
      <c r="B231" s="77"/>
      <c r="C231" s="77"/>
      <c r="D231" s="77"/>
      <c r="E231" s="77"/>
      <c r="F231" s="77"/>
      <c r="G231" s="77"/>
    </row>
    <row r="232" spans="1:7">
      <c r="A232" s="77"/>
      <c r="B232" s="77"/>
      <c r="C232" s="77"/>
      <c r="D232" s="77"/>
      <c r="E232" s="77"/>
      <c r="F232" s="77"/>
      <c r="G232" s="77"/>
    </row>
    <row r="233" spans="1:7">
      <c r="A233" s="77"/>
      <c r="B233" s="77"/>
      <c r="C233" s="77"/>
      <c r="D233" s="77"/>
      <c r="E233" s="77"/>
      <c r="F233" s="77"/>
      <c r="G233" s="77"/>
    </row>
    <row r="234" spans="1:7">
      <c r="A234" s="77"/>
      <c r="B234" s="77"/>
      <c r="C234" s="77"/>
      <c r="D234" s="77"/>
      <c r="E234" s="77"/>
      <c r="F234" s="77"/>
      <c r="G234" s="77"/>
    </row>
    <row r="235" spans="1:7">
      <c r="A235" s="77"/>
      <c r="B235" s="77"/>
      <c r="C235" s="77"/>
      <c r="D235" s="77"/>
      <c r="E235" s="77"/>
      <c r="F235" s="77"/>
      <c r="G235" s="77"/>
    </row>
    <row r="236" spans="1:7">
      <c r="A236" s="77"/>
      <c r="B236" s="77"/>
      <c r="C236" s="77"/>
      <c r="D236" s="77"/>
      <c r="E236" s="77"/>
      <c r="F236" s="77"/>
      <c r="G236" s="77"/>
    </row>
    <row r="237" spans="1:7">
      <c r="A237" s="77"/>
      <c r="B237" s="77"/>
      <c r="C237" s="77"/>
      <c r="D237" s="77"/>
      <c r="E237" s="77"/>
      <c r="F237" s="77"/>
      <c r="G237" s="77"/>
    </row>
    <row r="238" spans="1:7">
      <c r="A238" s="77"/>
      <c r="B238" s="77"/>
      <c r="C238" s="77"/>
      <c r="D238" s="77"/>
      <c r="E238" s="77"/>
      <c r="F238" s="77"/>
      <c r="G238" s="77"/>
    </row>
    <row r="239" spans="1:7">
      <c r="A239" s="77"/>
      <c r="B239" s="77"/>
      <c r="C239" s="77"/>
      <c r="D239" s="77"/>
      <c r="E239" s="77"/>
      <c r="F239" s="77"/>
      <c r="G239" s="77"/>
    </row>
    <row r="240" spans="1:7">
      <c r="A240" s="77"/>
      <c r="B240" s="77"/>
      <c r="C240" s="77"/>
      <c r="D240" s="77"/>
      <c r="E240" s="77"/>
      <c r="F240" s="77"/>
      <c r="G240" s="77"/>
    </row>
    <row r="241" spans="1:7">
      <c r="A241" s="77"/>
      <c r="B241" s="77"/>
      <c r="C241" s="77"/>
      <c r="D241" s="77"/>
      <c r="E241" s="77"/>
      <c r="F241" s="77"/>
      <c r="G241" s="77"/>
    </row>
    <row r="242" spans="1:7">
      <c r="A242" s="77"/>
      <c r="B242" s="77"/>
      <c r="C242" s="77"/>
      <c r="D242" s="77"/>
      <c r="E242" s="77"/>
      <c r="F242" s="77"/>
      <c r="G242" s="77"/>
    </row>
    <row r="243" spans="1:7">
      <c r="A243" s="77"/>
      <c r="B243" s="77"/>
      <c r="C243" s="77"/>
      <c r="D243" s="77"/>
      <c r="E243" s="77"/>
      <c r="F243" s="77"/>
      <c r="G243" s="77"/>
    </row>
    <row r="244" spans="1:7">
      <c r="A244" s="77"/>
      <c r="B244" s="77"/>
      <c r="C244" s="77"/>
      <c r="D244" s="77"/>
      <c r="E244" s="77"/>
      <c r="F244" s="77"/>
      <c r="G244" s="77"/>
    </row>
    <row r="245" spans="1:7">
      <c r="A245" s="77"/>
      <c r="B245" s="77"/>
      <c r="C245" s="77"/>
      <c r="D245" s="77"/>
      <c r="E245" s="77"/>
      <c r="F245" s="77"/>
      <c r="G245" s="77"/>
    </row>
    <row r="246" spans="1:7">
      <c r="A246" s="77"/>
      <c r="B246" s="77"/>
      <c r="C246" s="77"/>
      <c r="D246" s="77"/>
      <c r="E246" s="77"/>
      <c r="F246" s="77"/>
      <c r="G246" s="77"/>
    </row>
    <row r="247" spans="1:7">
      <c r="A247" s="77"/>
      <c r="B247" s="77"/>
      <c r="C247" s="77"/>
      <c r="D247" s="77"/>
      <c r="E247" s="77"/>
      <c r="F247" s="77"/>
      <c r="G247" s="77"/>
    </row>
    <row r="248" spans="1:7">
      <c r="A248" s="77"/>
      <c r="B248" s="77"/>
      <c r="C248" s="77"/>
      <c r="D248" s="77"/>
      <c r="E248" s="77"/>
      <c r="F248" s="77"/>
      <c r="G248" s="77"/>
    </row>
    <row r="249" spans="1:7">
      <c r="A249" s="77"/>
      <c r="B249" s="77"/>
      <c r="C249" s="77"/>
      <c r="D249" s="77"/>
      <c r="E249" s="77"/>
      <c r="F249" s="77"/>
      <c r="G249" s="77"/>
    </row>
    <row r="250" spans="1:7">
      <c r="A250" s="77"/>
      <c r="B250" s="77"/>
      <c r="C250" s="77"/>
      <c r="D250" s="77"/>
      <c r="E250" s="77"/>
      <c r="F250" s="77"/>
      <c r="G250" s="77"/>
    </row>
    <row r="251" spans="1:7">
      <c r="A251" s="77"/>
      <c r="B251" s="77"/>
      <c r="C251" s="77"/>
      <c r="D251" s="77"/>
      <c r="E251" s="77"/>
      <c r="F251" s="77"/>
      <c r="G251" s="77"/>
    </row>
    <row r="252" spans="1:7">
      <c r="A252" s="77"/>
      <c r="B252" s="77"/>
      <c r="C252" s="77"/>
      <c r="D252" s="77"/>
      <c r="E252" s="77"/>
      <c r="F252" s="77"/>
      <c r="G252" s="77"/>
    </row>
    <row r="253" spans="1:7">
      <c r="A253" s="77"/>
      <c r="B253" s="77"/>
      <c r="C253" s="77"/>
      <c r="D253" s="77"/>
      <c r="E253" s="77"/>
      <c r="F253" s="77"/>
      <c r="G253" s="77"/>
    </row>
    <row r="254" spans="1:7">
      <c r="A254" s="77"/>
      <c r="B254" s="77"/>
      <c r="C254" s="77"/>
      <c r="D254" s="77"/>
      <c r="E254" s="77"/>
      <c r="F254" s="77"/>
      <c r="G254" s="77"/>
    </row>
    <row r="255" spans="1:7">
      <c r="A255" s="77"/>
      <c r="B255" s="77"/>
      <c r="C255" s="77"/>
      <c r="D255" s="77"/>
      <c r="E255" s="77"/>
      <c r="F255" s="77"/>
      <c r="G255" s="77"/>
    </row>
    <row r="256" spans="1:7">
      <c r="A256" s="77"/>
      <c r="B256" s="77"/>
      <c r="C256" s="77"/>
      <c r="D256" s="77"/>
      <c r="E256" s="77"/>
      <c r="F256" s="77"/>
      <c r="G256" s="77"/>
    </row>
    <row r="257" spans="1:7">
      <c r="A257" s="77"/>
      <c r="B257" s="77"/>
      <c r="C257" s="77"/>
      <c r="D257" s="77"/>
      <c r="E257" s="77"/>
      <c r="F257" s="77"/>
      <c r="G257" s="77"/>
    </row>
    <row r="258" spans="1:7">
      <c r="A258" s="77"/>
      <c r="B258" s="77"/>
      <c r="C258" s="77"/>
      <c r="D258" s="77"/>
      <c r="E258" s="77"/>
      <c r="F258" s="77"/>
      <c r="G258" s="77"/>
    </row>
    <row r="259" spans="1:7">
      <c r="A259" s="77"/>
      <c r="B259" s="77"/>
      <c r="C259" s="77"/>
      <c r="D259" s="77"/>
      <c r="E259" s="77"/>
      <c r="F259" s="77"/>
      <c r="G259" s="77"/>
    </row>
    <row r="260" spans="1:7">
      <c r="A260" s="77"/>
      <c r="B260" s="77"/>
      <c r="C260" s="77"/>
      <c r="D260" s="77"/>
      <c r="E260" s="77"/>
      <c r="F260" s="77"/>
      <c r="G260" s="77"/>
    </row>
    <row r="261" spans="1:7">
      <c r="A261" s="77"/>
      <c r="B261" s="77"/>
      <c r="C261" s="77"/>
      <c r="D261" s="77"/>
      <c r="E261" s="77"/>
      <c r="F261" s="77"/>
      <c r="G261" s="77"/>
    </row>
    <row r="262" spans="1:7">
      <c r="A262" s="77"/>
      <c r="B262" s="77"/>
      <c r="C262" s="77"/>
      <c r="D262" s="77"/>
      <c r="E262" s="77"/>
      <c r="F262" s="77"/>
      <c r="G262" s="77"/>
    </row>
    <row r="263" spans="1:7">
      <c r="A263" s="77"/>
      <c r="B263" s="77"/>
      <c r="C263" s="77"/>
      <c r="D263" s="77"/>
      <c r="E263" s="77"/>
      <c r="F263" s="77"/>
      <c r="G263" s="77"/>
    </row>
    <row r="264" spans="1:7">
      <c r="A264" s="77"/>
      <c r="B264" s="77"/>
      <c r="C264" s="77"/>
      <c r="D264" s="77"/>
      <c r="E264" s="77"/>
      <c r="F264" s="77"/>
      <c r="G264" s="77"/>
    </row>
    <row r="265" spans="1:7">
      <c r="A265" s="77"/>
      <c r="B265" s="77"/>
      <c r="C265" s="77"/>
      <c r="D265" s="77"/>
      <c r="E265" s="77"/>
      <c r="F265" s="77"/>
      <c r="G265" s="77"/>
    </row>
    <row r="266" spans="1:7">
      <c r="A266" s="77"/>
      <c r="B266" s="77"/>
      <c r="C266" s="77"/>
      <c r="D266" s="77"/>
      <c r="E266" s="77"/>
      <c r="F266" s="77"/>
      <c r="G266" s="77"/>
    </row>
    <row r="267" spans="1:7">
      <c r="A267" s="77"/>
      <c r="B267" s="77"/>
      <c r="C267" s="77"/>
      <c r="D267" s="77"/>
      <c r="E267" s="77"/>
      <c r="F267" s="77"/>
      <c r="G267" s="77"/>
    </row>
    <row r="268" spans="1:7">
      <c r="A268" s="77"/>
      <c r="B268" s="77"/>
      <c r="C268" s="77"/>
      <c r="D268" s="77"/>
      <c r="E268" s="77"/>
      <c r="F268" s="77"/>
      <c r="G268" s="77"/>
    </row>
    <row r="269" spans="1:7">
      <c r="A269" s="77"/>
      <c r="B269" s="77"/>
      <c r="C269" s="77"/>
      <c r="D269" s="77"/>
      <c r="E269" s="77"/>
      <c r="F269" s="77"/>
      <c r="G269" s="77"/>
    </row>
    <row r="270" spans="1:7">
      <c r="A270" s="77"/>
      <c r="B270" s="77"/>
      <c r="C270" s="77"/>
      <c r="D270" s="77"/>
      <c r="E270" s="77"/>
      <c r="F270" s="77"/>
      <c r="G270" s="77"/>
    </row>
    <row r="271" spans="1:7">
      <c r="A271" s="77"/>
      <c r="B271" s="77"/>
      <c r="C271" s="77"/>
      <c r="D271" s="77"/>
      <c r="E271" s="77"/>
      <c r="F271" s="77"/>
      <c r="G271" s="77"/>
    </row>
    <row r="272" spans="1:7">
      <c r="A272" s="77"/>
      <c r="B272" s="77"/>
      <c r="C272" s="77"/>
      <c r="D272" s="77"/>
      <c r="E272" s="77"/>
      <c r="F272" s="77"/>
      <c r="G272" s="77"/>
    </row>
    <row r="273" spans="1:7">
      <c r="A273" s="77"/>
      <c r="B273" s="77"/>
      <c r="C273" s="77"/>
      <c r="D273" s="77"/>
      <c r="E273" s="77"/>
      <c r="F273" s="77"/>
      <c r="G273" s="77"/>
    </row>
    <row r="274" spans="1:7">
      <c r="A274" s="77"/>
      <c r="B274" s="77"/>
      <c r="C274" s="77"/>
      <c r="D274" s="77"/>
      <c r="E274" s="77"/>
      <c r="F274" s="77"/>
      <c r="G274" s="77"/>
    </row>
    <row r="275" spans="1:7">
      <c r="A275" s="77"/>
      <c r="B275" s="77"/>
      <c r="C275" s="77"/>
      <c r="D275" s="77"/>
      <c r="E275" s="77"/>
      <c r="F275" s="77"/>
      <c r="G275" s="77"/>
    </row>
    <row r="276" spans="1:7">
      <c r="A276" s="77"/>
      <c r="B276" s="77"/>
      <c r="C276" s="77"/>
      <c r="D276" s="77"/>
      <c r="E276" s="77"/>
      <c r="F276" s="77"/>
      <c r="G276" s="77"/>
    </row>
    <row r="277" spans="1:7">
      <c r="A277" s="77"/>
      <c r="B277" s="77"/>
      <c r="C277" s="77"/>
      <c r="D277" s="77"/>
      <c r="E277" s="77"/>
      <c r="F277" s="77"/>
      <c r="G277" s="77"/>
    </row>
    <row r="278" spans="1:7">
      <c r="A278" s="77"/>
      <c r="B278" s="77"/>
      <c r="C278" s="77"/>
      <c r="D278" s="77"/>
      <c r="E278" s="77"/>
      <c r="F278" s="77"/>
      <c r="G278" s="77"/>
    </row>
    <row r="279" spans="1:7">
      <c r="A279" s="77"/>
      <c r="B279" s="77"/>
      <c r="C279" s="77"/>
      <c r="D279" s="77"/>
      <c r="E279" s="77"/>
      <c r="F279" s="77"/>
      <c r="G279" s="77"/>
    </row>
    <row r="280" spans="1:7">
      <c r="A280" s="77"/>
      <c r="B280" s="77"/>
      <c r="C280" s="77"/>
      <c r="D280" s="77"/>
      <c r="E280" s="77"/>
      <c r="F280" s="77"/>
      <c r="G280" s="77"/>
    </row>
    <row r="281" spans="1:7">
      <c r="A281" s="77"/>
      <c r="B281" s="77"/>
      <c r="C281" s="77"/>
      <c r="D281" s="77"/>
      <c r="E281" s="77"/>
      <c r="F281" s="77"/>
      <c r="G281" s="77"/>
    </row>
    <row r="282" spans="1:7">
      <c r="A282" s="77"/>
      <c r="B282" s="77"/>
      <c r="C282" s="77"/>
      <c r="D282" s="77"/>
      <c r="E282" s="77"/>
      <c r="F282" s="77"/>
      <c r="G282" s="77"/>
    </row>
    <row r="283" spans="1:7">
      <c r="A283" s="77"/>
      <c r="B283" s="77"/>
      <c r="C283" s="77"/>
      <c r="D283" s="77"/>
      <c r="E283" s="77"/>
      <c r="F283" s="77"/>
      <c r="G283" s="77"/>
    </row>
    <row r="284" spans="1:7">
      <c r="A284" s="77"/>
      <c r="B284" s="77"/>
      <c r="C284" s="77"/>
      <c r="D284" s="77"/>
      <c r="E284" s="77"/>
      <c r="F284" s="77"/>
      <c r="G284" s="77"/>
    </row>
    <row r="285" spans="1:7">
      <c r="A285" s="77"/>
      <c r="B285" s="77"/>
      <c r="C285" s="77"/>
      <c r="D285" s="77"/>
      <c r="E285" s="77"/>
      <c r="F285" s="77"/>
      <c r="G285" s="77"/>
    </row>
    <row r="286" spans="1:7">
      <c r="A286" s="77"/>
      <c r="B286" s="77"/>
      <c r="C286" s="77"/>
      <c r="D286" s="77"/>
      <c r="E286" s="77"/>
      <c r="F286" s="77"/>
      <c r="G286" s="77"/>
    </row>
    <row r="287" spans="1:7">
      <c r="A287" s="77"/>
      <c r="B287" s="77"/>
      <c r="C287" s="77"/>
      <c r="D287" s="77"/>
      <c r="E287" s="77"/>
      <c r="F287" s="77"/>
      <c r="G287" s="77"/>
    </row>
    <row r="288" spans="1:7">
      <c r="A288" s="77"/>
      <c r="B288" s="77"/>
      <c r="C288" s="77"/>
      <c r="D288" s="77"/>
      <c r="E288" s="77"/>
      <c r="F288" s="77"/>
      <c r="G288" s="77"/>
    </row>
    <row r="289" spans="1:7">
      <c r="A289" s="77"/>
      <c r="B289" s="77"/>
      <c r="C289" s="77"/>
      <c r="D289" s="77"/>
      <c r="E289" s="77"/>
      <c r="F289" s="77"/>
      <c r="G289" s="77"/>
    </row>
    <row r="290" spans="1:7">
      <c r="A290" s="77"/>
      <c r="B290" s="77"/>
      <c r="C290" s="77"/>
      <c r="D290" s="77"/>
      <c r="E290" s="77"/>
      <c r="F290" s="77"/>
      <c r="G290" s="77"/>
    </row>
    <row r="291" spans="1:7">
      <c r="A291" s="77"/>
      <c r="B291" s="77"/>
      <c r="C291" s="77"/>
      <c r="D291" s="77"/>
      <c r="E291" s="77"/>
      <c r="F291" s="77"/>
      <c r="G291" s="77"/>
    </row>
    <row r="292" spans="1:7">
      <c r="A292" s="77"/>
      <c r="B292" s="77"/>
      <c r="C292" s="77"/>
      <c r="D292" s="77"/>
      <c r="E292" s="77"/>
      <c r="F292" s="77"/>
      <c r="G292" s="77"/>
    </row>
    <row r="293" spans="1:7">
      <c r="A293" s="77"/>
      <c r="B293" s="77"/>
      <c r="C293" s="77"/>
      <c r="D293" s="77"/>
      <c r="E293" s="77"/>
      <c r="F293" s="77"/>
      <c r="G293" s="77"/>
    </row>
    <row r="294" spans="1:7">
      <c r="A294" s="77"/>
      <c r="B294" s="77"/>
      <c r="C294" s="77"/>
      <c r="D294" s="77"/>
      <c r="E294" s="77"/>
      <c r="F294" s="77"/>
      <c r="G294" s="77"/>
    </row>
    <row r="295" spans="1:7">
      <c r="A295" s="77"/>
      <c r="B295" s="77"/>
      <c r="C295" s="77"/>
      <c r="D295" s="77"/>
      <c r="E295" s="77"/>
      <c r="F295" s="77"/>
      <c r="G295" s="77"/>
    </row>
    <row r="296" spans="1:7">
      <c r="A296" s="77"/>
      <c r="B296" s="77"/>
      <c r="C296" s="77"/>
      <c r="D296" s="77"/>
      <c r="E296" s="77"/>
      <c r="F296" s="77"/>
      <c r="G296" s="77"/>
    </row>
    <row r="297" spans="1:7">
      <c r="A297" s="77"/>
      <c r="B297" s="77"/>
      <c r="C297" s="77"/>
      <c r="D297" s="77"/>
      <c r="E297" s="77"/>
      <c r="F297" s="77"/>
      <c r="G297" s="77"/>
    </row>
    <row r="298" spans="1:7">
      <c r="A298" s="77"/>
      <c r="B298" s="77"/>
      <c r="C298" s="77"/>
      <c r="D298" s="77"/>
      <c r="E298" s="77"/>
      <c r="F298" s="77"/>
      <c r="G298" s="77"/>
    </row>
    <row r="299" spans="1:7">
      <c r="A299" s="77"/>
      <c r="B299" s="77"/>
      <c r="C299" s="77"/>
      <c r="D299" s="77"/>
      <c r="E299" s="77"/>
      <c r="F299" s="77"/>
      <c r="G299" s="77"/>
    </row>
    <row r="300" spans="1:7">
      <c r="A300" s="77"/>
      <c r="B300" s="77"/>
      <c r="C300" s="77"/>
      <c r="D300" s="77"/>
      <c r="E300" s="77"/>
      <c r="F300" s="77"/>
      <c r="G300" s="77"/>
    </row>
    <row r="301" spans="1:7">
      <c r="A301" s="77"/>
      <c r="B301" s="77"/>
      <c r="C301" s="77"/>
      <c r="D301" s="77"/>
      <c r="E301" s="77"/>
      <c r="F301" s="77"/>
      <c r="G301" s="77"/>
    </row>
    <row r="302" spans="1:7">
      <c r="A302" s="77"/>
      <c r="B302" s="77"/>
      <c r="C302" s="77"/>
      <c r="D302" s="77"/>
      <c r="E302" s="77"/>
      <c r="F302" s="77"/>
      <c r="G302" s="77"/>
    </row>
    <row r="303" spans="1:7">
      <c r="A303" s="77"/>
      <c r="B303" s="77"/>
      <c r="C303" s="77"/>
      <c r="D303" s="77"/>
      <c r="E303" s="77"/>
      <c r="F303" s="77"/>
      <c r="G303" s="77"/>
    </row>
    <row r="304" spans="1:7">
      <c r="A304" s="77"/>
      <c r="B304" s="77"/>
      <c r="C304" s="77"/>
      <c r="D304" s="77"/>
      <c r="E304" s="77"/>
      <c r="F304" s="77"/>
      <c r="G304" s="77"/>
    </row>
    <row r="305" spans="1:7">
      <c r="A305" s="77"/>
      <c r="B305" s="77"/>
      <c r="C305" s="77"/>
      <c r="D305" s="77"/>
      <c r="E305" s="77"/>
      <c r="F305" s="77"/>
      <c r="G305" s="77"/>
    </row>
    <row r="306" spans="1:7">
      <c r="A306" s="77"/>
      <c r="B306" s="77"/>
      <c r="C306" s="77"/>
      <c r="D306" s="77"/>
      <c r="E306" s="77"/>
      <c r="F306" s="77"/>
      <c r="G306" s="77"/>
    </row>
    <row r="307" spans="1:7">
      <c r="A307" s="77"/>
      <c r="B307" s="77"/>
      <c r="C307" s="77"/>
      <c r="D307" s="77"/>
      <c r="E307" s="77"/>
      <c r="F307" s="77"/>
      <c r="G307" s="77"/>
    </row>
    <row r="308" spans="1:7">
      <c r="A308" s="77"/>
      <c r="B308" s="77"/>
      <c r="C308" s="77"/>
      <c r="D308" s="77"/>
      <c r="E308" s="77"/>
      <c r="F308" s="77"/>
      <c r="G308" s="77"/>
    </row>
    <row r="309" spans="1:7">
      <c r="A309" s="77"/>
      <c r="B309" s="77"/>
      <c r="C309" s="77"/>
      <c r="D309" s="77"/>
      <c r="E309" s="77"/>
      <c r="F309" s="77"/>
      <c r="G309" s="77"/>
    </row>
    <row r="310" spans="1:7">
      <c r="A310" s="77"/>
      <c r="B310" s="77"/>
      <c r="C310" s="77"/>
      <c r="D310" s="77"/>
      <c r="E310" s="77"/>
      <c r="F310" s="77"/>
      <c r="G310" s="77"/>
    </row>
    <row r="311" spans="1:7">
      <c r="A311" s="77"/>
      <c r="B311" s="77"/>
      <c r="C311" s="77"/>
      <c r="D311" s="77"/>
      <c r="E311" s="77"/>
      <c r="F311" s="77"/>
      <c r="G311" s="77"/>
    </row>
    <row r="312" spans="1:7">
      <c r="A312" s="77"/>
      <c r="B312" s="77"/>
      <c r="C312" s="77"/>
      <c r="D312" s="77"/>
      <c r="E312" s="77"/>
      <c r="F312" s="77"/>
      <c r="G312" s="77"/>
    </row>
    <row r="313" spans="1:7">
      <c r="A313" s="77"/>
      <c r="B313" s="77"/>
      <c r="C313" s="77"/>
      <c r="D313" s="77"/>
      <c r="E313" s="77"/>
      <c r="F313" s="77"/>
      <c r="G313" s="77"/>
    </row>
    <row r="314" spans="1:7">
      <c r="A314" s="77"/>
      <c r="B314" s="77"/>
      <c r="C314" s="77"/>
      <c r="D314" s="77"/>
      <c r="E314" s="77"/>
      <c r="F314" s="77"/>
      <c r="G314" s="77"/>
    </row>
    <row r="315" spans="1:7">
      <c r="A315" s="77"/>
      <c r="B315" s="77"/>
      <c r="C315" s="77"/>
      <c r="D315" s="77"/>
      <c r="E315" s="77"/>
      <c r="F315" s="77"/>
      <c r="G315" s="77"/>
    </row>
    <row r="316" spans="1:7">
      <c r="A316" s="77"/>
      <c r="B316" s="77"/>
      <c r="C316" s="77"/>
      <c r="D316" s="77"/>
      <c r="E316" s="77"/>
      <c r="F316" s="77"/>
      <c r="G316" s="77"/>
    </row>
    <row r="317" spans="1:7">
      <c r="A317" s="77"/>
      <c r="B317" s="77"/>
      <c r="C317" s="77"/>
      <c r="D317" s="77"/>
      <c r="E317" s="77"/>
      <c r="F317" s="77"/>
      <c r="G317" s="77"/>
    </row>
    <row r="318" spans="1:7">
      <c r="A318" s="77"/>
      <c r="B318" s="77"/>
      <c r="C318" s="77"/>
      <c r="D318" s="77"/>
      <c r="E318" s="77"/>
      <c r="F318" s="77"/>
      <c r="G318" s="77"/>
    </row>
    <row r="319" spans="1:7">
      <c r="A319" s="77"/>
      <c r="B319" s="77"/>
      <c r="C319" s="77"/>
      <c r="D319" s="77"/>
      <c r="E319" s="77"/>
      <c r="F319" s="77"/>
      <c r="G319" s="77"/>
    </row>
    <row r="320" spans="1:7">
      <c r="A320" s="77"/>
      <c r="B320" s="77"/>
      <c r="C320" s="77"/>
      <c r="D320" s="77"/>
      <c r="E320" s="77"/>
      <c r="F320" s="77"/>
      <c r="G320" s="77"/>
    </row>
    <row r="321" spans="1:7">
      <c r="A321" s="77"/>
      <c r="B321" s="77"/>
      <c r="C321" s="77"/>
      <c r="D321" s="77"/>
      <c r="E321" s="77"/>
      <c r="F321" s="77"/>
      <c r="G321" s="77"/>
    </row>
    <row r="322" spans="1:7">
      <c r="A322" s="77"/>
      <c r="B322" s="77"/>
      <c r="C322" s="77"/>
      <c r="D322" s="77"/>
      <c r="E322" s="77"/>
      <c r="F322" s="77"/>
      <c r="G322" s="77"/>
    </row>
    <row r="323" spans="1:7">
      <c r="A323" s="77"/>
      <c r="B323" s="77"/>
      <c r="C323" s="77"/>
      <c r="D323" s="77"/>
      <c r="E323" s="77"/>
      <c r="F323" s="77"/>
      <c r="G323" s="77"/>
    </row>
    <row r="324" spans="1:7">
      <c r="A324" s="77"/>
      <c r="B324" s="77"/>
      <c r="C324" s="77"/>
      <c r="D324" s="77"/>
      <c r="E324" s="77"/>
      <c r="F324" s="77"/>
      <c r="G324" s="77"/>
    </row>
    <row r="325" spans="1:7">
      <c r="A325" s="77"/>
      <c r="B325" s="77"/>
      <c r="C325" s="77"/>
      <c r="D325" s="77"/>
      <c r="E325" s="77"/>
      <c r="F325" s="77"/>
      <c r="G325" s="77"/>
    </row>
    <row r="326" spans="1:7">
      <c r="A326" s="77"/>
      <c r="B326" s="77"/>
      <c r="C326" s="77"/>
      <c r="D326" s="77"/>
      <c r="E326" s="77"/>
      <c r="F326" s="77"/>
      <c r="G326" s="77"/>
    </row>
    <row r="327" spans="1:7">
      <c r="A327" s="77"/>
      <c r="B327" s="77"/>
      <c r="C327" s="77"/>
      <c r="D327" s="77"/>
      <c r="E327" s="77"/>
      <c r="F327" s="77"/>
      <c r="G327" s="77"/>
    </row>
    <row r="328" spans="1:7">
      <c r="A328" s="77"/>
      <c r="B328" s="77"/>
      <c r="C328" s="77"/>
      <c r="D328" s="77"/>
      <c r="E328" s="77"/>
      <c r="F328" s="77"/>
      <c r="G328" s="77"/>
    </row>
    <row r="329" spans="1:7">
      <c r="A329" s="77"/>
      <c r="B329" s="77"/>
      <c r="C329" s="77"/>
      <c r="D329" s="77"/>
      <c r="E329" s="77"/>
      <c r="F329" s="77"/>
      <c r="G329" s="77"/>
    </row>
    <row r="330" spans="1:7">
      <c r="A330" s="77"/>
      <c r="B330" s="77"/>
      <c r="C330" s="77"/>
      <c r="D330" s="77"/>
      <c r="E330" s="77"/>
      <c r="F330" s="77"/>
      <c r="G330" s="77"/>
    </row>
    <row r="331" spans="1:7">
      <c r="A331" s="77"/>
      <c r="B331" s="77"/>
      <c r="C331" s="77"/>
      <c r="D331" s="77"/>
      <c r="E331" s="77"/>
      <c r="F331" s="77"/>
      <c r="G331" s="77"/>
    </row>
    <row r="332" spans="1:7">
      <c r="A332" s="77"/>
      <c r="B332" s="77"/>
      <c r="C332" s="77"/>
      <c r="D332" s="77"/>
      <c r="E332" s="77"/>
      <c r="F332" s="77"/>
      <c r="G332" s="77"/>
    </row>
    <row r="333" spans="1:7">
      <c r="A333" s="77"/>
      <c r="B333" s="77"/>
      <c r="C333" s="77"/>
      <c r="D333" s="77"/>
      <c r="E333" s="77"/>
      <c r="F333" s="77"/>
      <c r="G333" s="77"/>
    </row>
    <row r="334" spans="1:7">
      <c r="A334" s="77"/>
      <c r="B334" s="77"/>
      <c r="C334" s="77"/>
      <c r="D334" s="77"/>
      <c r="E334" s="77"/>
      <c r="F334" s="77"/>
      <c r="G334" s="77"/>
    </row>
    <row r="335" spans="1:7">
      <c r="A335" s="77"/>
      <c r="B335" s="77"/>
      <c r="C335" s="77"/>
      <c r="D335" s="77"/>
      <c r="E335" s="77"/>
      <c r="F335" s="77"/>
      <c r="G335" s="77"/>
    </row>
    <row r="336" spans="1:7">
      <c r="A336" s="77"/>
      <c r="B336" s="77"/>
      <c r="C336" s="77"/>
      <c r="D336" s="77"/>
      <c r="E336" s="77"/>
      <c r="F336" s="77"/>
      <c r="G336" s="77"/>
    </row>
    <row r="337" spans="1:7">
      <c r="A337" s="77"/>
      <c r="B337" s="77"/>
      <c r="C337" s="77"/>
      <c r="D337" s="77"/>
      <c r="E337" s="77"/>
      <c r="F337" s="77"/>
      <c r="G337" s="77"/>
    </row>
    <row r="338" spans="1:7">
      <c r="A338" s="77"/>
      <c r="B338" s="77"/>
      <c r="C338" s="77"/>
      <c r="D338" s="77"/>
      <c r="E338" s="77"/>
      <c r="F338" s="77"/>
      <c r="G338" s="77"/>
    </row>
    <row r="339" spans="1:7">
      <c r="A339" s="77"/>
      <c r="B339" s="77"/>
      <c r="C339" s="77"/>
      <c r="D339" s="77"/>
      <c r="E339" s="77"/>
      <c r="F339" s="77"/>
      <c r="G339" s="77"/>
    </row>
    <row r="340" spans="1:7">
      <c r="A340" s="77"/>
      <c r="B340" s="77"/>
      <c r="C340" s="77"/>
      <c r="D340" s="77"/>
      <c r="E340" s="77"/>
      <c r="F340" s="77"/>
      <c r="G340" s="77"/>
    </row>
    <row r="341" spans="1:7">
      <c r="A341" s="77"/>
      <c r="B341" s="77"/>
      <c r="C341" s="77"/>
      <c r="D341" s="77"/>
      <c r="E341" s="77"/>
      <c r="F341" s="77"/>
      <c r="G341" s="77"/>
    </row>
    <row r="342" spans="1:7">
      <c r="A342" s="77"/>
      <c r="B342" s="77"/>
      <c r="C342" s="77"/>
      <c r="D342" s="77"/>
      <c r="E342" s="77"/>
      <c r="F342" s="77"/>
      <c r="G342" s="77"/>
    </row>
    <row r="343" spans="1:7">
      <c r="A343" s="77"/>
      <c r="B343" s="77"/>
      <c r="C343" s="77"/>
      <c r="D343" s="77"/>
      <c r="E343" s="77"/>
      <c r="F343" s="77"/>
      <c r="G343" s="77"/>
    </row>
    <row r="344" spans="1:7">
      <c r="A344" s="77"/>
      <c r="B344" s="77"/>
      <c r="C344" s="77"/>
      <c r="D344" s="77"/>
      <c r="E344" s="77"/>
      <c r="F344" s="77"/>
      <c r="G344" s="77"/>
    </row>
    <row r="345" spans="1:7">
      <c r="A345" s="77"/>
      <c r="B345" s="77"/>
      <c r="C345" s="77"/>
      <c r="D345" s="77"/>
      <c r="E345" s="77"/>
      <c r="F345" s="77"/>
      <c r="G345" s="77"/>
    </row>
    <row r="346" spans="1:7">
      <c r="A346" s="77"/>
      <c r="B346" s="77"/>
      <c r="C346" s="77"/>
      <c r="D346" s="77"/>
      <c r="E346" s="77"/>
      <c r="F346" s="77"/>
      <c r="G346" s="77"/>
    </row>
    <row r="347" spans="1:7">
      <c r="A347" s="77"/>
      <c r="B347" s="77"/>
      <c r="C347" s="77"/>
      <c r="D347" s="77"/>
      <c r="E347" s="77"/>
      <c r="F347" s="77"/>
      <c r="G347" s="77"/>
    </row>
    <row r="348" spans="1:7">
      <c r="A348" s="77"/>
      <c r="B348" s="77"/>
      <c r="C348" s="77"/>
      <c r="D348" s="77"/>
      <c r="E348" s="77"/>
      <c r="F348" s="77"/>
      <c r="G348" s="77"/>
    </row>
    <row r="349" spans="1:7">
      <c r="A349" s="77"/>
      <c r="B349" s="77"/>
      <c r="C349" s="77"/>
      <c r="D349" s="77"/>
      <c r="E349" s="77"/>
      <c r="F349" s="77"/>
      <c r="G349" s="77"/>
    </row>
    <row r="350" spans="1:7">
      <c r="A350" s="77"/>
      <c r="B350" s="77"/>
      <c r="C350" s="77"/>
      <c r="D350" s="77"/>
      <c r="E350" s="77"/>
      <c r="F350" s="77"/>
      <c r="G350" s="77"/>
    </row>
    <row r="351" spans="1:7">
      <c r="A351" s="77"/>
      <c r="B351" s="77"/>
      <c r="C351" s="77"/>
      <c r="D351" s="77"/>
      <c r="E351" s="77"/>
      <c r="F351" s="77"/>
      <c r="G351" s="77"/>
    </row>
    <row r="352" spans="1:7">
      <c r="A352" s="77"/>
      <c r="B352" s="77"/>
      <c r="C352" s="77"/>
      <c r="D352" s="77"/>
      <c r="E352" s="77"/>
      <c r="F352" s="77"/>
      <c r="G352" s="77"/>
    </row>
    <row r="353" spans="1:7">
      <c r="A353" s="77"/>
      <c r="B353" s="77"/>
      <c r="C353" s="77"/>
      <c r="D353" s="77"/>
      <c r="E353" s="77"/>
      <c r="F353" s="77"/>
      <c r="G353" s="77"/>
    </row>
    <row r="354" spans="1:7">
      <c r="A354" s="77"/>
      <c r="B354" s="77"/>
      <c r="C354" s="77"/>
      <c r="D354" s="77"/>
      <c r="E354" s="77"/>
      <c r="F354" s="77"/>
      <c r="G354" s="77"/>
    </row>
    <row r="355" spans="1:7">
      <c r="A355" s="77"/>
      <c r="B355" s="77"/>
      <c r="C355" s="77"/>
      <c r="D355" s="77"/>
      <c r="E355" s="77"/>
      <c r="F355" s="77"/>
      <c r="G355" s="77"/>
    </row>
    <row r="356" spans="1:7">
      <c r="A356" s="77"/>
      <c r="B356" s="77"/>
      <c r="C356" s="77"/>
      <c r="D356" s="77"/>
      <c r="E356" s="77"/>
      <c r="F356" s="77"/>
      <c r="G356" s="77"/>
    </row>
    <row r="357" spans="1:7">
      <c r="A357" s="77"/>
      <c r="B357" s="77"/>
      <c r="C357" s="77"/>
      <c r="D357" s="77"/>
      <c r="E357" s="77"/>
      <c r="F357" s="77"/>
      <c r="G357" s="77"/>
    </row>
    <row r="358" spans="1:7">
      <c r="A358" s="77"/>
      <c r="B358" s="77"/>
      <c r="C358" s="77"/>
      <c r="D358" s="77"/>
      <c r="E358" s="77"/>
      <c r="F358" s="77"/>
      <c r="G358" s="77"/>
    </row>
    <row r="359" spans="1:7">
      <c r="A359" s="77"/>
      <c r="B359" s="77"/>
      <c r="C359" s="77"/>
      <c r="D359" s="77"/>
      <c r="E359" s="77"/>
      <c r="F359" s="77"/>
      <c r="G359" s="77"/>
    </row>
    <row r="360" spans="1:7">
      <c r="A360" s="77"/>
      <c r="B360" s="77"/>
      <c r="C360" s="77"/>
      <c r="D360" s="77"/>
      <c r="E360" s="77"/>
      <c r="F360" s="77"/>
      <c r="G360" s="77"/>
    </row>
    <row r="361" spans="1:7">
      <c r="A361" s="77"/>
      <c r="B361" s="77"/>
      <c r="C361" s="77"/>
      <c r="D361" s="77"/>
      <c r="E361" s="77"/>
      <c r="F361" s="77"/>
      <c r="G361" s="77"/>
    </row>
    <row r="362" spans="1:7">
      <c r="A362" s="77"/>
      <c r="B362" s="77"/>
      <c r="C362" s="77"/>
      <c r="D362" s="77"/>
      <c r="E362" s="77"/>
      <c r="F362" s="77"/>
      <c r="G362" s="77"/>
    </row>
    <row r="363" spans="1:7">
      <c r="A363" s="77"/>
      <c r="B363" s="77"/>
      <c r="C363" s="77"/>
      <c r="D363" s="77"/>
      <c r="E363" s="77"/>
      <c r="F363" s="77"/>
      <c r="G363" s="77"/>
    </row>
    <row r="364" spans="1:7">
      <c r="A364" s="77"/>
      <c r="B364" s="77"/>
      <c r="C364" s="77"/>
      <c r="D364" s="77"/>
      <c r="E364" s="77"/>
      <c r="F364" s="77"/>
      <c r="G364" s="77"/>
    </row>
    <row r="365" spans="1:7">
      <c r="A365" s="77"/>
      <c r="B365" s="77"/>
      <c r="C365" s="77"/>
      <c r="D365" s="77"/>
      <c r="E365" s="77"/>
      <c r="F365" s="77"/>
      <c r="G365" s="77"/>
    </row>
    <row r="366" spans="1:7">
      <c r="A366" s="77"/>
      <c r="B366" s="77"/>
      <c r="C366" s="77"/>
      <c r="D366" s="77"/>
      <c r="E366" s="77"/>
      <c r="F366" s="77"/>
      <c r="G366" s="77"/>
    </row>
    <row r="367" spans="1:7">
      <c r="A367" s="77"/>
      <c r="B367" s="77"/>
      <c r="C367" s="77"/>
      <c r="D367" s="77"/>
      <c r="E367" s="77"/>
      <c r="F367" s="77"/>
      <c r="G367" s="77"/>
    </row>
    <row r="368" spans="1:7">
      <c r="A368" s="77"/>
      <c r="B368" s="77"/>
      <c r="C368" s="77"/>
      <c r="D368" s="77"/>
      <c r="E368" s="77"/>
      <c r="F368" s="77"/>
      <c r="G368" s="77"/>
    </row>
    <row r="369" spans="1:7">
      <c r="A369" s="77"/>
      <c r="B369" s="77"/>
      <c r="C369" s="77"/>
      <c r="D369" s="77"/>
      <c r="E369" s="77"/>
      <c r="F369" s="77"/>
      <c r="G369" s="77"/>
    </row>
    <row r="370" spans="1:7">
      <c r="A370" s="77"/>
      <c r="B370" s="77"/>
      <c r="C370" s="77"/>
      <c r="D370" s="77"/>
      <c r="E370" s="77"/>
      <c r="F370" s="77"/>
      <c r="G370" s="77"/>
    </row>
    <row r="371" spans="1:7">
      <c r="A371" s="77"/>
      <c r="B371" s="77"/>
      <c r="C371" s="77"/>
      <c r="D371" s="77"/>
      <c r="E371" s="77"/>
      <c r="F371" s="77"/>
      <c r="G371" s="77"/>
    </row>
    <row r="372" spans="1:7">
      <c r="A372" s="77"/>
      <c r="B372" s="77"/>
      <c r="C372" s="77"/>
      <c r="D372" s="77"/>
      <c r="E372" s="77"/>
      <c r="F372" s="77"/>
      <c r="G372" s="77"/>
    </row>
    <row r="373" spans="1:7">
      <c r="A373" s="77"/>
      <c r="B373" s="77"/>
      <c r="C373" s="77"/>
      <c r="D373" s="77"/>
      <c r="E373" s="77"/>
      <c r="F373" s="77"/>
      <c r="G373" s="77"/>
    </row>
    <row r="374" spans="1:7">
      <c r="A374" s="77"/>
      <c r="B374" s="77"/>
      <c r="C374" s="77"/>
      <c r="D374" s="77"/>
      <c r="E374" s="77"/>
      <c r="F374" s="77"/>
      <c r="G374" s="77"/>
    </row>
    <row r="375" spans="1:7">
      <c r="A375" s="77"/>
      <c r="B375" s="77"/>
      <c r="C375" s="77"/>
      <c r="D375" s="77"/>
      <c r="E375" s="77"/>
      <c r="F375" s="77"/>
      <c r="G375" s="77"/>
    </row>
    <row r="376" spans="1:7">
      <c r="A376" s="77"/>
      <c r="B376" s="77"/>
      <c r="C376" s="77"/>
      <c r="D376" s="77"/>
      <c r="E376" s="77"/>
      <c r="F376" s="77"/>
      <c r="G376" s="77"/>
    </row>
    <row r="377" spans="1:7">
      <c r="A377" s="77"/>
      <c r="B377" s="77"/>
      <c r="C377" s="77"/>
      <c r="D377" s="77"/>
      <c r="E377" s="77"/>
      <c r="F377" s="77"/>
      <c r="G377" s="77"/>
    </row>
    <row r="378" spans="1:7">
      <c r="A378" s="77"/>
      <c r="B378" s="77"/>
      <c r="C378" s="77"/>
      <c r="D378" s="77"/>
      <c r="E378" s="77"/>
      <c r="F378" s="77"/>
      <c r="G378" s="77"/>
    </row>
    <row r="379" spans="1:7">
      <c r="A379" s="77"/>
      <c r="B379" s="77"/>
      <c r="C379" s="77"/>
      <c r="D379" s="77"/>
      <c r="E379" s="77"/>
      <c r="F379" s="77"/>
      <c r="G379" s="77"/>
    </row>
    <row r="380" spans="1:7">
      <c r="A380" s="77"/>
      <c r="B380" s="77"/>
      <c r="C380" s="77"/>
      <c r="D380" s="77"/>
      <c r="E380" s="77"/>
      <c r="F380" s="77"/>
      <c r="G380" s="77"/>
    </row>
    <row r="381" spans="1:7">
      <c r="A381" s="77"/>
      <c r="B381" s="77"/>
      <c r="C381" s="77"/>
      <c r="D381" s="77"/>
      <c r="E381" s="77"/>
      <c r="F381" s="77"/>
      <c r="G381" s="77"/>
    </row>
    <row r="382" spans="1:7">
      <c r="A382" s="77"/>
      <c r="B382" s="77"/>
      <c r="C382" s="77"/>
      <c r="D382" s="77"/>
      <c r="E382" s="77"/>
      <c r="F382" s="77"/>
      <c r="G382" s="77"/>
    </row>
    <row r="383" spans="1:7">
      <c r="A383" s="77"/>
      <c r="B383" s="77"/>
      <c r="C383" s="77"/>
      <c r="D383" s="77"/>
      <c r="E383" s="77"/>
      <c r="F383" s="77"/>
      <c r="G383" s="77"/>
    </row>
    <row r="384" spans="1:7">
      <c r="A384" s="77"/>
      <c r="B384" s="77"/>
      <c r="C384" s="77"/>
      <c r="D384" s="77"/>
      <c r="E384" s="77"/>
      <c r="F384" s="77"/>
      <c r="G384" s="77"/>
    </row>
    <row r="385" spans="1:7">
      <c r="A385" s="77"/>
      <c r="B385" s="77"/>
      <c r="C385" s="77"/>
      <c r="D385" s="77"/>
      <c r="E385" s="77"/>
      <c r="F385" s="77"/>
      <c r="G385" s="77"/>
    </row>
    <row r="386" spans="1:7">
      <c r="A386" s="77"/>
      <c r="B386" s="77"/>
      <c r="C386" s="77"/>
      <c r="D386" s="77"/>
      <c r="E386" s="77"/>
      <c r="F386" s="77"/>
      <c r="G386" s="77"/>
    </row>
    <row r="387" spans="1:7">
      <c r="A387" s="77"/>
      <c r="B387" s="77"/>
      <c r="C387" s="77"/>
      <c r="D387" s="77"/>
      <c r="E387" s="77"/>
      <c r="F387" s="77"/>
      <c r="G387" s="77"/>
    </row>
    <row r="388" spans="1:7">
      <c r="A388" s="77"/>
      <c r="B388" s="77"/>
      <c r="C388" s="77"/>
      <c r="D388" s="77"/>
      <c r="E388" s="77"/>
      <c r="F388" s="77"/>
      <c r="G388" s="77"/>
    </row>
    <row r="389" spans="1:7">
      <c r="A389" s="77"/>
      <c r="B389" s="77"/>
      <c r="C389" s="77"/>
      <c r="D389" s="77"/>
      <c r="E389" s="77"/>
      <c r="F389" s="77"/>
      <c r="G389" s="77"/>
    </row>
    <row r="390" spans="1:7">
      <c r="A390" s="77"/>
      <c r="B390" s="77"/>
      <c r="C390" s="77"/>
      <c r="D390" s="77"/>
      <c r="E390" s="77"/>
      <c r="F390" s="77"/>
      <c r="G390" s="77"/>
    </row>
    <row r="391" spans="1:7">
      <c r="A391" s="77"/>
      <c r="B391" s="77"/>
      <c r="C391" s="77"/>
      <c r="D391" s="77"/>
      <c r="E391" s="77"/>
      <c r="F391" s="77"/>
      <c r="G391" s="77"/>
    </row>
    <row r="392" spans="1:7">
      <c r="A392" s="77"/>
      <c r="B392" s="77"/>
      <c r="C392" s="77"/>
      <c r="D392" s="77"/>
      <c r="E392" s="77"/>
      <c r="F392" s="77"/>
      <c r="G392" s="77"/>
    </row>
    <row r="393" spans="1:7">
      <c r="A393" s="77"/>
      <c r="B393" s="77"/>
      <c r="C393" s="77"/>
      <c r="D393" s="77"/>
      <c r="E393" s="77"/>
      <c r="F393" s="77"/>
      <c r="G393" s="77"/>
    </row>
    <row r="394" spans="1:7">
      <c r="A394" s="77"/>
      <c r="B394" s="77"/>
      <c r="C394" s="77"/>
      <c r="D394" s="77"/>
      <c r="E394" s="77"/>
      <c r="F394" s="77"/>
      <c r="G394" s="77"/>
    </row>
    <row r="395" spans="1:7">
      <c r="A395" s="77"/>
      <c r="B395" s="77"/>
      <c r="C395" s="77"/>
      <c r="D395" s="77"/>
      <c r="E395" s="77"/>
      <c r="F395" s="77"/>
      <c r="G395" s="77"/>
    </row>
    <row r="396" spans="1:7">
      <c r="A396" s="77"/>
      <c r="B396" s="77"/>
      <c r="C396" s="77"/>
      <c r="D396" s="77"/>
      <c r="E396" s="77"/>
      <c r="F396" s="77"/>
      <c r="G396" s="77"/>
    </row>
    <row r="397" spans="1:7">
      <c r="A397" s="77"/>
      <c r="B397" s="77"/>
      <c r="C397" s="77"/>
      <c r="D397" s="77"/>
      <c r="E397" s="77"/>
      <c r="F397" s="77"/>
      <c r="G397" s="77"/>
    </row>
    <row r="398" spans="1:7">
      <c r="A398" s="77"/>
      <c r="B398" s="77"/>
      <c r="C398" s="77"/>
      <c r="D398" s="77"/>
      <c r="E398" s="77"/>
      <c r="F398" s="77"/>
      <c r="G398" s="77"/>
    </row>
    <row r="399" spans="1:7">
      <c r="A399" s="77"/>
      <c r="B399" s="77"/>
      <c r="C399" s="77"/>
      <c r="D399" s="77"/>
      <c r="E399" s="77"/>
      <c r="F399" s="77"/>
      <c r="G399" s="77"/>
    </row>
    <row r="400" spans="1:7">
      <c r="A400" s="77"/>
      <c r="B400" s="77"/>
      <c r="C400" s="77"/>
      <c r="D400" s="77"/>
      <c r="E400" s="77"/>
      <c r="F400" s="77"/>
      <c r="G400" s="77"/>
    </row>
    <row r="401" spans="1:7">
      <c r="A401" s="77"/>
      <c r="B401" s="77"/>
      <c r="C401" s="77"/>
      <c r="D401" s="77"/>
      <c r="E401" s="77"/>
      <c r="F401" s="77"/>
      <c r="G401" s="77"/>
    </row>
    <row r="402" spans="1:7">
      <c r="A402" s="77"/>
      <c r="B402" s="77"/>
      <c r="C402" s="77"/>
      <c r="D402" s="77"/>
      <c r="E402" s="77"/>
      <c r="F402" s="77"/>
      <c r="G402" s="77"/>
    </row>
    <row r="403" spans="1:7">
      <c r="A403" s="77"/>
      <c r="B403" s="77"/>
      <c r="C403" s="77"/>
      <c r="D403" s="77"/>
      <c r="E403" s="77"/>
      <c r="F403" s="77"/>
      <c r="G403" s="77"/>
    </row>
    <row r="404" spans="1:7">
      <c r="A404" s="77"/>
      <c r="B404" s="77"/>
      <c r="C404" s="77"/>
      <c r="D404" s="77"/>
      <c r="E404" s="77"/>
      <c r="F404" s="77"/>
      <c r="G404" s="77"/>
    </row>
    <row r="405" spans="1:7">
      <c r="A405" s="77"/>
      <c r="B405" s="77"/>
      <c r="C405" s="77"/>
      <c r="D405" s="77"/>
      <c r="E405" s="77"/>
      <c r="F405" s="77"/>
      <c r="G405" s="77"/>
    </row>
    <row r="406" spans="1:7">
      <c r="A406" s="77"/>
      <c r="B406" s="77"/>
      <c r="C406" s="77"/>
      <c r="D406" s="77"/>
      <c r="E406" s="77"/>
      <c r="F406" s="77"/>
      <c r="G406" s="77"/>
    </row>
    <row r="407" spans="1:7">
      <c r="A407" s="77"/>
      <c r="B407" s="77"/>
      <c r="C407" s="77"/>
      <c r="D407" s="77"/>
      <c r="E407" s="77"/>
      <c r="F407" s="77"/>
      <c r="G407" s="77"/>
    </row>
    <row r="408" spans="1:7">
      <c r="A408" s="77"/>
      <c r="B408" s="77"/>
      <c r="C408" s="77"/>
      <c r="D408" s="77"/>
      <c r="E408" s="77"/>
      <c r="F408" s="77"/>
      <c r="G408" s="77"/>
    </row>
    <row r="409" spans="1:7">
      <c r="A409" s="77"/>
      <c r="B409" s="77"/>
      <c r="C409" s="77"/>
      <c r="D409" s="77"/>
      <c r="E409" s="77"/>
      <c r="F409" s="77"/>
      <c r="G409" s="77"/>
    </row>
    <row r="410" spans="1:7">
      <c r="A410" s="77"/>
      <c r="B410" s="77"/>
      <c r="C410" s="77"/>
      <c r="D410" s="77"/>
      <c r="E410" s="77"/>
      <c r="F410" s="77"/>
      <c r="G410" s="77"/>
    </row>
    <row r="411" spans="1:7">
      <c r="A411" s="77"/>
      <c r="B411" s="77"/>
      <c r="C411" s="77"/>
      <c r="D411" s="77"/>
      <c r="E411" s="77"/>
      <c r="F411" s="77"/>
      <c r="G411" s="77"/>
    </row>
    <row r="412" spans="1:7">
      <c r="A412" s="77"/>
      <c r="B412" s="77"/>
      <c r="C412" s="77"/>
      <c r="D412" s="77"/>
      <c r="E412" s="77"/>
      <c r="F412" s="77"/>
      <c r="G412" s="77"/>
    </row>
    <row r="413" spans="1:7">
      <c r="A413" s="77"/>
      <c r="B413" s="77"/>
      <c r="C413" s="77"/>
      <c r="D413" s="77"/>
      <c r="E413" s="77"/>
      <c r="F413" s="77"/>
      <c r="G413" s="77"/>
    </row>
    <row r="414" spans="1:7">
      <c r="A414" s="77"/>
      <c r="B414" s="77"/>
      <c r="C414" s="77"/>
      <c r="D414" s="77"/>
      <c r="E414" s="77"/>
      <c r="F414" s="77"/>
      <c r="G414" s="77"/>
    </row>
  </sheetData>
  <mergeCells count="3">
    <mergeCell ref="A5:B6"/>
    <mergeCell ref="C5:E5"/>
    <mergeCell ref="F5:H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Sheet77">
    <tabColor theme="0" tint="-0.249977111117893"/>
  </sheetPr>
  <dimension ref="A1:J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1696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1696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1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1697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2</v>
      </c>
      <c r="E11" s="130">
        <v>13</v>
      </c>
      <c r="F11" s="130">
        <f t="shared" si="0"/>
        <v>19</v>
      </c>
      <c r="G11" s="130">
        <v>1</v>
      </c>
      <c r="H11" s="130">
        <v>13</v>
      </c>
      <c r="I11" s="130">
        <f t="shared" si="1"/>
        <v>20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1</v>
      </c>
      <c r="E13" s="130">
        <v>0</v>
      </c>
      <c r="F13" s="130">
        <f t="shared" si="0"/>
        <v>2</v>
      </c>
      <c r="G13" s="130">
        <v>1</v>
      </c>
      <c r="H13" s="130">
        <v>0</v>
      </c>
      <c r="I13" s="130">
        <f t="shared" si="1"/>
        <v>2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2</v>
      </c>
      <c r="E15" s="130">
        <v>28</v>
      </c>
      <c r="F15" s="130">
        <f t="shared" si="0"/>
        <v>36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3</v>
      </c>
      <c r="E17" s="130">
        <v>33</v>
      </c>
      <c r="F17" s="130">
        <f t="shared" si="0"/>
        <v>66</v>
      </c>
      <c r="G17" s="130">
        <v>0</v>
      </c>
      <c r="H17" s="130">
        <v>35</v>
      </c>
      <c r="I17" s="130">
        <f t="shared" si="1"/>
        <v>67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0</v>
      </c>
      <c r="E20" s="130">
        <v>23</v>
      </c>
      <c r="F20" s="130">
        <f t="shared" si="0"/>
        <v>28</v>
      </c>
      <c r="G20" s="130">
        <v>0</v>
      </c>
      <c r="H20" s="130">
        <v>23</v>
      </c>
      <c r="I20" s="130">
        <f t="shared" si="1"/>
        <v>28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0</v>
      </c>
      <c r="E21" s="130">
        <v>34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28</v>
      </c>
      <c r="E22" s="130">
        <v>383</v>
      </c>
      <c r="F22" s="130">
        <f t="shared" si="0"/>
        <v>222</v>
      </c>
      <c r="G22" s="130">
        <v>6</v>
      </c>
      <c r="H22" s="130">
        <v>400</v>
      </c>
      <c r="I22" s="130">
        <f t="shared" si="1"/>
        <v>227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1</v>
      </c>
      <c r="E23" s="130">
        <v>24</v>
      </c>
      <c r="F23" s="130">
        <f t="shared" si="0"/>
        <v>9</v>
      </c>
      <c r="G23" s="130">
        <v>0</v>
      </c>
      <c r="H23" s="130">
        <v>25</v>
      </c>
      <c r="I23" s="130">
        <f t="shared" si="1"/>
        <v>9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2</v>
      </c>
      <c r="E24" s="130">
        <v>19</v>
      </c>
      <c r="F24" s="130">
        <f t="shared" si="0"/>
        <v>24</v>
      </c>
      <c r="G24" s="130">
        <v>0</v>
      </c>
      <c r="H24" s="130">
        <v>22</v>
      </c>
      <c r="I24" s="130">
        <f t="shared" si="1"/>
        <v>23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1</v>
      </c>
      <c r="E25" s="130">
        <v>40</v>
      </c>
      <c r="F25" s="130">
        <f t="shared" si="0"/>
        <v>25</v>
      </c>
      <c r="G25" s="130">
        <v>0</v>
      </c>
      <c r="H25" s="130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11</v>
      </c>
      <c r="E27" s="130">
        <v>76</v>
      </c>
      <c r="F27" s="130">
        <f t="shared" si="0"/>
        <v>164</v>
      </c>
      <c r="G27" s="130">
        <v>3</v>
      </c>
      <c r="H27" s="130">
        <v>83</v>
      </c>
      <c r="I27" s="130">
        <f t="shared" si="1"/>
        <v>165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3</v>
      </c>
      <c r="E28" s="130">
        <v>97</v>
      </c>
      <c r="F28" s="130">
        <f t="shared" si="0"/>
        <v>100</v>
      </c>
      <c r="G28" s="130">
        <v>0</v>
      </c>
      <c r="H28" s="130">
        <v>97</v>
      </c>
      <c r="I28" s="130">
        <f t="shared" si="1"/>
        <v>103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21</v>
      </c>
      <c r="E29" s="130">
        <v>75</v>
      </c>
      <c r="F29" s="130">
        <f t="shared" si="0"/>
        <v>65</v>
      </c>
      <c r="G29" s="130">
        <v>11</v>
      </c>
      <c r="H29" s="130">
        <v>81</v>
      </c>
      <c r="I29" s="130">
        <f t="shared" si="1"/>
        <v>69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19</v>
      </c>
      <c r="E30" s="130">
        <v>442</v>
      </c>
      <c r="F30" s="130">
        <f t="shared" si="0"/>
        <v>713</v>
      </c>
      <c r="G30" s="130">
        <v>3</v>
      </c>
      <c r="H30" s="130">
        <v>443</v>
      </c>
      <c r="I30" s="130">
        <f t="shared" si="1"/>
        <v>728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6</v>
      </c>
      <c r="E31" s="130">
        <v>50</v>
      </c>
      <c r="F31" s="130">
        <f t="shared" si="0"/>
        <v>60</v>
      </c>
      <c r="G31" s="130">
        <v>0</v>
      </c>
      <c r="H31" s="130">
        <v>55</v>
      </c>
      <c r="I31" s="130">
        <f t="shared" si="1"/>
        <v>61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2</v>
      </c>
      <c r="E32" s="130">
        <v>55</v>
      </c>
      <c r="F32" s="130">
        <f t="shared" si="0"/>
        <v>52</v>
      </c>
      <c r="G32" s="130">
        <v>0</v>
      </c>
      <c r="H32" s="130">
        <v>56</v>
      </c>
      <c r="I32" s="130">
        <f t="shared" si="1"/>
        <v>53</v>
      </c>
    </row>
    <row r="33" spans="1:10" ht="12.6" customHeight="1">
      <c r="A33" s="106" t="s">
        <v>478</v>
      </c>
      <c r="B33" s="107" t="s">
        <v>1513</v>
      </c>
      <c r="C33" s="130">
        <v>157</v>
      </c>
      <c r="D33" s="11">
        <v>5</v>
      </c>
      <c r="E33" s="11">
        <v>53</v>
      </c>
      <c r="F33" s="130">
        <f t="shared" si="0"/>
        <v>99</v>
      </c>
      <c r="G33" s="11">
        <v>0</v>
      </c>
      <c r="H33" s="11">
        <v>56</v>
      </c>
      <c r="I33" s="130">
        <f t="shared" si="1"/>
        <v>101</v>
      </c>
    </row>
    <row r="34" spans="1:10" ht="12.6" customHeight="1">
      <c r="A34" s="106" t="s">
        <v>479</v>
      </c>
      <c r="B34" s="107" t="s">
        <v>1514</v>
      </c>
      <c r="C34" s="130">
        <v>320</v>
      </c>
      <c r="D34" s="11">
        <v>5</v>
      </c>
      <c r="E34" s="11">
        <v>173</v>
      </c>
      <c r="F34" s="130">
        <f t="shared" si="0"/>
        <v>142</v>
      </c>
      <c r="G34" s="11">
        <v>0</v>
      </c>
      <c r="H34" s="11">
        <v>178</v>
      </c>
      <c r="I34" s="130">
        <f t="shared" si="1"/>
        <v>142</v>
      </c>
    </row>
    <row r="35" spans="1:10" ht="12.6" customHeight="1">
      <c r="A35" s="106" t="s">
        <v>480</v>
      </c>
      <c r="B35" s="107" t="s">
        <v>1515</v>
      </c>
      <c r="C35" s="130">
        <v>195</v>
      </c>
      <c r="D35" s="11">
        <v>9</v>
      </c>
      <c r="E35" s="11">
        <v>91</v>
      </c>
      <c r="F35" s="130">
        <f t="shared" si="0"/>
        <v>95</v>
      </c>
      <c r="G35" s="11">
        <v>0</v>
      </c>
      <c r="H35" s="11">
        <v>101</v>
      </c>
      <c r="I35" s="130">
        <f t="shared" si="1"/>
        <v>94</v>
      </c>
    </row>
    <row r="36" spans="1:10" ht="12.6" customHeight="1">
      <c r="A36" s="106" t="s">
        <v>481</v>
      </c>
      <c r="B36" s="107" t="s">
        <v>1516</v>
      </c>
      <c r="C36" s="130">
        <v>43</v>
      </c>
      <c r="D36" s="11">
        <v>3</v>
      </c>
      <c r="E36" s="11">
        <v>19</v>
      </c>
      <c r="F36" s="130">
        <f t="shared" si="0"/>
        <v>21</v>
      </c>
      <c r="G36" s="11">
        <v>0</v>
      </c>
      <c r="H36" s="11">
        <v>21</v>
      </c>
      <c r="I36" s="130">
        <f t="shared" si="1"/>
        <v>22</v>
      </c>
    </row>
    <row r="37" spans="1:10" ht="12.6" customHeight="1">
      <c r="A37" s="106" t="s">
        <v>482</v>
      </c>
      <c r="B37" s="107" t="s">
        <v>1517</v>
      </c>
      <c r="C37" s="130">
        <v>368</v>
      </c>
      <c r="D37" s="11">
        <v>11</v>
      </c>
      <c r="E37" s="11">
        <v>165</v>
      </c>
      <c r="F37" s="130">
        <f t="shared" si="0"/>
        <v>192</v>
      </c>
      <c r="G37" s="11">
        <v>1</v>
      </c>
      <c r="H37" s="11">
        <v>169</v>
      </c>
      <c r="I37" s="130">
        <f t="shared" si="1"/>
        <v>198</v>
      </c>
    </row>
    <row r="38" spans="1:10" ht="12.6" customHeight="1">
      <c r="A38" s="106" t="s">
        <v>483</v>
      </c>
      <c r="B38" s="107" t="s">
        <v>1518</v>
      </c>
      <c r="C38" s="130">
        <v>92</v>
      </c>
      <c r="D38" s="11">
        <v>5</v>
      </c>
      <c r="E38" s="11">
        <v>31</v>
      </c>
      <c r="F38" s="130">
        <f t="shared" si="0"/>
        <v>56</v>
      </c>
      <c r="G38" s="11">
        <v>0</v>
      </c>
      <c r="H38" s="11">
        <v>36</v>
      </c>
      <c r="I38" s="130">
        <f t="shared" si="1"/>
        <v>56</v>
      </c>
    </row>
    <row r="39" spans="1:10" ht="12.6" customHeight="1">
      <c r="A39" s="106" t="s">
        <v>1228</v>
      </c>
      <c r="B39" s="107" t="s">
        <v>1519</v>
      </c>
      <c r="C39" s="130">
        <v>32</v>
      </c>
      <c r="D39" s="11">
        <v>3</v>
      </c>
      <c r="E39" s="11">
        <v>16</v>
      </c>
      <c r="F39" s="130">
        <f t="shared" si="0"/>
        <v>13</v>
      </c>
      <c r="G39" s="11">
        <v>0</v>
      </c>
      <c r="H39" s="11">
        <v>19</v>
      </c>
      <c r="I39" s="130">
        <f t="shared" si="1"/>
        <v>13</v>
      </c>
    </row>
    <row r="40" spans="1:10" ht="12.6" customHeight="1">
      <c r="A40" s="106" t="s">
        <v>1229</v>
      </c>
      <c r="B40" s="107" t="s">
        <v>1520</v>
      </c>
      <c r="C40" s="130">
        <v>2</v>
      </c>
      <c r="D40" s="11">
        <v>1</v>
      </c>
      <c r="E40" s="11">
        <v>1</v>
      </c>
      <c r="F40" s="130">
        <f t="shared" si="0"/>
        <v>0</v>
      </c>
      <c r="G40" s="11">
        <v>0</v>
      </c>
      <c r="H40" s="11">
        <v>2</v>
      </c>
      <c r="I40" s="130">
        <f t="shared" si="1"/>
        <v>0</v>
      </c>
    </row>
    <row r="41" spans="1:10" ht="12.6" customHeight="1">
      <c r="A41" s="106" t="s">
        <v>1230</v>
      </c>
      <c r="B41" s="107" t="s">
        <v>1521</v>
      </c>
      <c r="C41" s="130">
        <v>2</v>
      </c>
      <c r="D41" s="11">
        <v>0</v>
      </c>
      <c r="E41" s="11">
        <v>1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10" ht="12.6" customHeight="1">
      <c r="A42" s="106" t="s">
        <v>1759</v>
      </c>
      <c r="B42" s="107" t="s">
        <v>1522</v>
      </c>
      <c r="C42" s="130">
        <v>300</v>
      </c>
      <c r="D42" s="11">
        <v>47</v>
      </c>
      <c r="E42" s="11">
        <v>124</v>
      </c>
      <c r="F42" s="130">
        <f t="shared" si="0"/>
        <v>129</v>
      </c>
      <c r="G42" s="11">
        <v>3</v>
      </c>
      <c r="H42" s="11">
        <v>166</v>
      </c>
      <c r="I42" s="130">
        <f t="shared" si="1"/>
        <v>131</v>
      </c>
      <c r="J42" s="105"/>
    </row>
    <row r="43" spans="1:10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  <c r="J43" s="105"/>
    </row>
    <row r="44" spans="1:10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  <c r="J44" s="105"/>
    </row>
    <row r="45" spans="1:10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  <c r="J45" s="105"/>
    </row>
    <row r="46" spans="1:10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  <c r="J46" s="105"/>
    </row>
    <row r="47" spans="1:10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  <c r="J47" s="105"/>
    </row>
    <row r="48" spans="1:10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  <c r="J48" s="105"/>
    </row>
    <row r="49" spans="1:10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  <c r="J49" s="105"/>
    </row>
    <row r="50" spans="1:10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  <c r="J50" s="105"/>
    </row>
    <row r="51" spans="1:10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  <c r="J51" s="105"/>
    </row>
    <row r="52" spans="1:10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  <c r="J52" s="105"/>
    </row>
    <row r="53" spans="1:10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  <c r="J53" s="105"/>
    </row>
    <row r="54" spans="1:10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  <c r="J54" s="105"/>
    </row>
    <row r="55" spans="1:10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  <c r="J55" s="105"/>
    </row>
    <row r="56" spans="1:10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  <c r="J56" s="105"/>
    </row>
    <row r="57" spans="1:10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  <c r="J57" s="105"/>
    </row>
    <row r="58" spans="1:10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  <c r="J58" s="105"/>
    </row>
    <row r="59" spans="1:10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  <c r="J59" s="105"/>
    </row>
    <row r="60" spans="1:10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  <c r="J60" s="105"/>
    </row>
    <row r="61" spans="1:10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  <c r="J61" s="105"/>
    </row>
    <row r="62" spans="1:10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  <c r="J62" s="105"/>
    </row>
    <row r="63" spans="1:10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  <c r="J63" s="105"/>
    </row>
    <row r="64" spans="1:10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  <c r="J64" s="105"/>
    </row>
    <row r="65" spans="1:10" ht="12.6" customHeight="1">
      <c r="A65" s="106" t="s">
        <v>1552</v>
      </c>
      <c r="B65" s="107" t="s">
        <v>1545</v>
      </c>
      <c r="C65" s="130">
        <v>2</v>
      </c>
      <c r="D65" s="11">
        <v>1</v>
      </c>
      <c r="E65" s="11">
        <v>0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  <c r="J65" s="105"/>
    </row>
    <row r="66" spans="1:10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  <c r="J66" s="105"/>
    </row>
    <row r="67" spans="1:10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  <c r="J67" s="105"/>
    </row>
    <row r="68" spans="1:10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  <c r="J68" s="105"/>
    </row>
    <row r="69" spans="1:10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  <c r="J69" s="105"/>
    </row>
    <row r="70" spans="1:10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  <c r="J70" s="105"/>
    </row>
    <row r="71" spans="1:10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  <c r="J71" s="105"/>
    </row>
    <row r="72" spans="1:10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  <c r="J72" s="105"/>
    </row>
    <row r="73" spans="1:10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  <c r="J73" s="105"/>
    </row>
    <row r="74" spans="1:10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  <c r="J74" s="105"/>
    </row>
    <row r="75" spans="1:10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  <c r="J75" s="105"/>
    </row>
    <row r="76" spans="1:10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  <c r="J76" s="105"/>
    </row>
    <row r="77" spans="1:10" ht="12.6" customHeight="1">
      <c r="A77" s="106" t="s">
        <v>1564</v>
      </c>
      <c r="B77" s="107" t="s">
        <v>1306</v>
      </c>
      <c r="C77" s="130">
        <v>390</v>
      </c>
      <c r="D77" s="11">
        <v>71</v>
      </c>
      <c r="E77" s="11">
        <v>132</v>
      </c>
      <c r="F77" s="130">
        <f t="shared" si="2"/>
        <v>187</v>
      </c>
      <c r="G77" s="11">
        <v>0</v>
      </c>
      <c r="H77" s="11">
        <v>194</v>
      </c>
      <c r="I77" s="130">
        <f t="shared" si="3"/>
        <v>196</v>
      </c>
      <c r="J77" s="105"/>
    </row>
    <row r="78" spans="1:10" ht="12.6" customHeight="1">
      <c r="A78" s="106" t="s">
        <v>1565</v>
      </c>
      <c r="B78" s="107" t="s">
        <v>1307</v>
      </c>
      <c r="C78" s="130">
        <v>8</v>
      </c>
      <c r="D78" s="11">
        <v>2</v>
      </c>
      <c r="E78" s="11">
        <v>2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  <c r="J78" s="105"/>
    </row>
    <row r="79" spans="1:10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  <c r="J79" s="105"/>
    </row>
    <row r="80" spans="1:10" ht="12.6" customHeight="1">
      <c r="A80" s="106" t="s">
        <v>1248</v>
      </c>
      <c r="B80" s="107" t="s">
        <v>1309</v>
      </c>
      <c r="C80" s="130">
        <v>235</v>
      </c>
      <c r="D80" s="11">
        <v>73</v>
      </c>
      <c r="E80" s="11">
        <v>37</v>
      </c>
      <c r="F80" s="130">
        <f t="shared" si="2"/>
        <v>125</v>
      </c>
      <c r="G80" s="11">
        <v>0</v>
      </c>
      <c r="H80" s="11">
        <v>102</v>
      </c>
      <c r="I80" s="130">
        <f t="shared" si="3"/>
        <v>133</v>
      </c>
      <c r="J80" s="105"/>
    </row>
    <row r="81" spans="1:10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  <c r="J81" s="105"/>
    </row>
    <row r="82" spans="1:10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  <c r="J82" s="105"/>
    </row>
    <row r="83" spans="1:10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  <c r="J83" s="105"/>
    </row>
    <row r="84" spans="1:10" ht="12.6" customHeight="1">
      <c r="A84" s="106" t="s">
        <v>1252</v>
      </c>
      <c r="B84" s="107" t="s">
        <v>1313</v>
      </c>
      <c r="C84" s="130">
        <v>328</v>
      </c>
      <c r="D84" s="11">
        <v>0</v>
      </c>
      <c r="E84" s="11">
        <v>56</v>
      </c>
      <c r="F84" s="130">
        <f t="shared" si="2"/>
        <v>272</v>
      </c>
      <c r="G84" s="11">
        <v>0</v>
      </c>
      <c r="H84" s="11">
        <v>56</v>
      </c>
      <c r="I84" s="130">
        <f t="shared" si="3"/>
        <v>272</v>
      </c>
      <c r="J84" s="105"/>
    </row>
    <row r="85" spans="1:10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  <c r="J85" s="105"/>
    </row>
    <row r="86" spans="1:10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7</v>
      </c>
      <c r="I86" s="130">
        <f t="shared" si="3"/>
        <v>44</v>
      </c>
      <c r="J86" s="105"/>
    </row>
    <row r="87" spans="1:10" ht="12.6" customHeight="1">
      <c r="A87" s="106" t="s">
        <v>1255</v>
      </c>
      <c r="B87" s="107" t="s">
        <v>1316</v>
      </c>
      <c r="C87" s="130">
        <v>233</v>
      </c>
      <c r="D87" s="11">
        <v>35</v>
      </c>
      <c r="E87" s="11">
        <v>79</v>
      </c>
      <c r="F87" s="130">
        <f t="shared" si="2"/>
        <v>119</v>
      </c>
      <c r="G87" s="11">
        <v>1</v>
      </c>
      <c r="H87" s="11">
        <v>110</v>
      </c>
      <c r="I87" s="130">
        <f t="shared" si="3"/>
        <v>122</v>
      </c>
      <c r="J87" s="105"/>
    </row>
    <row r="88" spans="1:10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  <c r="J88" s="105"/>
    </row>
    <row r="89" spans="1:10" ht="12.6" customHeight="1">
      <c r="A89" s="106" t="s">
        <v>1257</v>
      </c>
      <c r="B89" s="107" t="s">
        <v>1318</v>
      </c>
      <c r="C89" s="130">
        <v>131</v>
      </c>
      <c r="D89" s="11">
        <v>3</v>
      </c>
      <c r="E89" s="11">
        <v>36</v>
      </c>
      <c r="F89" s="130">
        <f t="shared" si="2"/>
        <v>92</v>
      </c>
      <c r="G89" s="11">
        <v>0</v>
      </c>
      <c r="H89" s="11">
        <v>38</v>
      </c>
      <c r="I89" s="130">
        <f t="shared" si="3"/>
        <v>93</v>
      </c>
      <c r="J89" s="105"/>
    </row>
    <row r="90" spans="1:10" ht="12.6" customHeight="1">
      <c r="A90" s="106" t="s">
        <v>1258</v>
      </c>
      <c r="B90" s="107" t="s">
        <v>1319</v>
      </c>
      <c r="C90" s="130">
        <v>69</v>
      </c>
      <c r="D90" s="11">
        <v>8</v>
      </c>
      <c r="E90" s="11">
        <v>23</v>
      </c>
      <c r="F90" s="130">
        <f t="shared" si="2"/>
        <v>38</v>
      </c>
      <c r="G90" s="11">
        <v>0</v>
      </c>
      <c r="H90" s="11">
        <v>30</v>
      </c>
      <c r="I90" s="130">
        <f t="shared" si="3"/>
        <v>39</v>
      </c>
      <c r="J90" s="105"/>
    </row>
    <row r="91" spans="1:10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  <c r="J91" s="105"/>
    </row>
    <row r="92" spans="1:10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  <c r="J92" s="105"/>
    </row>
    <row r="93" spans="1:10" ht="12.6" customHeight="1">
      <c r="A93" s="106" t="s">
        <v>1261</v>
      </c>
      <c r="B93" s="107" t="s">
        <v>1322</v>
      </c>
      <c r="C93" s="130">
        <v>14</v>
      </c>
      <c r="D93" s="11">
        <v>1</v>
      </c>
      <c r="E93" s="11">
        <v>4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  <c r="J93" s="105"/>
    </row>
    <row r="94" spans="1:10" ht="12.6" customHeight="1">
      <c r="A94" s="106" t="s">
        <v>1262</v>
      </c>
      <c r="B94" s="107" t="s">
        <v>1323</v>
      </c>
      <c r="C94" s="130">
        <v>175</v>
      </c>
      <c r="D94" s="11">
        <v>15</v>
      </c>
      <c r="E94" s="11">
        <v>69</v>
      </c>
      <c r="F94" s="130">
        <f t="shared" si="2"/>
        <v>91</v>
      </c>
      <c r="G94" s="11">
        <v>0</v>
      </c>
      <c r="H94" s="11">
        <v>82</v>
      </c>
      <c r="I94" s="130">
        <f t="shared" si="3"/>
        <v>93</v>
      </c>
      <c r="J94" s="105"/>
    </row>
    <row r="95" spans="1:10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  <c r="J95" s="105"/>
    </row>
    <row r="96" spans="1:10" ht="12.6" customHeight="1">
      <c r="A96" s="106" t="s">
        <v>1264</v>
      </c>
      <c r="B96" s="107" t="s">
        <v>1325</v>
      </c>
      <c r="C96" s="130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  <c r="J96" s="105"/>
    </row>
    <row r="97" spans="1:10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  <c r="J97" s="105"/>
    </row>
    <row r="98" spans="1:10" ht="12.6" customHeight="1">
      <c r="A98" s="106" t="s">
        <v>1266</v>
      </c>
      <c r="B98" s="107" t="s">
        <v>1327</v>
      </c>
      <c r="C98" s="130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  <c r="J98" s="105"/>
    </row>
    <row r="99" spans="1:10" ht="12.6" customHeight="1">
      <c r="A99" s="106" t="s">
        <v>1267</v>
      </c>
      <c r="B99" s="107" t="s">
        <v>1328</v>
      </c>
      <c r="C99" s="130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  <c r="J99" s="105"/>
    </row>
    <row r="100" spans="1:10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  <c r="J100" s="105"/>
    </row>
    <row r="101" spans="1:10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  <c r="J101" s="105"/>
    </row>
    <row r="102" spans="1:10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  <c r="J102" s="105"/>
    </row>
    <row r="103" spans="1:10" ht="12.6" customHeight="1">
      <c r="A103" s="106" t="s">
        <v>599</v>
      </c>
      <c r="B103" s="107" t="s">
        <v>597</v>
      </c>
      <c r="C103" s="130">
        <v>13</v>
      </c>
      <c r="D103" s="131">
        <v>1</v>
      </c>
      <c r="E103" s="131">
        <v>3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  <c r="J103" s="105"/>
    </row>
    <row r="104" spans="1:10" ht="12.6" customHeight="1">
      <c r="A104" s="106" t="s">
        <v>600</v>
      </c>
      <c r="B104" s="107" t="s">
        <v>598</v>
      </c>
      <c r="C104" s="130">
        <v>62</v>
      </c>
      <c r="D104" s="131">
        <v>5</v>
      </c>
      <c r="E104" s="131">
        <v>23</v>
      </c>
      <c r="F104" s="130">
        <f t="shared" si="2"/>
        <v>34</v>
      </c>
      <c r="G104" s="131">
        <v>0</v>
      </c>
      <c r="H104" s="131">
        <v>28</v>
      </c>
      <c r="I104" s="130">
        <f t="shared" si="3"/>
        <v>34</v>
      </c>
      <c r="J104" s="105"/>
    </row>
    <row r="105" spans="1:10" ht="12.6" customHeight="1">
      <c r="A105" s="106" t="s">
        <v>488</v>
      </c>
      <c r="B105" s="107" t="s">
        <v>1386</v>
      </c>
      <c r="C105" s="130">
        <v>30</v>
      </c>
      <c r="D105" s="131">
        <v>0</v>
      </c>
      <c r="E105" s="131">
        <v>8</v>
      </c>
      <c r="F105" s="130">
        <f t="shared" si="2"/>
        <v>22</v>
      </c>
      <c r="G105" s="131">
        <v>0</v>
      </c>
      <c r="H105" s="131">
        <v>9</v>
      </c>
      <c r="I105" s="130">
        <f t="shared" si="3"/>
        <v>21</v>
      </c>
      <c r="J105" s="105"/>
    </row>
    <row r="106" spans="1:10" ht="12.6" customHeight="1">
      <c r="A106" s="47" t="s">
        <v>1068</v>
      </c>
      <c r="B106" s="4" t="s">
        <v>489</v>
      </c>
      <c r="C106" s="130">
        <v>105</v>
      </c>
      <c r="D106" s="131">
        <v>2</v>
      </c>
      <c r="E106" s="131">
        <v>40</v>
      </c>
      <c r="F106" s="130">
        <f t="shared" si="2"/>
        <v>63</v>
      </c>
      <c r="G106" s="131">
        <v>0</v>
      </c>
      <c r="H106" s="131">
        <v>41</v>
      </c>
      <c r="I106" s="130">
        <f t="shared" si="3"/>
        <v>64</v>
      </c>
      <c r="J106" s="105"/>
    </row>
    <row r="107" spans="1:10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414</v>
      </c>
      <c r="E107" s="131">
        <f t="shared" si="4"/>
        <v>2654</v>
      </c>
      <c r="F107" s="131">
        <f t="shared" si="4"/>
        <v>3686</v>
      </c>
      <c r="G107" s="131">
        <f t="shared" si="4"/>
        <v>30</v>
      </c>
      <c r="H107" s="131">
        <f t="shared" si="4"/>
        <v>2966</v>
      </c>
      <c r="I107" s="131">
        <f t="shared" si="4"/>
        <v>3758</v>
      </c>
    </row>
    <row r="108" spans="1:10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10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10">
      <c r="A110" s="70"/>
      <c r="B110" s="8"/>
      <c r="C110" s="74"/>
      <c r="D110" s="36"/>
      <c r="E110" s="41"/>
      <c r="F110" s="41"/>
      <c r="G110" s="36"/>
      <c r="H110" s="36"/>
    </row>
    <row r="111" spans="1:10">
      <c r="A111" s="70"/>
      <c r="B111" s="8"/>
      <c r="C111" s="74"/>
      <c r="D111" s="36"/>
      <c r="E111" s="41"/>
      <c r="F111" s="41"/>
      <c r="G111" s="36"/>
      <c r="H111" s="36"/>
    </row>
    <row r="112" spans="1:10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2" orientation="portrait" horizontalDpi="300" verticalDpi="300" r:id="rId1"/>
  <headerFooter alignWithMargins="0"/>
  <rowBreaks count="1" manualBreakCount="1">
    <brk id="62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>
  <sheetPr codeName="Sheet78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1387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1387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2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1388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2</v>
      </c>
      <c r="E11" s="130">
        <v>10</v>
      </c>
      <c r="F11" s="130">
        <f t="shared" si="0"/>
        <v>22</v>
      </c>
      <c r="G11" s="130">
        <v>0</v>
      </c>
      <c r="H11" s="130">
        <v>12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3</v>
      </c>
      <c r="E15" s="130">
        <v>27</v>
      </c>
      <c r="F15" s="130">
        <f t="shared" si="0"/>
        <v>36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5</v>
      </c>
      <c r="E17" s="130">
        <v>32</v>
      </c>
      <c r="F17" s="130">
        <f t="shared" si="0"/>
        <v>65</v>
      </c>
      <c r="G17" s="130">
        <v>1</v>
      </c>
      <c r="H17" s="130">
        <v>35</v>
      </c>
      <c r="I17" s="130">
        <f t="shared" si="1"/>
        <v>66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3</v>
      </c>
      <c r="E20" s="130">
        <v>21</v>
      </c>
      <c r="F20" s="130">
        <f t="shared" si="0"/>
        <v>27</v>
      </c>
      <c r="G20" s="130">
        <v>0</v>
      </c>
      <c r="H20" s="130">
        <v>23</v>
      </c>
      <c r="I20" s="130">
        <f t="shared" si="1"/>
        <v>28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0</v>
      </c>
      <c r="E21" s="130">
        <v>34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89</v>
      </c>
      <c r="E22" s="130">
        <v>333</v>
      </c>
      <c r="F22" s="130">
        <f t="shared" si="0"/>
        <v>211</v>
      </c>
      <c r="G22" s="130">
        <v>20</v>
      </c>
      <c r="H22" s="130">
        <v>392</v>
      </c>
      <c r="I22" s="130">
        <f t="shared" si="1"/>
        <v>221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1</v>
      </c>
      <c r="E23" s="130">
        <v>24</v>
      </c>
      <c r="F23" s="130">
        <f t="shared" si="0"/>
        <v>9</v>
      </c>
      <c r="G23" s="130">
        <v>2</v>
      </c>
      <c r="H23" s="130">
        <v>23</v>
      </c>
      <c r="I23" s="130">
        <f t="shared" si="1"/>
        <v>9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3</v>
      </c>
      <c r="E24" s="130">
        <v>19</v>
      </c>
      <c r="F24" s="130">
        <f t="shared" si="0"/>
        <v>23</v>
      </c>
      <c r="G24" s="130">
        <v>0</v>
      </c>
      <c r="H24" s="130">
        <v>23</v>
      </c>
      <c r="I24" s="130">
        <f t="shared" si="1"/>
        <v>22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3</v>
      </c>
      <c r="E25" s="130">
        <v>39</v>
      </c>
      <c r="F25" s="130">
        <f t="shared" si="0"/>
        <v>24</v>
      </c>
      <c r="G25" s="130">
        <v>1</v>
      </c>
      <c r="H25" s="130">
        <v>41</v>
      </c>
      <c r="I25" s="130">
        <f t="shared" si="1"/>
        <v>24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7</v>
      </c>
      <c r="E27" s="130">
        <v>79</v>
      </c>
      <c r="F27" s="130">
        <f t="shared" si="0"/>
        <v>165</v>
      </c>
      <c r="G27" s="130">
        <v>0</v>
      </c>
      <c r="H27" s="130">
        <v>84</v>
      </c>
      <c r="I27" s="130">
        <f t="shared" si="1"/>
        <v>167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10</v>
      </c>
      <c r="E28" s="130">
        <v>88</v>
      </c>
      <c r="F28" s="130">
        <f t="shared" si="0"/>
        <v>102</v>
      </c>
      <c r="G28" s="130">
        <v>0</v>
      </c>
      <c r="H28" s="130">
        <v>96</v>
      </c>
      <c r="I28" s="130">
        <f t="shared" si="1"/>
        <v>104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16</v>
      </c>
      <c r="E29" s="130">
        <v>80</v>
      </c>
      <c r="F29" s="130">
        <f t="shared" si="0"/>
        <v>65</v>
      </c>
      <c r="G29" s="130">
        <v>1</v>
      </c>
      <c r="H29" s="130">
        <v>91</v>
      </c>
      <c r="I29" s="130">
        <f t="shared" si="1"/>
        <v>69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167</v>
      </c>
      <c r="E30" s="130">
        <v>341</v>
      </c>
      <c r="F30" s="130">
        <f t="shared" si="0"/>
        <v>666</v>
      </c>
      <c r="G30" s="130">
        <v>3</v>
      </c>
      <c r="H30" s="130">
        <v>468</v>
      </c>
      <c r="I30" s="130">
        <f t="shared" si="1"/>
        <v>703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14</v>
      </c>
      <c r="E31" s="130">
        <v>44</v>
      </c>
      <c r="F31" s="130">
        <f t="shared" si="0"/>
        <v>58</v>
      </c>
      <c r="G31" s="130">
        <v>0</v>
      </c>
      <c r="H31" s="130">
        <v>57</v>
      </c>
      <c r="I31" s="130">
        <f t="shared" si="1"/>
        <v>59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5</v>
      </c>
      <c r="E32" s="130">
        <v>52</v>
      </c>
      <c r="F32" s="130">
        <f t="shared" si="0"/>
        <v>52</v>
      </c>
      <c r="G32" s="130">
        <v>0</v>
      </c>
      <c r="H32" s="130">
        <v>56</v>
      </c>
      <c r="I32" s="130">
        <f t="shared" si="1"/>
        <v>53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7</v>
      </c>
      <c r="E33" s="11">
        <v>53</v>
      </c>
      <c r="F33" s="130">
        <f t="shared" si="0"/>
        <v>97</v>
      </c>
      <c r="G33" s="11">
        <v>1</v>
      </c>
      <c r="H33" s="11">
        <v>57</v>
      </c>
      <c r="I33" s="130">
        <f t="shared" si="1"/>
        <v>99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58</v>
      </c>
      <c r="E34" s="11">
        <v>124</v>
      </c>
      <c r="F34" s="130">
        <f t="shared" si="0"/>
        <v>138</v>
      </c>
      <c r="G34" s="11">
        <v>0</v>
      </c>
      <c r="H34" s="11">
        <v>179</v>
      </c>
      <c r="I34" s="130">
        <f t="shared" si="1"/>
        <v>141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23</v>
      </c>
      <c r="E35" s="11">
        <v>79</v>
      </c>
      <c r="F35" s="130">
        <f t="shared" si="0"/>
        <v>93</v>
      </c>
      <c r="G35" s="11">
        <v>0</v>
      </c>
      <c r="H35" s="11">
        <v>100</v>
      </c>
      <c r="I35" s="130">
        <f t="shared" si="1"/>
        <v>95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3</v>
      </c>
      <c r="E36" s="11">
        <v>18</v>
      </c>
      <c r="F36" s="130">
        <f t="shared" si="0"/>
        <v>22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22</v>
      </c>
      <c r="E37" s="11">
        <v>156</v>
      </c>
      <c r="F37" s="130">
        <f t="shared" si="0"/>
        <v>190</v>
      </c>
      <c r="G37" s="11">
        <v>0</v>
      </c>
      <c r="H37" s="11">
        <v>171</v>
      </c>
      <c r="I37" s="130">
        <f t="shared" si="1"/>
        <v>197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14</v>
      </c>
      <c r="E38" s="11">
        <v>31</v>
      </c>
      <c r="F38" s="130">
        <f t="shared" si="0"/>
        <v>47</v>
      </c>
      <c r="G38" s="11">
        <v>0</v>
      </c>
      <c r="H38" s="11">
        <v>42</v>
      </c>
      <c r="I38" s="130">
        <f t="shared" si="1"/>
        <v>50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1</v>
      </c>
      <c r="E39" s="11">
        <v>18</v>
      </c>
      <c r="F39" s="130">
        <f t="shared" si="0"/>
        <v>13</v>
      </c>
      <c r="G39" s="11">
        <v>0</v>
      </c>
      <c r="H39" s="11">
        <v>19</v>
      </c>
      <c r="I39" s="130">
        <f t="shared" si="1"/>
        <v>13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1</v>
      </c>
      <c r="E40" s="11">
        <v>1</v>
      </c>
      <c r="F40" s="130">
        <f t="shared" si="0"/>
        <v>0</v>
      </c>
      <c r="G40" s="11">
        <v>0</v>
      </c>
      <c r="H40" s="11">
        <v>2</v>
      </c>
      <c r="I40" s="130">
        <f t="shared" si="1"/>
        <v>0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0</v>
      </c>
      <c r="E41" s="11">
        <v>1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44</v>
      </c>
      <c r="E42" s="11">
        <v>125</v>
      </c>
      <c r="F42" s="130">
        <f t="shared" si="0"/>
        <v>131</v>
      </c>
      <c r="G42" s="11">
        <v>2</v>
      </c>
      <c r="H42" s="11">
        <v>165</v>
      </c>
      <c r="I42" s="130">
        <f t="shared" si="1"/>
        <v>133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2</v>
      </c>
      <c r="E60" s="11">
        <v>3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0</v>
      </c>
      <c r="E65" s="11">
        <v>1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1</v>
      </c>
      <c r="E75" s="11">
        <v>0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65</v>
      </c>
      <c r="E77" s="11">
        <v>141</v>
      </c>
      <c r="F77" s="130">
        <f t="shared" si="2"/>
        <v>184</v>
      </c>
      <c r="G77" s="11">
        <v>0</v>
      </c>
      <c r="H77" s="11">
        <v>194</v>
      </c>
      <c r="I77" s="130">
        <f t="shared" si="3"/>
        <v>196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2</v>
      </c>
      <c r="E78" s="11">
        <v>2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71</v>
      </c>
      <c r="E80" s="11">
        <v>37</v>
      </c>
      <c r="F80" s="130">
        <f t="shared" si="2"/>
        <v>127</v>
      </c>
      <c r="G80" s="11">
        <v>0</v>
      </c>
      <c r="H80" s="11">
        <v>101</v>
      </c>
      <c r="I80" s="130">
        <f t="shared" si="3"/>
        <v>134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0</v>
      </c>
      <c r="E84" s="11">
        <v>56</v>
      </c>
      <c r="F84" s="130">
        <f t="shared" si="2"/>
        <v>272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38</v>
      </c>
      <c r="E87" s="11">
        <v>75</v>
      </c>
      <c r="F87" s="130">
        <f t="shared" si="2"/>
        <v>120</v>
      </c>
      <c r="G87" s="11">
        <v>0</v>
      </c>
      <c r="H87" s="11">
        <v>111</v>
      </c>
      <c r="I87" s="130">
        <f t="shared" si="3"/>
        <v>122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10</v>
      </c>
      <c r="E89" s="11">
        <v>31</v>
      </c>
      <c r="F89" s="130">
        <f t="shared" si="2"/>
        <v>90</v>
      </c>
      <c r="G89" s="11">
        <v>0</v>
      </c>
      <c r="H89" s="11">
        <v>40</v>
      </c>
      <c r="I89" s="130">
        <f t="shared" si="3"/>
        <v>91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12</v>
      </c>
      <c r="E90" s="11">
        <v>20</v>
      </c>
      <c r="F90" s="130">
        <f t="shared" si="2"/>
        <v>37</v>
      </c>
      <c r="G90" s="11">
        <v>0</v>
      </c>
      <c r="H90" s="11">
        <v>30</v>
      </c>
      <c r="I90" s="130">
        <f t="shared" si="3"/>
        <v>39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2</v>
      </c>
      <c r="E93" s="11">
        <v>3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10</v>
      </c>
      <c r="E94" s="11">
        <v>73</v>
      </c>
      <c r="F94" s="130">
        <f t="shared" si="2"/>
        <v>92</v>
      </c>
      <c r="G94" s="11">
        <v>0</v>
      </c>
      <c r="H94" s="11">
        <v>81</v>
      </c>
      <c r="I94" s="130">
        <f t="shared" si="3"/>
        <v>94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1</v>
      </c>
      <c r="E96" s="11">
        <v>0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4</v>
      </c>
      <c r="E98" s="11">
        <v>3</v>
      </c>
      <c r="F98" s="130">
        <f t="shared" si="2"/>
        <v>3</v>
      </c>
      <c r="G98" s="11">
        <v>0</v>
      </c>
      <c r="H98" s="11">
        <v>5</v>
      </c>
      <c r="I98" s="130">
        <f t="shared" si="3"/>
        <v>5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1</v>
      </c>
      <c r="E101" s="11">
        <v>2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1</v>
      </c>
      <c r="E103" s="131">
        <v>3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7</v>
      </c>
      <c r="E104" s="131">
        <v>22</v>
      </c>
      <c r="F104" s="130">
        <f t="shared" si="2"/>
        <v>33</v>
      </c>
      <c r="G104" s="131">
        <v>0</v>
      </c>
      <c r="H104" s="131">
        <v>28</v>
      </c>
      <c r="I104" s="130">
        <f t="shared" si="3"/>
        <v>34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1</v>
      </c>
      <c r="E105" s="131">
        <v>8</v>
      </c>
      <c r="F105" s="130">
        <f t="shared" si="2"/>
        <v>21</v>
      </c>
      <c r="G105" s="131">
        <v>0</v>
      </c>
      <c r="H105" s="131">
        <v>9</v>
      </c>
      <c r="I105" s="130">
        <f t="shared" si="3"/>
        <v>21</v>
      </c>
    </row>
    <row r="106" spans="1:9" ht="12.6" customHeight="1">
      <c r="A106" s="47" t="s">
        <v>447</v>
      </c>
      <c r="B106" s="4" t="s">
        <v>489</v>
      </c>
      <c r="C106" s="130">
        <v>105</v>
      </c>
      <c r="D106" s="131">
        <v>4</v>
      </c>
      <c r="E106" s="131">
        <v>38</v>
      </c>
      <c r="F106" s="130">
        <f t="shared" si="2"/>
        <v>63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735</v>
      </c>
      <c r="E107" s="131">
        <f t="shared" si="4"/>
        <v>2410</v>
      </c>
      <c r="F107" s="131">
        <f t="shared" si="4"/>
        <v>3609</v>
      </c>
      <c r="G107" s="131">
        <f t="shared" si="4"/>
        <v>31</v>
      </c>
      <c r="H107" s="131">
        <f t="shared" si="4"/>
        <v>3000</v>
      </c>
      <c r="I107" s="131">
        <f t="shared" si="4"/>
        <v>3723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>
  <sheetPr codeName="Sheet79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237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237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3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238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1</v>
      </c>
      <c r="E7" s="130">
        <v>0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0</v>
      </c>
      <c r="E11" s="130">
        <v>12</v>
      </c>
      <c r="F11" s="130">
        <f t="shared" si="0"/>
        <v>22</v>
      </c>
      <c r="G11" s="130">
        <v>0</v>
      </c>
      <c r="H11" s="130">
        <v>12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2</v>
      </c>
      <c r="E15" s="130">
        <v>28</v>
      </c>
      <c r="F15" s="130">
        <f t="shared" si="0"/>
        <v>36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2</v>
      </c>
      <c r="E17" s="130">
        <v>34</v>
      </c>
      <c r="F17" s="130">
        <f t="shared" si="0"/>
        <v>66</v>
      </c>
      <c r="G17" s="130">
        <v>0</v>
      </c>
      <c r="H17" s="130">
        <v>35</v>
      </c>
      <c r="I17" s="130">
        <f t="shared" si="1"/>
        <v>67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1</v>
      </c>
      <c r="E20" s="130">
        <v>21</v>
      </c>
      <c r="F20" s="130">
        <f t="shared" si="0"/>
        <v>29</v>
      </c>
      <c r="G20" s="130">
        <v>0</v>
      </c>
      <c r="H20" s="130">
        <v>22</v>
      </c>
      <c r="I20" s="130">
        <f t="shared" si="1"/>
        <v>29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1</v>
      </c>
      <c r="E21" s="130">
        <v>33</v>
      </c>
      <c r="F21" s="130">
        <f t="shared" si="0"/>
        <v>32</v>
      </c>
      <c r="G21" s="130">
        <v>1</v>
      </c>
      <c r="H21" s="130">
        <v>33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16</v>
      </c>
      <c r="E22" s="130">
        <v>394</v>
      </c>
      <c r="F22" s="130">
        <f t="shared" si="0"/>
        <v>223</v>
      </c>
      <c r="G22" s="130">
        <v>4</v>
      </c>
      <c r="H22" s="130">
        <v>402</v>
      </c>
      <c r="I22" s="130">
        <f t="shared" si="1"/>
        <v>227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0</v>
      </c>
      <c r="E23" s="130">
        <v>25</v>
      </c>
      <c r="F23" s="130">
        <f t="shared" si="0"/>
        <v>9</v>
      </c>
      <c r="G23" s="130">
        <v>0</v>
      </c>
      <c r="H23" s="130">
        <v>25</v>
      </c>
      <c r="I23" s="130">
        <f t="shared" si="1"/>
        <v>9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1</v>
      </c>
      <c r="E24" s="130">
        <v>20</v>
      </c>
      <c r="F24" s="130">
        <f t="shared" si="0"/>
        <v>24</v>
      </c>
      <c r="G24" s="130">
        <v>0</v>
      </c>
      <c r="H24" s="130">
        <v>22</v>
      </c>
      <c r="I24" s="130">
        <f t="shared" si="1"/>
        <v>23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0</v>
      </c>
      <c r="E25" s="130">
        <v>41</v>
      </c>
      <c r="F25" s="130">
        <f t="shared" si="0"/>
        <v>25</v>
      </c>
      <c r="G25" s="130">
        <v>0</v>
      </c>
      <c r="H25" s="130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0</v>
      </c>
      <c r="E27" s="130">
        <v>84</v>
      </c>
      <c r="F27" s="130">
        <f t="shared" si="0"/>
        <v>167</v>
      </c>
      <c r="G27" s="130">
        <v>0</v>
      </c>
      <c r="H27" s="130">
        <v>83</v>
      </c>
      <c r="I27" s="130">
        <f t="shared" si="1"/>
        <v>168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0</v>
      </c>
      <c r="E28" s="130">
        <v>92</v>
      </c>
      <c r="F28" s="130">
        <f t="shared" si="0"/>
        <v>108</v>
      </c>
      <c r="G28" s="130">
        <v>0</v>
      </c>
      <c r="H28" s="130">
        <v>90</v>
      </c>
      <c r="I28" s="130">
        <f t="shared" si="1"/>
        <v>110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2</v>
      </c>
      <c r="E29" s="130">
        <v>90</v>
      </c>
      <c r="F29" s="130">
        <f t="shared" si="0"/>
        <v>69</v>
      </c>
      <c r="G29" s="130">
        <v>0</v>
      </c>
      <c r="H29" s="130">
        <v>90</v>
      </c>
      <c r="I29" s="130">
        <f t="shared" si="1"/>
        <v>71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3</v>
      </c>
      <c r="E30" s="130">
        <v>449</v>
      </c>
      <c r="F30" s="130">
        <f t="shared" si="0"/>
        <v>722</v>
      </c>
      <c r="G30" s="130">
        <v>0</v>
      </c>
      <c r="H30" s="130">
        <v>439</v>
      </c>
      <c r="I30" s="130">
        <f t="shared" si="1"/>
        <v>735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2</v>
      </c>
      <c r="E31" s="130">
        <v>53</v>
      </c>
      <c r="F31" s="130">
        <f t="shared" si="0"/>
        <v>61</v>
      </c>
      <c r="G31" s="130">
        <v>0</v>
      </c>
      <c r="H31" s="130">
        <v>55</v>
      </c>
      <c r="I31" s="130">
        <f t="shared" si="1"/>
        <v>61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0</v>
      </c>
      <c r="E32" s="130">
        <v>57</v>
      </c>
      <c r="F32" s="130">
        <f t="shared" si="0"/>
        <v>52</v>
      </c>
      <c r="G32" s="130">
        <v>0</v>
      </c>
      <c r="H32" s="130">
        <v>56</v>
      </c>
      <c r="I32" s="130">
        <f t="shared" si="1"/>
        <v>53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1</v>
      </c>
      <c r="E33" s="11">
        <v>55</v>
      </c>
      <c r="F33" s="130">
        <f t="shared" si="0"/>
        <v>101</v>
      </c>
      <c r="G33" s="11">
        <v>0</v>
      </c>
      <c r="H33" s="11">
        <v>56</v>
      </c>
      <c r="I33" s="130">
        <f t="shared" si="1"/>
        <v>101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2</v>
      </c>
      <c r="E34" s="11">
        <v>174</v>
      </c>
      <c r="F34" s="130">
        <f t="shared" si="0"/>
        <v>144</v>
      </c>
      <c r="G34" s="11">
        <v>0</v>
      </c>
      <c r="H34" s="11">
        <v>176</v>
      </c>
      <c r="I34" s="130">
        <f t="shared" si="1"/>
        <v>144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3</v>
      </c>
      <c r="E35" s="11">
        <v>96</v>
      </c>
      <c r="F35" s="130">
        <f t="shared" si="0"/>
        <v>96</v>
      </c>
      <c r="G35" s="11">
        <v>0</v>
      </c>
      <c r="H35" s="11">
        <v>98</v>
      </c>
      <c r="I35" s="130">
        <f t="shared" si="1"/>
        <v>97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2</v>
      </c>
      <c r="E36" s="11">
        <v>19</v>
      </c>
      <c r="F36" s="130">
        <f t="shared" si="0"/>
        <v>22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3</v>
      </c>
      <c r="E37" s="11">
        <v>171</v>
      </c>
      <c r="F37" s="130">
        <f t="shared" si="0"/>
        <v>194</v>
      </c>
      <c r="G37" s="11">
        <v>0</v>
      </c>
      <c r="H37" s="11">
        <v>170</v>
      </c>
      <c r="I37" s="130">
        <f t="shared" si="1"/>
        <v>198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2</v>
      </c>
      <c r="E38" s="11">
        <v>35</v>
      </c>
      <c r="F38" s="130">
        <f t="shared" si="0"/>
        <v>55</v>
      </c>
      <c r="G38" s="11">
        <v>0</v>
      </c>
      <c r="H38" s="11">
        <v>37</v>
      </c>
      <c r="I38" s="130">
        <f t="shared" si="1"/>
        <v>55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0</v>
      </c>
      <c r="E39" s="11">
        <v>19</v>
      </c>
      <c r="F39" s="130">
        <f t="shared" si="0"/>
        <v>13</v>
      </c>
      <c r="G39" s="11">
        <v>0</v>
      </c>
      <c r="H39" s="11">
        <v>19</v>
      </c>
      <c r="I39" s="130">
        <f t="shared" si="1"/>
        <v>13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1</v>
      </c>
      <c r="E40" s="11">
        <v>1</v>
      </c>
      <c r="F40" s="130">
        <f t="shared" si="0"/>
        <v>0</v>
      </c>
      <c r="G40" s="11">
        <v>0</v>
      </c>
      <c r="H40" s="11">
        <v>2</v>
      </c>
      <c r="I40" s="130">
        <f t="shared" si="1"/>
        <v>0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0</v>
      </c>
      <c r="E41" s="11">
        <v>1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36</v>
      </c>
      <c r="E42" s="11">
        <v>130</v>
      </c>
      <c r="F42" s="130">
        <f t="shared" si="0"/>
        <v>134</v>
      </c>
      <c r="G42" s="11">
        <v>2</v>
      </c>
      <c r="H42" s="11">
        <v>163</v>
      </c>
      <c r="I42" s="130">
        <f t="shared" si="1"/>
        <v>135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3</v>
      </c>
      <c r="F47" s="130">
        <f t="shared" si="0"/>
        <v>1</v>
      </c>
      <c r="G47" s="11">
        <v>0</v>
      </c>
      <c r="H47" s="11">
        <v>3</v>
      </c>
      <c r="I47" s="130">
        <f t="shared" si="1"/>
        <v>1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0</v>
      </c>
      <c r="E65" s="11">
        <v>1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34</v>
      </c>
      <c r="E77" s="11">
        <v>163</v>
      </c>
      <c r="F77" s="130">
        <f t="shared" si="2"/>
        <v>193</v>
      </c>
      <c r="G77" s="11">
        <v>0</v>
      </c>
      <c r="H77" s="11">
        <v>188</v>
      </c>
      <c r="I77" s="130">
        <f t="shared" si="3"/>
        <v>202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0</v>
      </c>
      <c r="E78" s="11">
        <v>4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58</v>
      </c>
      <c r="E80" s="11">
        <v>48</v>
      </c>
      <c r="F80" s="130">
        <f t="shared" si="2"/>
        <v>129</v>
      </c>
      <c r="G80" s="11">
        <v>0</v>
      </c>
      <c r="H80" s="11">
        <v>99</v>
      </c>
      <c r="I80" s="130">
        <f t="shared" si="3"/>
        <v>136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0</v>
      </c>
      <c r="E84" s="11">
        <v>56</v>
      </c>
      <c r="F84" s="130">
        <f t="shared" si="2"/>
        <v>272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15</v>
      </c>
      <c r="E87" s="11">
        <v>97</v>
      </c>
      <c r="F87" s="130">
        <f t="shared" si="2"/>
        <v>121</v>
      </c>
      <c r="G87" s="11">
        <v>1</v>
      </c>
      <c r="H87" s="11">
        <v>109</v>
      </c>
      <c r="I87" s="130">
        <f t="shared" si="3"/>
        <v>123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2</v>
      </c>
      <c r="E89" s="11">
        <v>35</v>
      </c>
      <c r="F89" s="130">
        <f t="shared" si="2"/>
        <v>94</v>
      </c>
      <c r="G89" s="11">
        <v>0</v>
      </c>
      <c r="H89" s="11">
        <v>38</v>
      </c>
      <c r="I89" s="130">
        <f t="shared" si="3"/>
        <v>93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6</v>
      </c>
      <c r="E90" s="11">
        <v>24</v>
      </c>
      <c r="F90" s="130">
        <f t="shared" si="2"/>
        <v>39</v>
      </c>
      <c r="G90" s="11">
        <v>0</v>
      </c>
      <c r="H90" s="11">
        <v>29</v>
      </c>
      <c r="I90" s="130">
        <f t="shared" si="3"/>
        <v>40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0</v>
      </c>
      <c r="E93" s="11">
        <v>5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5</v>
      </c>
      <c r="E94" s="11">
        <v>77</v>
      </c>
      <c r="F94" s="130">
        <f t="shared" si="2"/>
        <v>93</v>
      </c>
      <c r="G94" s="11">
        <v>0</v>
      </c>
      <c r="H94" s="11">
        <v>81</v>
      </c>
      <c r="I94" s="130">
        <f t="shared" si="3"/>
        <v>94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2</v>
      </c>
      <c r="E98" s="11">
        <v>4</v>
      </c>
      <c r="F98" s="130">
        <f t="shared" si="2"/>
        <v>4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0</v>
      </c>
      <c r="E103" s="131">
        <v>4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3</v>
      </c>
      <c r="E104" s="131">
        <v>24</v>
      </c>
      <c r="F104" s="130">
        <f t="shared" si="2"/>
        <v>35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0</v>
      </c>
      <c r="E105" s="131">
        <v>8</v>
      </c>
      <c r="F105" s="130">
        <f t="shared" si="2"/>
        <v>22</v>
      </c>
      <c r="G105" s="131">
        <v>0</v>
      </c>
      <c r="H105" s="131">
        <v>9</v>
      </c>
      <c r="I105" s="130">
        <f t="shared" si="3"/>
        <v>21</v>
      </c>
    </row>
    <row r="106" spans="1:9" ht="12.6" customHeight="1">
      <c r="A106" s="47" t="s">
        <v>447</v>
      </c>
      <c r="B106" s="4" t="s">
        <v>489</v>
      </c>
      <c r="C106" s="130">
        <v>105</v>
      </c>
      <c r="D106" s="131">
        <v>0</v>
      </c>
      <c r="E106" s="131">
        <v>41</v>
      </c>
      <c r="F106" s="130">
        <f t="shared" si="2"/>
        <v>64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209</v>
      </c>
      <c r="E107" s="131">
        <f t="shared" si="4"/>
        <v>2795</v>
      </c>
      <c r="F107" s="131">
        <f t="shared" si="4"/>
        <v>3750</v>
      </c>
      <c r="G107" s="131">
        <f t="shared" si="4"/>
        <v>8</v>
      </c>
      <c r="H107" s="131">
        <f t="shared" si="4"/>
        <v>2942</v>
      </c>
      <c r="I107" s="131">
        <f t="shared" si="4"/>
        <v>3804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>
  <sheetPr codeName="Sheet80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239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239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4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240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4</v>
      </c>
      <c r="E11" s="130">
        <v>11</v>
      </c>
      <c r="F11" s="130">
        <f t="shared" si="0"/>
        <v>19</v>
      </c>
      <c r="G11" s="130">
        <v>2</v>
      </c>
      <c r="H11" s="130">
        <v>12</v>
      </c>
      <c r="I11" s="130">
        <f t="shared" si="1"/>
        <v>20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1</v>
      </c>
      <c r="E13" s="130">
        <v>0</v>
      </c>
      <c r="F13" s="130">
        <f t="shared" si="0"/>
        <v>2</v>
      </c>
      <c r="G13" s="130">
        <v>1</v>
      </c>
      <c r="H13" s="130">
        <v>0</v>
      </c>
      <c r="I13" s="130">
        <f t="shared" si="1"/>
        <v>2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5</v>
      </c>
      <c r="E15" s="130">
        <v>26</v>
      </c>
      <c r="F15" s="130">
        <f t="shared" si="0"/>
        <v>35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3</v>
      </c>
      <c r="E17" s="130">
        <v>33</v>
      </c>
      <c r="F17" s="130">
        <f t="shared" si="0"/>
        <v>66</v>
      </c>
      <c r="G17" s="130">
        <v>0</v>
      </c>
      <c r="H17" s="130">
        <v>35</v>
      </c>
      <c r="I17" s="130">
        <f t="shared" si="1"/>
        <v>67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1</v>
      </c>
      <c r="E18" s="130">
        <v>2</v>
      </c>
      <c r="F18" s="130">
        <f t="shared" si="0"/>
        <v>17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3</v>
      </c>
      <c r="E20" s="130">
        <v>21</v>
      </c>
      <c r="F20" s="130">
        <f t="shared" si="0"/>
        <v>27</v>
      </c>
      <c r="G20" s="130">
        <v>0</v>
      </c>
      <c r="H20" s="130">
        <v>23</v>
      </c>
      <c r="I20" s="130">
        <f t="shared" si="1"/>
        <v>28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1</v>
      </c>
      <c r="E21" s="130">
        <v>33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71</v>
      </c>
      <c r="E22" s="130">
        <v>350</v>
      </c>
      <c r="F22" s="130">
        <f t="shared" si="0"/>
        <v>212</v>
      </c>
      <c r="G22" s="130">
        <v>15</v>
      </c>
      <c r="H22" s="130">
        <v>399</v>
      </c>
      <c r="I22" s="130">
        <f t="shared" si="1"/>
        <v>219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3</v>
      </c>
      <c r="E23" s="130">
        <v>22</v>
      </c>
      <c r="F23" s="130">
        <f t="shared" si="0"/>
        <v>9</v>
      </c>
      <c r="G23" s="130">
        <v>0</v>
      </c>
      <c r="H23" s="130">
        <v>25</v>
      </c>
      <c r="I23" s="130">
        <f t="shared" si="1"/>
        <v>9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5</v>
      </c>
      <c r="E24" s="130">
        <v>17</v>
      </c>
      <c r="F24" s="130">
        <f t="shared" si="0"/>
        <v>23</v>
      </c>
      <c r="G24" s="130">
        <v>0</v>
      </c>
      <c r="H24" s="130">
        <v>23</v>
      </c>
      <c r="I24" s="130">
        <f t="shared" si="1"/>
        <v>22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7</v>
      </c>
      <c r="E25" s="130">
        <v>36</v>
      </c>
      <c r="F25" s="130">
        <f t="shared" si="0"/>
        <v>23</v>
      </c>
      <c r="G25" s="130">
        <v>0</v>
      </c>
      <c r="H25" s="130">
        <v>42</v>
      </c>
      <c r="I25" s="130">
        <f t="shared" si="1"/>
        <v>24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25</v>
      </c>
      <c r="E27" s="130">
        <v>67</v>
      </c>
      <c r="F27" s="130">
        <f t="shared" si="0"/>
        <v>159</v>
      </c>
      <c r="G27" s="130">
        <v>4</v>
      </c>
      <c r="H27" s="130">
        <v>85</v>
      </c>
      <c r="I27" s="130">
        <f t="shared" si="1"/>
        <v>162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24</v>
      </c>
      <c r="E28" s="130">
        <v>79</v>
      </c>
      <c r="F28" s="130">
        <f t="shared" si="0"/>
        <v>97</v>
      </c>
      <c r="G28" s="130">
        <v>0</v>
      </c>
      <c r="H28" s="130">
        <v>98</v>
      </c>
      <c r="I28" s="130">
        <f t="shared" si="1"/>
        <v>102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44</v>
      </c>
      <c r="E29" s="130">
        <v>54</v>
      </c>
      <c r="F29" s="130">
        <f t="shared" si="0"/>
        <v>63</v>
      </c>
      <c r="G29" s="130">
        <v>15</v>
      </c>
      <c r="H29" s="130">
        <v>79</v>
      </c>
      <c r="I29" s="130">
        <f t="shared" si="1"/>
        <v>67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104</v>
      </c>
      <c r="E30" s="130">
        <v>374</v>
      </c>
      <c r="F30" s="130">
        <f t="shared" si="0"/>
        <v>696</v>
      </c>
      <c r="G30" s="130">
        <v>4</v>
      </c>
      <c r="H30" s="130">
        <v>451</v>
      </c>
      <c r="I30" s="130">
        <f t="shared" si="1"/>
        <v>719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20</v>
      </c>
      <c r="E31" s="130">
        <v>40</v>
      </c>
      <c r="F31" s="130">
        <f t="shared" si="0"/>
        <v>56</v>
      </c>
      <c r="G31" s="130">
        <v>0</v>
      </c>
      <c r="H31" s="130">
        <v>58</v>
      </c>
      <c r="I31" s="130">
        <f t="shared" si="1"/>
        <v>58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4</v>
      </c>
      <c r="E32" s="130">
        <v>53</v>
      </c>
      <c r="F32" s="130">
        <f t="shared" si="0"/>
        <v>52</v>
      </c>
      <c r="G32" s="130">
        <v>0</v>
      </c>
      <c r="H32" s="130">
        <v>56</v>
      </c>
      <c r="I32" s="130">
        <f t="shared" si="1"/>
        <v>53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26</v>
      </c>
      <c r="E33" s="11">
        <v>40</v>
      </c>
      <c r="F33" s="130">
        <f t="shared" si="0"/>
        <v>91</v>
      </c>
      <c r="G33" s="11">
        <v>2</v>
      </c>
      <c r="H33" s="11">
        <v>59</v>
      </c>
      <c r="I33" s="130">
        <f t="shared" si="1"/>
        <v>96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71</v>
      </c>
      <c r="E34" s="11">
        <v>117</v>
      </c>
      <c r="F34" s="130">
        <f t="shared" si="0"/>
        <v>132</v>
      </c>
      <c r="G34" s="11">
        <v>7</v>
      </c>
      <c r="H34" s="11">
        <v>175</v>
      </c>
      <c r="I34" s="130">
        <f t="shared" si="1"/>
        <v>138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31</v>
      </c>
      <c r="E35" s="11">
        <v>71</v>
      </c>
      <c r="F35" s="130">
        <f t="shared" si="0"/>
        <v>93</v>
      </c>
      <c r="G35" s="11">
        <v>2</v>
      </c>
      <c r="H35" s="11">
        <v>99</v>
      </c>
      <c r="I35" s="130">
        <f t="shared" si="1"/>
        <v>94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7</v>
      </c>
      <c r="E36" s="11">
        <v>17</v>
      </c>
      <c r="F36" s="130">
        <f t="shared" si="0"/>
        <v>19</v>
      </c>
      <c r="G36" s="11">
        <v>0</v>
      </c>
      <c r="H36" s="11">
        <v>22</v>
      </c>
      <c r="I36" s="130">
        <f t="shared" si="1"/>
        <v>21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29</v>
      </c>
      <c r="E37" s="11">
        <v>154</v>
      </c>
      <c r="F37" s="130">
        <f t="shared" si="0"/>
        <v>185</v>
      </c>
      <c r="G37" s="11">
        <v>1</v>
      </c>
      <c r="H37" s="11">
        <v>174</v>
      </c>
      <c r="I37" s="130">
        <f t="shared" si="1"/>
        <v>193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14</v>
      </c>
      <c r="E38" s="11">
        <v>29</v>
      </c>
      <c r="F38" s="130">
        <f t="shared" si="0"/>
        <v>49</v>
      </c>
      <c r="G38" s="11">
        <v>0</v>
      </c>
      <c r="H38" s="11">
        <v>41</v>
      </c>
      <c r="I38" s="130">
        <f t="shared" si="1"/>
        <v>51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4</v>
      </c>
      <c r="E39" s="11">
        <v>15</v>
      </c>
      <c r="F39" s="130">
        <f t="shared" si="0"/>
        <v>13</v>
      </c>
      <c r="G39" s="11">
        <v>1</v>
      </c>
      <c r="H39" s="11">
        <v>18</v>
      </c>
      <c r="I39" s="130">
        <f t="shared" si="1"/>
        <v>13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1</v>
      </c>
      <c r="E40" s="11">
        <v>1</v>
      </c>
      <c r="F40" s="130">
        <f t="shared" si="0"/>
        <v>0</v>
      </c>
      <c r="G40" s="11">
        <v>0</v>
      </c>
      <c r="H40" s="11">
        <v>2</v>
      </c>
      <c r="I40" s="130">
        <f t="shared" si="1"/>
        <v>0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1</v>
      </c>
      <c r="E41" s="11">
        <v>1</v>
      </c>
      <c r="F41" s="130">
        <f t="shared" si="0"/>
        <v>0</v>
      </c>
      <c r="G41" s="11">
        <v>0</v>
      </c>
      <c r="H41" s="11">
        <v>2</v>
      </c>
      <c r="I41" s="130">
        <f t="shared" si="1"/>
        <v>0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49</v>
      </c>
      <c r="E42" s="11">
        <v>122</v>
      </c>
      <c r="F42" s="130">
        <f t="shared" si="0"/>
        <v>129</v>
      </c>
      <c r="G42" s="11">
        <v>2</v>
      </c>
      <c r="H42" s="11">
        <v>167</v>
      </c>
      <c r="I42" s="130">
        <f t="shared" si="1"/>
        <v>131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2</v>
      </c>
      <c r="E60" s="11">
        <v>3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1</v>
      </c>
      <c r="E65" s="11">
        <v>0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71</v>
      </c>
      <c r="E77" s="11">
        <v>139</v>
      </c>
      <c r="F77" s="130">
        <f t="shared" si="2"/>
        <v>180</v>
      </c>
      <c r="G77" s="11">
        <v>0</v>
      </c>
      <c r="H77" s="11">
        <v>199</v>
      </c>
      <c r="I77" s="130">
        <f t="shared" si="3"/>
        <v>191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2</v>
      </c>
      <c r="E78" s="11">
        <v>2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1</v>
      </c>
      <c r="E79" s="11">
        <v>0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71</v>
      </c>
      <c r="E80" s="11">
        <v>37</v>
      </c>
      <c r="F80" s="130">
        <f t="shared" si="2"/>
        <v>127</v>
      </c>
      <c r="G80" s="11">
        <v>0</v>
      </c>
      <c r="H80" s="11">
        <v>101</v>
      </c>
      <c r="I80" s="130">
        <f t="shared" si="3"/>
        <v>134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1</v>
      </c>
      <c r="E84" s="11">
        <v>56</v>
      </c>
      <c r="F84" s="130">
        <f t="shared" si="2"/>
        <v>271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55</v>
      </c>
      <c r="E87" s="11">
        <v>62</v>
      </c>
      <c r="F87" s="130">
        <f t="shared" si="2"/>
        <v>116</v>
      </c>
      <c r="G87" s="11">
        <v>1</v>
      </c>
      <c r="H87" s="11">
        <v>111</v>
      </c>
      <c r="I87" s="130">
        <f t="shared" si="3"/>
        <v>121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5</v>
      </c>
      <c r="E89" s="11">
        <v>36</v>
      </c>
      <c r="F89" s="130">
        <f t="shared" si="2"/>
        <v>90</v>
      </c>
      <c r="G89" s="11">
        <v>0</v>
      </c>
      <c r="H89" s="11">
        <v>40</v>
      </c>
      <c r="I89" s="130">
        <f t="shared" si="3"/>
        <v>91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10</v>
      </c>
      <c r="E90" s="11">
        <v>22</v>
      </c>
      <c r="F90" s="130">
        <f t="shared" si="2"/>
        <v>37</v>
      </c>
      <c r="G90" s="11">
        <v>0</v>
      </c>
      <c r="H90" s="11">
        <v>30</v>
      </c>
      <c r="I90" s="130">
        <f t="shared" si="3"/>
        <v>39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3</v>
      </c>
      <c r="E93" s="11">
        <v>3</v>
      </c>
      <c r="F93" s="130">
        <f t="shared" si="2"/>
        <v>8</v>
      </c>
      <c r="G93" s="11">
        <v>0</v>
      </c>
      <c r="H93" s="11">
        <v>6</v>
      </c>
      <c r="I93" s="130">
        <f t="shared" si="3"/>
        <v>8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12</v>
      </c>
      <c r="E94" s="11">
        <v>71</v>
      </c>
      <c r="F94" s="130">
        <f t="shared" si="2"/>
        <v>92</v>
      </c>
      <c r="G94" s="11">
        <v>0</v>
      </c>
      <c r="H94" s="11">
        <v>82</v>
      </c>
      <c r="I94" s="130">
        <f t="shared" si="3"/>
        <v>93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2</v>
      </c>
      <c r="E96" s="11">
        <v>1</v>
      </c>
      <c r="F96" s="130">
        <f t="shared" si="2"/>
        <v>2</v>
      </c>
      <c r="G96" s="11">
        <v>0</v>
      </c>
      <c r="H96" s="11">
        <v>2</v>
      </c>
      <c r="I96" s="130">
        <f t="shared" si="3"/>
        <v>3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1</v>
      </c>
      <c r="E99" s="11">
        <v>0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1</v>
      </c>
      <c r="E103" s="131">
        <v>3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4</v>
      </c>
      <c r="E104" s="131">
        <v>23</v>
      </c>
      <c r="F104" s="130">
        <f t="shared" si="2"/>
        <v>35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0</v>
      </c>
      <c r="E105" s="131">
        <v>8</v>
      </c>
      <c r="F105" s="130">
        <f t="shared" si="2"/>
        <v>22</v>
      </c>
      <c r="G105" s="131">
        <v>0</v>
      </c>
      <c r="H105" s="131">
        <v>9</v>
      </c>
      <c r="I105" s="130">
        <f t="shared" si="3"/>
        <v>21</v>
      </c>
    </row>
    <row r="106" spans="1:9" ht="12.6" customHeight="1">
      <c r="A106" s="47" t="s">
        <v>447</v>
      </c>
      <c r="B106" s="4" t="s">
        <v>489</v>
      </c>
      <c r="C106" s="130">
        <v>105</v>
      </c>
      <c r="D106" s="131">
        <v>3</v>
      </c>
      <c r="E106" s="131">
        <v>39</v>
      </c>
      <c r="F106" s="130">
        <f t="shared" si="2"/>
        <v>63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808</v>
      </c>
      <c r="E107" s="131">
        <f t="shared" si="4"/>
        <v>2357</v>
      </c>
      <c r="F107" s="131">
        <f t="shared" si="4"/>
        <v>3589</v>
      </c>
      <c r="G107" s="131">
        <f t="shared" si="4"/>
        <v>57</v>
      </c>
      <c r="H107" s="131">
        <f t="shared" si="4"/>
        <v>2996</v>
      </c>
      <c r="I107" s="131">
        <f t="shared" si="4"/>
        <v>3701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3"/>
  <dimension ref="A1:IV5001"/>
  <sheetViews>
    <sheetView topLeftCell="O4961" workbookViewId="0">
      <selection activeCell="U5001" sqref="U5001"/>
    </sheetView>
  </sheetViews>
  <sheetFormatPr defaultRowHeight="13.5"/>
  <cols>
    <col min="1" max="16384" width="9" style="118"/>
  </cols>
  <sheetData>
    <row r="1" spans="1: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5">
      <c r="A2"/>
      <c r="B2"/>
      <c r="C2"/>
      <c r="D2"/>
      <c r="E2"/>
      <c r="F2"/>
      <c r="G2"/>
      <c r="H2"/>
      <c r="I2">
        <v>30</v>
      </c>
      <c r="J2">
        <v>60</v>
      </c>
      <c r="K2">
        <v>60</v>
      </c>
      <c r="L2">
        <v>60</v>
      </c>
      <c r="M2">
        <v>60</v>
      </c>
      <c r="N2">
        <v>60</v>
      </c>
      <c r="O2">
        <v>60</v>
      </c>
      <c r="P2">
        <v>60</v>
      </c>
      <c r="Q2">
        <v>60</v>
      </c>
      <c r="R2">
        <v>30</v>
      </c>
      <c r="S2"/>
      <c r="T2"/>
      <c r="U2"/>
      <c r="V2"/>
      <c r="W2"/>
      <c r="X2"/>
    </row>
    <row r="3" spans="1:25">
      <c r="A3"/>
      <c r="B3"/>
      <c r="C3"/>
      <c r="D3"/>
      <c r="E3"/>
      <c r="F3"/>
      <c r="G3"/>
      <c r="H3"/>
      <c r="I3">
        <v>30</v>
      </c>
      <c r="J3">
        <v>60</v>
      </c>
      <c r="K3">
        <v>60</v>
      </c>
      <c r="L3">
        <v>60</v>
      </c>
      <c r="M3">
        <v>60</v>
      </c>
      <c r="N3">
        <v>60</v>
      </c>
      <c r="O3">
        <v>60</v>
      </c>
      <c r="P3">
        <v>60</v>
      </c>
      <c r="Q3">
        <v>60</v>
      </c>
      <c r="R3">
        <v>0</v>
      </c>
      <c r="S3"/>
      <c r="T3"/>
      <c r="U3"/>
      <c r="V3"/>
      <c r="W3"/>
      <c r="X3"/>
      <c r="Y3" s="118">
        <v>0</v>
      </c>
    </row>
    <row r="4" spans="1:25">
      <c r="A4"/>
      <c r="B4"/>
      <c r="C4"/>
      <c r="D4"/>
      <c r="E4"/>
      <c r="F4"/>
      <c r="G4"/>
      <c r="H4"/>
      <c r="I4"/>
      <c r="J4">
        <v>60</v>
      </c>
      <c r="K4">
        <v>60</v>
      </c>
      <c r="L4">
        <v>60</v>
      </c>
      <c r="M4">
        <v>60</v>
      </c>
      <c r="N4">
        <v>60</v>
      </c>
      <c r="O4">
        <v>60</v>
      </c>
      <c r="P4">
        <v>60</v>
      </c>
      <c r="Q4">
        <v>60</v>
      </c>
      <c r="R4">
        <v>60</v>
      </c>
      <c r="S4"/>
      <c r="T4"/>
      <c r="U4"/>
      <c r="V4"/>
      <c r="W4"/>
      <c r="X4"/>
    </row>
    <row r="5" spans="1:25">
      <c r="A5"/>
      <c r="B5"/>
      <c r="C5"/>
      <c r="D5"/>
      <c r="E5"/>
      <c r="F5"/>
      <c r="G5"/>
      <c r="H5"/>
      <c r="I5">
        <v>45</v>
      </c>
      <c r="J5">
        <v>60</v>
      </c>
      <c r="K5">
        <v>60</v>
      </c>
      <c r="L5">
        <v>60</v>
      </c>
      <c r="M5">
        <v>60</v>
      </c>
      <c r="N5">
        <v>60</v>
      </c>
      <c r="O5">
        <v>60</v>
      </c>
      <c r="P5">
        <v>60</v>
      </c>
      <c r="Q5">
        <v>60</v>
      </c>
      <c r="R5">
        <v>10</v>
      </c>
      <c r="S5"/>
      <c r="T5"/>
      <c r="U5"/>
      <c r="V5"/>
      <c r="W5"/>
      <c r="X5"/>
      <c r="Y5" s="118">
        <v>0</v>
      </c>
    </row>
    <row r="6" spans="1:25">
      <c r="A6">
        <v>60</v>
      </c>
      <c r="B6">
        <v>60</v>
      </c>
      <c r="C6">
        <v>60</v>
      </c>
      <c r="D6">
        <v>60</v>
      </c>
      <c r="E6">
        <v>60</v>
      </c>
      <c r="F6">
        <v>60</v>
      </c>
      <c r="G6">
        <v>60</v>
      </c>
      <c r="H6">
        <v>60</v>
      </c>
      <c r="I6">
        <v>60</v>
      </c>
      <c r="J6">
        <v>60</v>
      </c>
      <c r="K6">
        <v>60</v>
      </c>
      <c r="L6">
        <v>60</v>
      </c>
      <c r="M6">
        <v>60</v>
      </c>
      <c r="N6">
        <v>60</v>
      </c>
      <c r="O6">
        <v>60</v>
      </c>
      <c r="P6">
        <v>60</v>
      </c>
      <c r="Q6">
        <v>60</v>
      </c>
      <c r="R6">
        <v>60</v>
      </c>
      <c r="S6">
        <v>60</v>
      </c>
      <c r="T6">
        <v>60</v>
      </c>
      <c r="U6">
        <v>60</v>
      </c>
      <c r="V6">
        <v>60</v>
      </c>
      <c r="W6">
        <v>60</v>
      </c>
      <c r="X6">
        <v>60</v>
      </c>
    </row>
    <row r="7" spans="1:25">
      <c r="A7"/>
      <c r="B7"/>
      <c r="C7"/>
      <c r="D7"/>
      <c r="E7"/>
      <c r="F7"/>
      <c r="G7"/>
      <c r="H7"/>
      <c r="I7">
        <v>50</v>
      </c>
      <c r="J7">
        <v>60</v>
      </c>
      <c r="K7">
        <v>60</v>
      </c>
      <c r="L7">
        <v>60</v>
      </c>
      <c r="M7">
        <v>60</v>
      </c>
      <c r="N7">
        <v>60</v>
      </c>
      <c r="O7">
        <v>60</v>
      </c>
      <c r="P7">
        <v>60</v>
      </c>
      <c r="Q7">
        <v>60</v>
      </c>
      <c r="R7">
        <v>20</v>
      </c>
      <c r="S7"/>
      <c r="T7"/>
      <c r="U7"/>
      <c r="V7"/>
      <c r="W7"/>
      <c r="X7"/>
    </row>
    <row r="8" spans="1:25">
      <c r="A8">
        <v>60</v>
      </c>
      <c r="B8">
        <v>60</v>
      </c>
      <c r="C8">
        <v>60</v>
      </c>
      <c r="D8">
        <v>60</v>
      </c>
      <c r="E8">
        <v>60</v>
      </c>
      <c r="F8">
        <v>20</v>
      </c>
      <c r="G8"/>
      <c r="H8"/>
      <c r="I8">
        <v>30</v>
      </c>
      <c r="J8">
        <v>60</v>
      </c>
      <c r="K8">
        <v>60</v>
      </c>
      <c r="L8">
        <v>60</v>
      </c>
      <c r="M8">
        <v>60</v>
      </c>
      <c r="N8">
        <v>60</v>
      </c>
      <c r="O8">
        <v>60</v>
      </c>
      <c r="P8">
        <v>60</v>
      </c>
      <c r="Q8">
        <v>60</v>
      </c>
      <c r="R8">
        <v>60</v>
      </c>
      <c r="S8">
        <v>60</v>
      </c>
      <c r="T8">
        <v>60</v>
      </c>
      <c r="U8">
        <v>60</v>
      </c>
      <c r="V8">
        <v>60</v>
      </c>
      <c r="W8">
        <v>60</v>
      </c>
      <c r="X8">
        <v>60</v>
      </c>
      <c r="Y8" s="118">
        <v>0</v>
      </c>
    </row>
    <row r="9" spans="1:25">
      <c r="A9"/>
      <c r="B9"/>
      <c r="C9"/>
      <c r="D9"/>
      <c r="E9"/>
      <c r="F9"/>
      <c r="G9"/>
      <c r="H9"/>
      <c r="I9">
        <v>30</v>
      </c>
      <c r="J9">
        <v>60</v>
      </c>
      <c r="K9">
        <v>60</v>
      </c>
      <c r="L9">
        <v>60</v>
      </c>
      <c r="M9">
        <v>60</v>
      </c>
      <c r="N9">
        <v>60</v>
      </c>
      <c r="O9">
        <v>60</v>
      </c>
      <c r="P9">
        <v>60</v>
      </c>
      <c r="Q9">
        <v>60</v>
      </c>
      <c r="R9">
        <v>0</v>
      </c>
      <c r="S9"/>
      <c r="T9"/>
      <c r="U9"/>
      <c r="V9"/>
      <c r="W9"/>
      <c r="X9"/>
      <c r="Y9" s="118">
        <v>0</v>
      </c>
    </row>
    <row r="10" spans="1:25">
      <c r="A10"/>
      <c r="B10"/>
      <c r="C10"/>
      <c r="D10"/>
      <c r="E10"/>
      <c r="F10"/>
      <c r="G10"/>
      <c r="H10">
        <v>60</v>
      </c>
      <c r="I10">
        <v>60</v>
      </c>
      <c r="J10">
        <v>60</v>
      </c>
      <c r="K10">
        <v>60</v>
      </c>
      <c r="L10">
        <v>60</v>
      </c>
      <c r="M10">
        <v>60</v>
      </c>
      <c r="N10">
        <v>60</v>
      </c>
      <c r="O10">
        <v>60</v>
      </c>
      <c r="P10">
        <v>60</v>
      </c>
      <c r="Q10">
        <v>60</v>
      </c>
      <c r="R10">
        <v>60</v>
      </c>
      <c r="S10">
        <v>60</v>
      </c>
      <c r="T10">
        <v>60</v>
      </c>
      <c r="U10">
        <v>60</v>
      </c>
      <c r="V10">
        <v>60</v>
      </c>
      <c r="W10">
        <v>60</v>
      </c>
      <c r="X10">
        <v>60</v>
      </c>
      <c r="Y10" s="118">
        <v>0</v>
      </c>
    </row>
    <row r="11" spans="1:25">
      <c r="A11"/>
      <c r="B11"/>
      <c r="C11"/>
      <c r="D11"/>
      <c r="E11"/>
      <c r="F11"/>
      <c r="G11"/>
      <c r="H11"/>
      <c r="I11">
        <v>30</v>
      </c>
      <c r="J11">
        <v>60</v>
      </c>
      <c r="K11">
        <v>60</v>
      </c>
      <c r="L11">
        <v>60</v>
      </c>
      <c r="M11">
        <v>60</v>
      </c>
      <c r="N11">
        <v>60</v>
      </c>
      <c r="O11">
        <v>60</v>
      </c>
      <c r="P11">
        <v>60</v>
      </c>
      <c r="Q11">
        <v>60</v>
      </c>
      <c r="R11">
        <v>30</v>
      </c>
      <c r="S11"/>
      <c r="T11"/>
      <c r="U11"/>
      <c r="V11"/>
      <c r="W11"/>
      <c r="X11"/>
    </row>
    <row r="12" spans="1:25">
      <c r="A12"/>
      <c r="B12"/>
      <c r="C12"/>
      <c r="D12"/>
      <c r="E12"/>
      <c r="F12"/>
      <c r="G12"/>
      <c r="H12"/>
      <c r="I12">
        <v>60</v>
      </c>
      <c r="J12">
        <v>60</v>
      </c>
      <c r="K12">
        <v>60</v>
      </c>
      <c r="L12">
        <v>60</v>
      </c>
      <c r="M12">
        <v>60</v>
      </c>
      <c r="N12">
        <v>60</v>
      </c>
      <c r="O12">
        <v>60</v>
      </c>
      <c r="P12">
        <v>60</v>
      </c>
      <c r="Q12">
        <v>60</v>
      </c>
      <c r="R12"/>
      <c r="S12"/>
      <c r="T12"/>
      <c r="U12"/>
      <c r="V12"/>
      <c r="W12"/>
      <c r="X12"/>
      <c r="Y12" s="118">
        <v>0</v>
      </c>
    </row>
    <row r="13" spans="1:25">
      <c r="A13"/>
      <c r="B13"/>
      <c r="C13"/>
      <c r="D13"/>
      <c r="E13"/>
      <c r="F13"/>
      <c r="G13"/>
      <c r="H13"/>
      <c r="I13">
        <v>45</v>
      </c>
      <c r="J13">
        <v>60</v>
      </c>
      <c r="K13">
        <v>60</v>
      </c>
      <c r="L13">
        <v>60</v>
      </c>
      <c r="M13">
        <v>60</v>
      </c>
      <c r="N13">
        <v>60</v>
      </c>
      <c r="O13">
        <v>60</v>
      </c>
      <c r="P13">
        <v>60</v>
      </c>
      <c r="Q13">
        <v>60</v>
      </c>
      <c r="R13">
        <v>0</v>
      </c>
      <c r="S13"/>
      <c r="T13"/>
      <c r="U13"/>
      <c r="V13"/>
      <c r="W13"/>
      <c r="X13"/>
    </row>
    <row r="14" spans="1:25">
      <c r="A14"/>
      <c r="B14"/>
      <c r="C14"/>
      <c r="D14"/>
      <c r="E14"/>
      <c r="F14"/>
      <c r="G14"/>
      <c r="H14"/>
      <c r="I14"/>
      <c r="J14">
        <v>60</v>
      </c>
      <c r="K14">
        <v>60</v>
      </c>
      <c r="L14">
        <v>60</v>
      </c>
      <c r="M14">
        <v>60</v>
      </c>
      <c r="N14">
        <v>60</v>
      </c>
      <c r="O14">
        <v>60</v>
      </c>
      <c r="P14">
        <v>60</v>
      </c>
      <c r="Q14">
        <v>60</v>
      </c>
      <c r="R14">
        <v>60</v>
      </c>
      <c r="S14"/>
      <c r="T14"/>
      <c r="U14"/>
      <c r="V14"/>
      <c r="W14"/>
      <c r="X14"/>
    </row>
    <row r="15" spans="1:25">
      <c r="A15">
        <v>60</v>
      </c>
      <c r="B15">
        <v>60</v>
      </c>
      <c r="C15">
        <v>60</v>
      </c>
      <c r="D15">
        <v>60</v>
      </c>
      <c r="E15">
        <v>60</v>
      </c>
      <c r="F15">
        <v>60</v>
      </c>
      <c r="G15">
        <v>60</v>
      </c>
      <c r="H15">
        <v>60</v>
      </c>
      <c r="I15">
        <v>60</v>
      </c>
      <c r="J15">
        <v>60</v>
      </c>
      <c r="K15">
        <v>60</v>
      </c>
      <c r="L15">
        <v>60</v>
      </c>
      <c r="M15">
        <v>60</v>
      </c>
      <c r="N15">
        <v>60</v>
      </c>
      <c r="O15">
        <v>60</v>
      </c>
      <c r="P15">
        <v>60</v>
      </c>
      <c r="Q15">
        <v>60</v>
      </c>
      <c r="R15">
        <v>60</v>
      </c>
      <c r="S15">
        <v>60</v>
      </c>
      <c r="T15">
        <v>60</v>
      </c>
      <c r="U15">
        <v>60</v>
      </c>
      <c r="V15">
        <v>60</v>
      </c>
      <c r="W15">
        <v>60</v>
      </c>
      <c r="X15">
        <v>60</v>
      </c>
    </row>
    <row r="16" spans="1:25">
      <c r="A16"/>
      <c r="B16"/>
      <c r="C16"/>
      <c r="D16"/>
      <c r="E16"/>
      <c r="F16"/>
      <c r="G16"/>
      <c r="H16"/>
      <c r="I16"/>
      <c r="J16">
        <v>60</v>
      </c>
      <c r="K16">
        <v>60</v>
      </c>
      <c r="L16">
        <v>60</v>
      </c>
      <c r="M16">
        <v>60</v>
      </c>
      <c r="N16">
        <v>60</v>
      </c>
      <c r="O16">
        <v>60</v>
      </c>
      <c r="P16">
        <v>60</v>
      </c>
      <c r="Q16">
        <v>60</v>
      </c>
      <c r="R16"/>
      <c r="S16"/>
      <c r="T16"/>
      <c r="U16"/>
      <c r="V16"/>
      <c r="W16"/>
      <c r="X16"/>
    </row>
    <row r="17" spans="1:25">
      <c r="A17"/>
      <c r="B17"/>
      <c r="C17"/>
      <c r="D17"/>
      <c r="E17"/>
      <c r="F17"/>
      <c r="G17"/>
      <c r="H17"/>
      <c r="I17">
        <v>30</v>
      </c>
      <c r="J17">
        <v>60</v>
      </c>
      <c r="K17">
        <v>60</v>
      </c>
      <c r="L17">
        <v>60</v>
      </c>
      <c r="M17">
        <v>60</v>
      </c>
      <c r="N17">
        <v>60</v>
      </c>
      <c r="O17">
        <v>60</v>
      </c>
      <c r="P17">
        <v>60</v>
      </c>
      <c r="Q17">
        <v>60</v>
      </c>
      <c r="R17">
        <v>60</v>
      </c>
      <c r="S17">
        <v>60</v>
      </c>
      <c r="T17">
        <v>10</v>
      </c>
      <c r="U17"/>
      <c r="V17"/>
      <c r="W17"/>
      <c r="X17"/>
    </row>
    <row r="18" spans="1:25">
      <c r="A18"/>
      <c r="B18"/>
      <c r="C18"/>
      <c r="D18"/>
      <c r="E18"/>
      <c r="F18"/>
      <c r="G18"/>
      <c r="H18">
        <v>60</v>
      </c>
      <c r="I18">
        <v>60</v>
      </c>
      <c r="J18">
        <v>60</v>
      </c>
      <c r="K18">
        <v>60</v>
      </c>
      <c r="L18">
        <v>60</v>
      </c>
      <c r="M18">
        <v>60</v>
      </c>
      <c r="N18">
        <v>60</v>
      </c>
      <c r="O18">
        <v>60</v>
      </c>
      <c r="P18">
        <v>60</v>
      </c>
      <c r="Q18">
        <v>60</v>
      </c>
      <c r="R18">
        <v>60</v>
      </c>
      <c r="S18">
        <v>60</v>
      </c>
      <c r="T18">
        <v>60</v>
      </c>
      <c r="U18">
        <v>60</v>
      </c>
      <c r="V18"/>
      <c r="W18"/>
      <c r="X18"/>
    </row>
    <row r="19" spans="1:25">
      <c r="A19">
        <v>60</v>
      </c>
      <c r="B19">
        <v>60</v>
      </c>
      <c r="C19">
        <v>60</v>
      </c>
      <c r="D19">
        <v>60</v>
      </c>
      <c r="E19">
        <v>60</v>
      </c>
      <c r="F19">
        <v>60</v>
      </c>
      <c r="G19">
        <v>60</v>
      </c>
      <c r="H19">
        <v>60</v>
      </c>
      <c r="I19">
        <v>60</v>
      </c>
      <c r="J19">
        <v>60</v>
      </c>
      <c r="K19">
        <v>60</v>
      </c>
      <c r="L19">
        <v>60</v>
      </c>
      <c r="M19">
        <v>60</v>
      </c>
      <c r="N19">
        <v>60</v>
      </c>
      <c r="O19">
        <v>60</v>
      </c>
      <c r="P19">
        <v>60</v>
      </c>
      <c r="Q19">
        <v>60</v>
      </c>
      <c r="R19">
        <v>60</v>
      </c>
      <c r="S19">
        <v>60</v>
      </c>
      <c r="T19">
        <v>60</v>
      </c>
      <c r="U19">
        <v>60</v>
      </c>
      <c r="V19">
        <v>60</v>
      </c>
      <c r="W19">
        <v>60</v>
      </c>
      <c r="X19">
        <v>60</v>
      </c>
    </row>
    <row r="20" spans="1:25">
      <c r="A20">
        <v>60</v>
      </c>
      <c r="B20">
        <v>60</v>
      </c>
      <c r="C20">
        <v>60</v>
      </c>
      <c r="D20">
        <v>60</v>
      </c>
      <c r="E20">
        <v>60</v>
      </c>
      <c r="F20">
        <v>60</v>
      </c>
      <c r="G20">
        <v>60</v>
      </c>
      <c r="H20">
        <v>60</v>
      </c>
      <c r="I20">
        <v>60</v>
      </c>
      <c r="J20">
        <v>60</v>
      </c>
      <c r="K20">
        <v>60</v>
      </c>
      <c r="L20">
        <v>60</v>
      </c>
      <c r="M20">
        <v>60</v>
      </c>
      <c r="N20">
        <v>60</v>
      </c>
      <c r="O20">
        <v>60</v>
      </c>
      <c r="P20">
        <v>60</v>
      </c>
      <c r="Q20">
        <v>60</v>
      </c>
      <c r="R20">
        <v>60</v>
      </c>
      <c r="S20">
        <v>60</v>
      </c>
      <c r="T20">
        <v>60</v>
      </c>
      <c r="U20">
        <v>60</v>
      </c>
      <c r="V20">
        <v>60</v>
      </c>
      <c r="W20">
        <v>60</v>
      </c>
      <c r="X20">
        <v>60</v>
      </c>
    </row>
    <row r="21" spans="1:25">
      <c r="A21"/>
      <c r="B21"/>
      <c r="C21"/>
      <c r="D21"/>
      <c r="E21"/>
      <c r="F21"/>
      <c r="G21"/>
      <c r="H21"/>
      <c r="I21">
        <v>30</v>
      </c>
      <c r="J21">
        <v>60</v>
      </c>
      <c r="K21">
        <v>60</v>
      </c>
      <c r="L21">
        <v>60</v>
      </c>
      <c r="M21">
        <v>60</v>
      </c>
      <c r="N21">
        <v>60</v>
      </c>
      <c r="O21">
        <v>60</v>
      </c>
      <c r="P21">
        <v>60</v>
      </c>
      <c r="Q21">
        <v>60</v>
      </c>
      <c r="R21">
        <v>20</v>
      </c>
      <c r="S21"/>
      <c r="T21"/>
      <c r="U21"/>
      <c r="V21"/>
      <c r="W21"/>
      <c r="X21"/>
    </row>
    <row r="22" spans="1:25">
      <c r="A22"/>
      <c r="B22"/>
      <c r="C22"/>
      <c r="D22"/>
      <c r="E22"/>
      <c r="F22"/>
      <c r="G22"/>
      <c r="H22"/>
      <c r="I22">
        <v>60</v>
      </c>
      <c r="J22">
        <v>60</v>
      </c>
      <c r="K22">
        <v>60</v>
      </c>
      <c r="L22">
        <v>60</v>
      </c>
      <c r="M22">
        <v>60</v>
      </c>
      <c r="N22">
        <v>60</v>
      </c>
      <c r="O22">
        <v>60</v>
      </c>
      <c r="P22">
        <v>60</v>
      </c>
      <c r="Q22">
        <v>60</v>
      </c>
      <c r="R22"/>
      <c r="S22"/>
      <c r="T22"/>
      <c r="U22"/>
      <c r="V22"/>
      <c r="W22"/>
      <c r="X22"/>
    </row>
    <row r="23" spans="1:25">
      <c r="A23"/>
      <c r="B23"/>
      <c r="C23"/>
      <c r="D23"/>
      <c r="E23"/>
      <c r="F23"/>
      <c r="G23"/>
      <c r="H23"/>
      <c r="I23"/>
      <c r="J23">
        <v>55</v>
      </c>
      <c r="K23">
        <v>60</v>
      </c>
      <c r="L23">
        <v>60</v>
      </c>
      <c r="M23">
        <v>60</v>
      </c>
      <c r="N23">
        <v>60</v>
      </c>
      <c r="O23">
        <v>60</v>
      </c>
      <c r="P23">
        <v>60</v>
      </c>
      <c r="Q23">
        <v>60</v>
      </c>
      <c r="R23">
        <v>20</v>
      </c>
      <c r="S23"/>
      <c r="T23"/>
      <c r="U23"/>
      <c r="V23"/>
      <c r="W23"/>
      <c r="X23"/>
    </row>
    <row r="24" spans="1:25">
      <c r="A24"/>
      <c r="B24"/>
      <c r="C24"/>
      <c r="D24"/>
      <c r="E24"/>
      <c r="F24"/>
      <c r="G24"/>
      <c r="H24"/>
      <c r="I24">
        <v>30</v>
      </c>
      <c r="J24">
        <v>60</v>
      </c>
      <c r="K24">
        <v>60</v>
      </c>
      <c r="L24">
        <v>60</v>
      </c>
      <c r="M24">
        <v>60</v>
      </c>
      <c r="N24">
        <v>60</v>
      </c>
      <c r="O24">
        <v>60</v>
      </c>
      <c r="P24">
        <v>60</v>
      </c>
      <c r="Q24">
        <v>60</v>
      </c>
      <c r="R24">
        <v>30</v>
      </c>
      <c r="S24"/>
      <c r="T24"/>
      <c r="U24"/>
      <c r="V24"/>
      <c r="W24"/>
      <c r="X24"/>
    </row>
    <row r="25" spans="1:25">
      <c r="A25">
        <v>60</v>
      </c>
      <c r="B25">
        <v>60</v>
      </c>
      <c r="C25">
        <v>60</v>
      </c>
      <c r="D25">
        <v>60</v>
      </c>
      <c r="E25">
        <v>60</v>
      </c>
      <c r="F25">
        <v>60</v>
      </c>
      <c r="G25">
        <v>60</v>
      </c>
      <c r="H25">
        <v>60</v>
      </c>
      <c r="I25">
        <v>60</v>
      </c>
      <c r="J25">
        <v>60</v>
      </c>
      <c r="K25">
        <v>60</v>
      </c>
      <c r="L25">
        <v>60</v>
      </c>
      <c r="M25">
        <v>60</v>
      </c>
      <c r="N25">
        <v>60</v>
      </c>
      <c r="O25">
        <v>60</v>
      </c>
      <c r="P25">
        <v>60</v>
      </c>
      <c r="Q25">
        <v>60</v>
      </c>
      <c r="R25">
        <v>60</v>
      </c>
      <c r="S25">
        <v>60</v>
      </c>
      <c r="T25">
        <v>60</v>
      </c>
      <c r="U25">
        <v>60</v>
      </c>
      <c r="V25">
        <v>60</v>
      </c>
      <c r="W25">
        <v>60</v>
      </c>
      <c r="X25">
        <v>60</v>
      </c>
    </row>
    <row r="26" spans="1:25">
      <c r="A26">
        <v>60</v>
      </c>
      <c r="B26">
        <v>60</v>
      </c>
      <c r="C26">
        <v>60</v>
      </c>
      <c r="D26">
        <v>60</v>
      </c>
      <c r="E26">
        <v>60</v>
      </c>
      <c r="F26">
        <v>60</v>
      </c>
      <c r="G26">
        <v>60</v>
      </c>
      <c r="H26">
        <v>60</v>
      </c>
      <c r="I26">
        <v>60</v>
      </c>
      <c r="J26">
        <v>60</v>
      </c>
      <c r="K26">
        <v>60</v>
      </c>
      <c r="L26">
        <v>60</v>
      </c>
      <c r="M26">
        <v>60</v>
      </c>
      <c r="N26">
        <v>60</v>
      </c>
      <c r="O26">
        <v>60</v>
      </c>
      <c r="P26">
        <v>60</v>
      </c>
      <c r="Q26">
        <v>60</v>
      </c>
      <c r="R26">
        <v>60</v>
      </c>
      <c r="S26">
        <v>60</v>
      </c>
      <c r="T26">
        <v>60</v>
      </c>
      <c r="U26">
        <v>60</v>
      </c>
      <c r="V26">
        <v>60</v>
      </c>
      <c r="W26">
        <v>60</v>
      </c>
      <c r="X26">
        <v>60</v>
      </c>
    </row>
    <row r="27" spans="1:25">
      <c r="A27">
        <v>60</v>
      </c>
      <c r="B27">
        <v>60</v>
      </c>
      <c r="C27">
        <v>60</v>
      </c>
      <c r="D27">
        <v>60</v>
      </c>
      <c r="E27">
        <v>60</v>
      </c>
      <c r="F27">
        <v>60</v>
      </c>
      <c r="G27">
        <v>60</v>
      </c>
      <c r="H27">
        <v>60</v>
      </c>
      <c r="I27">
        <v>60</v>
      </c>
      <c r="J27">
        <v>60</v>
      </c>
      <c r="K27">
        <v>60</v>
      </c>
      <c r="L27">
        <v>60</v>
      </c>
      <c r="M27">
        <v>60</v>
      </c>
      <c r="N27">
        <v>60</v>
      </c>
      <c r="O27">
        <v>60</v>
      </c>
      <c r="P27">
        <v>60</v>
      </c>
      <c r="Q27">
        <v>60</v>
      </c>
      <c r="R27">
        <v>60</v>
      </c>
      <c r="S27">
        <v>60</v>
      </c>
      <c r="T27">
        <v>60</v>
      </c>
      <c r="U27">
        <v>60</v>
      </c>
      <c r="V27">
        <v>60</v>
      </c>
      <c r="W27">
        <v>60</v>
      </c>
      <c r="X27">
        <v>60</v>
      </c>
    </row>
    <row r="28" spans="1:25">
      <c r="A28"/>
      <c r="B28"/>
      <c r="C28"/>
      <c r="D28"/>
      <c r="E28"/>
      <c r="F28"/>
      <c r="G28"/>
      <c r="H28"/>
      <c r="I28">
        <v>60</v>
      </c>
      <c r="J28">
        <v>60</v>
      </c>
      <c r="K28">
        <v>60</v>
      </c>
      <c r="L28">
        <v>60</v>
      </c>
      <c r="M28">
        <v>60</v>
      </c>
      <c r="N28">
        <v>60</v>
      </c>
      <c r="O28">
        <v>60</v>
      </c>
      <c r="P28">
        <v>60</v>
      </c>
      <c r="Q28">
        <v>60</v>
      </c>
      <c r="R28">
        <v>30</v>
      </c>
      <c r="S28"/>
      <c r="T28"/>
      <c r="U28"/>
      <c r="V28"/>
      <c r="W28"/>
      <c r="X28"/>
      <c r="Y28" s="118">
        <v>0</v>
      </c>
    </row>
    <row r="29" spans="1:25">
      <c r="A29"/>
      <c r="B29"/>
      <c r="C29"/>
      <c r="D29"/>
      <c r="E29"/>
      <c r="F29"/>
      <c r="G29"/>
      <c r="H29"/>
      <c r="I29">
        <v>60</v>
      </c>
      <c r="J29">
        <v>60</v>
      </c>
      <c r="K29">
        <v>60</v>
      </c>
      <c r="L29">
        <v>60</v>
      </c>
      <c r="M29">
        <v>60</v>
      </c>
      <c r="N29">
        <v>60</v>
      </c>
      <c r="O29">
        <v>60</v>
      </c>
      <c r="P29">
        <v>60</v>
      </c>
      <c r="Q29">
        <v>60</v>
      </c>
      <c r="R29"/>
      <c r="S29"/>
      <c r="T29"/>
      <c r="U29"/>
      <c r="V29"/>
      <c r="W29"/>
      <c r="X29"/>
    </row>
    <row r="30" spans="1:25">
      <c r="A30"/>
      <c r="B30"/>
      <c r="C30"/>
      <c r="D30"/>
      <c r="E30"/>
      <c r="F30"/>
      <c r="G30"/>
      <c r="H30"/>
      <c r="I30">
        <v>45</v>
      </c>
      <c r="J30">
        <v>60</v>
      </c>
      <c r="K30">
        <v>60</v>
      </c>
      <c r="L30">
        <v>60</v>
      </c>
      <c r="M30">
        <v>60</v>
      </c>
      <c r="N30">
        <v>60</v>
      </c>
      <c r="O30">
        <v>60</v>
      </c>
      <c r="P30">
        <v>60</v>
      </c>
      <c r="Q30">
        <v>60</v>
      </c>
      <c r="R30">
        <v>60</v>
      </c>
      <c r="S30">
        <v>60</v>
      </c>
      <c r="T30">
        <v>15</v>
      </c>
      <c r="U30"/>
      <c r="V30"/>
      <c r="W30"/>
      <c r="X30"/>
    </row>
    <row r="31" spans="1:25">
      <c r="A31"/>
      <c r="B31"/>
      <c r="C31"/>
      <c r="D31"/>
      <c r="E31"/>
      <c r="F31"/>
      <c r="G31"/>
      <c r="H31"/>
      <c r="I31">
        <v>40</v>
      </c>
      <c r="J31">
        <v>60</v>
      </c>
      <c r="K31">
        <v>60</v>
      </c>
      <c r="L31">
        <v>60</v>
      </c>
      <c r="M31">
        <v>60</v>
      </c>
      <c r="N31">
        <v>60</v>
      </c>
      <c r="O31">
        <v>60</v>
      </c>
      <c r="P31">
        <v>60</v>
      </c>
      <c r="Q31">
        <v>60</v>
      </c>
      <c r="R31">
        <v>30</v>
      </c>
      <c r="S31"/>
      <c r="T31"/>
      <c r="U31"/>
      <c r="V31"/>
      <c r="W31"/>
      <c r="X31"/>
    </row>
    <row r="32" spans="1:25">
      <c r="A32"/>
      <c r="B32"/>
      <c r="C32"/>
      <c r="D32"/>
      <c r="E32"/>
      <c r="F32"/>
      <c r="G32"/>
      <c r="H32"/>
      <c r="I32">
        <v>40</v>
      </c>
      <c r="J32">
        <v>60</v>
      </c>
      <c r="K32">
        <v>60</v>
      </c>
      <c r="L32">
        <v>60</v>
      </c>
      <c r="M32">
        <v>60</v>
      </c>
      <c r="N32">
        <v>60</v>
      </c>
      <c r="O32">
        <v>60</v>
      </c>
      <c r="P32">
        <v>60</v>
      </c>
      <c r="Q32">
        <v>60</v>
      </c>
      <c r="R32">
        <v>10</v>
      </c>
      <c r="S32"/>
      <c r="T32"/>
      <c r="U32"/>
      <c r="V32"/>
      <c r="W32"/>
      <c r="X32"/>
    </row>
    <row r="33" spans="1:25">
      <c r="A33"/>
      <c r="B33"/>
      <c r="C33"/>
      <c r="D33"/>
      <c r="E33"/>
      <c r="F33"/>
      <c r="G33"/>
      <c r="H33"/>
      <c r="I33"/>
      <c r="J33">
        <v>60</v>
      </c>
      <c r="K33">
        <v>60</v>
      </c>
      <c r="L33">
        <v>60</v>
      </c>
      <c r="M33">
        <v>60</v>
      </c>
      <c r="N33">
        <v>60</v>
      </c>
      <c r="O33">
        <v>60</v>
      </c>
      <c r="P33">
        <v>60</v>
      </c>
      <c r="Q33">
        <v>60</v>
      </c>
      <c r="R33">
        <v>60</v>
      </c>
      <c r="S33"/>
      <c r="T33"/>
      <c r="U33"/>
      <c r="V33"/>
      <c r="W33"/>
      <c r="X33"/>
    </row>
    <row r="34" spans="1:25">
      <c r="A34"/>
      <c r="B34"/>
      <c r="C34"/>
      <c r="D34"/>
      <c r="E34"/>
      <c r="F34"/>
      <c r="G34"/>
      <c r="H34"/>
      <c r="I34"/>
      <c r="J34">
        <v>60</v>
      </c>
      <c r="K34">
        <v>60</v>
      </c>
      <c r="L34">
        <v>60</v>
      </c>
      <c r="M34">
        <v>60</v>
      </c>
      <c r="N34">
        <v>60</v>
      </c>
      <c r="O34">
        <v>60</v>
      </c>
      <c r="P34">
        <v>60</v>
      </c>
      <c r="Q34">
        <v>60</v>
      </c>
      <c r="R34">
        <v>60</v>
      </c>
      <c r="S34"/>
      <c r="T34"/>
      <c r="U34"/>
      <c r="V34"/>
      <c r="W34"/>
      <c r="X34"/>
    </row>
    <row r="35" spans="1:25">
      <c r="A35"/>
      <c r="B35"/>
      <c r="C35"/>
      <c r="D35"/>
      <c r="E35"/>
      <c r="F35"/>
      <c r="G35"/>
      <c r="H35"/>
      <c r="I35">
        <v>30</v>
      </c>
      <c r="J35">
        <v>60</v>
      </c>
      <c r="K35">
        <v>60</v>
      </c>
      <c r="L35">
        <v>60</v>
      </c>
      <c r="M35">
        <v>60</v>
      </c>
      <c r="N35">
        <v>60</v>
      </c>
      <c r="O35">
        <v>60</v>
      </c>
      <c r="P35">
        <v>60</v>
      </c>
      <c r="Q35">
        <v>60</v>
      </c>
      <c r="R35">
        <v>50</v>
      </c>
      <c r="S35"/>
      <c r="T35"/>
      <c r="U35"/>
      <c r="V35"/>
      <c r="W35"/>
      <c r="X35"/>
    </row>
    <row r="36" spans="1:25">
      <c r="A36"/>
      <c r="B36"/>
      <c r="C36"/>
      <c r="D36"/>
      <c r="E36"/>
      <c r="F36"/>
      <c r="G36"/>
      <c r="H36"/>
      <c r="I36">
        <v>45</v>
      </c>
      <c r="J36">
        <v>60</v>
      </c>
      <c r="K36">
        <v>60</v>
      </c>
      <c r="L36">
        <v>60</v>
      </c>
      <c r="M36">
        <v>60</v>
      </c>
      <c r="N36">
        <v>60</v>
      </c>
      <c r="O36">
        <v>60</v>
      </c>
      <c r="P36">
        <v>60</v>
      </c>
      <c r="Q36">
        <v>60</v>
      </c>
      <c r="R36">
        <v>15</v>
      </c>
      <c r="S36"/>
      <c r="T36"/>
      <c r="U36"/>
      <c r="V36"/>
      <c r="W36"/>
      <c r="X36"/>
      <c r="Y36" s="118">
        <v>0</v>
      </c>
    </row>
    <row r="37" spans="1:25">
      <c r="A37"/>
      <c r="B37"/>
      <c r="C37"/>
      <c r="D37"/>
      <c r="E37"/>
      <c r="F37"/>
      <c r="G37"/>
      <c r="H37"/>
      <c r="I37">
        <v>60</v>
      </c>
      <c r="J37">
        <v>60</v>
      </c>
      <c r="K37">
        <v>60</v>
      </c>
      <c r="L37">
        <v>60</v>
      </c>
      <c r="M37">
        <v>60</v>
      </c>
      <c r="N37">
        <v>60</v>
      </c>
      <c r="O37">
        <v>60</v>
      </c>
      <c r="P37">
        <v>60</v>
      </c>
      <c r="Q37">
        <v>60</v>
      </c>
      <c r="R37">
        <v>30</v>
      </c>
      <c r="S37"/>
      <c r="T37"/>
      <c r="U37"/>
      <c r="V37"/>
      <c r="W37"/>
      <c r="X37"/>
    </row>
    <row r="38" spans="1:25">
      <c r="A38"/>
      <c r="B38"/>
      <c r="C38"/>
      <c r="D38"/>
      <c r="E38"/>
      <c r="F38"/>
      <c r="G38"/>
      <c r="H38"/>
      <c r="I38">
        <v>30</v>
      </c>
      <c r="J38">
        <v>60</v>
      </c>
      <c r="K38">
        <v>60</v>
      </c>
      <c r="L38">
        <v>60</v>
      </c>
      <c r="M38">
        <v>60</v>
      </c>
      <c r="N38">
        <v>60</v>
      </c>
      <c r="O38">
        <v>60</v>
      </c>
      <c r="P38">
        <v>60</v>
      </c>
      <c r="Q38">
        <v>60</v>
      </c>
      <c r="R38">
        <v>30</v>
      </c>
      <c r="S38"/>
      <c r="T38"/>
      <c r="U38"/>
      <c r="V38"/>
      <c r="W38"/>
      <c r="X38"/>
    </row>
    <row r="39" spans="1:25">
      <c r="A39"/>
      <c r="B39"/>
      <c r="C39"/>
      <c r="D39"/>
      <c r="E39"/>
      <c r="F39"/>
      <c r="G39"/>
      <c r="H39"/>
      <c r="I39"/>
      <c r="J39">
        <v>60</v>
      </c>
      <c r="K39">
        <v>60</v>
      </c>
      <c r="L39">
        <v>60</v>
      </c>
      <c r="M39">
        <v>60</v>
      </c>
      <c r="N39">
        <v>60</v>
      </c>
      <c r="O39">
        <v>60</v>
      </c>
      <c r="P39">
        <v>60</v>
      </c>
      <c r="Q39">
        <v>60</v>
      </c>
      <c r="R39">
        <v>60</v>
      </c>
      <c r="S39"/>
      <c r="T39"/>
      <c r="U39"/>
      <c r="V39"/>
      <c r="W39"/>
      <c r="X39"/>
    </row>
    <row r="40" spans="1:25">
      <c r="A40">
        <v>60</v>
      </c>
      <c r="B40">
        <v>60</v>
      </c>
      <c r="C40">
        <v>60</v>
      </c>
      <c r="D40">
        <v>60</v>
      </c>
      <c r="E40">
        <v>60</v>
      </c>
      <c r="F40">
        <v>60</v>
      </c>
      <c r="G40">
        <v>60</v>
      </c>
      <c r="H40">
        <v>60</v>
      </c>
      <c r="I40">
        <v>60</v>
      </c>
      <c r="J40">
        <v>60</v>
      </c>
      <c r="K40">
        <v>60</v>
      </c>
      <c r="L40">
        <v>60</v>
      </c>
      <c r="M40">
        <v>60</v>
      </c>
      <c r="N40">
        <v>60</v>
      </c>
      <c r="O40">
        <v>60</v>
      </c>
      <c r="P40">
        <v>60</v>
      </c>
      <c r="Q40">
        <v>60</v>
      </c>
      <c r="R40">
        <v>60</v>
      </c>
      <c r="S40">
        <v>60</v>
      </c>
      <c r="T40">
        <v>60</v>
      </c>
      <c r="U40">
        <v>60</v>
      </c>
      <c r="V40">
        <v>60</v>
      </c>
      <c r="W40">
        <v>60</v>
      </c>
      <c r="X40">
        <v>60</v>
      </c>
    </row>
    <row r="41" spans="1:25">
      <c r="A41"/>
      <c r="B41"/>
      <c r="C41"/>
      <c r="D41"/>
      <c r="E41"/>
      <c r="F41"/>
      <c r="G41"/>
      <c r="H41"/>
      <c r="I41">
        <v>60</v>
      </c>
      <c r="J41">
        <v>60</v>
      </c>
      <c r="K41">
        <v>60</v>
      </c>
      <c r="L41">
        <v>60</v>
      </c>
      <c r="M41">
        <v>60</v>
      </c>
      <c r="N41">
        <v>60</v>
      </c>
      <c r="O41">
        <v>60</v>
      </c>
      <c r="P41">
        <v>60</v>
      </c>
      <c r="Q41">
        <v>60</v>
      </c>
      <c r="R41"/>
      <c r="S41"/>
      <c r="T41"/>
      <c r="U41"/>
      <c r="V41"/>
      <c r="W41"/>
      <c r="X41"/>
    </row>
    <row r="42" spans="1:25">
      <c r="A42"/>
      <c r="B42"/>
      <c r="C42"/>
      <c r="D42"/>
      <c r="E42"/>
      <c r="F42"/>
      <c r="G42"/>
      <c r="H42"/>
      <c r="I42"/>
      <c r="J42">
        <v>60</v>
      </c>
      <c r="K42">
        <v>60</v>
      </c>
      <c r="L42">
        <v>60</v>
      </c>
      <c r="M42">
        <v>60</v>
      </c>
      <c r="N42">
        <v>60</v>
      </c>
      <c r="O42">
        <v>60</v>
      </c>
      <c r="P42">
        <v>60</v>
      </c>
      <c r="Q42">
        <v>60</v>
      </c>
      <c r="R42">
        <v>60</v>
      </c>
      <c r="S42"/>
      <c r="T42"/>
      <c r="U42"/>
      <c r="V42"/>
      <c r="W42"/>
      <c r="X42"/>
    </row>
    <row r="43" spans="1:25">
      <c r="A43"/>
      <c r="B43"/>
      <c r="C43"/>
      <c r="D43"/>
      <c r="E43"/>
      <c r="F43"/>
      <c r="G43"/>
      <c r="H43"/>
      <c r="I43"/>
      <c r="J43">
        <v>60</v>
      </c>
      <c r="K43">
        <v>60</v>
      </c>
      <c r="L43">
        <v>60</v>
      </c>
      <c r="M43">
        <v>60</v>
      </c>
      <c r="N43">
        <v>60</v>
      </c>
      <c r="O43">
        <v>60</v>
      </c>
      <c r="P43">
        <v>60</v>
      </c>
      <c r="Q43">
        <v>60</v>
      </c>
      <c r="R43">
        <v>60</v>
      </c>
      <c r="S43">
        <v>60</v>
      </c>
      <c r="T43">
        <v>60</v>
      </c>
      <c r="U43">
        <v>60</v>
      </c>
      <c r="V43"/>
      <c r="W43"/>
      <c r="X43"/>
    </row>
    <row r="44" spans="1:25">
      <c r="A44"/>
      <c r="B44"/>
      <c r="C44"/>
      <c r="D44"/>
      <c r="E44"/>
      <c r="F44"/>
      <c r="G44"/>
      <c r="H44"/>
      <c r="I44"/>
      <c r="J44">
        <v>60</v>
      </c>
      <c r="K44">
        <v>60</v>
      </c>
      <c r="L44">
        <v>60</v>
      </c>
      <c r="M44">
        <v>60</v>
      </c>
      <c r="N44">
        <v>60</v>
      </c>
      <c r="O44">
        <v>60</v>
      </c>
      <c r="P44">
        <v>60</v>
      </c>
      <c r="Q44">
        <v>60</v>
      </c>
      <c r="R44">
        <v>60</v>
      </c>
      <c r="S44">
        <v>60</v>
      </c>
      <c r="T44"/>
      <c r="U44"/>
      <c r="V44"/>
      <c r="W44"/>
      <c r="X44"/>
      <c r="Y44" s="118">
        <v>0</v>
      </c>
    </row>
    <row r="45" spans="1:25">
      <c r="A45">
        <v>60</v>
      </c>
      <c r="B45">
        <v>60</v>
      </c>
      <c r="C45">
        <v>60</v>
      </c>
      <c r="D45">
        <v>60</v>
      </c>
      <c r="E45">
        <v>60</v>
      </c>
      <c r="F45">
        <v>60</v>
      </c>
      <c r="G45">
        <v>0</v>
      </c>
      <c r="H45"/>
      <c r="I45">
        <v>30</v>
      </c>
      <c r="J45">
        <v>60</v>
      </c>
      <c r="K45">
        <v>60</v>
      </c>
      <c r="L45">
        <v>60</v>
      </c>
      <c r="M45">
        <v>60</v>
      </c>
      <c r="N45">
        <v>60</v>
      </c>
      <c r="O45">
        <v>60</v>
      </c>
      <c r="P45">
        <v>60</v>
      </c>
      <c r="Q45">
        <v>60</v>
      </c>
      <c r="R45">
        <v>60</v>
      </c>
      <c r="S45">
        <v>60</v>
      </c>
      <c r="T45">
        <v>60</v>
      </c>
      <c r="U45">
        <v>60</v>
      </c>
      <c r="V45">
        <v>60</v>
      </c>
      <c r="W45">
        <v>60</v>
      </c>
      <c r="X45">
        <v>60</v>
      </c>
      <c r="Y45" s="118">
        <v>0</v>
      </c>
    </row>
    <row r="46" spans="1:25">
      <c r="A46">
        <v>60</v>
      </c>
      <c r="B46">
        <v>60</v>
      </c>
      <c r="C46">
        <v>60</v>
      </c>
      <c r="D46">
        <v>60</v>
      </c>
      <c r="E46">
        <v>60</v>
      </c>
      <c r="F46">
        <v>60</v>
      </c>
      <c r="G46">
        <v>60</v>
      </c>
      <c r="H46">
        <v>60</v>
      </c>
      <c r="I46">
        <v>60</v>
      </c>
      <c r="J46">
        <v>60</v>
      </c>
      <c r="K46">
        <v>60</v>
      </c>
      <c r="L46">
        <v>60</v>
      </c>
      <c r="M46">
        <v>60</v>
      </c>
      <c r="N46">
        <v>60</v>
      </c>
      <c r="O46">
        <v>60</v>
      </c>
      <c r="P46">
        <v>60</v>
      </c>
      <c r="Q46">
        <v>60</v>
      </c>
      <c r="R46">
        <v>60</v>
      </c>
      <c r="S46">
        <v>60</v>
      </c>
      <c r="T46">
        <v>60</v>
      </c>
      <c r="U46">
        <v>60</v>
      </c>
      <c r="V46">
        <v>60</v>
      </c>
      <c r="W46">
        <v>60</v>
      </c>
      <c r="X46">
        <v>60</v>
      </c>
      <c r="Y46" s="118">
        <v>0</v>
      </c>
    </row>
    <row r="47" spans="1:25">
      <c r="A47"/>
      <c r="B47"/>
      <c r="C47"/>
      <c r="D47"/>
      <c r="E47"/>
      <c r="F47"/>
      <c r="G47"/>
      <c r="H47"/>
      <c r="I47"/>
      <c r="J47">
        <v>15</v>
      </c>
      <c r="K47"/>
      <c r="L47"/>
      <c r="M47"/>
      <c r="N47"/>
      <c r="O47"/>
      <c r="P47"/>
      <c r="Q47"/>
      <c r="R47"/>
      <c r="S47"/>
      <c r="T47"/>
      <c r="U47"/>
      <c r="V47"/>
      <c r="W47"/>
      <c r="X47"/>
    </row>
    <row r="48" spans="1:25">
      <c r="A48">
        <v>60</v>
      </c>
      <c r="B48">
        <v>60</v>
      </c>
      <c r="C48">
        <v>60</v>
      </c>
      <c r="D48">
        <v>60</v>
      </c>
      <c r="E48">
        <v>60</v>
      </c>
      <c r="F48"/>
      <c r="G48"/>
      <c r="H48"/>
      <c r="I48"/>
      <c r="J48">
        <v>60</v>
      </c>
      <c r="K48">
        <v>60</v>
      </c>
      <c r="L48">
        <v>60</v>
      </c>
      <c r="M48">
        <v>60</v>
      </c>
      <c r="N48">
        <v>60</v>
      </c>
      <c r="O48">
        <v>60</v>
      </c>
      <c r="P48">
        <v>60</v>
      </c>
      <c r="Q48">
        <v>60</v>
      </c>
      <c r="R48">
        <v>60</v>
      </c>
      <c r="S48">
        <v>60</v>
      </c>
      <c r="T48">
        <v>60</v>
      </c>
      <c r="U48">
        <v>60</v>
      </c>
      <c r="V48">
        <v>60</v>
      </c>
      <c r="W48">
        <v>60</v>
      </c>
      <c r="X48">
        <v>60</v>
      </c>
    </row>
    <row r="49" spans="1:25">
      <c r="A49"/>
      <c r="B49"/>
      <c r="C49"/>
      <c r="D49"/>
      <c r="E49"/>
      <c r="F49"/>
      <c r="G49"/>
      <c r="H49"/>
      <c r="I49"/>
      <c r="J49">
        <v>60</v>
      </c>
      <c r="K49">
        <v>60</v>
      </c>
      <c r="L49">
        <v>60</v>
      </c>
      <c r="M49">
        <v>60</v>
      </c>
      <c r="N49">
        <v>60</v>
      </c>
      <c r="O49">
        <v>60</v>
      </c>
      <c r="P49">
        <v>60</v>
      </c>
      <c r="Q49">
        <v>60</v>
      </c>
      <c r="R49">
        <v>60</v>
      </c>
      <c r="S49"/>
      <c r="T49"/>
      <c r="U49"/>
      <c r="V49"/>
      <c r="W49"/>
      <c r="X49"/>
    </row>
    <row r="50" spans="1:25">
      <c r="A50"/>
      <c r="B50"/>
      <c r="C50"/>
      <c r="D50"/>
      <c r="E50"/>
      <c r="F50"/>
      <c r="G50"/>
      <c r="H50"/>
      <c r="I50"/>
      <c r="J50">
        <v>60</v>
      </c>
      <c r="K50">
        <v>60</v>
      </c>
      <c r="L50">
        <v>60</v>
      </c>
      <c r="M50">
        <v>60</v>
      </c>
      <c r="N50">
        <v>60</v>
      </c>
      <c r="O50">
        <v>60</v>
      </c>
      <c r="P50">
        <v>60</v>
      </c>
      <c r="Q50">
        <v>60</v>
      </c>
      <c r="R50">
        <v>60</v>
      </c>
      <c r="S50"/>
      <c r="T50"/>
      <c r="U50"/>
      <c r="V50"/>
      <c r="W50"/>
      <c r="X50"/>
    </row>
    <row r="51" spans="1:25">
      <c r="A51"/>
      <c r="B51"/>
      <c r="C51"/>
      <c r="D51"/>
      <c r="E51"/>
      <c r="F51"/>
      <c r="G51"/>
      <c r="H51"/>
      <c r="I51">
        <v>60</v>
      </c>
      <c r="J51">
        <v>60</v>
      </c>
      <c r="K51">
        <v>60</v>
      </c>
      <c r="L51">
        <v>60</v>
      </c>
      <c r="M51">
        <v>60</v>
      </c>
      <c r="N51">
        <v>60</v>
      </c>
      <c r="O51">
        <v>60</v>
      </c>
      <c r="P51">
        <v>60</v>
      </c>
      <c r="Q51">
        <v>60</v>
      </c>
      <c r="R51"/>
      <c r="S51"/>
      <c r="T51"/>
      <c r="U51"/>
      <c r="V51"/>
      <c r="W51"/>
      <c r="X51"/>
    </row>
    <row r="52" spans="1:25">
      <c r="A52"/>
      <c r="B52"/>
      <c r="C52"/>
      <c r="D52"/>
      <c r="E52"/>
      <c r="F52"/>
      <c r="G52"/>
      <c r="H52"/>
      <c r="I52">
        <v>30</v>
      </c>
      <c r="J52">
        <v>60</v>
      </c>
      <c r="K52">
        <v>60</v>
      </c>
      <c r="L52">
        <v>60</v>
      </c>
      <c r="M52">
        <v>60</v>
      </c>
      <c r="N52">
        <v>60</v>
      </c>
      <c r="O52">
        <v>60</v>
      </c>
      <c r="P52">
        <v>60</v>
      </c>
      <c r="Q52">
        <v>60</v>
      </c>
      <c r="R52">
        <v>30</v>
      </c>
      <c r="S52"/>
      <c r="T52"/>
      <c r="U52"/>
      <c r="V52"/>
      <c r="W52"/>
      <c r="X52"/>
    </row>
    <row r="53" spans="1:25">
      <c r="A53">
        <v>60</v>
      </c>
      <c r="B53">
        <v>60</v>
      </c>
      <c r="C53">
        <v>60</v>
      </c>
      <c r="D53">
        <v>60</v>
      </c>
      <c r="E53">
        <v>60</v>
      </c>
      <c r="F53">
        <v>60</v>
      </c>
      <c r="G53">
        <v>60</v>
      </c>
      <c r="H53"/>
      <c r="I53"/>
      <c r="J53">
        <v>60</v>
      </c>
      <c r="K53">
        <v>60</v>
      </c>
      <c r="L53">
        <v>60</v>
      </c>
      <c r="M53">
        <v>60</v>
      </c>
      <c r="N53">
        <v>60</v>
      </c>
      <c r="O53">
        <v>60</v>
      </c>
      <c r="P53">
        <v>60</v>
      </c>
      <c r="Q53">
        <v>60</v>
      </c>
      <c r="R53">
        <v>60</v>
      </c>
      <c r="S53">
        <v>60</v>
      </c>
      <c r="T53">
        <v>60</v>
      </c>
      <c r="U53">
        <v>60</v>
      </c>
      <c r="V53">
        <v>60</v>
      </c>
      <c r="W53">
        <v>60</v>
      </c>
      <c r="X53">
        <v>60</v>
      </c>
    </row>
    <row r="54" spans="1:25">
      <c r="A54"/>
      <c r="B54"/>
      <c r="C54"/>
      <c r="D54"/>
      <c r="E54"/>
      <c r="F54"/>
      <c r="G54"/>
      <c r="H54"/>
      <c r="I54"/>
      <c r="J54">
        <v>60</v>
      </c>
      <c r="K54">
        <v>60</v>
      </c>
      <c r="L54">
        <v>60</v>
      </c>
      <c r="M54">
        <v>60</v>
      </c>
      <c r="N54">
        <v>60</v>
      </c>
      <c r="O54">
        <v>60</v>
      </c>
      <c r="P54">
        <v>60</v>
      </c>
      <c r="Q54">
        <v>60</v>
      </c>
      <c r="R54">
        <v>60</v>
      </c>
      <c r="S54"/>
      <c r="T54"/>
      <c r="U54"/>
      <c r="V54"/>
      <c r="W54"/>
      <c r="X54"/>
    </row>
    <row r="55" spans="1:25">
      <c r="A55"/>
      <c r="B55"/>
      <c r="C55"/>
      <c r="D55"/>
      <c r="E55"/>
      <c r="F55"/>
      <c r="G55"/>
      <c r="H55"/>
      <c r="I55"/>
      <c r="J55">
        <v>60</v>
      </c>
      <c r="K55">
        <v>60</v>
      </c>
      <c r="L55">
        <v>60</v>
      </c>
      <c r="M55">
        <v>60</v>
      </c>
      <c r="N55">
        <v>60</v>
      </c>
      <c r="O55">
        <v>60</v>
      </c>
      <c r="P55">
        <v>60</v>
      </c>
      <c r="Q55">
        <v>60</v>
      </c>
      <c r="R55">
        <v>60</v>
      </c>
      <c r="S55">
        <v>60</v>
      </c>
      <c r="T55">
        <v>60</v>
      </c>
      <c r="U55"/>
      <c r="V55"/>
      <c r="W55"/>
      <c r="X55"/>
    </row>
    <row r="56" spans="1:25">
      <c r="A56"/>
      <c r="B56"/>
      <c r="C56"/>
      <c r="D56"/>
      <c r="E56"/>
      <c r="F56"/>
      <c r="G56"/>
      <c r="H56"/>
      <c r="I56">
        <v>60</v>
      </c>
      <c r="J56">
        <v>60</v>
      </c>
      <c r="K56">
        <v>60</v>
      </c>
      <c r="L56">
        <v>60</v>
      </c>
      <c r="M56">
        <v>60</v>
      </c>
      <c r="N56">
        <v>60</v>
      </c>
      <c r="O56">
        <v>60</v>
      </c>
      <c r="P56">
        <v>60</v>
      </c>
      <c r="Q56">
        <v>60</v>
      </c>
      <c r="R56">
        <v>60</v>
      </c>
      <c r="S56">
        <v>60</v>
      </c>
      <c r="T56"/>
      <c r="U56"/>
      <c r="V56"/>
      <c r="W56"/>
      <c r="X56"/>
    </row>
    <row r="57" spans="1:25">
      <c r="A57"/>
      <c r="B57"/>
      <c r="C57"/>
      <c r="D57"/>
      <c r="E57"/>
      <c r="F57"/>
      <c r="G57"/>
      <c r="H57">
        <v>60</v>
      </c>
      <c r="I57">
        <v>60</v>
      </c>
      <c r="J57">
        <v>60</v>
      </c>
      <c r="K57">
        <v>60</v>
      </c>
      <c r="L57">
        <v>60</v>
      </c>
      <c r="M57">
        <v>60</v>
      </c>
      <c r="N57">
        <v>60</v>
      </c>
      <c r="O57">
        <v>60</v>
      </c>
      <c r="P57">
        <v>60</v>
      </c>
      <c r="Q57"/>
      <c r="R57"/>
      <c r="S57"/>
      <c r="T57"/>
      <c r="U57"/>
      <c r="V57"/>
      <c r="W57"/>
      <c r="X57"/>
    </row>
    <row r="58" spans="1:25">
      <c r="A58">
        <v>60</v>
      </c>
      <c r="B58">
        <v>60</v>
      </c>
      <c r="C58">
        <v>60</v>
      </c>
      <c r="D58">
        <v>60</v>
      </c>
      <c r="E58">
        <v>60</v>
      </c>
      <c r="F58">
        <v>60</v>
      </c>
      <c r="G58">
        <v>60</v>
      </c>
      <c r="H58">
        <v>60</v>
      </c>
      <c r="I58">
        <v>60</v>
      </c>
      <c r="J58">
        <v>60</v>
      </c>
      <c r="K58">
        <v>60</v>
      </c>
      <c r="L58">
        <v>60</v>
      </c>
      <c r="M58">
        <v>60</v>
      </c>
      <c r="N58">
        <v>60</v>
      </c>
      <c r="O58">
        <v>60</v>
      </c>
      <c r="P58">
        <v>60</v>
      </c>
      <c r="Q58">
        <v>60</v>
      </c>
      <c r="R58">
        <v>60</v>
      </c>
      <c r="S58">
        <v>60</v>
      </c>
      <c r="T58">
        <v>60</v>
      </c>
      <c r="U58">
        <v>60</v>
      </c>
      <c r="V58">
        <v>60</v>
      </c>
      <c r="W58">
        <v>60</v>
      </c>
      <c r="X58">
        <v>60</v>
      </c>
    </row>
    <row r="59" spans="1:25">
      <c r="A59"/>
      <c r="B59"/>
      <c r="C59"/>
      <c r="D59"/>
      <c r="E59"/>
      <c r="F59"/>
      <c r="G59"/>
      <c r="H59"/>
      <c r="I59">
        <v>60</v>
      </c>
      <c r="J59">
        <v>60</v>
      </c>
      <c r="K59">
        <v>60</v>
      </c>
      <c r="L59">
        <v>60</v>
      </c>
      <c r="M59">
        <v>60</v>
      </c>
      <c r="N59">
        <v>60</v>
      </c>
      <c r="O59">
        <v>60</v>
      </c>
      <c r="P59">
        <v>60</v>
      </c>
      <c r="Q59">
        <v>50</v>
      </c>
      <c r="R59"/>
      <c r="S59"/>
      <c r="T59"/>
      <c r="U59"/>
      <c r="V59"/>
      <c r="W59"/>
      <c r="X59"/>
    </row>
    <row r="60" spans="1:25">
      <c r="A60"/>
      <c r="B60"/>
      <c r="C60"/>
      <c r="D60"/>
      <c r="E60"/>
      <c r="F60"/>
      <c r="G60"/>
      <c r="H60"/>
      <c r="I60">
        <v>55</v>
      </c>
      <c r="J60">
        <v>60</v>
      </c>
      <c r="K60">
        <v>60</v>
      </c>
      <c r="L60">
        <v>60</v>
      </c>
      <c r="M60">
        <v>60</v>
      </c>
      <c r="N60">
        <v>60</v>
      </c>
      <c r="O60">
        <v>60</v>
      </c>
      <c r="P60">
        <v>60</v>
      </c>
      <c r="Q60">
        <v>50</v>
      </c>
      <c r="R60"/>
      <c r="S60"/>
      <c r="T60"/>
      <c r="U60"/>
      <c r="V60"/>
      <c r="W60"/>
      <c r="X60"/>
    </row>
    <row r="61" spans="1:25">
      <c r="A61"/>
      <c r="B61"/>
      <c r="C61"/>
      <c r="D61"/>
      <c r="E61"/>
      <c r="F61">
        <v>60</v>
      </c>
      <c r="G61">
        <v>60</v>
      </c>
      <c r="H61">
        <v>60</v>
      </c>
      <c r="I61">
        <v>60</v>
      </c>
      <c r="J61">
        <v>60</v>
      </c>
      <c r="K61">
        <v>60</v>
      </c>
      <c r="L61">
        <v>60</v>
      </c>
      <c r="M61">
        <v>60</v>
      </c>
      <c r="N61">
        <v>60</v>
      </c>
      <c r="O61">
        <v>60</v>
      </c>
      <c r="P61">
        <v>60</v>
      </c>
      <c r="Q61">
        <v>60</v>
      </c>
      <c r="R61">
        <v>60</v>
      </c>
      <c r="S61">
        <v>60</v>
      </c>
      <c r="T61">
        <v>60</v>
      </c>
      <c r="U61"/>
      <c r="V61"/>
      <c r="W61"/>
      <c r="X61"/>
    </row>
    <row r="62" spans="1:25">
      <c r="A62">
        <v>60</v>
      </c>
      <c r="B62">
        <v>60</v>
      </c>
      <c r="C62">
        <v>60</v>
      </c>
      <c r="D62">
        <v>60</v>
      </c>
      <c r="E62">
        <v>60</v>
      </c>
      <c r="F62">
        <v>60</v>
      </c>
      <c r="G62">
        <v>60</v>
      </c>
      <c r="H62">
        <v>60</v>
      </c>
      <c r="I62">
        <v>60</v>
      </c>
      <c r="J62">
        <v>60</v>
      </c>
      <c r="K62">
        <v>60</v>
      </c>
      <c r="L62">
        <v>60</v>
      </c>
      <c r="M62">
        <v>60</v>
      </c>
      <c r="N62">
        <v>60</v>
      </c>
      <c r="O62">
        <v>60</v>
      </c>
      <c r="P62">
        <v>60</v>
      </c>
      <c r="Q62">
        <v>60</v>
      </c>
      <c r="R62">
        <v>60</v>
      </c>
      <c r="S62">
        <v>60</v>
      </c>
      <c r="T62">
        <v>60</v>
      </c>
      <c r="U62">
        <v>60</v>
      </c>
      <c r="V62">
        <v>60</v>
      </c>
      <c r="W62">
        <v>60</v>
      </c>
      <c r="X62">
        <v>60</v>
      </c>
      <c r="Y62" s="118">
        <v>0</v>
      </c>
    </row>
    <row r="63" spans="1:25">
      <c r="A63">
        <v>60</v>
      </c>
      <c r="B63">
        <v>60</v>
      </c>
      <c r="C63">
        <v>60</v>
      </c>
      <c r="D63">
        <v>60</v>
      </c>
      <c r="E63">
        <v>60</v>
      </c>
      <c r="F63">
        <v>60</v>
      </c>
      <c r="G63">
        <v>60</v>
      </c>
      <c r="H63">
        <v>60</v>
      </c>
      <c r="I63">
        <v>60</v>
      </c>
      <c r="J63">
        <v>60</v>
      </c>
      <c r="K63">
        <v>60</v>
      </c>
      <c r="L63">
        <v>60</v>
      </c>
      <c r="M63">
        <v>60</v>
      </c>
      <c r="N63">
        <v>60</v>
      </c>
      <c r="O63">
        <v>60</v>
      </c>
      <c r="P63">
        <v>60</v>
      </c>
      <c r="Q63">
        <v>60</v>
      </c>
      <c r="R63">
        <v>60</v>
      </c>
      <c r="S63">
        <v>60</v>
      </c>
      <c r="T63">
        <v>60</v>
      </c>
      <c r="U63">
        <v>60</v>
      </c>
      <c r="V63">
        <v>60</v>
      </c>
      <c r="W63">
        <v>60</v>
      </c>
      <c r="X63">
        <v>60</v>
      </c>
      <c r="Y63" s="118">
        <v>0</v>
      </c>
    </row>
    <row r="64" spans="1:25">
      <c r="A64">
        <v>60</v>
      </c>
      <c r="B64">
        <v>60</v>
      </c>
      <c r="C64">
        <v>60</v>
      </c>
      <c r="D64">
        <v>60</v>
      </c>
      <c r="E64">
        <v>60</v>
      </c>
      <c r="F64">
        <v>60</v>
      </c>
      <c r="G64">
        <v>60</v>
      </c>
      <c r="H64">
        <v>60</v>
      </c>
      <c r="I64">
        <v>60</v>
      </c>
      <c r="J64">
        <v>60</v>
      </c>
      <c r="K64">
        <v>60</v>
      </c>
      <c r="L64">
        <v>60</v>
      </c>
      <c r="M64">
        <v>60</v>
      </c>
      <c r="N64">
        <v>60</v>
      </c>
      <c r="O64">
        <v>60</v>
      </c>
      <c r="P64">
        <v>60</v>
      </c>
      <c r="Q64">
        <v>60</v>
      </c>
      <c r="R64">
        <v>60</v>
      </c>
      <c r="S64">
        <v>60</v>
      </c>
      <c r="T64">
        <v>60</v>
      </c>
      <c r="U64">
        <v>60</v>
      </c>
      <c r="V64">
        <v>60</v>
      </c>
      <c r="W64">
        <v>60</v>
      </c>
      <c r="X64">
        <v>60</v>
      </c>
    </row>
    <row r="65" spans="1:25">
      <c r="A65">
        <v>60</v>
      </c>
      <c r="B65">
        <v>60</v>
      </c>
      <c r="C65">
        <v>60</v>
      </c>
      <c r="D65">
        <v>60</v>
      </c>
      <c r="E65">
        <v>60</v>
      </c>
      <c r="F65">
        <v>60</v>
      </c>
      <c r="G65">
        <v>60</v>
      </c>
      <c r="H65">
        <v>60</v>
      </c>
      <c r="I65">
        <v>60</v>
      </c>
      <c r="J65">
        <v>60</v>
      </c>
      <c r="K65">
        <v>60</v>
      </c>
      <c r="L65">
        <v>60</v>
      </c>
      <c r="M65">
        <v>60</v>
      </c>
      <c r="N65">
        <v>60</v>
      </c>
      <c r="O65">
        <v>60</v>
      </c>
      <c r="P65">
        <v>60</v>
      </c>
      <c r="Q65">
        <v>60</v>
      </c>
      <c r="R65">
        <v>60</v>
      </c>
      <c r="S65">
        <v>60</v>
      </c>
      <c r="T65">
        <v>60</v>
      </c>
      <c r="U65">
        <v>60</v>
      </c>
      <c r="V65">
        <v>60</v>
      </c>
      <c r="W65">
        <v>60</v>
      </c>
      <c r="X65">
        <v>60</v>
      </c>
      <c r="Y65" s="118">
        <v>0</v>
      </c>
    </row>
    <row r="66" spans="1:25">
      <c r="A66">
        <v>60</v>
      </c>
      <c r="B66">
        <v>60</v>
      </c>
      <c r="C66">
        <v>60</v>
      </c>
      <c r="D66">
        <v>60</v>
      </c>
      <c r="E66">
        <v>60</v>
      </c>
      <c r="F66">
        <v>60</v>
      </c>
      <c r="G66">
        <v>60</v>
      </c>
      <c r="H66">
        <v>60</v>
      </c>
      <c r="I66">
        <v>60</v>
      </c>
      <c r="J66">
        <v>60</v>
      </c>
      <c r="K66">
        <v>60</v>
      </c>
      <c r="L66">
        <v>60</v>
      </c>
      <c r="M66">
        <v>60</v>
      </c>
      <c r="N66">
        <v>60</v>
      </c>
      <c r="O66">
        <v>60</v>
      </c>
      <c r="P66">
        <v>60</v>
      </c>
      <c r="Q66">
        <v>60</v>
      </c>
      <c r="R66">
        <v>60</v>
      </c>
      <c r="S66">
        <v>60</v>
      </c>
      <c r="T66">
        <v>60</v>
      </c>
      <c r="U66">
        <v>60</v>
      </c>
      <c r="V66">
        <v>60</v>
      </c>
      <c r="W66">
        <v>60</v>
      </c>
      <c r="X66">
        <v>60</v>
      </c>
    </row>
    <row r="67" spans="1:25">
      <c r="A67">
        <v>60</v>
      </c>
      <c r="B67">
        <v>60</v>
      </c>
      <c r="C67">
        <v>60</v>
      </c>
      <c r="D67">
        <v>60</v>
      </c>
      <c r="E67">
        <v>60</v>
      </c>
      <c r="F67">
        <v>60</v>
      </c>
      <c r="G67">
        <v>60</v>
      </c>
      <c r="H67">
        <v>60</v>
      </c>
      <c r="I67">
        <v>60</v>
      </c>
      <c r="J67">
        <v>60</v>
      </c>
      <c r="K67">
        <v>60</v>
      </c>
      <c r="L67">
        <v>60</v>
      </c>
      <c r="M67">
        <v>60</v>
      </c>
      <c r="N67">
        <v>60</v>
      </c>
      <c r="O67">
        <v>60</v>
      </c>
      <c r="P67">
        <v>60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</row>
    <row r="68" spans="1:25">
      <c r="A68"/>
      <c r="B68"/>
      <c r="C68"/>
      <c r="D68"/>
      <c r="E68"/>
      <c r="F68"/>
      <c r="G68"/>
      <c r="H68"/>
      <c r="I68">
        <v>60</v>
      </c>
      <c r="J68">
        <v>60</v>
      </c>
      <c r="K68">
        <v>60</v>
      </c>
      <c r="L68">
        <v>60</v>
      </c>
      <c r="M68">
        <v>60</v>
      </c>
      <c r="N68">
        <v>60</v>
      </c>
      <c r="O68">
        <v>60</v>
      </c>
      <c r="P68">
        <v>60</v>
      </c>
      <c r="Q68">
        <v>60</v>
      </c>
      <c r="R68">
        <v>30</v>
      </c>
      <c r="S68"/>
      <c r="T68"/>
      <c r="U68"/>
      <c r="V68"/>
      <c r="W68"/>
      <c r="X68"/>
    </row>
    <row r="69" spans="1:25">
      <c r="A69"/>
      <c r="B69"/>
      <c r="C69"/>
      <c r="D69"/>
      <c r="E69"/>
      <c r="F69"/>
      <c r="G69"/>
      <c r="H69"/>
      <c r="I69">
        <v>60</v>
      </c>
      <c r="J69">
        <v>60</v>
      </c>
      <c r="K69">
        <v>60</v>
      </c>
      <c r="L69">
        <v>60</v>
      </c>
      <c r="M69">
        <v>60</v>
      </c>
      <c r="N69">
        <v>60</v>
      </c>
      <c r="O69">
        <v>60</v>
      </c>
      <c r="P69">
        <v>60</v>
      </c>
      <c r="Q69">
        <v>45</v>
      </c>
      <c r="R69"/>
      <c r="S69"/>
      <c r="T69"/>
      <c r="U69"/>
      <c r="V69"/>
      <c r="W69"/>
      <c r="X69"/>
    </row>
    <row r="70" spans="1:25">
      <c r="A70"/>
      <c r="B70"/>
      <c r="C70"/>
      <c r="D70"/>
      <c r="E70"/>
      <c r="F70"/>
      <c r="G70"/>
      <c r="H70"/>
      <c r="I70">
        <v>50</v>
      </c>
      <c r="J70">
        <v>60</v>
      </c>
      <c r="K70">
        <v>60</v>
      </c>
      <c r="L70">
        <v>60</v>
      </c>
      <c r="M70">
        <v>60</v>
      </c>
      <c r="N70">
        <v>60</v>
      </c>
      <c r="O70">
        <v>60</v>
      </c>
      <c r="P70">
        <v>60</v>
      </c>
      <c r="Q70">
        <v>60</v>
      </c>
      <c r="R70">
        <v>60</v>
      </c>
      <c r="S70">
        <v>60</v>
      </c>
      <c r="T70">
        <v>20</v>
      </c>
      <c r="U70"/>
      <c r="V70"/>
      <c r="W70"/>
      <c r="X70"/>
    </row>
    <row r="71" spans="1:25">
      <c r="A71"/>
      <c r="B71"/>
      <c r="C71"/>
      <c r="D71"/>
      <c r="E71"/>
      <c r="F71"/>
      <c r="G71"/>
      <c r="H71"/>
      <c r="I71">
        <v>40</v>
      </c>
      <c r="J71">
        <v>60</v>
      </c>
      <c r="K71">
        <v>60</v>
      </c>
      <c r="L71">
        <v>60</v>
      </c>
      <c r="M71">
        <v>60</v>
      </c>
      <c r="N71">
        <v>60</v>
      </c>
      <c r="O71">
        <v>60</v>
      </c>
      <c r="P71">
        <v>60</v>
      </c>
      <c r="Q71">
        <v>60</v>
      </c>
      <c r="R71">
        <v>20</v>
      </c>
      <c r="S71"/>
      <c r="T71"/>
      <c r="U71"/>
      <c r="V71"/>
      <c r="W71"/>
      <c r="X71"/>
    </row>
    <row r="72" spans="1:25">
      <c r="A72">
        <v>60</v>
      </c>
      <c r="B72">
        <v>60</v>
      </c>
      <c r="C72">
        <v>60</v>
      </c>
      <c r="D72">
        <v>60</v>
      </c>
      <c r="E72">
        <v>60</v>
      </c>
      <c r="F72">
        <v>60</v>
      </c>
      <c r="G72">
        <v>60</v>
      </c>
      <c r="H72">
        <v>60</v>
      </c>
      <c r="I72">
        <v>60</v>
      </c>
      <c r="J72">
        <v>60</v>
      </c>
      <c r="K72">
        <v>60</v>
      </c>
      <c r="L72">
        <v>60</v>
      </c>
      <c r="M72">
        <v>60</v>
      </c>
      <c r="N72">
        <v>60</v>
      </c>
      <c r="O72">
        <v>60</v>
      </c>
      <c r="P72">
        <v>60</v>
      </c>
      <c r="Q72">
        <v>60</v>
      </c>
      <c r="R72">
        <v>60</v>
      </c>
      <c r="S72">
        <v>60</v>
      </c>
      <c r="T72">
        <v>60</v>
      </c>
      <c r="U72">
        <v>60</v>
      </c>
      <c r="V72">
        <v>60</v>
      </c>
      <c r="W72">
        <v>60</v>
      </c>
      <c r="X72">
        <v>60</v>
      </c>
    </row>
    <row r="73" spans="1:25">
      <c r="A73"/>
      <c r="B73"/>
      <c r="C73"/>
      <c r="D73"/>
      <c r="E73"/>
      <c r="F73"/>
      <c r="G73"/>
      <c r="H73"/>
      <c r="I73"/>
      <c r="J73">
        <v>60</v>
      </c>
      <c r="K73">
        <v>60</v>
      </c>
      <c r="L73">
        <v>60</v>
      </c>
      <c r="M73">
        <v>60</v>
      </c>
      <c r="N73">
        <v>60</v>
      </c>
      <c r="O73">
        <v>60</v>
      </c>
      <c r="P73">
        <v>60</v>
      </c>
      <c r="Q73">
        <v>60</v>
      </c>
      <c r="R73">
        <v>15</v>
      </c>
      <c r="S73"/>
      <c r="T73"/>
      <c r="U73"/>
      <c r="V73"/>
      <c r="W73"/>
      <c r="X73"/>
    </row>
    <row r="74" spans="1:25">
      <c r="A74">
        <v>60</v>
      </c>
      <c r="B74">
        <v>60</v>
      </c>
      <c r="C74">
        <v>60</v>
      </c>
      <c r="D74">
        <v>60</v>
      </c>
      <c r="E74">
        <v>60</v>
      </c>
      <c r="F74">
        <v>60</v>
      </c>
      <c r="G74">
        <v>60</v>
      </c>
      <c r="H74">
        <v>60</v>
      </c>
      <c r="I74">
        <v>60</v>
      </c>
      <c r="J74">
        <v>60</v>
      </c>
      <c r="K74">
        <v>60</v>
      </c>
      <c r="L74">
        <v>60</v>
      </c>
      <c r="M74">
        <v>60</v>
      </c>
      <c r="N74">
        <v>60</v>
      </c>
      <c r="O74">
        <v>60</v>
      </c>
      <c r="P74">
        <v>60</v>
      </c>
      <c r="Q74">
        <v>60</v>
      </c>
      <c r="R74">
        <v>60</v>
      </c>
      <c r="S74">
        <v>60</v>
      </c>
      <c r="T74">
        <v>60</v>
      </c>
      <c r="U74">
        <v>60</v>
      </c>
      <c r="V74">
        <v>60</v>
      </c>
      <c r="W74">
        <v>60</v>
      </c>
      <c r="X74">
        <v>60</v>
      </c>
    </row>
    <row r="75" spans="1:25">
      <c r="A75">
        <v>60</v>
      </c>
      <c r="B75">
        <v>60</v>
      </c>
      <c r="C75">
        <v>60</v>
      </c>
      <c r="D75">
        <v>60</v>
      </c>
      <c r="E75">
        <v>60</v>
      </c>
      <c r="F75">
        <v>60</v>
      </c>
      <c r="G75">
        <v>60</v>
      </c>
      <c r="H75">
        <v>60</v>
      </c>
      <c r="I75">
        <v>60</v>
      </c>
      <c r="J75">
        <v>60</v>
      </c>
      <c r="K75">
        <v>60</v>
      </c>
      <c r="L75">
        <v>60</v>
      </c>
      <c r="M75">
        <v>60</v>
      </c>
      <c r="N75">
        <v>60</v>
      </c>
      <c r="O75">
        <v>60</v>
      </c>
      <c r="P75">
        <v>60</v>
      </c>
      <c r="Q75">
        <v>60</v>
      </c>
      <c r="R75">
        <v>60</v>
      </c>
      <c r="S75">
        <v>60</v>
      </c>
      <c r="T75">
        <v>60</v>
      </c>
      <c r="U75">
        <v>60</v>
      </c>
      <c r="V75">
        <v>60</v>
      </c>
      <c r="W75">
        <v>60</v>
      </c>
      <c r="X75">
        <v>60</v>
      </c>
    </row>
    <row r="76" spans="1:25">
      <c r="A76">
        <v>60</v>
      </c>
      <c r="B76">
        <v>60</v>
      </c>
      <c r="C76">
        <v>60</v>
      </c>
      <c r="D76">
        <v>60</v>
      </c>
      <c r="E76">
        <v>60</v>
      </c>
      <c r="F76">
        <v>60</v>
      </c>
      <c r="G76">
        <v>60</v>
      </c>
      <c r="H76">
        <v>60</v>
      </c>
      <c r="I76">
        <v>60</v>
      </c>
      <c r="J76">
        <v>60</v>
      </c>
      <c r="K76">
        <v>60</v>
      </c>
      <c r="L76">
        <v>60</v>
      </c>
      <c r="M76">
        <v>60</v>
      </c>
      <c r="N76">
        <v>60</v>
      </c>
      <c r="O76">
        <v>60</v>
      </c>
      <c r="P76">
        <v>60</v>
      </c>
      <c r="Q76">
        <v>60</v>
      </c>
      <c r="R76">
        <v>60</v>
      </c>
      <c r="S76">
        <v>60</v>
      </c>
      <c r="T76">
        <v>60</v>
      </c>
      <c r="U76">
        <v>60</v>
      </c>
      <c r="V76">
        <v>60</v>
      </c>
      <c r="W76">
        <v>60</v>
      </c>
      <c r="X76">
        <v>60</v>
      </c>
      <c r="Y76" s="118">
        <v>0</v>
      </c>
    </row>
    <row r="77" spans="1:25">
      <c r="A77"/>
      <c r="B77"/>
      <c r="C77"/>
      <c r="D77"/>
      <c r="E77"/>
      <c r="F77"/>
      <c r="G77"/>
      <c r="H77"/>
      <c r="I77">
        <v>60</v>
      </c>
      <c r="J77">
        <v>60</v>
      </c>
      <c r="K77">
        <v>60</v>
      </c>
      <c r="L77">
        <v>60</v>
      </c>
      <c r="M77">
        <v>60</v>
      </c>
      <c r="N77">
        <v>60</v>
      </c>
      <c r="O77">
        <v>60</v>
      </c>
      <c r="P77">
        <v>60</v>
      </c>
      <c r="Q77">
        <v>60</v>
      </c>
      <c r="R77"/>
      <c r="S77"/>
      <c r="T77"/>
      <c r="U77"/>
      <c r="V77"/>
      <c r="W77"/>
      <c r="X77"/>
    </row>
    <row r="78" spans="1:25">
      <c r="A78"/>
      <c r="B78"/>
      <c r="C78"/>
      <c r="D78"/>
      <c r="E78"/>
      <c r="F78"/>
      <c r="G78"/>
      <c r="H78"/>
      <c r="I78"/>
      <c r="J78">
        <v>60</v>
      </c>
      <c r="K78">
        <v>60</v>
      </c>
      <c r="L78">
        <v>60</v>
      </c>
      <c r="M78">
        <v>60</v>
      </c>
      <c r="N78">
        <v>60</v>
      </c>
      <c r="O78">
        <v>60</v>
      </c>
      <c r="P78">
        <v>60</v>
      </c>
      <c r="Q78">
        <v>60</v>
      </c>
      <c r="R78">
        <v>30</v>
      </c>
      <c r="S78"/>
      <c r="T78"/>
      <c r="U78"/>
      <c r="V78"/>
      <c r="W78"/>
      <c r="X78"/>
    </row>
    <row r="79" spans="1:25">
      <c r="A79"/>
      <c r="B79"/>
      <c r="C79"/>
      <c r="D79"/>
      <c r="E79"/>
      <c r="F79"/>
      <c r="G79"/>
      <c r="H79"/>
      <c r="I79">
        <v>60</v>
      </c>
      <c r="J79">
        <v>60</v>
      </c>
      <c r="K79">
        <v>60</v>
      </c>
      <c r="L79">
        <v>60</v>
      </c>
      <c r="M79">
        <v>60</v>
      </c>
      <c r="N79">
        <v>60</v>
      </c>
      <c r="O79">
        <v>60</v>
      </c>
      <c r="P79">
        <v>60</v>
      </c>
      <c r="Q79">
        <v>60</v>
      </c>
      <c r="R79"/>
      <c r="S79"/>
      <c r="T79"/>
      <c r="U79"/>
      <c r="V79"/>
      <c r="W79"/>
      <c r="X79"/>
    </row>
    <row r="80" spans="1:25">
      <c r="A80"/>
      <c r="B80"/>
      <c r="C80"/>
      <c r="D80"/>
      <c r="E80"/>
      <c r="F80"/>
      <c r="G80"/>
      <c r="H80"/>
      <c r="I80"/>
      <c r="J80">
        <v>60</v>
      </c>
      <c r="K80">
        <v>60</v>
      </c>
      <c r="L80">
        <v>60</v>
      </c>
      <c r="M80">
        <v>60</v>
      </c>
      <c r="N80">
        <v>60</v>
      </c>
      <c r="O80">
        <v>60</v>
      </c>
      <c r="P80">
        <v>60</v>
      </c>
      <c r="Q80">
        <v>60</v>
      </c>
      <c r="R80"/>
      <c r="S80"/>
      <c r="T80"/>
      <c r="U80"/>
      <c r="V80"/>
      <c r="W80"/>
      <c r="X80"/>
    </row>
    <row r="81" spans="1:25">
      <c r="A81"/>
      <c r="B81"/>
      <c r="C81"/>
      <c r="D81"/>
      <c r="E81"/>
      <c r="F81"/>
      <c r="G81"/>
      <c r="H81"/>
      <c r="I81"/>
      <c r="J81">
        <v>60</v>
      </c>
      <c r="K81">
        <v>60</v>
      </c>
      <c r="L81"/>
      <c r="M81"/>
      <c r="N81"/>
      <c r="O81"/>
      <c r="P81"/>
      <c r="Q81"/>
      <c r="R81"/>
      <c r="S81"/>
      <c r="T81"/>
      <c r="U81"/>
      <c r="V81"/>
      <c r="W81"/>
      <c r="X81"/>
      <c r="Y81" s="118">
        <v>0</v>
      </c>
    </row>
    <row r="82" spans="1:25">
      <c r="A82"/>
      <c r="B82"/>
      <c r="C82"/>
      <c r="D82"/>
      <c r="E82"/>
      <c r="F82"/>
      <c r="G82"/>
      <c r="H82"/>
      <c r="I82">
        <v>30</v>
      </c>
      <c r="J82">
        <v>60</v>
      </c>
      <c r="K82">
        <v>60</v>
      </c>
      <c r="L82">
        <v>60</v>
      </c>
      <c r="M82">
        <v>60</v>
      </c>
      <c r="N82">
        <v>60</v>
      </c>
      <c r="O82">
        <v>60</v>
      </c>
      <c r="P82">
        <v>60</v>
      </c>
      <c r="Q82">
        <v>60</v>
      </c>
      <c r="R82">
        <v>60</v>
      </c>
      <c r="S82">
        <v>0</v>
      </c>
      <c r="T82"/>
      <c r="U82"/>
      <c r="V82"/>
      <c r="W82"/>
      <c r="X82"/>
      <c r="Y82" s="118">
        <v>0</v>
      </c>
    </row>
    <row r="83" spans="1:25">
      <c r="A83"/>
      <c r="B83"/>
      <c r="C83"/>
      <c r="D83"/>
      <c r="E83"/>
      <c r="F83"/>
      <c r="G83"/>
      <c r="H83"/>
      <c r="I83"/>
      <c r="J83">
        <v>60</v>
      </c>
      <c r="K83">
        <v>60</v>
      </c>
      <c r="L83">
        <v>60</v>
      </c>
      <c r="M83">
        <v>60</v>
      </c>
      <c r="N83">
        <v>60</v>
      </c>
      <c r="O83">
        <v>30</v>
      </c>
      <c r="P83"/>
      <c r="Q83"/>
      <c r="R83"/>
      <c r="S83"/>
      <c r="T83"/>
      <c r="U83"/>
      <c r="V83"/>
      <c r="W83"/>
      <c r="X83"/>
      <c r="Y83" s="118">
        <v>0</v>
      </c>
    </row>
    <row r="84" spans="1:25">
      <c r="A84"/>
      <c r="B84"/>
      <c r="C84"/>
      <c r="D84"/>
      <c r="E84"/>
      <c r="F84"/>
      <c r="G84"/>
      <c r="H84"/>
      <c r="I84">
        <v>60</v>
      </c>
      <c r="J84">
        <v>60</v>
      </c>
      <c r="K84">
        <v>60</v>
      </c>
      <c r="L84">
        <v>60</v>
      </c>
      <c r="M84">
        <v>60</v>
      </c>
      <c r="N84">
        <v>60</v>
      </c>
      <c r="O84">
        <v>60</v>
      </c>
      <c r="P84">
        <v>60</v>
      </c>
      <c r="Q84">
        <v>60</v>
      </c>
      <c r="R84"/>
      <c r="S84"/>
      <c r="T84"/>
      <c r="U84"/>
      <c r="V84"/>
      <c r="W84"/>
      <c r="X84"/>
      <c r="Y84" s="118">
        <v>0</v>
      </c>
    </row>
    <row r="85" spans="1:25">
      <c r="A85"/>
      <c r="B85"/>
      <c r="C85"/>
      <c r="D85"/>
      <c r="E85"/>
      <c r="F85"/>
      <c r="G85"/>
      <c r="H85"/>
      <c r="I85"/>
      <c r="J85"/>
      <c r="K85"/>
      <c r="L85"/>
      <c r="M85"/>
      <c r="N85">
        <v>60</v>
      </c>
      <c r="O85"/>
      <c r="P85"/>
      <c r="Q85"/>
      <c r="R85"/>
      <c r="S85"/>
      <c r="T85"/>
      <c r="U85"/>
      <c r="V85"/>
      <c r="W85"/>
      <c r="X85"/>
    </row>
    <row r="86" spans="1:25">
      <c r="A86"/>
      <c r="B86"/>
      <c r="C86"/>
      <c r="D86"/>
      <c r="E86"/>
      <c r="F86"/>
      <c r="G86"/>
      <c r="H86"/>
      <c r="I86"/>
      <c r="J86"/>
      <c r="K86"/>
      <c r="L86"/>
      <c r="M86"/>
      <c r="N86">
        <v>60</v>
      </c>
      <c r="O86">
        <v>60</v>
      </c>
      <c r="P86"/>
      <c r="Q86"/>
      <c r="R86"/>
      <c r="S86"/>
      <c r="T86"/>
      <c r="U86"/>
      <c r="V86"/>
      <c r="W86"/>
      <c r="X86"/>
    </row>
    <row r="87" spans="1:25">
      <c r="A87"/>
      <c r="B87"/>
      <c r="C87"/>
      <c r="D87"/>
      <c r="E87"/>
      <c r="F87"/>
      <c r="G87"/>
      <c r="H87"/>
      <c r="I87">
        <v>30</v>
      </c>
      <c r="J87">
        <v>60</v>
      </c>
      <c r="K87">
        <v>60</v>
      </c>
      <c r="L87">
        <v>60</v>
      </c>
      <c r="M87">
        <v>60</v>
      </c>
      <c r="N87">
        <v>60</v>
      </c>
      <c r="O87">
        <v>60</v>
      </c>
      <c r="P87">
        <v>60</v>
      </c>
      <c r="Q87">
        <v>60</v>
      </c>
      <c r="R87">
        <v>30</v>
      </c>
      <c r="S87"/>
      <c r="T87"/>
      <c r="U87"/>
      <c r="V87"/>
      <c r="W87"/>
      <c r="X87"/>
      <c r="Y87" s="118">
        <v>0</v>
      </c>
    </row>
    <row r="88" spans="1:25">
      <c r="A88"/>
      <c r="B88"/>
      <c r="C88"/>
      <c r="D88"/>
      <c r="E88"/>
      <c r="F88"/>
      <c r="G88"/>
      <c r="H88"/>
      <c r="I88">
        <v>60</v>
      </c>
      <c r="J88">
        <v>60</v>
      </c>
      <c r="K88">
        <v>60</v>
      </c>
      <c r="L88">
        <v>30</v>
      </c>
      <c r="M88"/>
      <c r="N88"/>
      <c r="O88"/>
      <c r="P88"/>
      <c r="Q88"/>
      <c r="R88"/>
      <c r="S88"/>
      <c r="T88"/>
      <c r="U88"/>
      <c r="V88"/>
      <c r="W88"/>
      <c r="X88"/>
      <c r="Y88" s="118">
        <v>0</v>
      </c>
    </row>
    <row r="89" spans="1:25">
      <c r="A89"/>
      <c r="B89"/>
      <c r="C89"/>
      <c r="D89"/>
      <c r="E89"/>
      <c r="F89"/>
      <c r="G89"/>
      <c r="H89"/>
      <c r="I89"/>
      <c r="J89"/>
      <c r="K89">
        <v>60</v>
      </c>
      <c r="L89">
        <v>60</v>
      </c>
      <c r="M89">
        <v>60</v>
      </c>
      <c r="N89">
        <v>60</v>
      </c>
      <c r="O89">
        <v>60</v>
      </c>
      <c r="P89">
        <v>60</v>
      </c>
      <c r="Q89">
        <v>60</v>
      </c>
      <c r="R89"/>
      <c r="S89"/>
      <c r="T89"/>
      <c r="U89"/>
      <c r="V89"/>
      <c r="W89"/>
      <c r="X89"/>
    </row>
    <row r="90" spans="1:25">
      <c r="A90"/>
      <c r="B90"/>
      <c r="C90"/>
      <c r="D90"/>
      <c r="E90"/>
      <c r="F90"/>
      <c r="G90"/>
      <c r="H90"/>
      <c r="I90"/>
      <c r="J90">
        <v>60</v>
      </c>
      <c r="K90">
        <v>60</v>
      </c>
      <c r="L90">
        <v>60</v>
      </c>
      <c r="M90">
        <v>60</v>
      </c>
      <c r="N90">
        <v>60</v>
      </c>
      <c r="O90">
        <v>60</v>
      </c>
      <c r="P90">
        <v>60</v>
      </c>
      <c r="Q90">
        <v>60</v>
      </c>
      <c r="R90"/>
      <c r="S90"/>
      <c r="T90"/>
      <c r="U90"/>
      <c r="V90"/>
      <c r="W90"/>
      <c r="X90"/>
      <c r="Y90" s="118">
        <v>0</v>
      </c>
    </row>
    <row r="91" spans="1:25">
      <c r="A91"/>
      <c r="B91"/>
      <c r="C91"/>
      <c r="D91"/>
      <c r="E91"/>
      <c r="F91"/>
      <c r="G91"/>
      <c r="H91"/>
      <c r="I91">
        <v>60</v>
      </c>
      <c r="J91">
        <v>60</v>
      </c>
      <c r="K91">
        <v>60</v>
      </c>
      <c r="L91">
        <v>60</v>
      </c>
      <c r="M91">
        <v>60</v>
      </c>
      <c r="N91">
        <v>60</v>
      </c>
      <c r="O91">
        <v>60</v>
      </c>
      <c r="P91">
        <v>60</v>
      </c>
      <c r="Q91">
        <v>60</v>
      </c>
      <c r="R91"/>
      <c r="S91"/>
      <c r="T91"/>
      <c r="U91"/>
      <c r="V91"/>
      <c r="W91"/>
      <c r="X91"/>
      <c r="Y91" s="118">
        <v>0</v>
      </c>
    </row>
    <row r="92" spans="1:25">
      <c r="A92"/>
      <c r="B92"/>
      <c r="C92"/>
      <c r="D92"/>
      <c r="E92"/>
      <c r="F92"/>
      <c r="G92"/>
      <c r="H92"/>
      <c r="I92"/>
      <c r="J92">
        <v>60</v>
      </c>
      <c r="K92">
        <v>60</v>
      </c>
      <c r="L92">
        <v>60</v>
      </c>
      <c r="M92">
        <v>60</v>
      </c>
      <c r="N92">
        <v>60</v>
      </c>
      <c r="O92">
        <v>60</v>
      </c>
      <c r="P92">
        <v>60</v>
      </c>
      <c r="Q92">
        <v>60</v>
      </c>
      <c r="R92"/>
      <c r="S92"/>
      <c r="T92"/>
      <c r="U92"/>
      <c r="V92"/>
      <c r="W92"/>
      <c r="X92"/>
      <c r="Y92" s="118">
        <v>0</v>
      </c>
    </row>
    <row r="93" spans="1:25">
      <c r="A93"/>
      <c r="B93"/>
      <c r="C93"/>
      <c r="D93"/>
      <c r="E93"/>
      <c r="F93"/>
      <c r="G93"/>
      <c r="H93"/>
      <c r="I93">
        <v>30</v>
      </c>
      <c r="J93">
        <v>60</v>
      </c>
      <c r="K93">
        <v>60</v>
      </c>
      <c r="L93">
        <v>60</v>
      </c>
      <c r="M93">
        <v>60</v>
      </c>
      <c r="N93">
        <v>60</v>
      </c>
      <c r="O93">
        <v>60</v>
      </c>
      <c r="P93">
        <v>60</v>
      </c>
      <c r="Q93">
        <v>60</v>
      </c>
      <c r="R93">
        <v>30</v>
      </c>
      <c r="S93"/>
      <c r="T93"/>
      <c r="U93"/>
      <c r="V93"/>
      <c r="W93"/>
      <c r="X93"/>
      <c r="Y93" s="118">
        <v>0</v>
      </c>
    </row>
    <row r="94" spans="1:25">
      <c r="A94"/>
      <c r="B94"/>
      <c r="C94"/>
      <c r="D94"/>
      <c r="E94"/>
      <c r="F94"/>
      <c r="G94"/>
      <c r="H94"/>
      <c r="I94">
        <v>30</v>
      </c>
      <c r="J94">
        <v>60</v>
      </c>
      <c r="K94">
        <v>60</v>
      </c>
      <c r="L94">
        <v>60</v>
      </c>
      <c r="M94">
        <v>60</v>
      </c>
      <c r="N94">
        <v>60</v>
      </c>
      <c r="O94">
        <v>60</v>
      </c>
      <c r="P94">
        <v>60</v>
      </c>
      <c r="Q94">
        <v>60</v>
      </c>
      <c r="R94">
        <v>30</v>
      </c>
      <c r="S94"/>
      <c r="T94"/>
      <c r="U94"/>
      <c r="V94"/>
      <c r="W94"/>
      <c r="X94"/>
    </row>
    <row r="95" spans="1:25">
      <c r="A95"/>
      <c r="B95"/>
      <c r="C95"/>
      <c r="D95"/>
      <c r="E95"/>
      <c r="F95"/>
      <c r="G95"/>
      <c r="H95"/>
      <c r="I95">
        <v>60</v>
      </c>
      <c r="J95">
        <v>60</v>
      </c>
      <c r="K95">
        <v>60</v>
      </c>
      <c r="L95">
        <v>60</v>
      </c>
      <c r="M95">
        <v>60</v>
      </c>
      <c r="N95">
        <v>60</v>
      </c>
      <c r="O95">
        <v>60</v>
      </c>
      <c r="P95">
        <v>60</v>
      </c>
      <c r="Q95">
        <v>60</v>
      </c>
      <c r="R95"/>
      <c r="S95"/>
      <c r="T95"/>
      <c r="U95"/>
      <c r="V95"/>
      <c r="W95"/>
      <c r="X95"/>
    </row>
    <row r="96" spans="1:25">
      <c r="A96"/>
      <c r="B96"/>
      <c r="C96"/>
      <c r="D96"/>
      <c r="E96"/>
      <c r="F96"/>
      <c r="G96"/>
      <c r="H96"/>
      <c r="I96">
        <v>30</v>
      </c>
      <c r="J96">
        <v>60</v>
      </c>
      <c r="K96">
        <v>60</v>
      </c>
      <c r="L96">
        <v>60</v>
      </c>
      <c r="M96">
        <v>60</v>
      </c>
      <c r="N96">
        <v>60</v>
      </c>
      <c r="O96">
        <v>60</v>
      </c>
      <c r="P96">
        <v>60</v>
      </c>
      <c r="Q96">
        <v>60</v>
      </c>
      <c r="R96">
        <v>30</v>
      </c>
      <c r="S96"/>
      <c r="T96"/>
      <c r="U96"/>
      <c r="V96"/>
      <c r="W96"/>
      <c r="X96"/>
    </row>
    <row r="97" spans="1:25">
      <c r="A97"/>
      <c r="B97"/>
      <c r="C97"/>
      <c r="D97"/>
      <c r="E97"/>
      <c r="F97"/>
      <c r="G97"/>
      <c r="H97"/>
      <c r="I97">
        <v>45</v>
      </c>
      <c r="J97">
        <v>60</v>
      </c>
      <c r="K97">
        <v>60</v>
      </c>
      <c r="L97">
        <v>60</v>
      </c>
      <c r="M97">
        <v>60</v>
      </c>
      <c r="N97">
        <v>60</v>
      </c>
      <c r="O97">
        <v>60</v>
      </c>
      <c r="P97">
        <v>60</v>
      </c>
      <c r="Q97">
        <v>60</v>
      </c>
      <c r="R97">
        <v>0</v>
      </c>
      <c r="S97"/>
      <c r="T97"/>
      <c r="U97"/>
      <c r="V97"/>
      <c r="W97"/>
      <c r="X97"/>
    </row>
    <row r="98" spans="1:25">
      <c r="A98"/>
      <c r="B98"/>
      <c r="C98"/>
      <c r="D98"/>
      <c r="E98"/>
      <c r="F98"/>
      <c r="G98"/>
      <c r="H98"/>
      <c r="I98">
        <v>45</v>
      </c>
      <c r="J98">
        <v>60</v>
      </c>
      <c r="K98">
        <v>60</v>
      </c>
      <c r="L98">
        <v>60</v>
      </c>
      <c r="M98">
        <v>60</v>
      </c>
      <c r="N98">
        <v>60</v>
      </c>
      <c r="O98">
        <v>60</v>
      </c>
      <c r="P98">
        <v>60</v>
      </c>
      <c r="Q98">
        <v>55</v>
      </c>
      <c r="R98"/>
      <c r="S98"/>
      <c r="T98"/>
      <c r="U98"/>
      <c r="V98"/>
      <c r="W98"/>
      <c r="X98"/>
    </row>
    <row r="99" spans="1:25">
      <c r="A99"/>
      <c r="B99"/>
      <c r="C99"/>
      <c r="D99"/>
      <c r="E99"/>
      <c r="F99"/>
      <c r="G99"/>
      <c r="H99"/>
      <c r="I99">
        <v>60</v>
      </c>
      <c r="J99">
        <v>60</v>
      </c>
      <c r="K99">
        <v>60</v>
      </c>
      <c r="L99">
        <v>60</v>
      </c>
      <c r="M99">
        <v>60</v>
      </c>
      <c r="N99">
        <v>60</v>
      </c>
      <c r="O99">
        <v>60</v>
      </c>
      <c r="P99">
        <v>60</v>
      </c>
      <c r="Q99">
        <v>60</v>
      </c>
      <c r="R99"/>
      <c r="S99"/>
      <c r="T99"/>
      <c r="U99"/>
      <c r="V99"/>
      <c r="W99"/>
      <c r="X99"/>
    </row>
    <row r="100" spans="1:25">
      <c r="A100"/>
      <c r="B100"/>
      <c r="C100"/>
      <c r="D100"/>
      <c r="E100"/>
      <c r="F100"/>
      <c r="G100"/>
      <c r="H100"/>
      <c r="I100">
        <v>30</v>
      </c>
      <c r="J100">
        <v>60</v>
      </c>
      <c r="K100">
        <v>60</v>
      </c>
      <c r="L100">
        <v>60</v>
      </c>
      <c r="M100">
        <v>60</v>
      </c>
      <c r="N100">
        <v>60</v>
      </c>
      <c r="O100">
        <v>60</v>
      </c>
      <c r="P100">
        <v>60</v>
      </c>
      <c r="Q100">
        <v>60</v>
      </c>
      <c r="R100">
        <v>0</v>
      </c>
      <c r="S100"/>
      <c r="T100"/>
      <c r="U100"/>
      <c r="V100"/>
      <c r="W100"/>
      <c r="X100"/>
    </row>
    <row r="101" spans="1:25">
      <c r="A101"/>
      <c r="B101"/>
      <c r="C101"/>
      <c r="D101"/>
      <c r="E101"/>
      <c r="F101"/>
      <c r="G101"/>
      <c r="H101"/>
      <c r="I101">
        <v>60</v>
      </c>
      <c r="J101">
        <v>60</v>
      </c>
      <c r="K101">
        <v>60</v>
      </c>
      <c r="L101">
        <v>60</v>
      </c>
      <c r="M101">
        <v>60</v>
      </c>
      <c r="N101">
        <v>60</v>
      </c>
      <c r="O101">
        <v>60</v>
      </c>
      <c r="P101">
        <v>60</v>
      </c>
      <c r="Q101">
        <v>50</v>
      </c>
      <c r="R101"/>
      <c r="S101"/>
      <c r="T101"/>
      <c r="U101"/>
      <c r="V101"/>
      <c r="W101"/>
      <c r="X101"/>
      <c r="Y101" s="118">
        <v>0</v>
      </c>
    </row>
    <row r="102" spans="1: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</row>
    <row r="103" spans="1: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</row>
    <row r="104" spans="1: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</row>
    <row r="105" spans="1: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</row>
    <row r="106" spans="1: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 s="118">
        <v>0</v>
      </c>
    </row>
    <row r="107" spans="1: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 s="118">
        <v>0</v>
      </c>
    </row>
    <row r="108" spans="1: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</row>
    <row r="109" spans="1: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 s="118">
        <v>0</v>
      </c>
    </row>
    <row r="110" spans="1: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</row>
    <row r="111" spans="1: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</row>
    <row r="112" spans="1: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 s="118">
        <v>0</v>
      </c>
    </row>
    <row r="113" spans="1: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</row>
    <row r="114" spans="1: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 s="118">
        <v>0</v>
      </c>
    </row>
    <row r="115" spans="1: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 s="118">
        <v>0</v>
      </c>
    </row>
    <row r="116" spans="1: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</row>
    <row r="117" spans="1: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 s="118">
        <v>0</v>
      </c>
    </row>
    <row r="118" spans="1: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</row>
    <row r="119" spans="1: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 s="118">
        <v>0</v>
      </c>
    </row>
    <row r="120" spans="1: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 s="118">
        <v>0</v>
      </c>
    </row>
    <row r="121" spans="1: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</row>
    <row r="122" spans="1: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</row>
    <row r="123" spans="1: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</row>
    <row r="124" spans="1: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</row>
    <row r="125" spans="1: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</row>
    <row r="126" spans="1: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</row>
    <row r="127" spans="1: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</row>
    <row r="128" spans="1: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</row>
    <row r="129" spans="1: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</row>
    <row r="130" spans="1: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 s="118">
        <v>0</v>
      </c>
    </row>
    <row r="131" spans="1: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</row>
    <row r="132" spans="1: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</row>
    <row r="133" spans="1: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 s="118">
        <v>0</v>
      </c>
    </row>
    <row r="134" spans="1: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</row>
    <row r="135" spans="1: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 s="118">
        <v>0</v>
      </c>
    </row>
    <row r="136" spans="1: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</row>
    <row r="137" spans="1: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</row>
    <row r="138" spans="1: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</row>
    <row r="139" spans="1: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 s="118">
        <v>0</v>
      </c>
    </row>
    <row r="140" spans="1: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</row>
    <row r="141" spans="1: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</row>
    <row r="142" spans="1: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</row>
    <row r="143" spans="1: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</row>
    <row r="144" spans="1: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</row>
    <row r="145" spans="1: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</row>
    <row r="146" spans="1: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</row>
    <row r="147" spans="1: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</row>
    <row r="148" spans="1: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</row>
    <row r="149" spans="1: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</row>
    <row r="150" spans="1: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 s="118">
        <v>0</v>
      </c>
    </row>
    <row r="151" spans="1: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</row>
    <row r="152" spans="1: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</row>
    <row r="153" spans="1: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</row>
    <row r="154" spans="1: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</row>
    <row r="155" spans="1: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</row>
    <row r="156" spans="1: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</row>
    <row r="157" spans="1: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</row>
    <row r="158" spans="1: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</row>
    <row r="159" spans="1: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 s="118">
        <v>0</v>
      </c>
    </row>
    <row r="160" spans="1: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 s="118">
        <v>0</v>
      </c>
    </row>
    <row r="161" spans="1: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</row>
    <row r="162" spans="1: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</row>
    <row r="163" spans="1: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</row>
    <row r="164" spans="1: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</row>
    <row r="165" spans="1: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</row>
    <row r="166" spans="1: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</row>
    <row r="167" spans="1: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</row>
    <row r="168" spans="1: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</row>
    <row r="169" spans="1: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 s="118">
        <v>0</v>
      </c>
    </row>
    <row r="170" spans="1: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</row>
    <row r="171" spans="1: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</row>
    <row r="172" spans="1: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</row>
    <row r="173" spans="1: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</row>
    <row r="174" spans="1: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</row>
    <row r="175" spans="1: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</row>
    <row r="176" spans="1: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</row>
    <row r="177" spans="1:2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</row>
    <row r="178" spans="1:2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</row>
    <row r="179" spans="1:2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</row>
    <row r="180" spans="1:2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</row>
    <row r="181" spans="1:2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</row>
    <row r="182" spans="1:2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</row>
    <row r="183" spans="1:2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</row>
    <row r="184" spans="1:2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</row>
    <row r="185" spans="1:2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</row>
    <row r="186" spans="1:2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</row>
    <row r="187" spans="1:2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</row>
    <row r="188" spans="1:2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</row>
    <row r="189" spans="1:2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</row>
    <row r="190" spans="1:2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</row>
    <row r="191" spans="1:2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</row>
    <row r="192" spans="1:2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</row>
    <row r="193" spans="1:2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</row>
    <row r="194" spans="1:2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</row>
    <row r="195" spans="1:2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</row>
    <row r="196" spans="1:2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</row>
    <row r="197" spans="1:2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</row>
    <row r="198" spans="1:2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</row>
    <row r="199" spans="1:2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</row>
    <row r="200" spans="1:2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</row>
    <row r="201" spans="1:2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</row>
    <row r="202" spans="1:2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</row>
    <row r="203" spans="1:2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</row>
    <row r="204" spans="1:2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</row>
    <row r="205" spans="1:2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</row>
    <row r="206" spans="1:2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</row>
    <row r="207" spans="1:2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</row>
    <row r="208" spans="1:2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</row>
    <row r="209" spans="1:2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</row>
    <row r="210" spans="1:2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</row>
    <row r="211" spans="1:2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</row>
    <row r="212" spans="1:2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</row>
    <row r="213" spans="1:2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</row>
    <row r="214" spans="1:2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</row>
    <row r="215" spans="1:2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</row>
    <row r="216" spans="1:2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</row>
    <row r="217" spans="1:2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</row>
    <row r="218" spans="1:2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</row>
    <row r="219" spans="1:2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</row>
    <row r="220" spans="1:2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</row>
    <row r="221" spans="1:2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</row>
    <row r="222" spans="1:2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</row>
    <row r="223" spans="1:2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</row>
    <row r="224" spans="1:2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</row>
    <row r="225" spans="1: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</row>
    <row r="226" spans="1: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</row>
    <row r="227" spans="1: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 s="118">
        <v>0</v>
      </c>
    </row>
    <row r="228" spans="1: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</row>
    <row r="229" spans="1: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 s="118">
        <v>0</v>
      </c>
    </row>
    <row r="230" spans="1: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</row>
    <row r="231" spans="1: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</row>
    <row r="232" spans="1: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</row>
    <row r="233" spans="1: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</row>
    <row r="234" spans="1: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</row>
    <row r="235" spans="1: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</row>
    <row r="236" spans="1: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</row>
    <row r="237" spans="1: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</row>
    <row r="238" spans="1: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</row>
    <row r="239" spans="1: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</row>
    <row r="240" spans="1: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</row>
    <row r="241" spans="1:2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</row>
    <row r="242" spans="1:2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</row>
    <row r="243" spans="1:2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</row>
    <row r="244" spans="1:2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</row>
    <row r="245" spans="1:2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</row>
    <row r="246" spans="1:2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</row>
    <row r="247" spans="1:2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</row>
    <row r="248" spans="1:2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</row>
    <row r="249" spans="1:2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</row>
    <row r="250" spans="1:2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</row>
    <row r="251" spans="1:2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</row>
    <row r="252" spans="1:2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</row>
    <row r="253" spans="1:2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</row>
    <row r="254" spans="1:2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</row>
    <row r="255" spans="1:2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</row>
    <row r="256" spans="1:2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</row>
    <row r="257" spans="1: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</row>
    <row r="258" spans="1: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</row>
    <row r="259" spans="1: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</row>
    <row r="260" spans="1: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</row>
    <row r="261" spans="1: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</row>
    <row r="262" spans="1: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</row>
    <row r="263" spans="1: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</row>
    <row r="264" spans="1: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 s="118">
        <v>0</v>
      </c>
    </row>
    <row r="265" spans="1: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 s="118">
        <v>0</v>
      </c>
    </row>
    <row r="266" spans="1: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</row>
    <row r="267" spans="1: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 s="118">
        <v>0</v>
      </c>
    </row>
    <row r="268" spans="1: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 s="118">
        <v>0</v>
      </c>
    </row>
    <row r="269" spans="1: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</row>
    <row r="270" spans="1: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</row>
    <row r="271" spans="1: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</row>
    <row r="272" spans="1: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</row>
    <row r="273" spans="1:2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</row>
    <row r="274" spans="1:2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</row>
    <row r="275" spans="1:2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</row>
    <row r="276" spans="1:2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</row>
    <row r="277" spans="1:2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</row>
    <row r="278" spans="1:2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</row>
    <row r="279" spans="1:2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</row>
    <row r="280" spans="1:2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</row>
    <row r="281" spans="1:2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</row>
    <row r="282" spans="1:2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</row>
    <row r="283" spans="1:2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</row>
    <row r="284" spans="1:2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</row>
    <row r="285" spans="1:2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</row>
    <row r="286" spans="1:2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</row>
    <row r="287" spans="1:2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</row>
    <row r="288" spans="1:2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</row>
    <row r="289" spans="1: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 s="118">
        <v>0</v>
      </c>
    </row>
    <row r="290" spans="1: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</row>
    <row r="291" spans="1: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</row>
    <row r="292" spans="1: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 s="118">
        <v>0</v>
      </c>
    </row>
    <row r="293" spans="1: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</row>
    <row r="294" spans="1: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</row>
    <row r="295" spans="1: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</row>
    <row r="296" spans="1: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</row>
    <row r="297" spans="1: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</row>
    <row r="298" spans="1: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 s="118">
        <v>0</v>
      </c>
    </row>
    <row r="299" spans="1: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</row>
    <row r="300" spans="1: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</row>
    <row r="301" spans="1: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</row>
    <row r="302" spans="1: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</row>
    <row r="303" spans="1: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 s="118">
        <v>0</v>
      </c>
    </row>
    <row r="304" spans="1: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 s="118">
        <v>0</v>
      </c>
    </row>
    <row r="305" spans="1: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 s="118">
        <v>0</v>
      </c>
    </row>
    <row r="306" spans="1: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</row>
    <row r="307" spans="1: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 s="118">
        <v>0</v>
      </c>
    </row>
    <row r="308" spans="1: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</row>
    <row r="309" spans="1: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</row>
    <row r="310" spans="1: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 s="118">
        <v>0</v>
      </c>
    </row>
    <row r="311" spans="1: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</row>
    <row r="312" spans="1: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</row>
    <row r="313" spans="1: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</row>
    <row r="314" spans="1: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 s="118">
        <v>0</v>
      </c>
    </row>
    <row r="315" spans="1: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</row>
    <row r="316" spans="1: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</row>
    <row r="317" spans="1: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</row>
    <row r="318" spans="1: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</row>
    <row r="319" spans="1: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</row>
    <row r="320" spans="1: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</row>
    <row r="321" spans="1: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</row>
    <row r="322" spans="1: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</row>
    <row r="323" spans="1: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</row>
    <row r="324" spans="1: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</row>
    <row r="325" spans="1: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 s="118">
        <v>0</v>
      </c>
    </row>
    <row r="326" spans="1: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</row>
    <row r="327" spans="1: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</row>
    <row r="328" spans="1: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</row>
    <row r="329" spans="1: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</row>
    <row r="330" spans="1: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</row>
    <row r="331" spans="1: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</row>
    <row r="332" spans="1: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</row>
    <row r="333" spans="1: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 s="118">
        <v>0</v>
      </c>
    </row>
    <row r="334" spans="1: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 s="118">
        <v>0</v>
      </c>
    </row>
    <row r="335" spans="1: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 s="118">
        <v>0</v>
      </c>
    </row>
    <row r="336" spans="1: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</row>
    <row r="337" spans="1:2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</row>
    <row r="338" spans="1:2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</row>
    <row r="339" spans="1:2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</row>
    <row r="340" spans="1:2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</row>
    <row r="341" spans="1:2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</row>
    <row r="342" spans="1:2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</row>
    <row r="343" spans="1:2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</row>
    <row r="344" spans="1:2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</row>
    <row r="345" spans="1:2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</row>
    <row r="346" spans="1:2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</row>
    <row r="347" spans="1:2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</row>
    <row r="348" spans="1:2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</row>
    <row r="349" spans="1:2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</row>
    <row r="350" spans="1:2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</row>
    <row r="351" spans="1:2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</row>
    <row r="352" spans="1:2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</row>
    <row r="353" spans="1: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</row>
    <row r="354" spans="1: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</row>
    <row r="355" spans="1: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</row>
    <row r="356" spans="1: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</row>
    <row r="357" spans="1: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</row>
    <row r="358" spans="1: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</row>
    <row r="359" spans="1: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</row>
    <row r="360" spans="1: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</row>
    <row r="361" spans="1: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</row>
    <row r="362" spans="1: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</row>
    <row r="363" spans="1: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</row>
    <row r="364" spans="1: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 s="118">
        <v>0</v>
      </c>
    </row>
    <row r="365" spans="1: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</row>
    <row r="366" spans="1: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</row>
    <row r="367" spans="1: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</row>
    <row r="368" spans="1: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</row>
    <row r="369" spans="1: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</row>
    <row r="370" spans="1: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</row>
    <row r="371" spans="1: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</row>
    <row r="372" spans="1: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</row>
    <row r="373" spans="1: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</row>
    <row r="374" spans="1: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</row>
    <row r="375" spans="1: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</row>
    <row r="376" spans="1: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</row>
    <row r="377" spans="1: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</row>
    <row r="378" spans="1: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</row>
    <row r="379" spans="1: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 s="118">
        <v>0</v>
      </c>
    </row>
    <row r="380" spans="1: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</row>
    <row r="381" spans="1: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</row>
    <row r="382" spans="1: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</row>
    <row r="383" spans="1: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 s="118">
        <v>0</v>
      </c>
    </row>
    <row r="384" spans="1: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 s="118">
        <v>0</v>
      </c>
    </row>
    <row r="385" spans="1:2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</row>
    <row r="386" spans="1:2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</row>
    <row r="387" spans="1:2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</row>
    <row r="388" spans="1:2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</row>
    <row r="389" spans="1:2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</row>
    <row r="390" spans="1:2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</row>
    <row r="391" spans="1:2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</row>
    <row r="392" spans="1:2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</row>
    <row r="393" spans="1:2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</row>
    <row r="394" spans="1:2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</row>
    <row r="395" spans="1:2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</row>
    <row r="396" spans="1:2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</row>
    <row r="397" spans="1:2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</row>
    <row r="398" spans="1:2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</row>
    <row r="399" spans="1:2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</row>
    <row r="400" spans="1:2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</row>
    <row r="401" spans="1: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</row>
    <row r="402" spans="1: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</row>
    <row r="403" spans="1: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</row>
    <row r="404" spans="1: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</row>
    <row r="405" spans="1: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</row>
    <row r="406" spans="1: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</row>
    <row r="407" spans="1: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</row>
    <row r="408" spans="1: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 s="118">
        <v>0</v>
      </c>
    </row>
    <row r="409" spans="1: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</row>
    <row r="410" spans="1: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</row>
    <row r="411" spans="1: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</row>
    <row r="412" spans="1: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</row>
    <row r="413" spans="1: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</row>
    <row r="414" spans="1: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 s="118">
        <v>0</v>
      </c>
    </row>
    <row r="415" spans="1: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</row>
    <row r="416" spans="1: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</row>
    <row r="417" spans="1: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</row>
    <row r="418" spans="1: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</row>
    <row r="419" spans="1: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</row>
    <row r="420" spans="1: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</row>
    <row r="421" spans="1: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</row>
    <row r="422" spans="1: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</row>
    <row r="423" spans="1: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</row>
    <row r="424" spans="1: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</row>
    <row r="425" spans="1: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</row>
    <row r="426" spans="1: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</row>
    <row r="427" spans="1: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 s="118">
        <v>0</v>
      </c>
    </row>
    <row r="428" spans="1: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</row>
    <row r="429" spans="1: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</row>
    <row r="430" spans="1: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</row>
    <row r="431" spans="1: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 s="118">
        <v>0</v>
      </c>
    </row>
    <row r="432" spans="1: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 s="118">
        <v>0</v>
      </c>
    </row>
    <row r="433" spans="1: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 s="118">
        <v>0</v>
      </c>
    </row>
    <row r="434" spans="1: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</row>
    <row r="435" spans="1: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</row>
    <row r="436" spans="1: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</row>
    <row r="437" spans="1: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 s="118">
        <v>0</v>
      </c>
    </row>
    <row r="438" spans="1: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 s="118">
        <v>0</v>
      </c>
    </row>
    <row r="439" spans="1: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</row>
    <row r="440" spans="1: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</row>
    <row r="441" spans="1: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 s="118">
        <v>0</v>
      </c>
    </row>
    <row r="442" spans="1: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 s="118">
        <v>0</v>
      </c>
    </row>
    <row r="443" spans="1: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</row>
    <row r="444" spans="1: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</row>
    <row r="445" spans="1: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</row>
    <row r="446" spans="1: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</row>
    <row r="447" spans="1: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</row>
    <row r="448" spans="1: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</row>
    <row r="449" spans="1: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</row>
    <row r="450" spans="1: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</row>
    <row r="451" spans="1: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</row>
    <row r="452" spans="1: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</row>
    <row r="453" spans="1: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</row>
    <row r="454" spans="1: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</row>
    <row r="455" spans="1: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</row>
    <row r="456" spans="1: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</row>
    <row r="457" spans="1: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</row>
    <row r="458" spans="1: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</row>
    <row r="459" spans="1: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</row>
    <row r="460" spans="1: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</row>
    <row r="461" spans="1: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</row>
    <row r="462" spans="1: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</row>
    <row r="463" spans="1: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</row>
    <row r="464" spans="1: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 s="118">
        <v>0</v>
      </c>
    </row>
    <row r="465" spans="1:2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</row>
    <row r="466" spans="1:2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</row>
    <row r="467" spans="1:2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</row>
    <row r="468" spans="1:2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</row>
    <row r="469" spans="1:2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</row>
    <row r="470" spans="1:2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</row>
    <row r="471" spans="1:2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</row>
    <row r="472" spans="1:2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</row>
    <row r="473" spans="1:2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</row>
    <row r="474" spans="1:2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</row>
    <row r="475" spans="1:2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</row>
    <row r="476" spans="1:2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</row>
    <row r="477" spans="1:2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</row>
    <row r="478" spans="1:2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</row>
    <row r="479" spans="1:2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</row>
    <row r="480" spans="1:2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</row>
    <row r="481" spans="1: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</row>
    <row r="482" spans="1: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</row>
    <row r="483" spans="1: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</row>
    <row r="484" spans="1: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</row>
    <row r="485" spans="1: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</row>
    <row r="486" spans="1: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</row>
    <row r="487" spans="1: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 s="118">
        <v>0</v>
      </c>
    </row>
    <row r="488" spans="1: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</row>
    <row r="489" spans="1: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</row>
    <row r="490" spans="1: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</row>
    <row r="491" spans="1: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</row>
    <row r="492" spans="1: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</row>
    <row r="493" spans="1: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</row>
    <row r="494" spans="1: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</row>
    <row r="495" spans="1: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</row>
    <row r="496" spans="1: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</row>
    <row r="497" spans="1:2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</row>
    <row r="498" spans="1:2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</row>
    <row r="499" spans="1:2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</row>
    <row r="500" spans="1:2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</row>
    <row r="501" spans="1:2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</row>
    <row r="502" spans="1:2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</row>
    <row r="503" spans="1:2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</row>
    <row r="504" spans="1:2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</row>
    <row r="505" spans="1:2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</row>
    <row r="506" spans="1:2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</row>
    <row r="507" spans="1:2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</row>
    <row r="508" spans="1:2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</row>
    <row r="509" spans="1:2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</row>
    <row r="510" spans="1:2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</row>
    <row r="511" spans="1:2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</row>
    <row r="512" spans="1:2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</row>
    <row r="513" spans="1: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</row>
    <row r="514" spans="1: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</row>
    <row r="515" spans="1: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</row>
    <row r="516" spans="1: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 s="118">
        <v>0</v>
      </c>
    </row>
    <row r="517" spans="1: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</row>
    <row r="518" spans="1: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</row>
    <row r="519" spans="1: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</row>
    <row r="520" spans="1: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</row>
    <row r="521" spans="1: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</row>
    <row r="522" spans="1: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</row>
    <row r="523" spans="1: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</row>
    <row r="524" spans="1: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</row>
    <row r="525" spans="1: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</row>
    <row r="526" spans="1: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</row>
    <row r="527" spans="1: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</row>
    <row r="528" spans="1: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</row>
    <row r="529" spans="1:2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</row>
    <row r="530" spans="1:2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</row>
    <row r="531" spans="1:2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</row>
    <row r="532" spans="1:2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</row>
    <row r="533" spans="1:2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</row>
    <row r="534" spans="1:2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</row>
    <row r="535" spans="1:2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</row>
    <row r="536" spans="1:2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</row>
    <row r="537" spans="1:2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</row>
    <row r="538" spans="1:2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</row>
    <row r="539" spans="1:2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</row>
    <row r="540" spans="1:2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</row>
    <row r="541" spans="1:2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</row>
    <row r="542" spans="1:2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</row>
    <row r="543" spans="1:2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</row>
    <row r="544" spans="1:2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</row>
    <row r="545" spans="1: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</row>
    <row r="546" spans="1: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</row>
    <row r="547" spans="1: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</row>
    <row r="548" spans="1: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</row>
    <row r="549" spans="1: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</row>
    <row r="550" spans="1: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 s="118">
        <v>0</v>
      </c>
    </row>
    <row r="551" spans="1: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</row>
    <row r="552" spans="1: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</row>
    <row r="553" spans="1: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</row>
    <row r="554" spans="1: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 s="118">
        <v>0</v>
      </c>
    </row>
    <row r="555" spans="1: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</row>
    <row r="556" spans="1: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</row>
    <row r="557" spans="1: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</row>
    <row r="558" spans="1: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</row>
    <row r="559" spans="1: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</row>
    <row r="560" spans="1: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 s="118">
        <v>0</v>
      </c>
    </row>
    <row r="561" spans="1: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</row>
    <row r="562" spans="1: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 s="118">
        <v>0</v>
      </c>
    </row>
    <row r="563" spans="1: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</row>
    <row r="564" spans="1: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</row>
    <row r="565" spans="1: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</row>
    <row r="566" spans="1: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</row>
    <row r="567" spans="1: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</row>
    <row r="568" spans="1: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</row>
    <row r="569" spans="1: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</row>
    <row r="570" spans="1: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</row>
    <row r="571" spans="1: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</row>
    <row r="572" spans="1: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</row>
    <row r="573" spans="1: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</row>
    <row r="574" spans="1: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</row>
    <row r="575" spans="1: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</row>
    <row r="576" spans="1: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</row>
    <row r="577" spans="1:2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</row>
    <row r="578" spans="1:2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</row>
    <row r="579" spans="1:2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</row>
    <row r="580" spans="1:2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</row>
    <row r="581" spans="1:2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</row>
    <row r="582" spans="1:2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</row>
    <row r="583" spans="1:2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</row>
    <row r="584" spans="1:2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</row>
    <row r="585" spans="1:2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</row>
    <row r="586" spans="1:2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</row>
    <row r="587" spans="1:2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</row>
    <row r="588" spans="1:2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</row>
    <row r="589" spans="1:2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</row>
    <row r="590" spans="1:2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</row>
    <row r="591" spans="1:2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</row>
    <row r="592" spans="1:2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</row>
    <row r="593" spans="1: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</row>
    <row r="594" spans="1: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</row>
    <row r="595" spans="1: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</row>
    <row r="596" spans="1: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</row>
    <row r="597" spans="1: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</row>
    <row r="598" spans="1: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 s="118">
        <v>0</v>
      </c>
    </row>
    <row r="599" spans="1: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</row>
    <row r="600" spans="1: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</row>
    <row r="601" spans="1: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</row>
    <row r="602" spans="1: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</row>
    <row r="603" spans="1: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</row>
    <row r="604" spans="1: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</row>
    <row r="605" spans="1: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</row>
    <row r="606" spans="1: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</row>
    <row r="607" spans="1: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</row>
    <row r="608" spans="1: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</row>
    <row r="609" spans="1:2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</row>
    <row r="610" spans="1:2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</row>
    <row r="611" spans="1:2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</row>
    <row r="612" spans="1:2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</row>
    <row r="613" spans="1:2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</row>
    <row r="614" spans="1:2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</row>
    <row r="615" spans="1:2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</row>
    <row r="616" spans="1:2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</row>
    <row r="617" spans="1:2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</row>
    <row r="618" spans="1:2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</row>
    <row r="619" spans="1:2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</row>
    <row r="620" spans="1:2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</row>
    <row r="621" spans="1:2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</row>
    <row r="622" spans="1:2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</row>
    <row r="623" spans="1:2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</row>
    <row r="624" spans="1:2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</row>
    <row r="625" spans="1:2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</row>
    <row r="626" spans="1:2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</row>
    <row r="627" spans="1:2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</row>
    <row r="628" spans="1:2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</row>
    <row r="629" spans="1:2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</row>
    <row r="630" spans="1:2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</row>
    <row r="631" spans="1:2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</row>
    <row r="632" spans="1:2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</row>
    <row r="633" spans="1:2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</row>
    <row r="634" spans="1:2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</row>
    <row r="635" spans="1:2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</row>
    <row r="636" spans="1:2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</row>
    <row r="637" spans="1:2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</row>
    <row r="638" spans="1:2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</row>
    <row r="639" spans="1:2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</row>
    <row r="640" spans="1:2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</row>
    <row r="641" spans="1:2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</row>
    <row r="642" spans="1:2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</row>
    <row r="643" spans="1:2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</row>
    <row r="644" spans="1:2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</row>
    <row r="645" spans="1:2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</row>
    <row r="646" spans="1:2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</row>
    <row r="647" spans="1:2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</row>
    <row r="648" spans="1:2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</row>
    <row r="649" spans="1:2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</row>
    <row r="650" spans="1:2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</row>
    <row r="651" spans="1:2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</row>
    <row r="652" spans="1:2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</row>
    <row r="653" spans="1:2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</row>
    <row r="654" spans="1:2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</row>
    <row r="655" spans="1:2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</row>
    <row r="656" spans="1:2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</row>
    <row r="657" spans="1: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</row>
    <row r="658" spans="1: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</row>
    <row r="659" spans="1: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 s="118">
        <v>0</v>
      </c>
    </row>
    <row r="660" spans="1: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</row>
    <row r="661" spans="1: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</row>
    <row r="662" spans="1: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</row>
    <row r="663" spans="1: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</row>
    <row r="664" spans="1: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</row>
    <row r="665" spans="1: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</row>
    <row r="666" spans="1: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</row>
    <row r="667" spans="1: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</row>
    <row r="668" spans="1: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</row>
    <row r="669" spans="1: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</row>
    <row r="670" spans="1: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</row>
    <row r="671" spans="1: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</row>
    <row r="672" spans="1: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</row>
    <row r="673" spans="1: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</row>
    <row r="674" spans="1: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</row>
    <row r="675" spans="1: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</row>
    <row r="676" spans="1: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</row>
    <row r="677" spans="1: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</row>
    <row r="678" spans="1: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</row>
    <row r="679" spans="1: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 s="118">
        <v>0</v>
      </c>
    </row>
    <row r="680" spans="1: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</row>
    <row r="681" spans="1: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</row>
    <row r="682" spans="1: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</row>
    <row r="683" spans="1: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 s="118">
        <v>0</v>
      </c>
    </row>
    <row r="684" spans="1: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 s="118">
        <v>0</v>
      </c>
    </row>
    <row r="685" spans="1: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</row>
    <row r="686" spans="1: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</row>
    <row r="687" spans="1: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</row>
    <row r="688" spans="1: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</row>
    <row r="689" spans="1:2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</row>
    <row r="690" spans="1:2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</row>
    <row r="691" spans="1:2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</row>
    <row r="692" spans="1:2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</row>
    <row r="693" spans="1:2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</row>
    <row r="694" spans="1:2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</row>
    <row r="695" spans="1:2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</row>
    <row r="696" spans="1:2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</row>
    <row r="697" spans="1:2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</row>
    <row r="698" spans="1:2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</row>
    <row r="699" spans="1:2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</row>
    <row r="700" spans="1:2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</row>
    <row r="701" spans="1:2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</row>
    <row r="702" spans="1:2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</row>
    <row r="703" spans="1:2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</row>
    <row r="704" spans="1:2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</row>
    <row r="705" spans="1: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</row>
    <row r="706" spans="1: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</row>
    <row r="707" spans="1: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</row>
    <row r="708" spans="1: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</row>
    <row r="709" spans="1: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</row>
    <row r="710" spans="1: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</row>
    <row r="711" spans="1: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</row>
    <row r="712" spans="1: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 s="118">
        <v>0</v>
      </c>
    </row>
    <row r="713" spans="1: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</row>
    <row r="714" spans="1: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</row>
    <row r="715" spans="1: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</row>
    <row r="716" spans="1: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</row>
    <row r="717" spans="1: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</row>
    <row r="718" spans="1: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 s="118">
        <v>0</v>
      </c>
    </row>
    <row r="719" spans="1: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</row>
    <row r="720" spans="1: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</row>
    <row r="721" spans="1: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</row>
    <row r="722" spans="1: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 s="118">
        <v>0</v>
      </c>
    </row>
    <row r="723" spans="1: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</row>
    <row r="724" spans="1: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 s="118">
        <v>0</v>
      </c>
    </row>
    <row r="725" spans="1: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</row>
    <row r="726" spans="1: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</row>
    <row r="727" spans="1: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</row>
    <row r="728" spans="1: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</row>
    <row r="729" spans="1: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</row>
    <row r="730" spans="1: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</row>
    <row r="731" spans="1: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</row>
    <row r="732" spans="1: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</row>
    <row r="733" spans="1: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</row>
    <row r="734" spans="1: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</row>
    <row r="735" spans="1: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</row>
    <row r="736" spans="1: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</row>
    <row r="737" spans="1:2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</row>
    <row r="738" spans="1:2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</row>
    <row r="739" spans="1:2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</row>
    <row r="740" spans="1:2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</row>
    <row r="741" spans="1:2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</row>
    <row r="742" spans="1:2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</row>
    <row r="743" spans="1:2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</row>
    <row r="744" spans="1:2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</row>
    <row r="745" spans="1:2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</row>
    <row r="746" spans="1:2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</row>
    <row r="747" spans="1:2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</row>
    <row r="748" spans="1:2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</row>
    <row r="749" spans="1:2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</row>
    <row r="750" spans="1:2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</row>
    <row r="751" spans="1:2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</row>
    <row r="752" spans="1:2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</row>
    <row r="753" spans="1: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</row>
    <row r="754" spans="1: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</row>
    <row r="755" spans="1: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 s="118">
        <v>0</v>
      </c>
    </row>
    <row r="756" spans="1: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</row>
    <row r="757" spans="1: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</row>
    <row r="758" spans="1: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 s="118">
        <v>0</v>
      </c>
    </row>
    <row r="759" spans="1: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</row>
    <row r="760" spans="1: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</row>
    <row r="761" spans="1: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</row>
    <row r="762" spans="1: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</row>
    <row r="763" spans="1: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</row>
    <row r="764" spans="1: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</row>
    <row r="765" spans="1: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 s="118">
        <v>0</v>
      </c>
    </row>
    <row r="766" spans="1: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</row>
    <row r="767" spans="1: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</row>
    <row r="768" spans="1: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</row>
    <row r="769" spans="1: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</row>
    <row r="770" spans="1: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</row>
    <row r="771" spans="1: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</row>
    <row r="772" spans="1: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</row>
    <row r="773" spans="1: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</row>
    <row r="774" spans="1: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</row>
    <row r="775" spans="1: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 s="118">
        <v>0</v>
      </c>
    </row>
    <row r="776" spans="1: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</row>
    <row r="777" spans="1: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</row>
    <row r="778" spans="1: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</row>
    <row r="779" spans="1: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</row>
    <row r="780" spans="1: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</row>
    <row r="781" spans="1: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</row>
    <row r="782" spans="1: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</row>
    <row r="783" spans="1: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</row>
    <row r="784" spans="1: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</row>
    <row r="785" spans="1: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</row>
    <row r="786" spans="1: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</row>
    <row r="787" spans="1: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</row>
    <row r="788" spans="1: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 s="118">
        <v>0</v>
      </c>
    </row>
    <row r="789" spans="1: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</row>
    <row r="790" spans="1: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</row>
    <row r="791" spans="1: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</row>
    <row r="792" spans="1: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</row>
    <row r="793" spans="1: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</row>
    <row r="794" spans="1: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</row>
    <row r="795" spans="1: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</row>
    <row r="796" spans="1: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</row>
    <row r="797" spans="1: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</row>
    <row r="798" spans="1: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</row>
    <row r="799" spans="1: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</row>
    <row r="800" spans="1: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</row>
    <row r="801" spans="1:2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</row>
    <row r="802" spans="1:2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</row>
    <row r="803" spans="1:2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</row>
    <row r="804" spans="1:2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</row>
    <row r="805" spans="1:2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</row>
    <row r="806" spans="1:2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</row>
    <row r="807" spans="1:2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</row>
    <row r="808" spans="1:2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</row>
    <row r="809" spans="1:2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</row>
    <row r="810" spans="1:2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</row>
    <row r="811" spans="1:2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</row>
    <row r="812" spans="1:2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</row>
    <row r="813" spans="1:2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</row>
    <row r="814" spans="1:2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</row>
    <row r="815" spans="1:2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</row>
    <row r="816" spans="1:2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</row>
    <row r="817" spans="1:2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</row>
    <row r="818" spans="1:2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</row>
    <row r="819" spans="1:2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</row>
    <row r="820" spans="1:2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</row>
    <row r="821" spans="1:2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</row>
    <row r="822" spans="1:2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</row>
    <row r="823" spans="1:2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</row>
    <row r="824" spans="1:2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</row>
    <row r="825" spans="1:2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</row>
    <row r="826" spans="1:2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</row>
    <row r="827" spans="1:2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</row>
    <row r="828" spans="1:2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</row>
    <row r="829" spans="1:2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</row>
    <row r="830" spans="1:2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</row>
    <row r="831" spans="1:2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</row>
    <row r="832" spans="1:2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</row>
    <row r="833" spans="1: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</row>
    <row r="834" spans="1: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</row>
    <row r="835" spans="1: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</row>
    <row r="836" spans="1: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</row>
    <row r="837" spans="1: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</row>
    <row r="838" spans="1: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</row>
    <row r="839" spans="1: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</row>
    <row r="840" spans="1: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</row>
    <row r="841" spans="1: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 s="118">
        <v>0</v>
      </c>
    </row>
    <row r="842" spans="1: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</row>
    <row r="843" spans="1: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</row>
    <row r="844" spans="1: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</row>
    <row r="845" spans="1: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</row>
    <row r="846" spans="1: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</row>
    <row r="847" spans="1: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</row>
    <row r="848" spans="1: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</row>
    <row r="849" spans="1: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 s="118">
        <v>0</v>
      </c>
    </row>
    <row r="850" spans="1: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</row>
    <row r="851" spans="1: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 s="118">
        <v>0</v>
      </c>
    </row>
    <row r="852" spans="1: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</row>
    <row r="853" spans="1: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 s="118">
        <v>0</v>
      </c>
    </row>
    <row r="854" spans="1: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</row>
    <row r="855" spans="1: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</row>
    <row r="856" spans="1: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</row>
    <row r="857" spans="1: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</row>
    <row r="858" spans="1: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</row>
    <row r="859" spans="1: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</row>
    <row r="860" spans="1: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</row>
    <row r="861" spans="1: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</row>
    <row r="862" spans="1: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</row>
    <row r="863" spans="1: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</row>
    <row r="864" spans="1: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</row>
    <row r="865" spans="1:2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</row>
    <row r="866" spans="1:2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</row>
    <row r="867" spans="1:2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</row>
    <row r="868" spans="1:2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</row>
    <row r="869" spans="1:2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</row>
    <row r="870" spans="1:2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</row>
    <row r="871" spans="1:2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</row>
    <row r="872" spans="1:2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</row>
    <row r="873" spans="1:2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</row>
    <row r="874" spans="1:2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</row>
    <row r="875" spans="1:2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</row>
    <row r="876" spans="1:2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</row>
    <row r="877" spans="1:2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</row>
    <row r="878" spans="1:2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</row>
    <row r="879" spans="1:2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</row>
    <row r="880" spans="1:2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</row>
    <row r="881" spans="1:2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</row>
    <row r="882" spans="1:2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</row>
    <row r="883" spans="1:2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</row>
    <row r="884" spans="1:2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</row>
    <row r="885" spans="1:2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</row>
    <row r="886" spans="1:2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</row>
    <row r="887" spans="1:2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</row>
    <row r="888" spans="1:2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</row>
    <row r="889" spans="1:2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</row>
    <row r="890" spans="1:2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</row>
    <row r="891" spans="1:2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</row>
    <row r="892" spans="1:2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</row>
    <row r="893" spans="1:2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</row>
    <row r="894" spans="1:2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</row>
    <row r="895" spans="1:2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</row>
    <row r="896" spans="1:2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</row>
    <row r="897" spans="1:2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</row>
    <row r="898" spans="1:2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</row>
    <row r="899" spans="1:2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</row>
    <row r="900" spans="1:2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</row>
    <row r="901" spans="1:2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</row>
    <row r="902" spans="1:2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</row>
    <row r="903" spans="1:2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</row>
    <row r="904" spans="1:2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</row>
    <row r="905" spans="1:2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</row>
    <row r="906" spans="1:2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</row>
    <row r="907" spans="1:2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</row>
    <row r="908" spans="1:2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</row>
    <row r="909" spans="1:2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</row>
    <row r="910" spans="1:2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</row>
    <row r="911" spans="1:2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</row>
    <row r="912" spans="1:2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</row>
    <row r="913" spans="1:2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</row>
    <row r="914" spans="1:2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</row>
    <row r="915" spans="1:2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</row>
    <row r="916" spans="1:2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</row>
    <row r="917" spans="1:2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</row>
    <row r="918" spans="1:2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</row>
    <row r="919" spans="1:2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</row>
    <row r="920" spans="1:2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</row>
    <row r="921" spans="1:2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</row>
    <row r="922" spans="1:2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</row>
    <row r="923" spans="1:2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</row>
    <row r="924" spans="1:2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</row>
    <row r="925" spans="1:2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</row>
    <row r="926" spans="1:2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</row>
    <row r="927" spans="1:2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</row>
    <row r="928" spans="1:2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</row>
    <row r="929" spans="1:2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</row>
    <row r="930" spans="1:2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</row>
    <row r="931" spans="1:2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</row>
    <row r="932" spans="1:2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</row>
    <row r="933" spans="1:2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</row>
    <row r="934" spans="1:2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</row>
    <row r="935" spans="1:2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</row>
    <row r="936" spans="1:2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</row>
    <row r="937" spans="1:2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</row>
    <row r="938" spans="1:2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</row>
    <row r="939" spans="1:2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</row>
    <row r="940" spans="1:2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</row>
    <row r="941" spans="1:2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</row>
    <row r="942" spans="1:2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</row>
    <row r="943" spans="1:2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</row>
    <row r="944" spans="1:2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</row>
    <row r="945" spans="1:2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</row>
    <row r="946" spans="1:2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</row>
    <row r="947" spans="1:2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</row>
    <row r="948" spans="1:2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</row>
    <row r="949" spans="1:2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</row>
    <row r="950" spans="1:2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</row>
    <row r="951" spans="1:2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</row>
    <row r="952" spans="1:2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</row>
    <row r="953" spans="1:2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</row>
    <row r="954" spans="1:2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</row>
    <row r="955" spans="1:2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</row>
    <row r="956" spans="1:2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</row>
    <row r="957" spans="1:2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</row>
    <row r="958" spans="1:2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</row>
    <row r="959" spans="1:2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</row>
    <row r="960" spans="1:2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</row>
    <row r="961" spans="1:2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</row>
    <row r="962" spans="1:2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</row>
    <row r="963" spans="1:2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</row>
    <row r="964" spans="1:2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</row>
    <row r="965" spans="1:2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</row>
    <row r="966" spans="1:2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</row>
    <row r="967" spans="1:2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</row>
    <row r="968" spans="1:2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</row>
    <row r="969" spans="1:2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</row>
    <row r="970" spans="1:2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</row>
    <row r="971" spans="1:2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</row>
    <row r="972" spans="1:2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</row>
    <row r="973" spans="1:2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</row>
    <row r="974" spans="1:2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</row>
    <row r="975" spans="1:2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</row>
    <row r="976" spans="1:2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</row>
    <row r="977" spans="1:2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</row>
    <row r="978" spans="1:2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</row>
    <row r="979" spans="1:2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</row>
    <row r="980" spans="1:2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</row>
    <row r="981" spans="1:2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</row>
    <row r="982" spans="1:2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</row>
    <row r="983" spans="1:2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</row>
    <row r="984" spans="1:2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</row>
    <row r="985" spans="1:2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</row>
    <row r="986" spans="1:2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</row>
    <row r="987" spans="1:2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</row>
    <row r="988" spans="1:2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</row>
    <row r="989" spans="1:2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</row>
    <row r="990" spans="1:2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</row>
    <row r="991" spans="1:2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</row>
    <row r="992" spans="1:2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</row>
    <row r="993" spans="1: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</row>
    <row r="994" spans="1: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 s="118">
        <v>0</v>
      </c>
    </row>
    <row r="995" spans="1: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</row>
    <row r="996" spans="1: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</row>
    <row r="997" spans="1: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</row>
    <row r="998" spans="1: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</row>
    <row r="999" spans="1: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</row>
    <row r="1000" spans="1: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</row>
    <row r="1001" spans="1: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</row>
    <row r="1002" spans="1: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</row>
    <row r="1003" spans="1: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</row>
    <row r="1004" spans="1: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</row>
    <row r="1005" spans="1: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</row>
    <row r="1006" spans="1: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</row>
    <row r="1007" spans="1: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</row>
    <row r="1008" spans="1: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</row>
    <row r="1009" spans="1:2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</row>
    <row r="1010" spans="1:2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</row>
    <row r="1011" spans="1:2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</row>
    <row r="1012" spans="1:2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</row>
    <row r="1013" spans="1:2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</row>
    <row r="1014" spans="1:2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</row>
    <row r="1015" spans="1:2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</row>
    <row r="1016" spans="1:2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</row>
    <row r="1017" spans="1:2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</row>
    <row r="1018" spans="1:2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</row>
    <row r="1019" spans="1:2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</row>
    <row r="1020" spans="1:2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</row>
    <row r="1021" spans="1:2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</row>
    <row r="1022" spans="1:2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</row>
    <row r="1023" spans="1:2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</row>
    <row r="1024" spans="1:2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</row>
    <row r="1025" spans="1:2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</row>
    <row r="1026" spans="1:2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</row>
    <row r="1027" spans="1:2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</row>
    <row r="1028" spans="1:2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</row>
    <row r="1029" spans="1:2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</row>
    <row r="1030" spans="1:2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</row>
    <row r="1031" spans="1:2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</row>
    <row r="1032" spans="1:2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</row>
    <row r="1033" spans="1:2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</row>
    <row r="1034" spans="1:2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</row>
    <row r="1035" spans="1:2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</row>
    <row r="1036" spans="1:2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</row>
    <row r="1037" spans="1:2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</row>
    <row r="1038" spans="1:2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</row>
    <row r="1039" spans="1:2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</row>
    <row r="1040" spans="1:2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</row>
    <row r="1041" spans="1: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</row>
    <row r="1042" spans="1: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</row>
    <row r="1043" spans="1: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</row>
    <row r="1044" spans="1: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 s="118">
        <v>0</v>
      </c>
    </row>
    <row r="1045" spans="1: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</row>
    <row r="1046" spans="1: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</row>
    <row r="1047" spans="1: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</row>
    <row r="1048" spans="1: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</row>
    <row r="1049" spans="1: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</row>
    <row r="1050" spans="1: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</row>
    <row r="1051" spans="1: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</row>
    <row r="1052" spans="1: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</row>
    <row r="1053" spans="1: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</row>
    <row r="1054" spans="1: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</row>
    <row r="1055" spans="1: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</row>
    <row r="1056" spans="1: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</row>
    <row r="1057" spans="1:2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</row>
    <row r="1058" spans="1:2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</row>
    <row r="1059" spans="1:2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</row>
    <row r="1060" spans="1:2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</row>
    <row r="1061" spans="1:2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</row>
    <row r="1062" spans="1:2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</row>
    <row r="1063" spans="1:2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</row>
    <row r="1064" spans="1:2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</row>
    <row r="1065" spans="1:2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</row>
    <row r="1066" spans="1:2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</row>
    <row r="1067" spans="1:2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</row>
    <row r="1068" spans="1:2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</row>
    <row r="1069" spans="1:2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</row>
    <row r="1070" spans="1:2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</row>
    <row r="1071" spans="1:2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</row>
    <row r="1072" spans="1:2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</row>
    <row r="1073" spans="1:2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</row>
    <row r="1074" spans="1:2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</row>
    <row r="1075" spans="1:2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</row>
    <row r="1076" spans="1:2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</row>
    <row r="1077" spans="1:2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</row>
    <row r="1078" spans="1:2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</row>
    <row r="1079" spans="1:2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</row>
    <row r="1080" spans="1:2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</row>
    <row r="1081" spans="1:2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</row>
    <row r="1082" spans="1:2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</row>
    <row r="1083" spans="1:2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</row>
    <row r="1084" spans="1:2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</row>
    <row r="1085" spans="1:2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</row>
    <row r="1086" spans="1:2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</row>
    <row r="1087" spans="1:2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</row>
    <row r="1088" spans="1:2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</row>
    <row r="1089" spans="1:2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</row>
    <row r="1090" spans="1:2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</row>
    <row r="1091" spans="1:2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</row>
    <row r="1092" spans="1:2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</row>
    <row r="1093" spans="1:2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</row>
    <row r="1094" spans="1:2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</row>
    <row r="1095" spans="1:2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</row>
    <row r="1096" spans="1:2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</row>
    <row r="1097" spans="1:2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</row>
    <row r="1098" spans="1:2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</row>
    <row r="1099" spans="1:2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</row>
    <row r="1100" spans="1:2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</row>
    <row r="1101" spans="1:2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</row>
    <row r="1102" spans="1:2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</row>
    <row r="1103" spans="1:2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</row>
    <row r="1104" spans="1:2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</row>
    <row r="1105" spans="1:2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</row>
    <row r="1106" spans="1:2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</row>
    <row r="1107" spans="1:2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</row>
    <row r="1108" spans="1:2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</row>
    <row r="1109" spans="1:2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</row>
    <row r="1110" spans="1:2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</row>
    <row r="1111" spans="1:2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</row>
    <row r="1112" spans="1:2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</row>
    <row r="1113" spans="1:2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</row>
    <row r="1114" spans="1:2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</row>
    <row r="1115" spans="1:2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</row>
    <row r="1116" spans="1:2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</row>
    <row r="1117" spans="1:2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</row>
    <row r="1118" spans="1:2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</row>
    <row r="1119" spans="1:2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</row>
    <row r="1120" spans="1:2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</row>
    <row r="1121" spans="1: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</row>
    <row r="1122" spans="1: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 s="118">
        <v>0</v>
      </c>
    </row>
    <row r="1123" spans="1: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</row>
    <row r="1124" spans="1: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</row>
    <row r="1125" spans="1: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</row>
    <row r="1126" spans="1: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 s="118">
        <v>0</v>
      </c>
    </row>
    <row r="1127" spans="1: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 s="118">
        <v>0</v>
      </c>
    </row>
    <row r="1128" spans="1: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</row>
    <row r="1129" spans="1: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</row>
    <row r="1130" spans="1: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</row>
    <row r="1131" spans="1: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</row>
    <row r="1132" spans="1: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</row>
    <row r="1133" spans="1: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</row>
    <row r="1134" spans="1: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</row>
    <row r="1135" spans="1: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</row>
    <row r="1136" spans="1: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</row>
    <row r="1137" spans="1:2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</row>
    <row r="1138" spans="1:2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</row>
    <row r="1139" spans="1:2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</row>
    <row r="1140" spans="1:2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</row>
    <row r="1141" spans="1:2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</row>
    <row r="1142" spans="1:2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</row>
    <row r="1143" spans="1:2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</row>
    <row r="1144" spans="1:2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</row>
    <row r="1145" spans="1:2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</row>
    <row r="1146" spans="1:2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</row>
    <row r="1147" spans="1:2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</row>
    <row r="1148" spans="1:2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</row>
    <row r="1149" spans="1:2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</row>
    <row r="1150" spans="1:2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</row>
    <row r="1151" spans="1:2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</row>
    <row r="1152" spans="1:2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</row>
    <row r="1153" spans="1:2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</row>
    <row r="1154" spans="1:2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</row>
    <row r="1155" spans="1:2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</row>
    <row r="1156" spans="1:2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</row>
    <row r="1157" spans="1:2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</row>
    <row r="1158" spans="1:2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</row>
    <row r="1159" spans="1:2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</row>
    <row r="1160" spans="1:2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</row>
    <row r="1161" spans="1:2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</row>
    <row r="1162" spans="1:2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</row>
    <row r="1163" spans="1:2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</row>
    <row r="1164" spans="1:2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</row>
    <row r="1165" spans="1:2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</row>
    <row r="1166" spans="1:2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</row>
    <row r="1167" spans="1:2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</row>
    <row r="1168" spans="1:2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</row>
    <row r="1169" spans="1:2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</row>
    <row r="1170" spans="1:2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</row>
    <row r="1171" spans="1:2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</row>
    <row r="1172" spans="1:2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</row>
    <row r="1173" spans="1:2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</row>
    <row r="1174" spans="1:2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</row>
    <row r="1175" spans="1:2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</row>
    <row r="1176" spans="1:2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</row>
    <row r="1177" spans="1:2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</row>
    <row r="1178" spans="1:2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</row>
    <row r="1179" spans="1:2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</row>
    <row r="1180" spans="1:2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</row>
    <row r="1181" spans="1:2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</row>
    <row r="1182" spans="1:2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</row>
    <row r="1183" spans="1:2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</row>
    <row r="1184" spans="1:2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</row>
    <row r="1185" spans="1:2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</row>
    <row r="1186" spans="1:2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</row>
    <row r="1187" spans="1:2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</row>
    <row r="1188" spans="1:2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</row>
    <row r="1189" spans="1:2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</row>
    <row r="1190" spans="1:2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</row>
    <row r="1191" spans="1:2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</row>
    <row r="1192" spans="1:2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</row>
    <row r="1193" spans="1:2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</row>
    <row r="1194" spans="1:2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</row>
    <row r="1195" spans="1:2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</row>
    <row r="1196" spans="1:2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</row>
    <row r="1197" spans="1:2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</row>
    <row r="1198" spans="1:2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</row>
    <row r="1199" spans="1:2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</row>
    <row r="1200" spans="1:2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</row>
    <row r="1201" spans="1:2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</row>
    <row r="1202" spans="1:2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</row>
    <row r="1203" spans="1:2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</row>
    <row r="1204" spans="1:2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</row>
    <row r="1205" spans="1:2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</row>
    <row r="1206" spans="1:2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</row>
    <row r="1207" spans="1:2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</row>
    <row r="1208" spans="1:2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</row>
    <row r="1209" spans="1:2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</row>
    <row r="1210" spans="1:2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</row>
    <row r="1211" spans="1:2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</row>
    <row r="1212" spans="1:2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</row>
    <row r="1213" spans="1:2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</row>
    <row r="1214" spans="1:2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</row>
    <row r="1215" spans="1:2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</row>
    <row r="1216" spans="1:2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</row>
    <row r="1217" spans="1:2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</row>
    <row r="1218" spans="1:2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</row>
    <row r="1219" spans="1:2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</row>
    <row r="1220" spans="1:2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</row>
    <row r="1221" spans="1:2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</row>
    <row r="1222" spans="1:2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</row>
    <row r="1223" spans="1:2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</row>
    <row r="1224" spans="1:2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</row>
    <row r="1225" spans="1:2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</row>
    <row r="1226" spans="1:2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</row>
    <row r="1227" spans="1:2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</row>
    <row r="1228" spans="1:2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</row>
    <row r="1229" spans="1:2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</row>
    <row r="1230" spans="1:2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</row>
    <row r="1231" spans="1:2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</row>
    <row r="1232" spans="1:2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</row>
    <row r="1233" spans="1:2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</row>
    <row r="1234" spans="1:2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</row>
    <row r="1235" spans="1:2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</row>
    <row r="1236" spans="1:2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</row>
    <row r="1237" spans="1:2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</row>
    <row r="1238" spans="1:2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</row>
    <row r="1239" spans="1:2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</row>
    <row r="1240" spans="1:2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</row>
    <row r="1241" spans="1:2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</row>
    <row r="1242" spans="1:2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</row>
    <row r="1243" spans="1:2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</row>
    <row r="1244" spans="1:2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</row>
    <row r="1245" spans="1:2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</row>
    <row r="1246" spans="1:2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</row>
    <row r="1247" spans="1:2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</row>
    <row r="1248" spans="1:2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</row>
    <row r="1249" spans="1:2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</row>
    <row r="1250" spans="1:2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</row>
    <row r="1251" spans="1:2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</row>
    <row r="1252" spans="1:2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</row>
    <row r="1253" spans="1:2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</row>
    <row r="1254" spans="1:2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</row>
    <row r="1255" spans="1:2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</row>
    <row r="1256" spans="1:2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</row>
    <row r="1257" spans="1:2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</row>
    <row r="1258" spans="1:2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</row>
    <row r="1259" spans="1:2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</row>
    <row r="1260" spans="1:2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</row>
    <row r="1261" spans="1:2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</row>
    <row r="1262" spans="1:2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</row>
    <row r="1263" spans="1:2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</row>
    <row r="1264" spans="1:2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</row>
    <row r="1265" spans="1: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</row>
    <row r="1266" spans="1: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</row>
    <row r="1267" spans="1: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</row>
    <row r="1268" spans="1: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</row>
    <row r="1269" spans="1: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 s="118">
        <v>0</v>
      </c>
    </row>
    <row r="1270" spans="1: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</row>
    <row r="1271" spans="1: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</row>
    <row r="1272" spans="1: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</row>
    <row r="1273" spans="1: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</row>
    <row r="1274" spans="1: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</row>
    <row r="1275" spans="1: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</row>
    <row r="1276" spans="1: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</row>
    <row r="1277" spans="1: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</row>
    <row r="1278" spans="1: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</row>
    <row r="1279" spans="1: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</row>
    <row r="1280" spans="1: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</row>
    <row r="1281" spans="1: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</row>
    <row r="1282" spans="1: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</row>
    <row r="1283" spans="1: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 s="118">
        <v>0</v>
      </c>
    </row>
    <row r="1284" spans="1: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</row>
    <row r="1285" spans="1: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</row>
    <row r="1286" spans="1: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</row>
    <row r="1287" spans="1: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</row>
    <row r="1288" spans="1: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</row>
    <row r="1289" spans="1: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</row>
    <row r="1290" spans="1: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</row>
    <row r="1291" spans="1: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</row>
    <row r="1292" spans="1: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</row>
    <row r="1293" spans="1: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 s="118">
        <v>0</v>
      </c>
    </row>
    <row r="1294" spans="1: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</row>
    <row r="1295" spans="1: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 s="118">
        <v>0</v>
      </c>
    </row>
    <row r="1296" spans="1: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</row>
    <row r="1297" spans="1:2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</row>
    <row r="1298" spans="1:2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</row>
    <row r="1299" spans="1:2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</row>
    <row r="1300" spans="1:2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</row>
    <row r="1301" spans="1:2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</row>
    <row r="1302" spans="1:2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</row>
    <row r="1303" spans="1:2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</row>
    <row r="1304" spans="1:2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</row>
    <row r="1305" spans="1:2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</row>
    <row r="1306" spans="1:2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</row>
    <row r="1307" spans="1:2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</row>
    <row r="1308" spans="1:2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</row>
    <row r="1309" spans="1:2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</row>
    <row r="1310" spans="1:2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</row>
    <row r="1311" spans="1:2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</row>
    <row r="1312" spans="1:2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</row>
    <row r="1313" spans="1:2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</row>
    <row r="1314" spans="1:2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</row>
    <row r="1315" spans="1:2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</row>
    <row r="1316" spans="1:2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</row>
    <row r="1317" spans="1:2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</row>
    <row r="1318" spans="1:2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</row>
    <row r="1319" spans="1:2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</row>
    <row r="1320" spans="1:2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</row>
    <row r="1321" spans="1:2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</row>
    <row r="1322" spans="1:2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</row>
    <row r="1323" spans="1:2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</row>
    <row r="1324" spans="1:2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</row>
    <row r="1325" spans="1:2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</row>
    <row r="1326" spans="1:2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</row>
    <row r="1327" spans="1:2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</row>
    <row r="1328" spans="1:2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</row>
    <row r="1329" spans="1: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</row>
    <row r="1330" spans="1: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</row>
    <row r="1331" spans="1: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</row>
    <row r="1332" spans="1: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</row>
    <row r="1333" spans="1: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</row>
    <row r="1334" spans="1: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</row>
    <row r="1335" spans="1: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</row>
    <row r="1336" spans="1: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</row>
    <row r="1337" spans="1: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</row>
    <row r="1338" spans="1: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</row>
    <row r="1339" spans="1: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</row>
    <row r="1340" spans="1: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</row>
    <row r="1341" spans="1: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</row>
    <row r="1342" spans="1: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 s="118">
        <v>0</v>
      </c>
    </row>
    <row r="1343" spans="1: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</row>
    <row r="1344" spans="1: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</row>
    <row r="1345" spans="1:2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</row>
    <row r="1346" spans="1:2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</row>
    <row r="1347" spans="1:2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</row>
    <row r="1348" spans="1:2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</row>
    <row r="1349" spans="1:2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</row>
    <row r="1350" spans="1:2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</row>
    <row r="1351" spans="1:2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</row>
    <row r="1352" spans="1:2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</row>
    <row r="1353" spans="1:2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</row>
    <row r="1354" spans="1:2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</row>
    <row r="1355" spans="1:2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</row>
    <row r="1356" spans="1:2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</row>
    <row r="1357" spans="1:2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</row>
    <row r="1358" spans="1:2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</row>
    <row r="1359" spans="1:2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</row>
    <row r="1360" spans="1:2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</row>
    <row r="1361" spans="1:2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</row>
    <row r="1362" spans="1:2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</row>
    <row r="1363" spans="1:2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</row>
    <row r="1364" spans="1:2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</row>
    <row r="1365" spans="1:2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</row>
    <row r="1366" spans="1:2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</row>
    <row r="1367" spans="1:2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</row>
    <row r="1368" spans="1:2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</row>
    <row r="1369" spans="1:2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</row>
    <row r="1370" spans="1:2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</row>
    <row r="1371" spans="1:2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</row>
    <row r="1372" spans="1:2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</row>
    <row r="1373" spans="1:2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</row>
    <row r="1374" spans="1:2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</row>
    <row r="1375" spans="1:2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</row>
    <row r="1376" spans="1:2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</row>
    <row r="1377" spans="1:2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</row>
    <row r="1378" spans="1:2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</row>
    <row r="1379" spans="1:2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</row>
    <row r="1380" spans="1:2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</row>
    <row r="1381" spans="1:2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</row>
    <row r="1382" spans="1:2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</row>
    <row r="1383" spans="1:2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</row>
    <row r="1384" spans="1:2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</row>
    <row r="1385" spans="1:2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</row>
    <row r="1386" spans="1:2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</row>
    <row r="1387" spans="1:2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</row>
    <row r="1388" spans="1:2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</row>
    <row r="1389" spans="1:2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</row>
    <row r="1390" spans="1:2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</row>
    <row r="1391" spans="1:2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</row>
    <row r="1392" spans="1:2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</row>
    <row r="1393" spans="1:2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</row>
    <row r="1394" spans="1:2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</row>
    <row r="1395" spans="1:2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</row>
    <row r="1396" spans="1:2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</row>
    <row r="1397" spans="1:2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</row>
    <row r="1398" spans="1:2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</row>
    <row r="1399" spans="1:2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</row>
    <row r="1400" spans="1:2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</row>
    <row r="1401" spans="1:2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</row>
    <row r="1402" spans="1:2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</row>
    <row r="1403" spans="1:2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</row>
    <row r="1404" spans="1:2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</row>
    <row r="1405" spans="1:2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</row>
    <row r="1406" spans="1:2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</row>
    <row r="1407" spans="1:2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</row>
    <row r="1408" spans="1:2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</row>
    <row r="1409" spans="1:2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</row>
    <row r="1410" spans="1:2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</row>
    <row r="1411" spans="1:2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</row>
    <row r="1412" spans="1:2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</row>
    <row r="1413" spans="1:2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</row>
    <row r="1414" spans="1:2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</row>
    <row r="1415" spans="1:2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</row>
    <row r="1416" spans="1:2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</row>
    <row r="1417" spans="1:2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</row>
    <row r="1418" spans="1:2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</row>
    <row r="1419" spans="1:2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</row>
    <row r="1420" spans="1:2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</row>
    <row r="1421" spans="1:2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</row>
    <row r="1422" spans="1:2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</row>
    <row r="1423" spans="1:2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</row>
    <row r="1424" spans="1:2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</row>
    <row r="1425" spans="1:2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</row>
    <row r="1426" spans="1:2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</row>
    <row r="1427" spans="1:2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</row>
    <row r="1428" spans="1:2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</row>
    <row r="1429" spans="1:2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</row>
    <row r="1430" spans="1:2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</row>
    <row r="1431" spans="1:2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</row>
    <row r="1432" spans="1:2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</row>
    <row r="1433" spans="1:2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</row>
    <row r="1434" spans="1:2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</row>
    <row r="1435" spans="1:2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</row>
    <row r="1436" spans="1:2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</row>
    <row r="1437" spans="1:2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</row>
    <row r="1438" spans="1:2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</row>
    <row r="1439" spans="1:2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</row>
    <row r="1440" spans="1:2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</row>
    <row r="1441" spans="1:2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</row>
    <row r="1442" spans="1:2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</row>
    <row r="1443" spans="1:2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</row>
    <row r="1444" spans="1:2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</row>
    <row r="1445" spans="1:2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</row>
    <row r="1446" spans="1:2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</row>
    <row r="1447" spans="1:2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</row>
    <row r="1448" spans="1:2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</row>
    <row r="1449" spans="1:2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</row>
    <row r="1450" spans="1:2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</row>
    <row r="1451" spans="1:2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</row>
    <row r="1452" spans="1:2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</row>
    <row r="1453" spans="1:2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</row>
    <row r="1454" spans="1:2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</row>
    <row r="1455" spans="1:2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</row>
    <row r="1456" spans="1:2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</row>
    <row r="1457" spans="1:2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</row>
    <row r="1458" spans="1:2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</row>
    <row r="1459" spans="1:2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</row>
    <row r="1460" spans="1:2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</row>
    <row r="1461" spans="1:2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</row>
    <row r="1462" spans="1:2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</row>
    <row r="1463" spans="1:2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</row>
    <row r="1464" spans="1:2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</row>
    <row r="1465" spans="1:2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</row>
    <row r="1466" spans="1:2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</row>
    <row r="1467" spans="1:2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</row>
    <row r="1468" spans="1:2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</row>
    <row r="1469" spans="1:2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</row>
    <row r="1470" spans="1:2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</row>
    <row r="1471" spans="1:2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</row>
    <row r="1472" spans="1:2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</row>
    <row r="1473" spans="1:2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</row>
    <row r="1474" spans="1:2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</row>
    <row r="1475" spans="1:2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</row>
    <row r="1476" spans="1:2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</row>
    <row r="1477" spans="1:2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</row>
    <row r="1478" spans="1:2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</row>
    <row r="1479" spans="1:2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</row>
    <row r="1480" spans="1:2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</row>
    <row r="1481" spans="1:2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</row>
    <row r="1482" spans="1:2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</row>
    <row r="1483" spans="1:2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</row>
    <row r="1484" spans="1:2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</row>
    <row r="1485" spans="1:2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</row>
    <row r="1486" spans="1:2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</row>
    <row r="1487" spans="1:2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</row>
    <row r="1488" spans="1:2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</row>
    <row r="1489" spans="1:2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</row>
    <row r="1490" spans="1:2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</row>
    <row r="1491" spans="1:2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</row>
    <row r="1492" spans="1:2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</row>
    <row r="1493" spans="1:2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</row>
    <row r="1494" spans="1:2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</row>
    <row r="1495" spans="1:2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</row>
    <row r="1496" spans="1:2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</row>
    <row r="1497" spans="1:2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</row>
    <row r="1498" spans="1:2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</row>
    <row r="1499" spans="1:2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</row>
    <row r="1500" spans="1:2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</row>
    <row r="1501" spans="1:2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</row>
    <row r="1502" spans="1:2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</row>
    <row r="1503" spans="1:2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</row>
    <row r="1504" spans="1:2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</row>
    <row r="1505" spans="1:2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</row>
    <row r="1506" spans="1:2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</row>
    <row r="1507" spans="1:2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</row>
    <row r="1508" spans="1:2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</row>
    <row r="1509" spans="1:2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</row>
    <row r="1510" spans="1:2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</row>
    <row r="1511" spans="1:2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</row>
    <row r="1512" spans="1:2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</row>
    <row r="1513" spans="1:2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</row>
    <row r="1514" spans="1:2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</row>
    <row r="1515" spans="1:2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</row>
    <row r="1516" spans="1:2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</row>
    <row r="1517" spans="1:2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</row>
    <row r="1518" spans="1:2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</row>
    <row r="1519" spans="1:2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</row>
    <row r="1520" spans="1:2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</row>
    <row r="1521" spans="1:2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</row>
    <row r="1522" spans="1:2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</row>
    <row r="1523" spans="1:2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</row>
    <row r="1524" spans="1:2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</row>
    <row r="1525" spans="1:2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</row>
    <row r="1526" spans="1:2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</row>
    <row r="1527" spans="1:2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</row>
    <row r="1528" spans="1:2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</row>
    <row r="1529" spans="1:2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</row>
    <row r="1530" spans="1:2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</row>
    <row r="1531" spans="1:2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</row>
    <row r="1532" spans="1:2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</row>
    <row r="1533" spans="1:2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</row>
    <row r="1534" spans="1:2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</row>
    <row r="1535" spans="1:2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</row>
    <row r="1536" spans="1:2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</row>
    <row r="1537" spans="1:2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</row>
    <row r="1538" spans="1:2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</row>
    <row r="1539" spans="1:2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</row>
    <row r="1540" spans="1:2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</row>
    <row r="1541" spans="1:2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</row>
    <row r="1542" spans="1:2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</row>
    <row r="1543" spans="1:2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</row>
    <row r="1544" spans="1:2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</row>
    <row r="1545" spans="1:2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</row>
    <row r="1546" spans="1:2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</row>
    <row r="1547" spans="1:2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</row>
    <row r="1548" spans="1:2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</row>
    <row r="1549" spans="1:2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</row>
    <row r="1550" spans="1:2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</row>
    <row r="1551" spans="1:2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</row>
    <row r="1552" spans="1:2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</row>
    <row r="1553" spans="1:2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</row>
    <row r="1554" spans="1:2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</row>
    <row r="1555" spans="1:2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</row>
    <row r="1556" spans="1:2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</row>
    <row r="1557" spans="1:2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</row>
    <row r="1558" spans="1:2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</row>
    <row r="1559" spans="1:2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</row>
    <row r="1560" spans="1:2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</row>
    <row r="1561" spans="1:2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</row>
    <row r="1562" spans="1:2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</row>
    <row r="1563" spans="1:2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</row>
    <row r="1564" spans="1:2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</row>
    <row r="1565" spans="1:2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</row>
    <row r="1566" spans="1:2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</row>
    <row r="1567" spans="1:2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</row>
    <row r="1568" spans="1:2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</row>
    <row r="1569" spans="1:2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</row>
    <row r="1570" spans="1:2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</row>
    <row r="1571" spans="1:2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</row>
    <row r="1572" spans="1:2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</row>
    <row r="1573" spans="1:2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</row>
    <row r="1574" spans="1:2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</row>
    <row r="1575" spans="1:2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</row>
    <row r="1576" spans="1:2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</row>
    <row r="1577" spans="1:2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</row>
    <row r="1578" spans="1:2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</row>
    <row r="1579" spans="1:2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</row>
    <row r="1580" spans="1:2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</row>
    <row r="1581" spans="1:2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</row>
    <row r="1582" spans="1:2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</row>
    <row r="1583" spans="1:2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</row>
    <row r="1584" spans="1:2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</row>
    <row r="1585" spans="1:2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</row>
    <row r="1586" spans="1:2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</row>
    <row r="1587" spans="1:2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</row>
    <row r="1588" spans="1:2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</row>
    <row r="1589" spans="1:2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</row>
    <row r="1590" spans="1:2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</row>
    <row r="1591" spans="1:2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</row>
    <row r="1592" spans="1:2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</row>
    <row r="1593" spans="1:2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</row>
    <row r="1594" spans="1:2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</row>
    <row r="1595" spans="1:2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</row>
    <row r="1596" spans="1:2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</row>
    <row r="1597" spans="1:2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</row>
    <row r="1598" spans="1:2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</row>
    <row r="1599" spans="1:2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</row>
    <row r="1600" spans="1:2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</row>
    <row r="1601" spans="1:2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</row>
    <row r="1602" spans="1:2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</row>
    <row r="1603" spans="1:2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</row>
    <row r="1604" spans="1:2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</row>
    <row r="1605" spans="1:2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</row>
    <row r="1606" spans="1:2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</row>
    <row r="1607" spans="1:2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</row>
    <row r="1608" spans="1:2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</row>
    <row r="1609" spans="1:2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</row>
    <row r="1610" spans="1:2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</row>
    <row r="1611" spans="1:2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</row>
    <row r="1612" spans="1:2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</row>
    <row r="1613" spans="1:2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</row>
    <row r="1614" spans="1:2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</row>
    <row r="1615" spans="1:2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</row>
    <row r="1616" spans="1:2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</row>
    <row r="1617" spans="1:2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</row>
    <row r="1618" spans="1:2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</row>
    <row r="1619" spans="1:2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</row>
    <row r="1620" spans="1:2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</row>
    <row r="1621" spans="1:2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</row>
    <row r="1622" spans="1:2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</row>
    <row r="1623" spans="1:2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</row>
    <row r="1624" spans="1:2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</row>
    <row r="1625" spans="1:2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</row>
    <row r="1626" spans="1:2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</row>
    <row r="1627" spans="1:2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</row>
    <row r="1628" spans="1:2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</row>
    <row r="1629" spans="1:2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</row>
    <row r="1630" spans="1:2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</row>
    <row r="1631" spans="1:2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</row>
    <row r="1632" spans="1:2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</row>
    <row r="1633" spans="1:2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</row>
    <row r="1634" spans="1:2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</row>
    <row r="1635" spans="1:2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</row>
    <row r="1636" spans="1:2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</row>
    <row r="1637" spans="1:2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</row>
    <row r="1638" spans="1:2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</row>
    <row r="1639" spans="1:2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</row>
    <row r="1640" spans="1:2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</row>
    <row r="1641" spans="1:2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</row>
    <row r="1642" spans="1:2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</row>
    <row r="1643" spans="1:2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</row>
    <row r="1644" spans="1:2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</row>
    <row r="1645" spans="1:2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</row>
    <row r="1646" spans="1:2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</row>
    <row r="1647" spans="1:2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</row>
    <row r="1648" spans="1:2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</row>
    <row r="1649" spans="1:2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</row>
    <row r="1650" spans="1:2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</row>
    <row r="1651" spans="1:2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</row>
    <row r="1652" spans="1:2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</row>
    <row r="1653" spans="1:2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</row>
    <row r="1654" spans="1:2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</row>
    <row r="1655" spans="1:2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</row>
    <row r="1656" spans="1:2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</row>
    <row r="1657" spans="1:2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</row>
    <row r="1658" spans="1:2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</row>
    <row r="1659" spans="1:2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</row>
    <row r="1660" spans="1:2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</row>
    <row r="1661" spans="1:2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</row>
    <row r="1662" spans="1:2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</row>
    <row r="1663" spans="1:2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</row>
    <row r="1664" spans="1:2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</row>
    <row r="1665" spans="1:2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</row>
    <row r="1666" spans="1:2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</row>
    <row r="1667" spans="1:2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</row>
    <row r="1668" spans="1:2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</row>
    <row r="1669" spans="1:2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</row>
    <row r="1670" spans="1:2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</row>
    <row r="1671" spans="1:2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</row>
    <row r="1672" spans="1:2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</row>
    <row r="1673" spans="1:2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</row>
    <row r="1674" spans="1:2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</row>
    <row r="1675" spans="1:2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</row>
    <row r="1676" spans="1:2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</row>
    <row r="1677" spans="1:2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</row>
    <row r="1678" spans="1:2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</row>
    <row r="1679" spans="1:2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</row>
    <row r="1680" spans="1:2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</row>
    <row r="1681" spans="1:2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</row>
    <row r="1682" spans="1:2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</row>
    <row r="1683" spans="1:2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</row>
    <row r="1684" spans="1:2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</row>
    <row r="1685" spans="1:2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</row>
    <row r="1686" spans="1:2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</row>
    <row r="1687" spans="1:2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</row>
    <row r="1688" spans="1:2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</row>
    <row r="1689" spans="1:2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</row>
    <row r="1690" spans="1:2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</row>
    <row r="1691" spans="1:2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</row>
    <row r="1692" spans="1:2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</row>
    <row r="1693" spans="1:2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</row>
    <row r="1694" spans="1:2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</row>
    <row r="1695" spans="1:2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</row>
    <row r="1696" spans="1:2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</row>
    <row r="1697" spans="1:2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</row>
    <row r="1698" spans="1:2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</row>
    <row r="1699" spans="1:2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</row>
    <row r="1700" spans="1:2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</row>
    <row r="1701" spans="1:2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</row>
    <row r="1702" spans="1:2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</row>
    <row r="1703" spans="1:2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</row>
    <row r="1704" spans="1:2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</row>
    <row r="1705" spans="1:2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</row>
    <row r="1706" spans="1:2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</row>
    <row r="1707" spans="1:2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</row>
    <row r="1708" spans="1:2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</row>
    <row r="1709" spans="1:2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</row>
    <row r="1710" spans="1:2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</row>
    <row r="1711" spans="1:2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</row>
    <row r="1712" spans="1:2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</row>
    <row r="1713" spans="1:2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</row>
    <row r="1714" spans="1:2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</row>
    <row r="1715" spans="1:2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</row>
    <row r="1716" spans="1:2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</row>
    <row r="1717" spans="1:2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</row>
    <row r="1718" spans="1:2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</row>
    <row r="1719" spans="1:2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</row>
    <row r="1720" spans="1:2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</row>
    <row r="1721" spans="1:2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</row>
    <row r="1722" spans="1:2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</row>
    <row r="1723" spans="1:2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</row>
    <row r="1724" spans="1:2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</row>
    <row r="1725" spans="1:2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</row>
    <row r="1726" spans="1:2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</row>
    <row r="1727" spans="1:2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</row>
    <row r="1728" spans="1:2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</row>
    <row r="1729" spans="1:2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</row>
    <row r="1730" spans="1:2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</row>
    <row r="1731" spans="1:2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</row>
    <row r="1732" spans="1:2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</row>
    <row r="1733" spans="1:2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</row>
    <row r="1734" spans="1:2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</row>
    <row r="1735" spans="1:2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</row>
    <row r="1736" spans="1:2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</row>
    <row r="1737" spans="1:2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</row>
    <row r="1738" spans="1:2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</row>
    <row r="1739" spans="1:2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</row>
    <row r="1740" spans="1:2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</row>
    <row r="1741" spans="1:2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</row>
    <row r="1742" spans="1:2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</row>
    <row r="1743" spans="1:2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</row>
    <row r="1744" spans="1:2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</row>
    <row r="1745" spans="1:2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</row>
    <row r="1746" spans="1:2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</row>
    <row r="1747" spans="1:2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</row>
    <row r="1748" spans="1:2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</row>
    <row r="1749" spans="1:2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</row>
    <row r="1750" spans="1:2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</row>
    <row r="1751" spans="1:2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</row>
    <row r="1752" spans="1:2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</row>
    <row r="1753" spans="1:2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</row>
    <row r="1754" spans="1:2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</row>
    <row r="1755" spans="1:2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</row>
    <row r="1756" spans="1:2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</row>
    <row r="1757" spans="1:2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</row>
    <row r="1758" spans="1:2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</row>
    <row r="1759" spans="1:2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</row>
    <row r="1760" spans="1:2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</row>
    <row r="1761" spans="1:2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</row>
    <row r="1762" spans="1:2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</row>
    <row r="1763" spans="1:2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</row>
    <row r="1764" spans="1:2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</row>
    <row r="1765" spans="1:2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</row>
    <row r="1766" spans="1:2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</row>
    <row r="1767" spans="1:2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</row>
    <row r="1768" spans="1:2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</row>
    <row r="1769" spans="1:2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</row>
    <row r="1770" spans="1:2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</row>
    <row r="1771" spans="1:2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</row>
    <row r="1772" spans="1:2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</row>
    <row r="1773" spans="1:2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</row>
    <row r="1774" spans="1:2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</row>
    <row r="1775" spans="1:2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</row>
    <row r="1776" spans="1:2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</row>
    <row r="1777" spans="1:2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</row>
    <row r="1778" spans="1:2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</row>
    <row r="1779" spans="1:2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</row>
    <row r="1780" spans="1:2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</row>
    <row r="1781" spans="1:2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</row>
    <row r="1782" spans="1:2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</row>
    <row r="1783" spans="1:2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</row>
    <row r="1784" spans="1:2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</row>
    <row r="1785" spans="1:2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</row>
    <row r="1786" spans="1:2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</row>
    <row r="1787" spans="1:2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</row>
    <row r="1788" spans="1:2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</row>
    <row r="1789" spans="1:2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</row>
    <row r="1790" spans="1:2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</row>
    <row r="1791" spans="1:2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</row>
    <row r="1792" spans="1:2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</row>
    <row r="1793" spans="1:2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</row>
    <row r="1794" spans="1:2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</row>
    <row r="1795" spans="1:2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</row>
    <row r="1796" spans="1:2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</row>
    <row r="1797" spans="1:2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</row>
    <row r="1798" spans="1:2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</row>
    <row r="1799" spans="1:2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</row>
    <row r="1800" spans="1:2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</row>
    <row r="1801" spans="1:2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</row>
    <row r="1802" spans="1:2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</row>
    <row r="1803" spans="1:2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</row>
    <row r="1804" spans="1:2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</row>
    <row r="1805" spans="1:2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</row>
    <row r="1806" spans="1:2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</row>
    <row r="1807" spans="1:2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</row>
    <row r="1808" spans="1:2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</row>
    <row r="1809" spans="1:2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</row>
    <row r="1810" spans="1:2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</row>
    <row r="1811" spans="1:2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</row>
    <row r="1812" spans="1:2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</row>
    <row r="1813" spans="1:2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</row>
    <row r="1814" spans="1:2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</row>
    <row r="1815" spans="1:2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</row>
    <row r="1816" spans="1:2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</row>
    <row r="1817" spans="1:2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</row>
    <row r="1818" spans="1:2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</row>
    <row r="1819" spans="1:2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</row>
    <row r="1820" spans="1:2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</row>
    <row r="1821" spans="1:2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</row>
    <row r="1822" spans="1:2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</row>
    <row r="1823" spans="1:2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</row>
    <row r="1824" spans="1:2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</row>
    <row r="1825" spans="1:2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</row>
    <row r="1826" spans="1:2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</row>
    <row r="1827" spans="1:2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</row>
    <row r="1828" spans="1:2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</row>
    <row r="1829" spans="1:2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</row>
    <row r="1830" spans="1:2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</row>
    <row r="1831" spans="1:2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</row>
    <row r="1832" spans="1:2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</row>
    <row r="1833" spans="1:2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</row>
    <row r="1834" spans="1:2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</row>
    <row r="1835" spans="1:2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</row>
    <row r="1836" spans="1:2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</row>
    <row r="1837" spans="1:2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</row>
    <row r="1838" spans="1:2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</row>
    <row r="1839" spans="1:2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</row>
    <row r="1840" spans="1:2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</row>
    <row r="1841" spans="1:2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</row>
    <row r="1842" spans="1:2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</row>
    <row r="1843" spans="1:2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</row>
    <row r="1844" spans="1:2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</row>
    <row r="1845" spans="1:2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</row>
    <row r="1846" spans="1:2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</row>
    <row r="1847" spans="1:2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</row>
    <row r="1848" spans="1:2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</row>
    <row r="1849" spans="1:2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</row>
    <row r="1850" spans="1:2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</row>
    <row r="1851" spans="1:2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</row>
    <row r="1852" spans="1:2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</row>
    <row r="1853" spans="1:2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</row>
    <row r="1854" spans="1:2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</row>
    <row r="1855" spans="1:2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</row>
    <row r="1856" spans="1:2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</row>
    <row r="1857" spans="1:2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</row>
    <row r="1858" spans="1:2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</row>
    <row r="1859" spans="1:2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</row>
    <row r="1860" spans="1:2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</row>
    <row r="1861" spans="1:2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</row>
    <row r="1862" spans="1:2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</row>
    <row r="1863" spans="1:2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</row>
    <row r="1864" spans="1:2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</row>
    <row r="1865" spans="1:2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</row>
    <row r="1866" spans="1:2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</row>
    <row r="1867" spans="1:2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</row>
    <row r="1868" spans="1:2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</row>
    <row r="1869" spans="1:2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</row>
    <row r="1870" spans="1:2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</row>
    <row r="1871" spans="1:2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</row>
    <row r="1872" spans="1:2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</row>
    <row r="1873" spans="1:2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</row>
    <row r="1874" spans="1:2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</row>
    <row r="1875" spans="1:2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</row>
    <row r="1876" spans="1:2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</row>
    <row r="1877" spans="1:2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</row>
    <row r="1878" spans="1:2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</row>
    <row r="1879" spans="1:2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</row>
    <row r="1880" spans="1:2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</row>
    <row r="1881" spans="1:2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</row>
    <row r="1882" spans="1:2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</row>
    <row r="1883" spans="1:2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</row>
    <row r="1884" spans="1:2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</row>
    <row r="1885" spans="1:2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</row>
    <row r="1886" spans="1:2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</row>
    <row r="1887" spans="1:2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</row>
    <row r="1888" spans="1:2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</row>
    <row r="1889" spans="1:2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</row>
    <row r="1890" spans="1:2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</row>
    <row r="1891" spans="1:2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</row>
    <row r="1892" spans="1:2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</row>
    <row r="1893" spans="1:2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</row>
    <row r="1894" spans="1:2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</row>
    <row r="1895" spans="1:2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</row>
    <row r="1896" spans="1:2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</row>
    <row r="1897" spans="1:2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</row>
    <row r="1898" spans="1:2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</row>
    <row r="1899" spans="1:2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</row>
    <row r="1900" spans="1:2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</row>
    <row r="1901" spans="1:2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</row>
    <row r="1902" spans="1:2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</row>
    <row r="1903" spans="1:2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</row>
    <row r="1904" spans="1:2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</row>
    <row r="1905" spans="1: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</row>
    <row r="1906" spans="1: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 s="118">
        <v>0</v>
      </c>
    </row>
    <row r="1907" spans="1: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</row>
    <row r="1908" spans="1: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</row>
    <row r="1909" spans="1: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</row>
    <row r="1910" spans="1: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</row>
    <row r="1911" spans="1: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</row>
    <row r="1912" spans="1: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</row>
    <row r="1913" spans="1: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</row>
    <row r="1914" spans="1: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</row>
    <row r="1915" spans="1: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</row>
    <row r="1916" spans="1: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</row>
    <row r="1917" spans="1: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</row>
    <row r="1918" spans="1: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</row>
    <row r="1919" spans="1: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</row>
    <row r="1920" spans="1: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</row>
    <row r="1921" spans="1:2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</row>
    <row r="1922" spans="1:2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</row>
    <row r="1923" spans="1:2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</row>
    <row r="1924" spans="1:2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</row>
    <row r="1925" spans="1:2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</row>
    <row r="1926" spans="1:2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</row>
    <row r="1927" spans="1:2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</row>
    <row r="1928" spans="1:2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</row>
    <row r="1929" spans="1:2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</row>
    <row r="1930" spans="1:2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</row>
    <row r="1931" spans="1:2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</row>
    <row r="1932" spans="1:2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</row>
    <row r="1933" spans="1:2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</row>
    <row r="1934" spans="1:2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</row>
    <row r="1935" spans="1:2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</row>
    <row r="1936" spans="1:2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</row>
    <row r="1937" spans="1:2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</row>
    <row r="1938" spans="1:2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</row>
    <row r="1939" spans="1:2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</row>
    <row r="1940" spans="1:2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</row>
    <row r="1941" spans="1:2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</row>
    <row r="1942" spans="1:2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</row>
    <row r="1943" spans="1:2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</row>
    <row r="1944" spans="1:2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</row>
    <row r="1945" spans="1:2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</row>
    <row r="1946" spans="1:2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</row>
    <row r="1947" spans="1:2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</row>
    <row r="1948" spans="1:2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</row>
    <row r="1949" spans="1:2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</row>
    <row r="1950" spans="1:2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</row>
    <row r="1951" spans="1:2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</row>
    <row r="1952" spans="1:2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</row>
    <row r="1953" spans="1:2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</row>
    <row r="1954" spans="1:2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</row>
    <row r="1955" spans="1:2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</row>
    <row r="1956" spans="1:2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</row>
    <row r="1957" spans="1:2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</row>
    <row r="1958" spans="1:2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</row>
    <row r="1959" spans="1:2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</row>
    <row r="1960" spans="1:2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</row>
    <row r="1961" spans="1:2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</row>
    <row r="1962" spans="1:2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</row>
    <row r="1963" spans="1:2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</row>
    <row r="1964" spans="1:2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</row>
    <row r="1965" spans="1:2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</row>
    <row r="1966" spans="1:2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</row>
    <row r="1967" spans="1:2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</row>
    <row r="1968" spans="1:2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</row>
    <row r="1969" spans="1:2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</row>
    <row r="1970" spans="1:2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</row>
    <row r="1971" spans="1:2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</row>
    <row r="1972" spans="1:2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</row>
    <row r="1973" spans="1:2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</row>
    <row r="1974" spans="1:2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</row>
    <row r="1975" spans="1:2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</row>
    <row r="1976" spans="1:2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</row>
    <row r="1977" spans="1:2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</row>
    <row r="1978" spans="1:2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</row>
    <row r="1979" spans="1:2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</row>
    <row r="1980" spans="1:2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</row>
    <row r="1981" spans="1:2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</row>
    <row r="1982" spans="1:2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</row>
    <row r="1983" spans="1:2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</row>
    <row r="1984" spans="1:2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</row>
    <row r="1985" spans="1:2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</row>
    <row r="1986" spans="1:2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</row>
    <row r="1987" spans="1:2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</row>
    <row r="1988" spans="1:2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</row>
    <row r="1989" spans="1:2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</row>
    <row r="1990" spans="1:2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</row>
    <row r="1991" spans="1:2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</row>
    <row r="1992" spans="1:2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</row>
    <row r="1993" spans="1:2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</row>
    <row r="1994" spans="1:2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</row>
    <row r="1995" spans="1:2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</row>
    <row r="1996" spans="1:2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</row>
    <row r="1997" spans="1:2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</row>
    <row r="1998" spans="1:2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</row>
    <row r="1999" spans="1:2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</row>
    <row r="2000" spans="1:2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</row>
    <row r="2001" spans="1:2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</row>
    <row r="2002" spans="1:2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</row>
    <row r="2003" spans="1:2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</row>
    <row r="2004" spans="1:2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</row>
    <row r="2005" spans="1:2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</row>
    <row r="2006" spans="1:2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</row>
    <row r="2007" spans="1:2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</row>
    <row r="2008" spans="1:2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</row>
    <row r="2009" spans="1:2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</row>
    <row r="2010" spans="1:2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</row>
    <row r="2011" spans="1:2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</row>
    <row r="2012" spans="1:2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</row>
    <row r="2013" spans="1:2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</row>
    <row r="2014" spans="1:2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</row>
    <row r="2015" spans="1:2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</row>
    <row r="2016" spans="1:2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</row>
    <row r="2017" spans="1:2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</row>
    <row r="2018" spans="1:2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</row>
    <row r="2019" spans="1:2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</row>
    <row r="2020" spans="1:2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</row>
    <row r="2021" spans="1:2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</row>
    <row r="2022" spans="1:2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</row>
    <row r="2023" spans="1:2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</row>
    <row r="2024" spans="1:2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</row>
    <row r="2025" spans="1:2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</row>
    <row r="2026" spans="1:2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</row>
    <row r="2027" spans="1:2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</row>
    <row r="2028" spans="1:2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</row>
    <row r="2029" spans="1:2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</row>
    <row r="2030" spans="1:2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</row>
    <row r="2031" spans="1:2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</row>
    <row r="2032" spans="1:2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</row>
    <row r="2033" spans="1:2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</row>
    <row r="2034" spans="1:2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</row>
    <row r="2035" spans="1:2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</row>
    <row r="2036" spans="1:2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</row>
    <row r="2037" spans="1:2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</row>
    <row r="2038" spans="1:2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</row>
    <row r="2039" spans="1:2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</row>
    <row r="2040" spans="1:2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</row>
    <row r="2041" spans="1:2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</row>
    <row r="2042" spans="1:2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</row>
    <row r="2043" spans="1:2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</row>
    <row r="2044" spans="1:2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</row>
    <row r="2045" spans="1:2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</row>
    <row r="2046" spans="1:2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</row>
    <row r="2047" spans="1:2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</row>
    <row r="2048" spans="1:2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</row>
    <row r="2049" spans="1:2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</row>
    <row r="2050" spans="1:2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</row>
    <row r="2051" spans="1:2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</row>
    <row r="2052" spans="1:2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</row>
    <row r="2053" spans="1:2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</row>
    <row r="2054" spans="1:2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</row>
    <row r="2055" spans="1:2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</row>
    <row r="2056" spans="1:2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</row>
    <row r="2057" spans="1:2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</row>
    <row r="2058" spans="1:2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</row>
    <row r="2059" spans="1:2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</row>
    <row r="2060" spans="1:2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</row>
    <row r="2061" spans="1:2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</row>
    <row r="2062" spans="1:2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</row>
    <row r="2063" spans="1:2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</row>
    <row r="2064" spans="1:2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</row>
    <row r="2065" spans="1:2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</row>
    <row r="2066" spans="1:2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</row>
    <row r="2067" spans="1:2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</row>
    <row r="2068" spans="1:2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</row>
    <row r="2069" spans="1:2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</row>
    <row r="2070" spans="1:2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</row>
    <row r="2071" spans="1:2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</row>
    <row r="2072" spans="1:2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</row>
    <row r="2073" spans="1:2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</row>
    <row r="2074" spans="1:2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</row>
    <row r="2075" spans="1:2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</row>
    <row r="2076" spans="1:2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</row>
    <row r="2077" spans="1:2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</row>
    <row r="2078" spans="1:2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</row>
    <row r="2079" spans="1:2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</row>
    <row r="2080" spans="1:2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</row>
    <row r="2081" spans="1:2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</row>
    <row r="2082" spans="1:2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</row>
    <row r="2083" spans="1:2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</row>
    <row r="2084" spans="1:2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</row>
    <row r="2085" spans="1:2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</row>
    <row r="2086" spans="1:2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</row>
    <row r="2087" spans="1:2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</row>
    <row r="2088" spans="1:2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</row>
    <row r="2089" spans="1:2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</row>
    <row r="2090" spans="1:2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</row>
    <row r="2091" spans="1:2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</row>
    <row r="2092" spans="1:2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</row>
    <row r="2093" spans="1:2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</row>
    <row r="2094" spans="1:2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</row>
    <row r="2095" spans="1:2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</row>
    <row r="2096" spans="1:2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</row>
    <row r="2097" spans="1:2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</row>
    <row r="2098" spans="1:2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</row>
    <row r="2099" spans="1:2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</row>
    <row r="2100" spans="1:2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</row>
    <row r="2101" spans="1:2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</row>
    <row r="2102" spans="1:2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</row>
    <row r="2103" spans="1:2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</row>
    <row r="2104" spans="1:2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</row>
    <row r="2105" spans="1:2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</row>
    <row r="2106" spans="1:2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</row>
    <row r="2107" spans="1:2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</row>
    <row r="2108" spans="1:2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</row>
    <row r="2109" spans="1:2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</row>
    <row r="2110" spans="1:2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</row>
    <row r="2111" spans="1:2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</row>
    <row r="2112" spans="1:2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</row>
    <row r="2113" spans="1:2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</row>
    <row r="2114" spans="1:2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</row>
    <row r="2115" spans="1:2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</row>
    <row r="2116" spans="1:2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</row>
    <row r="2117" spans="1:2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</row>
    <row r="2118" spans="1:2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</row>
    <row r="2119" spans="1:2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</row>
    <row r="2120" spans="1:2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</row>
    <row r="2121" spans="1:2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</row>
    <row r="2122" spans="1:2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</row>
    <row r="2123" spans="1:2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</row>
    <row r="2124" spans="1:2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</row>
    <row r="2125" spans="1:2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</row>
    <row r="2126" spans="1:2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</row>
    <row r="2127" spans="1:2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</row>
    <row r="2128" spans="1:2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</row>
    <row r="2129" spans="1:2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</row>
    <row r="2130" spans="1:2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</row>
    <row r="2131" spans="1:2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</row>
    <row r="2132" spans="1:2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</row>
    <row r="2133" spans="1:2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</row>
    <row r="2134" spans="1:2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</row>
    <row r="2135" spans="1:2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</row>
    <row r="2136" spans="1:2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</row>
    <row r="2137" spans="1:2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</row>
    <row r="2138" spans="1:2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</row>
    <row r="2139" spans="1:2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</row>
    <row r="2140" spans="1:2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</row>
    <row r="2141" spans="1:2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</row>
    <row r="2142" spans="1:2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</row>
    <row r="2143" spans="1:2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</row>
    <row r="2144" spans="1:2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</row>
    <row r="2145" spans="1:2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</row>
    <row r="2146" spans="1:2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</row>
    <row r="2147" spans="1:2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</row>
    <row r="2148" spans="1:2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</row>
    <row r="2149" spans="1:2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</row>
    <row r="2150" spans="1:2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</row>
    <row r="2151" spans="1:2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</row>
    <row r="2152" spans="1:2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</row>
    <row r="2153" spans="1:2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</row>
    <row r="2154" spans="1:2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</row>
    <row r="2155" spans="1:2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</row>
    <row r="2156" spans="1:2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</row>
    <row r="2157" spans="1:2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</row>
    <row r="2158" spans="1:2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</row>
    <row r="2159" spans="1:2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</row>
    <row r="2160" spans="1:2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</row>
    <row r="2161" spans="1:2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</row>
    <row r="2162" spans="1:2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</row>
    <row r="2163" spans="1:2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</row>
    <row r="2164" spans="1:2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</row>
    <row r="2165" spans="1:2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</row>
    <row r="2166" spans="1:2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</row>
    <row r="2167" spans="1:2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</row>
    <row r="2168" spans="1:2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</row>
    <row r="2169" spans="1:2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</row>
    <row r="2170" spans="1:2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</row>
    <row r="2171" spans="1:2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</row>
    <row r="2172" spans="1:2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</row>
    <row r="2173" spans="1:2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</row>
    <row r="2174" spans="1:2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</row>
    <row r="2175" spans="1:2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</row>
    <row r="2176" spans="1:2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</row>
    <row r="2177" spans="1:2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</row>
    <row r="2178" spans="1:2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</row>
    <row r="2179" spans="1:2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</row>
    <row r="2180" spans="1:2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</row>
    <row r="2181" spans="1:2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</row>
    <row r="2182" spans="1:2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</row>
    <row r="2183" spans="1:2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</row>
    <row r="2184" spans="1:2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</row>
    <row r="2185" spans="1:2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</row>
    <row r="2186" spans="1:2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</row>
    <row r="2187" spans="1:2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</row>
    <row r="2188" spans="1:2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</row>
    <row r="2189" spans="1:2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</row>
    <row r="2190" spans="1:2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</row>
    <row r="2191" spans="1:2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</row>
    <row r="2192" spans="1:2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</row>
    <row r="2193" spans="1:2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</row>
    <row r="2194" spans="1:2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</row>
    <row r="2195" spans="1:2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</row>
    <row r="2196" spans="1:2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</row>
    <row r="2197" spans="1:2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</row>
    <row r="2198" spans="1:2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</row>
    <row r="2199" spans="1:2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</row>
    <row r="2200" spans="1:2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</row>
    <row r="2201" spans="1:2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</row>
    <row r="2202" spans="1:2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</row>
    <row r="2203" spans="1:2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</row>
    <row r="2204" spans="1:2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</row>
    <row r="2205" spans="1:2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</row>
    <row r="2206" spans="1:2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</row>
    <row r="2207" spans="1:2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</row>
    <row r="2208" spans="1:2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</row>
    <row r="2209" spans="1:2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</row>
    <row r="2210" spans="1:2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</row>
    <row r="2211" spans="1:2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</row>
    <row r="2212" spans="1:2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</row>
    <row r="2213" spans="1:2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</row>
    <row r="2214" spans="1:2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</row>
    <row r="2215" spans="1:2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</row>
    <row r="2216" spans="1:2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</row>
    <row r="2217" spans="1:2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</row>
    <row r="2218" spans="1:2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</row>
    <row r="2219" spans="1:2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</row>
    <row r="2220" spans="1:2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</row>
    <row r="2221" spans="1:2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</row>
    <row r="2222" spans="1:2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</row>
    <row r="2223" spans="1:2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</row>
    <row r="2224" spans="1:2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</row>
    <row r="2225" spans="1:2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</row>
    <row r="2226" spans="1:2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</row>
    <row r="2227" spans="1:2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</row>
    <row r="2228" spans="1:2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</row>
    <row r="2229" spans="1:2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</row>
    <row r="2230" spans="1:2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</row>
    <row r="2231" spans="1:2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</row>
    <row r="2232" spans="1:2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</row>
    <row r="2233" spans="1:2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</row>
    <row r="2234" spans="1:2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</row>
    <row r="2235" spans="1:2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</row>
    <row r="2236" spans="1:2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</row>
    <row r="2237" spans="1:2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</row>
    <row r="2238" spans="1:2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</row>
    <row r="2239" spans="1:2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</row>
    <row r="2240" spans="1:2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</row>
    <row r="2241" spans="1:2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</row>
    <row r="2242" spans="1:2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</row>
    <row r="2243" spans="1:2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</row>
    <row r="2244" spans="1:2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</row>
    <row r="2245" spans="1:2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</row>
    <row r="2246" spans="1:2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</row>
    <row r="2247" spans="1:2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</row>
    <row r="2248" spans="1:2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</row>
    <row r="2249" spans="1:2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</row>
    <row r="2250" spans="1:2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</row>
    <row r="2251" spans="1:2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</row>
    <row r="2252" spans="1:2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</row>
    <row r="2253" spans="1:2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</row>
    <row r="2254" spans="1:2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</row>
    <row r="2255" spans="1:2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</row>
    <row r="2256" spans="1:2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</row>
    <row r="2257" spans="1:2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</row>
    <row r="2258" spans="1:2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</row>
    <row r="2259" spans="1:2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</row>
    <row r="2260" spans="1:2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</row>
    <row r="2261" spans="1:2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</row>
    <row r="2262" spans="1:2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</row>
    <row r="2263" spans="1:2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</row>
    <row r="2264" spans="1:2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</row>
    <row r="2265" spans="1:2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</row>
    <row r="2266" spans="1:2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</row>
    <row r="2267" spans="1:2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</row>
    <row r="2268" spans="1:2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</row>
    <row r="2269" spans="1:2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</row>
    <row r="2270" spans="1:2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</row>
    <row r="2271" spans="1:2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</row>
    <row r="2272" spans="1:2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</row>
    <row r="2273" spans="1:2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</row>
    <row r="2274" spans="1:2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</row>
    <row r="2275" spans="1:2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</row>
    <row r="2276" spans="1:2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</row>
    <row r="2277" spans="1:2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</row>
    <row r="2278" spans="1:2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</row>
    <row r="2279" spans="1:2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</row>
    <row r="2280" spans="1:2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</row>
    <row r="2281" spans="1:2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</row>
    <row r="2282" spans="1:2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</row>
    <row r="2283" spans="1:2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</row>
    <row r="2284" spans="1:2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</row>
    <row r="2285" spans="1:2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</row>
    <row r="2286" spans="1:2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</row>
    <row r="2287" spans="1:2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</row>
    <row r="2288" spans="1:2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</row>
    <row r="2289" spans="1:2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</row>
    <row r="2290" spans="1:2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</row>
    <row r="2291" spans="1:2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</row>
    <row r="2292" spans="1:2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</row>
    <row r="2293" spans="1:2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</row>
    <row r="2294" spans="1:2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</row>
    <row r="2295" spans="1:2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</row>
    <row r="2296" spans="1:2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</row>
    <row r="2297" spans="1:2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</row>
    <row r="2298" spans="1:2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</row>
    <row r="2299" spans="1:2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</row>
    <row r="2300" spans="1:2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</row>
    <row r="2301" spans="1:2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</row>
    <row r="2302" spans="1:2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</row>
    <row r="2303" spans="1:2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</row>
    <row r="2304" spans="1:2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</row>
    <row r="2305" spans="1: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 s="118">
        <v>0</v>
      </c>
    </row>
    <row r="2306" spans="1: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</row>
    <row r="2307" spans="1: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</row>
    <row r="2308" spans="1: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</row>
    <row r="2309" spans="1: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</row>
    <row r="2310" spans="1: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</row>
    <row r="2311" spans="1: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</row>
    <row r="2312" spans="1: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</row>
    <row r="2313" spans="1: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</row>
    <row r="2314" spans="1: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</row>
    <row r="2315" spans="1: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</row>
    <row r="2316" spans="1: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</row>
    <row r="2317" spans="1: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</row>
    <row r="2318" spans="1: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</row>
    <row r="2319" spans="1: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</row>
    <row r="2320" spans="1: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</row>
    <row r="2321" spans="1:2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</row>
    <row r="2322" spans="1:2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</row>
    <row r="2323" spans="1:2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</row>
    <row r="2324" spans="1:2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</row>
    <row r="2325" spans="1:2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</row>
    <row r="2326" spans="1:2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</row>
    <row r="2327" spans="1:2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</row>
    <row r="2328" spans="1:2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</row>
    <row r="2329" spans="1:2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</row>
    <row r="2330" spans="1:2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</row>
    <row r="2331" spans="1:2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</row>
    <row r="2332" spans="1:2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</row>
    <row r="2333" spans="1:2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</row>
    <row r="2334" spans="1:2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</row>
    <row r="2335" spans="1:2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</row>
    <row r="2336" spans="1:2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</row>
    <row r="2337" spans="1:2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</row>
    <row r="2338" spans="1:2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</row>
    <row r="2339" spans="1:2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</row>
    <row r="2340" spans="1:2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</row>
    <row r="2341" spans="1:2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</row>
    <row r="2342" spans="1:2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</row>
    <row r="2343" spans="1:2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</row>
    <row r="2344" spans="1:2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</row>
    <row r="2345" spans="1:2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</row>
    <row r="2346" spans="1:2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</row>
    <row r="2347" spans="1:2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</row>
    <row r="2348" spans="1:2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</row>
    <row r="2349" spans="1:2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</row>
    <row r="2350" spans="1:2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</row>
    <row r="2351" spans="1:2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</row>
    <row r="2352" spans="1:2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</row>
    <row r="2353" spans="1:2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</row>
    <row r="2354" spans="1:2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</row>
    <row r="2355" spans="1:2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</row>
    <row r="2356" spans="1:2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</row>
    <row r="2357" spans="1:2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</row>
    <row r="2358" spans="1:2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</row>
    <row r="2359" spans="1:2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</row>
    <row r="2360" spans="1:2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</row>
    <row r="2361" spans="1:2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</row>
    <row r="2362" spans="1:2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</row>
    <row r="2363" spans="1:2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</row>
    <row r="2364" spans="1:2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</row>
    <row r="2365" spans="1:2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</row>
    <row r="2366" spans="1:2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</row>
    <row r="2367" spans="1:2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</row>
    <row r="2368" spans="1:2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</row>
    <row r="2369" spans="1:2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</row>
    <row r="2370" spans="1:2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</row>
    <row r="2371" spans="1:2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</row>
    <row r="2372" spans="1:2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</row>
    <row r="2373" spans="1:2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</row>
    <row r="2374" spans="1:2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</row>
    <row r="2375" spans="1:2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</row>
    <row r="2376" spans="1:2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</row>
    <row r="2377" spans="1:2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</row>
    <row r="2378" spans="1:2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</row>
    <row r="2379" spans="1:2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</row>
    <row r="2380" spans="1:2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</row>
    <row r="2381" spans="1:2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</row>
    <row r="2382" spans="1:2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</row>
    <row r="2383" spans="1:2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</row>
    <row r="2384" spans="1:2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</row>
    <row r="2385" spans="1:2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</row>
    <row r="2386" spans="1:2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</row>
    <row r="2387" spans="1:2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</row>
    <row r="2388" spans="1:2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</row>
    <row r="2389" spans="1:2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</row>
    <row r="2390" spans="1:2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</row>
    <row r="2391" spans="1:2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</row>
    <row r="2392" spans="1:2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</row>
    <row r="2393" spans="1:2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</row>
    <row r="2394" spans="1:2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</row>
    <row r="2395" spans="1:2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</row>
    <row r="2396" spans="1:2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</row>
    <row r="2397" spans="1:2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</row>
    <row r="2398" spans="1:2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</row>
    <row r="2399" spans="1:2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</row>
    <row r="2400" spans="1:2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</row>
    <row r="2401" spans="1:2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</row>
    <row r="2402" spans="1:2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</row>
    <row r="2403" spans="1:2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</row>
    <row r="2404" spans="1:2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</row>
    <row r="2405" spans="1:2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</row>
    <row r="2406" spans="1:2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</row>
    <row r="2407" spans="1:2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</row>
    <row r="2408" spans="1:2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</row>
    <row r="2409" spans="1:2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</row>
    <row r="2410" spans="1:2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</row>
    <row r="2411" spans="1:2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</row>
    <row r="2412" spans="1:2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</row>
    <row r="2413" spans="1:2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</row>
    <row r="2414" spans="1:2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</row>
    <row r="2415" spans="1:2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</row>
    <row r="2416" spans="1:2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</row>
    <row r="2417" spans="1:2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</row>
    <row r="2418" spans="1:2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</row>
    <row r="2419" spans="1:2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</row>
    <row r="2420" spans="1:2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</row>
    <row r="2421" spans="1:2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</row>
    <row r="2422" spans="1:2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</row>
    <row r="2423" spans="1:2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</row>
    <row r="2424" spans="1:2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</row>
    <row r="2425" spans="1:2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</row>
    <row r="2426" spans="1:2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</row>
    <row r="2427" spans="1:2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</row>
    <row r="2428" spans="1:2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</row>
    <row r="2429" spans="1:2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</row>
    <row r="2430" spans="1:2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</row>
    <row r="2431" spans="1:2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</row>
    <row r="2432" spans="1:2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</row>
    <row r="2433" spans="1:2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</row>
    <row r="2434" spans="1:2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</row>
    <row r="2435" spans="1:2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</row>
    <row r="2436" spans="1:2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</row>
    <row r="2437" spans="1:2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</row>
    <row r="2438" spans="1:2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</row>
    <row r="2439" spans="1:2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</row>
    <row r="2440" spans="1:2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</row>
    <row r="2441" spans="1:2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</row>
    <row r="2442" spans="1:2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</row>
    <row r="2443" spans="1:2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</row>
    <row r="2444" spans="1:2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</row>
    <row r="2445" spans="1:2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</row>
    <row r="2446" spans="1:2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</row>
    <row r="2447" spans="1:2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</row>
    <row r="2448" spans="1:2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</row>
    <row r="2449" spans="1:2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</row>
    <row r="2450" spans="1:2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</row>
    <row r="2451" spans="1:2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</row>
    <row r="2452" spans="1:2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</row>
    <row r="2453" spans="1:2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</row>
    <row r="2454" spans="1:2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</row>
    <row r="2455" spans="1:2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</row>
    <row r="2456" spans="1:2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</row>
    <row r="2457" spans="1:2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</row>
    <row r="2458" spans="1:2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</row>
    <row r="2459" spans="1:2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</row>
    <row r="2460" spans="1:2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</row>
    <row r="2461" spans="1:2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</row>
    <row r="2462" spans="1:2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</row>
    <row r="2463" spans="1:2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</row>
    <row r="2464" spans="1:2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</row>
    <row r="2465" spans="1:2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</row>
    <row r="2466" spans="1:2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</row>
    <row r="2467" spans="1:2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</row>
    <row r="2468" spans="1:2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</row>
    <row r="2469" spans="1:2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</row>
    <row r="2470" spans="1:2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</row>
    <row r="2471" spans="1:2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</row>
    <row r="2472" spans="1:2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</row>
    <row r="2473" spans="1:2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</row>
    <row r="2474" spans="1:2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</row>
    <row r="2475" spans="1:2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</row>
    <row r="2476" spans="1:2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</row>
    <row r="2477" spans="1:2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</row>
    <row r="2478" spans="1:2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</row>
    <row r="2479" spans="1:2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</row>
    <row r="2480" spans="1:2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</row>
    <row r="2481" spans="1:2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</row>
    <row r="2482" spans="1:2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</row>
    <row r="2483" spans="1:2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</row>
    <row r="2484" spans="1:2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</row>
    <row r="2485" spans="1:2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</row>
    <row r="2486" spans="1:2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</row>
    <row r="2487" spans="1:2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</row>
    <row r="2488" spans="1:2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</row>
    <row r="2489" spans="1:2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</row>
    <row r="2490" spans="1:2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</row>
    <row r="2491" spans="1:2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</row>
    <row r="2492" spans="1:2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</row>
    <row r="2493" spans="1:2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</row>
    <row r="2494" spans="1:2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</row>
    <row r="2495" spans="1:2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</row>
    <row r="2496" spans="1:2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</row>
    <row r="2497" spans="1:2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</row>
    <row r="2498" spans="1:2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</row>
    <row r="2499" spans="1:2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</row>
    <row r="2500" spans="1:2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</row>
    <row r="2501" spans="1:2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</row>
    <row r="2502" spans="1:2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</row>
    <row r="2503" spans="1:2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</row>
    <row r="2504" spans="1:2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</row>
    <row r="2505" spans="1:2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</row>
    <row r="2506" spans="1:2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</row>
    <row r="2507" spans="1:2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</row>
    <row r="2508" spans="1:2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</row>
    <row r="2509" spans="1:2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</row>
    <row r="2510" spans="1:2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</row>
    <row r="2511" spans="1:2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</row>
    <row r="2512" spans="1:2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</row>
    <row r="2513" spans="1:2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</row>
    <row r="2514" spans="1:2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</row>
    <row r="2515" spans="1:2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</row>
    <row r="2516" spans="1:2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</row>
    <row r="2517" spans="1:2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</row>
    <row r="2518" spans="1:2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</row>
    <row r="2519" spans="1:2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</row>
    <row r="2520" spans="1:2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</row>
    <row r="2521" spans="1:2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</row>
    <row r="2522" spans="1:2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</row>
    <row r="2523" spans="1:2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</row>
    <row r="2524" spans="1:2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</row>
    <row r="2525" spans="1:2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</row>
    <row r="2526" spans="1:2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</row>
    <row r="2527" spans="1:2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</row>
    <row r="2528" spans="1:2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</row>
    <row r="2529" spans="1:256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 s="118">
        <f t="shared" ref="Y2529:BM2529" si="0">SUM(Y2:Y2528)</f>
        <v>0</v>
      </c>
      <c r="Z2529" s="118">
        <f t="shared" si="0"/>
        <v>0</v>
      </c>
      <c r="AA2529" s="118">
        <f t="shared" si="0"/>
        <v>0</v>
      </c>
      <c r="AB2529" s="118">
        <f t="shared" si="0"/>
        <v>0</v>
      </c>
      <c r="AC2529" s="118">
        <f t="shared" si="0"/>
        <v>0</v>
      </c>
      <c r="AD2529" s="118">
        <f t="shared" si="0"/>
        <v>0</v>
      </c>
      <c r="AE2529" s="118">
        <f t="shared" si="0"/>
        <v>0</v>
      </c>
      <c r="AF2529" s="118">
        <f t="shared" si="0"/>
        <v>0</v>
      </c>
      <c r="AG2529" s="118">
        <f t="shared" si="0"/>
        <v>0</v>
      </c>
      <c r="AH2529" s="118">
        <f t="shared" si="0"/>
        <v>0</v>
      </c>
      <c r="AI2529" s="118">
        <f t="shared" si="0"/>
        <v>0</v>
      </c>
      <c r="AJ2529" s="118">
        <f t="shared" si="0"/>
        <v>0</v>
      </c>
      <c r="AK2529" s="118">
        <f t="shared" si="0"/>
        <v>0</v>
      </c>
      <c r="AL2529" s="118">
        <f t="shared" si="0"/>
        <v>0</v>
      </c>
      <c r="AM2529" s="118">
        <f t="shared" si="0"/>
        <v>0</v>
      </c>
      <c r="AN2529" s="118">
        <f t="shared" si="0"/>
        <v>0</v>
      </c>
      <c r="AO2529" s="118">
        <f t="shared" si="0"/>
        <v>0</v>
      </c>
      <c r="AP2529" s="118">
        <f t="shared" si="0"/>
        <v>0</v>
      </c>
      <c r="AQ2529" s="118">
        <f t="shared" si="0"/>
        <v>0</v>
      </c>
      <c r="AR2529" s="118">
        <f t="shared" si="0"/>
        <v>0</v>
      </c>
      <c r="AS2529" s="118">
        <f t="shared" si="0"/>
        <v>0</v>
      </c>
      <c r="AT2529" s="118">
        <f t="shared" si="0"/>
        <v>0</v>
      </c>
      <c r="AU2529" s="118">
        <f t="shared" si="0"/>
        <v>0</v>
      </c>
      <c r="AV2529" s="118">
        <f t="shared" si="0"/>
        <v>0</v>
      </c>
      <c r="AW2529" s="118">
        <f t="shared" si="0"/>
        <v>0</v>
      </c>
      <c r="AX2529" s="118">
        <f t="shared" si="0"/>
        <v>0</v>
      </c>
      <c r="AY2529" s="118">
        <f t="shared" si="0"/>
        <v>0</v>
      </c>
      <c r="AZ2529" s="118">
        <f t="shared" si="0"/>
        <v>0</v>
      </c>
      <c r="BA2529" s="118">
        <f t="shared" si="0"/>
        <v>0</v>
      </c>
      <c r="BB2529" s="118">
        <f t="shared" si="0"/>
        <v>0</v>
      </c>
      <c r="BC2529" s="118">
        <f t="shared" si="0"/>
        <v>0</v>
      </c>
      <c r="BD2529" s="118">
        <f t="shared" si="0"/>
        <v>0</v>
      </c>
      <c r="BE2529" s="118">
        <f t="shared" si="0"/>
        <v>0</v>
      </c>
      <c r="BF2529" s="118">
        <f t="shared" si="0"/>
        <v>0</v>
      </c>
      <c r="BG2529" s="118">
        <f t="shared" si="0"/>
        <v>0</v>
      </c>
      <c r="BH2529" s="118">
        <f t="shared" si="0"/>
        <v>0</v>
      </c>
      <c r="BI2529" s="118">
        <f t="shared" si="0"/>
        <v>0</v>
      </c>
      <c r="BJ2529" s="118">
        <f t="shared" si="0"/>
        <v>0</v>
      </c>
      <c r="BK2529" s="118">
        <f t="shared" si="0"/>
        <v>0</v>
      </c>
      <c r="BL2529" s="118">
        <f t="shared" si="0"/>
        <v>0</v>
      </c>
      <c r="BM2529" s="118">
        <f t="shared" si="0"/>
        <v>0</v>
      </c>
      <c r="BN2529" s="118">
        <f t="shared" ref="BN2529:DY2529" si="1">SUM(BN2:BN2528)</f>
        <v>0</v>
      </c>
      <c r="BO2529" s="118">
        <f t="shared" si="1"/>
        <v>0</v>
      </c>
      <c r="BP2529" s="118">
        <f t="shared" si="1"/>
        <v>0</v>
      </c>
      <c r="BQ2529" s="118">
        <f t="shared" si="1"/>
        <v>0</v>
      </c>
      <c r="BR2529" s="118">
        <f t="shared" si="1"/>
        <v>0</v>
      </c>
      <c r="BS2529" s="118">
        <f t="shared" si="1"/>
        <v>0</v>
      </c>
      <c r="BT2529" s="118">
        <f t="shared" si="1"/>
        <v>0</v>
      </c>
      <c r="BU2529" s="118">
        <f t="shared" si="1"/>
        <v>0</v>
      </c>
      <c r="BV2529" s="118">
        <f t="shared" si="1"/>
        <v>0</v>
      </c>
      <c r="BW2529" s="118">
        <f t="shared" si="1"/>
        <v>0</v>
      </c>
      <c r="BX2529" s="118">
        <f t="shared" si="1"/>
        <v>0</v>
      </c>
      <c r="BY2529" s="118">
        <f t="shared" si="1"/>
        <v>0</v>
      </c>
      <c r="BZ2529" s="118">
        <f t="shared" si="1"/>
        <v>0</v>
      </c>
      <c r="CA2529" s="118">
        <f t="shared" si="1"/>
        <v>0</v>
      </c>
      <c r="CB2529" s="118">
        <f t="shared" si="1"/>
        <v>0</v>
      </c>
      <c r="CC2529" s="118">
        <f t="shared" si="1"/>
        <v>0</v>
      </c>
      <c r="CD2529" s="118">
        <f t="shared" si="1"/>
        <v>0</v>
      </c>
      <c r="CE2529" s="118">
        <f t="shared" si="1"/>
        <v>0</v>
      </c>
      <c r="CF2529" s="118">
        <f t="shared" si="1"/>
        <v>0</v>
      </c>
      <c r="CG2529" s="118">
        <f t="shared" si="1"/>
        <v>0</v>
      </c>
      <c r="CH2529" s="118">
        <f t="shared" si="1"/>
        <v>0</v>
      </c>
      <c r="CI2529" s="118">
        <f t="shared" si="1"/>
        <v>0</v>
      </c>
      <c r="CJ2529" s="118">
        <f t="shared" si="1"/>
        <v>0</v>
      </c>
      <c r="CK2529" s="118">
        <f t="shared" si="1"/>
        <v>0</v>
      </c>
      <c r="CL2529" s="118">
        <f t="shared" si="1"/>
        <v>0</v>
      </c>
      <c r="CM2529" s="118">
        <f t="shared" si="1"/>
        <v>0</v>
      </c>
      <c r="CN2529" s="118">
        <f t="shared" si="1"/>
        <v>0</v>
      </c>
      <c r="CO2529" s="118">
        <f t="shared" si="1"/>
        <v>0</v>
      </c>
      <c r="CP2529" s="118">
        <f t="shared" si="1"/>
        <v>0</v>
      </c>
      <c r="CQ2529" s="118">
        <f t="shared" si="1"/>
        <v>0</v>
      </c>
      <c r="CR2529" s="118">
        <f t="shared" si="1"/>
        <v>0</v>
      </c>
      <c r="CS2529" s="118">
        <f t="shared" si="1"/>
        <v>0</v>
      </c>
      <c r="CT2529" s="118">
        <f t="shared" si="1"/>
        <v>0</v>
      </c>
      <c r="CU2529" s="118">
        <f t="shared" si="1"/>
        <v>0</v>
      </c>
      <c r="CV2529" s="118">
        <f t="shared" si="1"/>
        <v>0</v>
      </c>
      <c r="CW2529" s="118">
        <f t="shared" si="1"/>
        <v>0</v>
      </c>
      <c r="CX2529" s="118">
        <f t="shared" si="1"/>
        <v>0</v>
      </c>
      <c r="CY2529" s="118">
        <f t="shared" si="1"/>
        <v>0</v>
      </c>
      <c r="CZ2529" s="118">
        <f t="shared" si="1"/>
        <v>0</v>
      </c>
      <c r="DA2529" s="118">
        <f t="shared" si="1"/>
        <v>0</v>
      </c>
      <c r="DB2529" s="118">
        <f t="shared" si="1"/>
        <v>0</v>
      </c>
      <c r="DC2529" s="118">
        <f t="shared" si="1"/>
        <v>0</v>
      </c>
      <c r="DD2529" s="118">
        <f t="shared" si="1"/>
        <v>0</v>
      </c>
      <c r="DE2529" s="118">
        <f t="shared" si="1"/>
        <v>0</v>
      </c>
      <c r="DF2529" s="118">
        <f t="shared" si="1"/>
        <v>0</v>
      </c>
      <c r="DG2529" s="118">
        <f t="shared" si="1"/>
        <v>0</v>
      </c>
      <c r="DH2529" s="118">
        <f t="shared" si="1"/>
        <v>0</v>
      </c>
      <c r="DI2529" s="118">
        <f t="shared" si="1"/>
        <v>0</v>
      </c>
      <c r="DJ2529" s="118">
        <f t="shared" si="1"/>
        <v>0</v>
      </c>
      <c r="DK2529" s="118">
        <f t="shared" si="1"/>
        <v>0</v>
      </c>
      <c r="DL2529" s="118">
        <f t="shared" si="1"/>
        <v>0</v>
      </c>
      <c r="DM2529" s="118">
        <f t="shared" si="1"/>
        <v>0</v>
      </c>
      <c r="DN2529" s="118">
        <f t="shared" si="1"/>
        <v>0</v>
      </c>
      <c r="DO2529" s="118">
        <f t="shared" si="1"/>
        <v>0</v>
      </c>
      <c r="DP2529" s="118">
        <f t="shared" si="1"/>
        <v>0</v>
      </c>
      <c r="DQ2529" s="118">
        <f t="shared" si="1"/>
        <v>0</v>
      </c>
      <c r="DR2529" s="118">
        <f t="shared" si="1"/>
        <v>0</v>
      </c>
      <c r="DS2529" s="118">
        <f t="shared" si="1"/>
        <v>0</v>
      </c>
      <c r="DT2529" s="118">
        <f t="shared" si="1"/>
        <v>0</v>
      </c>
      <c r="DU2529" s="118">
        <f t="shared" si="1"/>
        <v>0</v>
      </c>
      <c r="DV2529" s="118">
        <f t="shared" si="1"/>
        <v>0</v>
      </c>
      <c r="DW2529" s="118">
        <f t="shared" si="1"/>
        <v>0</v>
      </c>
      <c r="DX2529" s="118">
        <f t="shared" si="1"/>
        <v>0</v>
      </c>
      <c r="DY2529" s="118">
        <f t="shared" si="1"/>
        <v>0</v>
      </c>
      <c r="DZ2529" s="118">
        <f t="shared" ref="DZ2529:GK2529" si="2">SUM(DZ2:DZ2528)</f>
        <v>0</v>
      </c>
      <c r="EA2529" s="118">
        <f t="shared" si="2"/>
        <v>0</v>
      </c>
      <c r="EB2529" s="118">
        <f t="shared" si="2"/>
        <v>0</v>
      </c>
      <c r="EC2529" s="118">
        <f t="shared" si="2"/>
        <v>0</v>
      </c>
      <c r="ED2529" s="118">
        <f t="shared" si="2"/>
        <v>0</v>
      </c>
      <c r="EE2529" s="118">
        <f t="shared" si="2"/>
        <v>0</v>
      </c>
      <c r="EF2529" s="118">
        <f t="shared" si="2"/>
        <v>0</v>
      </c>
      <c r="EG2529" s="118">
        <f t="shared" si="2"/>
        <v>0</v>
      </c>
      <c r="EH2529" s="118">
        <f t="shared" si="2"/>
        <v>0</v>
      </c>
      <c r="EI2529" s="118">
        <f t="shared" si="2"/>
        <v>0</v>
      </c>
      <c r="EJ2529" s="118">
        <f t="shared" si="2"/>
        <v>0</v>
      </c>
      <c r="EK2529" s="118">
        <f t="shared" si="2"/>
        <v>0</v>
      </c>
      <c r="EL2529" s="118">
        <f t="shared" si="2"/>
        <v>0</v>
      </c>
      <c r="EM2529" s="118">
        <f t="shared" si="2"/>
        <v>0</v>
      </c>
      <c r="EN2529" s="118">
        <f t="shared" si="2"/>
        <v>0</v>
      </c>
      <c r="EO2529" s="118">
        <f t="shared" si="2"/>
        <v>0</v>
      </c>
      <c r="EP2529" s="118">
        <f t="shared" si="2"/>
        <v>0</v>
      </c>
      <c r="EQ2529" s="118">
        <f t="shared" si="2"/>
        <v>0</v>
      </c>
      <c r="ER2529" s="118">
        <f t="shared" si="2"/>
        <v>0</v>
      </c>
      <c r="ES2529" s="118">
        <f t="shared" si="2"/>
        <v>0</v>
      </c>
      <c r="ET2529" s="118">
        <f t="shared" si="2"/>
        <v>0</v>
      </c>
      <c r="EU2529" s="118">
        <f t="shared" si="2"/>
        <v>0</v>
      </c>
      <c r="EV2529" s="118">
        <f t="shared" si="2"/>
        <v>0</v>
      </c>
      <c r="EW2529" s="118">
        <f t="shared" si="2"/>
        <v>0</v>
      </c>
      <c r="EX2529" s="118">
        <f t="shared" si="2"/>
        <v>0</v>
      </c>
      <c r="EY2529" s="118">
        <f t="shared" si="2"/>
        <v>0</v>
      </c>
      <c r="EZ2529" s="118">
        <f t="shared" si="2"/>
        <v>0</v>
      </c>
      <c r="FA2529" s="118">
        <f t="shared" si="2"/>
        <v>0</v>
      </c>
      <c r="FB2529" s="118">
        <f t="shared" si="2"/>
        <v>0</v>
      </c>
      <c r="FC2529" s="118">
        <f t="shared" si="2"/>
        <v>0</v>
      </c>
      <c r="FD2529" s="118">
        <f t="shared" si="2"/>
        <v>0</v>
      </c>
      <c r="FE2529" s="118">
        <f t="shared" si="2"/>
        <v>0</v>
      </c>
      <c r="FF2529" s="118">
        <f t="shared" si="2"/>
        <v>0</v>
      </c>
      <c r="FG2529" s="118">
        <f t="shared" si="2"/>
        <v>0</v>
      </c>
      <c r="FH2529" s="118">
        <f t="shared" si="2"/>
        <v>0</v>
      </c>
      <c r="FI2529" s="118">
        <f t="shared" si="2"/>
        <v>0</v>
      </c>
      <c r="FJ2529" s="118">
        <f t="shared" si="2"/>
        <v>0</v>
      </c>
      <c r="FK2529" s="118">
        <f t="shared" si="2"/>
        <v>0</v>
      </c>
      <c r="FL2529" s="118">
        <f t="shared" si="2"/>
        <v>0</v>
      </c>
      <c r="FM2529" s="118">
        <f t="shared" si="2"/>
        <v>0</v>
      </c>
      <c r="FN2529" s="118">
        <f t="shared" si="2"/>
        <v>0</v>
      </c>
      <c r="FO2529" s="118">
        <f t="shared" si="2"/>
        <v>0</v>
      </c>
      <c r="FP2529" s="118">
        <f t="shared" si="2"/>
        <v>0</v>
      </c>
      <c r="FQ2529" s="118">
        <f t="shared" si="2"/>
        <v>0</v>
      </c>
      <c r="FR2529" s="118">
        <f t="shared" si="2"/>
        <v>0</v>
      </c>
      <c r="FS2529" s="118">
        <f t="shared" si="2"/>
        <v>0</v>
      </c>
      <c r="FT2529" s="118">
        <f t="shared" si="2"/>
        <v>0</v>
      </c>
      <c r="FU2529" s="118">
        <f t="shared" si="2"/>
        <v>0</v>
      </c>
      <c r="FV2529" s="118">
        <f t="shared" si="2"/>
        <v>0</v>
      </c>
      <c r="FW2529" s="118">
        <f t="shared" si="2"/>
        <v>0</v>
      </c>
      <c r="FX2529" s="118">
        <f t="shared" si="2"/>
        <v>0</v>
      </c>
      <c r="FY2529" s="118">
        <f t="shared" si="2"/>
        <v>0</v>
      </c>
      <c r="FZ2529" s="118">
        <f t="shared" si="2"/>
        <v>0</v>
      </c>
      <c r="GA2529" s="118">
        <f t="shared" si="2"/>
        <v>0</v>
      </c>
      <c r="GB2529" s="118">
        <f t="shared" si="2"/>
        <v>0</v>
      </c>
      <c r="GC2529" s="118">
        <f t="shared" si="2"/>
        <v>0</v>
      </c>
      <c r="GD2529" s="118">
        <f t="shared" si="2"/>
        <v>0</v>
      </c>
      <c r="GE2529" s="118">
        <f t="shared" si="2"/>
        <v>0</v>
      </c>
      <c r="GF2529" s="118">
        <f t="shared" si="2"/>
        <v>0</v>
      </c>
      <c r="GG2529" s="118">
        <f t="shared" si="2"/>
        <v>0</v>
      </c>
      <c r="GH2529" s="118">
        <f t="shared" si="2"/>
        <v>0</v>
      </c>
      <c r="GI2529" s="118">
        <f t="shared" si="2"/>
        <v>0</v>
      </c>
      <c r="GJ2529" s="118">
        <f t="shared" si="2"/>
        <v>0</v>
      </c>
      <c r="GK2529" s="118">
        <f t="shared" si="2"/>
        <v>0</v>
      </c>
      <c r="GL2529" s="118">
        <f t="shared" ref="GL2529:IV2529" si="3">SUM(GL2:GL2528)</f>
        <v>0</v>
      </c>
      <c r="GM2529" s="118">
        <f t="shared" si="3"/>
        <v>0</v>
      </c>
      <c r="GN2529" s="118">
        <f t="shared" si="3"/>
        <v>0</v>
      </c>
      <c r="GO2529" s="118">
        <f t="shared" si="3"/>
        <v>0</v>
      </c>
      <c r="GP2529" s="118">
        <f t="shared" si="3"/>
        <v>0</v>
      </c>
      <c r="GQ2529" s="118">
        <f t="shared" si="3"/>
        <v>0</v>
      </c>
      <c r="GR2529" s="118">
        <f t="shared" si="3"/>
        <v>0</v>
      </c>
      <c r="GS2529" s="118">
        <f t="shared" si="3"/>
        <v>0</v>
      </c>
      <c r="GT2529" s="118">
        <f t="shared" si="3"/>
        <v>0</v>
      </c>
      <c r="GU2529" s="118">
        <f t="shared" si="3"/>
        <v>0</v>
      </c>
      <c r="GV2529" s="118">
        <f t="shared" si="3"/>
        <v>0</v>
      </c>
      <c r="GW2529" s="118">
        <f t="shared" si="3"/>
        <v>0</v>
      </c>
      <c r="GX2529" s="118">
        <f t="shared" si="3"/>
        <v>0</v>
      </c>
      <c r="GY2529" s="118">
        <f t="shared" si="3"/>
        <v>0</v>
      </c>
      <c r="GZ2529" s="118">
        <f t="shared" si="3"/>
        <v>0</v>
      </c>
      <c r="HA2529" s="118">
        <f t="shared" si="3"/>
        <v>0</v>
      </c>
      <c r="HB2529" s="118">
        <f t="shared" si="3"/>
        <v>0</v>
      </c>
      <c r="HC2529" s="118">
        <f t="shared" si="3"/>
        <v>0</v>
      </c>
      <c r="HD2529" s="118">
        <f t="shared" si="3"/>
        <v>0</v>
      </c>
      <c r="HE2529" s="118">
        <f t="shared" si="3"/>
        <v>0</v>
      </c>
      <c r="HF2529" s="118">
        <f t="shared" si="3"/>
        <v>0</v>
      </c>
      <c r="HG2529" s="118">
        <f t="shared" si="3"/>
        <v>0</v>
      </c>
      <c r="HH2529" s="118">
        <f t="shared" si="3"/>
        <v>0</v>
      </c>
      <c r="HI2529" s="118">
        <f t="shared" si="3"/>
        <v>0</v>
      </c>
      <c r="HJ2529" s="118">
        <f t="shared" si="3"/>
        <v>0</v>
      </c>
      <c r="HK2529" s="118">
        <f t="shared" si="3"/>
        <v>0</v>
      </c>
      <c r="HL2529" s="118">
        <f t="shared" si="3"/>
        <v>0</v>
      </c>
      <c r="HM2529" s="118">
        <f t="shared" si="3"/>
        <v>0</v>
      </c>
      <c r="HN2529" s="118">
        <f t="shared" si="3"/>
        <v>0</v>
      </c>
      <c r="HO2529" s="118">
        <f t="shared" si="3"/>
        <v>0</v>
      </c>
      <c r="HP2529" s="118">
        <f t="shared" si="3"/>
        <v>0</v>
      </c>
      <c r="HQ2529" s="118">
        <f t="shared" si="3"/>
        <v>0</v>
      </c>
      <c r="HR2529" s="118">
        <f t="shared" si="3"/>
        <v>0</v>
      </c>
      <c r="HS2529" s="118">
        <f t="shared" si="3"/>
        <v>0</v>
      </c>
      <c r="HT2529" s="118">
        <f t="shared" si="3"/>
        <v>0</v>
      </c>
      <c r="HU2529" s="118">
        <f t="shared" si="3"/>
        <v>0</v>
      </c>
      <c r="HV2529" s="118">
        <f t="shared" si="3"/>
        <v>0</v>
      </c>
      <c r="HW2529" s="118">
        <f t="shared" si="3"/>
        <v>0</v>
      </c>
      <c r="HX2529" s="118">
        <f t="shared" si="3"/>
        <v>0</v>
      </c>
      <c r="HY2529" s="118">
        <f t="shared" si="3"/>
        <v>0</v>
      </c>
      <c r="HZ2529" s="118">
        <f t="shared" si="3"/>
        <v>0</v>
      </c>
      <c r="IA2529" s="118">
        <f t="shared" si="3"/>
        <v>0</v>
      </c>
      <c r="IB2529" s="118">
        <f t="shared" si="3"/>
        <v>0</v>
      </c>
      <c r="IC2529" s="118">
        <f t="shared" si="3"/>
        <v>0</v>
      </c>
      <c r="ID2529" s="118">
        <f t="shared" si="3"/>
        <v>0</v>
      </c>
      <c r="IE2529" s="118">
        <f t="shared" si="3"/>
        <v>0</v>
      </c>
      <c r="IF2529" s="118">
        <f t="shared" si="3"/>
        <v>0</v>
      </c>
      <c r="IG2529" s="118">
        <f t="shared" si="3"/>
        <v>0</v>
      </c>
      <c r="IH2529" s="118">
        <f t="shared" si="3"/>
        <v>0</v>
      </c>
      <c r="II2529" s="118">
        <f t="shared" si="3"/>
        <v>0</v>
      </c>
      <c r="IJ2529" s="118">
        <f t="shared" si="3"/>
        <v>0</v>
      </c>
      <c r="IK2529" s="118">
        <f t="shared" si="3"/>
        <v>0</v>
      </c>
      <c r="IL2529" s="118">
        <f t="shared" si="3"/>
        <v>0</v>
      </c>
      <c r="IM2529" s="118">
        <f t="shared" si="3"/>
        <v>0</v>
      </c>
      <c r="IN2529" s="118">
        <f t="shared" si="3"/>
        <v>0</v>
      </c>
      <c r="IO2529" s="118">
        <f t="shared" si="3"/>
        <v>0</v>
      </c>
      <c r="IP2529" s="118">
        <f t="shared" si="3"/>
        <v>0</v>
      </c>
      <c r="IQ2529" s="118">
        <f t="shared" si="3"/>
        <v>0</v>
      </c>
      <c r="IR2529" s="118">
        <f t="shared" si="3"/>
        <v>0</v>
      </c>
      <c r="IS2529" s="118">
        <f t="shared" si="3"/>
        <v>0</v>
      </c>
      <c r="IT2529" s="118">
        <f t="shared" si="3"/>
        <v>0</v>
      </c>
      <c r="IU2529" s="118">
        <f t="shared" si="3"/>
        <v>0</v>
      </c>
      <c r="IV2529" s="118">
        <f t="shared" si="3"/>
        <v>0</v>
      </c>
    </row>
    <row r="2530" spans="1:256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</row>
    <row r="2531" spans="1:256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</row>
    <row r="2532" spans="1:256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</row>
    <row r="2533" spans="1:256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</row>
    <row r="2534" spans="1:256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</row>
    <row r="2535" spans="1:256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</row>
    <row r="2536" spans="1:256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</row>
    <row r="2537" spans="1:256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</row>
    <row r="2538" spans="1:256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</row>
    <row r="2539" spans="1:256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</row>
    <row r="2540" spans="1:256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</row>
    <row r="2541" spans="1:256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</row>
    <row r="2542" spans="1:256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</row>
    <row r="2543" spans="1:256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</row>
    <row r="2544" spans="1:256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</row>
    <row r="2545" spans="1:2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</row>
    <row r="2546" spans="1:2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</row>
    <row r="2547" spans="1:2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</row>
    <row r="2548" spans="1:2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</row>
    <row r="2549" spans="1:2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</row>
    <row r="2550" spans="1:2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</row>
    <row r="2551" spans="1:2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</row>
    <row r="2552" spans="1:2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</row>
    <row r="2553" spans="1:2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</row>
    <row r="2554" spans="1:2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</row>
    <row r="2555" spans="1:2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</row>
    <row r="2556" spans="1:2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</row>
    <row r="2557" spans="1:2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</row>
    <row r="2558" spans="1:2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</row>
    <row r="2559" spans="1:2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</row>
    <row r="2560" spans="1:2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</row>
    <row r="2561" spans="1:2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</row>
    <row r="2562" spans="1:2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</row>
    <row r="2563" spans="1:2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</row>
    <row r="2564" spans="1:2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</row>
    <row r="2565" spans="1:2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</row>
    <row r="2566" spans="1:2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</row>
    <row r="2567" spans="1:2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</row>
    <row r="2568" spans="1:2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</row>
    <row r="2569" spans="1:2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</row>
    <row r="2570" spans="1:2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</row>
    <row r="2571" spans="1:2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</row>
    <row r="2572" spans="1:2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</row>
    <row r="2573" spans="1:2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</row>
    <row r="2574" spans="1:2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</row>
    <row r="2575" spans="1:2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</row>
    <row r="2576" spans="1:2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</row>
    <row r="2577" spans="1:2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</row>
    <row r="2578" spans="1:2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</row>
    <row r="2579" spans="1:2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</row>
    <row r="2580" spans="1:2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</row>
    <row r="2581" spans="1:2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</row>
    <row r="2582" spans="1:2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</row>
    <row r="2583" spans="1:2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</row>
    <row r="2584" spans="1:2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</row>
    <row r="2585" spans="1:2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</row>
    <row r="2586" spans="1:2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</row>
    <row r="2587" spans="1:2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</row>
    <row r="2588" spans="1:2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</row>
    <row r="2589" spans="1:2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</row>
    <row r="2590" spans="1:2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</row>
    <row r="2591" spans="1:2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</row>
    <row r="2592" spans="1:2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</row>
    <row r="2593" spans="1:2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</row>
    <row r="2594" spans="1:2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</row>
    <row r="2595" spans="1:2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</row>
    <row r="2596" spans="1:2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</row>
    <row r="2597" spans="1:2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</row>
    <row r="2598" spans="1:2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</row>
    <row r="2599" spans="1:2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</row>
    <row r="2600" spans="1:2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</row>
    <row r="2601" spans="1:2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</row>
    <row r="2602" spans="1:2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</row>
    <row r="2603" spans="1:2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</row>
    <row r="2604" spans="1:2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</row>
    <row r="2605" spans="1:2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</row>
    <row r="2606" spans="1:2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</row>
    <row r="2607" spans="1:2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</row>
    <row r="2608" spans="1:2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</row>
    <row r="2609" spans="1:2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</row>
    <row r="2610" spans="1:2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</row>
    <row r="2611" spans="1:2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</row>
    <row r="2612" spans="1:2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</row>
    <row r="2613" spans="1:2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</row>
    <row r="2614" spans="1:2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</row>
    <row r="2615" spans="1:2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</row>
    <row r="2616" spans="1:2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</row>
    <row r="2617" spans="1:2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</row>
    <row r="2618" spans="1:2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</row>
    <row r="2619" spans="1:2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</row>
    <row r="2620" spans="1:2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</row>
    <row r="2621" spans="1:2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</row>
    <row r="2622" spans="1:2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</row>
    <row r="2623" spans="1:2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</row>
    <row r="2624" spans="1:2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</row>
    <row r="2625" spans="1:2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</row>
    <row r="2626" spans="1:2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</row>
    <row r="2627" spans="1:2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</row>
    <row r="2628" spans="1:2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</row>
    <row r="2629" spans="1:2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</row>
    <row r="2630" spans="1:2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</row>
    <row r="2631" spans="1:2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</row>
    <row r="2632" spans="1:2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</row>
    <row r="2633" spans="1:2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</row>
    <row r="2634" spans="1:2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</row>
    <row r="2635" spans="1:2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</row>
    <row r="2636" spans="1:2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</row>
    <row r="2637" spans="1:2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</row>
    <row r="2638" spans="1:2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</row>
    <row r="2639" spans="1:2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</row>
    <row r="2640" spans="1:2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</row>
    <row r="2641" spans="1:2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</row>
    <row r="2642" spans="1:2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</row>
    <row r="2643" spans="1:2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</row>
    <row r="2644" spans="1:2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</row>
    <row r="2645" spans="1:2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</row>
    <row r="2646" spans="1:2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</row>
    <row r="2647" spans="1:2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</row>
    <row r="2648" spans="1:2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</row>
    <row r="2649" spans="1:2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</row>
    <row r="2650" spans="1:2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</row>
    <row r="2651" spans="1:2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</row>
    <row r="2652" spans="1:2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</row>
    <row r="2653" spans="1:2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</row>
    <row r="2654" spans="1:2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</row>
    <row r="2655" spans="1:2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</row>
    <row r="2656" spans="1:2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</row>
    <row r="2657" spans="1:2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</row>
    <row r="2658" spans="1:2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</row>
    <row r="2659" spans="1:2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</row>
    <row r="2660" spans="1:2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</row>
    <row r="2661" spans="1:2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</row>
    <row r="2662" spans="1:2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</row>
    <row r="2663" spans="1:2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</row>
    <row r="2664" spans="1:2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</row>
    <row r="2665" spans="1:2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</row>
    <row r="2666" spans="1:2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</row>
    <row r="2667" spans="1:2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</row>
    <row r="2668" spans="1:2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</row>
    <row r="2669" spans="1:2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</row>
    <row r="2670" spans="1:2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</row>
    <row r="2671" spans="1:2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</row>
    <row r="2672" spans="1:2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</row>
    <row r="2673" spans="1:2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</row>
    <row r="2674" spans="1:2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</row>
    <row r="2675" spans="1:2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</row>
    <row r="2676" spans="1:2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</row>
    <row r="2677" spans="1:2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</row>
    <row r="2678" spans="1:2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</row>
    <row r="2679" spans="1:2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</row>
    <row r="2680" spans="1:2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</row>
    <row r="2681" spans="1:2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</row>
    <row r="2682" spans="1:2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</row>
    <row r="2683" spans="1:2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</row>
    <row r="2684" spans="1:2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</row>
    <row r="2685" spans="1:2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</row>
    <row r="2686" spans="1:2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</row>
    <row r="2687" spans="1:2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</row>
    <row r="2688" spans="1:2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</row>
    <row r="2689" spans="1:2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</row>
    <row r="2690" spans="1:2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</row>
    <row r="2691" spans="1:2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</row>
    <row r="2692" spans="1:2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</row>
    <row r="2693" spans="1:2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</row>
    <row r="2694" spans="1:2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</row>
    <row r="2695" spans="1:2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</row>
    <row r="2696" spans="1:2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</row>
    <row r="2697" spans="1:2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</row>
    <row r="2698" spans="1:2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</row>
    <row r="2699" spans="1:2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</row>
    <row r="2700" spans="1:2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</row>
    <row r="2701" spans="1:2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</row>
    <row r="2702" spans="1:2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</row>
    <row r="2703" spans="1:2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</row>
    <row r="2704" spans="1:2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</row>
    <row r="2705" spans="1:2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</row>
    <row r="2706" spans="1:2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</row>
    <row r="2707" spans="1:2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</row>
    <row r="2708" spans="1:2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</row>
    <row r="2709" spans="1:2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</row>
    <row r="2710" spans="1:2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</row>
    <row r="2711" spans="1:2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</row>
    <row r="2712" spans="1:2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</row>
    <row r="2713" spans="1:2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</row>
    <row r="2714" spans="1:2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</row>
    <row r="2715" spans="1:2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</row>
    <row r="2716" spans="1:2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</row>
    <row r="2717" spans="1:2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</row>
    <row r="2718" spans="1:2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</row>
    <row r="2719" spans="1:2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</row>
    <row r="2720" spans="1:2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</row>
    <row r="2721" spans="1:2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</row>
    <row r="2722" spans="1:2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</row>
    <row r="2723" spans="1:2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</row>
    <row r="2724" spans="1:2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</row>
    <row r="2725" spans="1:2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</row>
    <row r="2726" spans="1:2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</row>
    <row r="2727" spans="1:2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</row>
    <row r="2728" spans="1:2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</row>
    <row r="2729" spans="1:2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</row>
    <row r="2730" spans="1:2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</row>
    <row r="2731" spans="1:2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</row>
    <row r="2732" spans="1:2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</row>
    <row r="2733" spans="1:2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</row>
    <row r="2734" spans="1:2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</row>
    <row r="2735" spans="1:2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</row>
    <row r="2736" spans="1:2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</row>
    <row r="2737" spans="1:2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</row>
    <row r="2738" spans="1:2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</row>
    <row r="2739" spans="1:2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</row>
    <row r="2740" spans="1:2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</row>
    <row r="2741" spans="1:2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</row>
    <row r="2742" spans="1:2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</row>
    <row r="2743" spans="1:2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</row>
    <row r="2744" spans="1:2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</row>
    <row r="2745" spans="1:2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</row>
    <row r="2746" spans="1:2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</row>
    <row r="2747" spans="1:2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</row>
    <row r="2748" spans="1:2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</row>
    <row r="2749" spans="1:2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</row>
    <row r="2750" spans="1:2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</row>
    <row r="2751" spans="1:2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</row>
    <row r="2752" spans="1:2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</row>
    <row r="2753" spans="1:2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</row>
    <row r="2754" spans="1:2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</row>
    <row r="2755" spans="1:2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</row>
    <row r="2756" spans="1:2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</row>
    <row r="2757" spans="1:2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</row>
    <row r="2758" spans="1:2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</row>
    <row r="2759" spans="1:2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</row>
    <row r="2760" spans="1:2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</row>
    <row r="2761" spans="1:2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</row>
    <row r="2762" spans="1:2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</row>
    <row r="2763" spans="1:2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</row>
    <row r="2764" spans="1:2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</row>
    <row r="2765" spans="1:2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</row>
    <row r="2766" spans="1:2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</row>
    <row r="2767" spans="1:2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</row>
    <row r="2768" spans="1:2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</row>
    <row r="2769" spans="1:2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</row>
    <row r="2770" spans="1:2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</row>
    <row r="2771" spans="1:2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</row>
    <row r="2772" spans="1:2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</row>
    <row r="2773" spans="1:2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</row>
    <row r="2774" spans="1:2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</row>
    <row r="2775" spans="1:2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</row>
    <row r="2776" spans="1:2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</row>
    <row r="2777" spans="1:2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</row>
    <row r="2778" spans="1:2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</row>
    <row r="2779" spans="1:2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</row>
    <row r="2780" spans="1:2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</row>
    <row r="2781" spans="1:2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</row>
    <row r="2782" spans="1:2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</row>
    <row r="2783" spans="1:2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</row>
    <row r="2784" spans="1:2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</row>
    <row r="2785" spans="1:2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</row>
    <row r="2786" spans="1:2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</row>
    <row r="2787" spans="1:2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</row>
    <row r="2788" spans="1:2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</row>
    <row r="2789" spans="1:2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</row>
    <row r="2790" spans="1:2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</row>
    <row r="2791" spans="1:2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</row>
    <row r="2792" spans="1:2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</row>
    <row r="2793" spans="1:2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</row>
    <row r="2794" spans="1:2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</row>
    <row r="2795" spans="1:2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</row>
    <row r="2796" spans="1:2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</row>
    <row r="2797" spans="1:2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</row>
    <row r="2798" spans="1:2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</row>
    <row r="2799" spans="1:2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</row>
    <row r="2800" spans="1:2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</row>
    <row r="2801" spans="1:2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</row>
    <row r="2802" spans="1:2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</row>
    <row r="2803" spans="1:2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</row>
    <row r="2804" spans="1:2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</row>
    <row r="2805" spans="1:2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</row>
    <row r="2806" spans="1:2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</row>
    <row r="2807" spans="1:2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</row>
    <row r="2808" spans="1:2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</row>
    <row r="2809" spans="1:2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</row>
    <row r="2810" spans="1:2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</row>
    <row r="2811" spans="1:2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</row>
    <row r="2812" spans="1:2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</row>
    <row r="2813" spans="1:2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</row>
    <row r="2814" spans="1:2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</row>
    <row r="2815" spans="1:2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</row>
    <row r="2816" spans="1:2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</row>
    <row r="2817" spans="1:2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</row>
    <row r="2818" spans="1:2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</row>
    <row r="2819" spans="1:2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</row>
    <row r="2820" spans="1:2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</row>
    <row r="2821" spans="1:2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</row>
    <row r="2822" spans="1:2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</row>
    <row r="2823" spans="1:2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</row>
    <row r="2824" spans="1:2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</row>
    <row r="2825" spans="1:2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</row>
    <row r="2826" spans="1:2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</row>
    <row r="2827" spans="1:2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</row>
    <row r="2828" spans="1:2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</row>
    <row r="2829" spans="1:2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</row>
    <row r="2830" spans="1:2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</row>
    <row r="2831" spans="1:2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</row>
    <row r="2832" spans="1:2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</row>
    <row r="2833" spans="1:2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</row>
    <row r="2834" spans="1:2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</row>
    <row r="2835" spans="1:2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</row>
    <row r="2836" spans="1:2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</row>
    <row r="2837" spans="1:2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</row>
    <row r="2838" spans="1:2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</row>
    <row r="2839" spans="1:2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</row>
    <row r="2840" spans="1:2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</row>
    <row r="2841" spans="1:2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</row>
    <row r="2842" spans="1:2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</row>
    <row r="2843" spans="1:2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</row>
    <row r="2844" spans="1:2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</row>
    <row r="2845" spans="1:2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</row>
    <row r="2846" spans="1:2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</row>
    <row r="2847" spans="1:2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</row>
    <row r="2848" spans="1:2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</row>
    <row r="2849" spans="1:2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</row>
    <row r="2850" spans="1:2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</row>
    <row r="2851" spans="1:2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</row>
    <row r="2852" spans="1:2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</row>
    <row r="2853" spans="1:2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</row>
    <row r="2854" spans="1:2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</row>
    <row r="2855" spans="1:2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</row>
    <row r="2856" spans="1:2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</row>
    <row r="2857" spans="1:2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</row>
    <row r="2858" spans="1:2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</row>
    <row r="2859" spans="1:2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</row>
    <row r="2860" spans="1:2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</row>
    <row r="2861" spans="1:2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</row>
    <row r="2862" spans="1:2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</row>
    <row r="2863" spans="1:2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</row>
    <row r="2864" spans="1:2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</row>
    <row r="2865" spans="1:2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</row>
    <row r="2866" spans="1:2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</row>
    <row r="2867" spans="1:2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</row>
    <row r="2868" spans="1:2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</row>
    <row r="2869" spans="1:2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</row>
    <row r="2870" spans="1:2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</row>
    <row r="2871" spans="1:2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</row>
    <row r="2872" spans="1:2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</row>
    <row r="2873" spans="1:2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</row>
    <row r="2874" spans="1:2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</row>
    <row r="2875" spans="1:2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</row>
    <row r="2876" spans="1:2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</row>
    <row r="2877" spans="1:2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</row>
    <row r="2878" spans="1:2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</row>
    <row r="2879" spans="1:2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</row>
    <row r="2880" spans="1:2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</row>
    <row r="2881" spans="1:2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</row>
    <row r="2882" spans="1:2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</row>
    <row r="2883" spans="1:2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</row>
    <row r="2884" spans="1:2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</row>
    <row r="2885" spans="1:2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</row>
    <row r="2886" spans="1:2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</row>
    <row r="2887" spans="1:2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</row>
    <row r="2888" spans="1:2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</row>
    <row r="2889" spans="1:2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</row>
    <row r="2890" spans="1:2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</row>
    <row r="2891" spans="1:2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</row>
    <row r="2892" spans="1:2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</row>
    <row r="2893" spans="1:2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</row>
    <row r="2894" spans="1:2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</row>
    <row r="2895" spans="1:2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</row>
    <row r="2896" spans="1:2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</row>
    <row r="2897" spans="1:2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</row>
    <row r="2898" spans="1:2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</row>
    <row r="2899" spans="1:2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</row>
    <row r="2900" spans="1:2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</row>
    <row r="2901" spans="1:2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</row>
    <row r="2902" spans="1:2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</row>
    <row r="2903" spans="1:2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</row>
    <row r="2904" spans="1:2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</row>
    <row r="2905" spans="1:2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</row>
    <row r="2906" spans="1:2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</row>
    <row r="2907" spans="1:2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</row>
    <row r="2908" spans="1:2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</row>
    <row r="2909" spans="1:2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</row>
    <row r="2910" spans="1:2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</row>
    <row r="2911" spans="1:2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</row>
    <row r="2912" spans="1:2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</row>
    <row r="2913" spans="1:2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</row>
    <row r="2914" spans="1:2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</row>
    <row r="2915" spans="1:2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</row>
    <row r="2916" spans="1:2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</row>
    <row r="2917" spans="1:2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</row>
    <row r="2918" spans="1:2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</row>
    <row r="2919" spans="1:2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</row>
    <row r="2920" spans="1:2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</row>
    <row r="2921" spans="1:2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</row>
    <row r="2922" spans="1:2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</row>
    <row r="2923" spans="1:2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</row>
    <row r="2924" spans="1:2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</row>
    <row r="2925" spans="1:2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</row>
    <row r="2926" spans="1:2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</row>
    <row r="2927" spans="1:2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</row>
    <row r="2928" spans="1:2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</row>
    <row r="2929" spans="1:2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</row>
    <row r="2930" spans="1:2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</row>
    <row r="2931" spans="1:2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</row>
    <row r="2932" spans="1:2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</row>
    <row r="2933" spans="1:2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</row>
    <row r="2934" spans="1:2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</row>
    <row r="2935" spans="1:2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</row>
    <row r="2936" spans="1:2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</row>
    <row r="2937" spans="1:2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</row>
    <row r="2938" spans="1:2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</row>
    <row r="2939" spans="1:2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</row>
    <row r="2940" spans="1:2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</row>
    <row r="2941" spans="1:2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</row>
    <row r="2942" spans="1:2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</row>
    <row r="2943" spans="1:2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</row>
    <row r="2944" spans="1:2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</row>
    <row r="2945" spans="1:2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</row>
    <row r="2946" spans="1:2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</row>
    <row r="2947" spans="1:2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</row>
    <row r="2948" spans="1:2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</row>
    <row r="2949" spans="1:2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</row>
    <row r="2950" spans="1:2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</row>
    <row r="2951" spans="1:2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</row>
    <row r="2952" spans="1:2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</row>
    <row r="2953" spans="1:2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</row>
    <row r="2954" spans="1:2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</row>
    <row r="2955" spans="1:2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</row>
    <row r="2956" spans="1:2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</row>
    <row r="2957" spans="1:2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</row>
    <row r="2958" spans="1:2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</row>
    <row r="2959" spans="1:2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</row>
    <row r="2960" spans="1:2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</row>
    <row r="2961" spans="1:2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</row>
    <row r="2962" spans="1:2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</row>
    <row r="2963" spans="1:2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</row>
    <row r="2964" spans="1:2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</row>
    <row r="2965" spans="1:2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</row>
    <row r="2966" spans="1:2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</row>
    <row r="2967" spans="1:2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</row>
    <row r="2968" spans="1:2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</row>
    <row r="2969" spans="1:2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</row>
    <row r="2970" spans="1:2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</row>
    <row r="2971" spans="1:2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</row>
    <row r="2972" spans="1:2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</row>
    <row r="2973" spans="1:2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</row>
    <row r="2974" spans="1:2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</row>
    <row r="2975" spans="1:2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</row>
    <row r="2976" spans="1:2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</row>
    <row r="2977" spans="1:2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</row>
    <row r="2978" spans="1:2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</row>
    <row r="2979" spans="1:2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</row>
    <row r="2980" spans="1:2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</row>
    <row r="2981" spans="1:2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</row>
    <row r="2982" spans="1:2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</row>
    <row r="2983" spans="1:2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</row>
    <row r="2984" spans="1:2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</row>
    <row r="2985" spans="1:2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</row>
    <row r="2986" spans="1:2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</row>
    <row r="2987" spans="1:2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</row>
    <row r="2988" spans="1:2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</row>
    <row r="2989" spans="1:2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</row>
    <row r="2990" spans="1:2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</row>
    <row r="2991" spans="1:2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</row>
    <row r="2992" spans="1:2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</row>
    <row r="2993" spans="1:2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</row>
    <row r="2994" spans="1:2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</row>
    <row r="2995" spans="1:2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</row>
    <row r="2996" spans="1:2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</row>
    <row r="2997" spans="1:2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</row>
    <row r="2998" spans="1:2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</row>
    <row r="2999" spans="1:2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</row>
    <row r="3000" spans="1:2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</row>
    <row r="3001" spans="1:2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</row>
    <row r="3002" spans="1:2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</row>
    <row r="3003" spans="1:2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</row>
    <row r="3004" spans="1:2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</row>
    <row r="3005" spans="1:2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</row>
    <row r="3006" spans="1:2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</row>
    <row r="3007" spans="1:2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</row>
    <row r="3008" spans="1:2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</row>
    <row r="3009" spans="1:2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</row>
    <row r="3010" spans="1:2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</row>
    <row r="3011" spans="1:2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</row>
    <row r="3012" spans="1:2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</row>
    <row r="3013" spans="1:2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</row>
    <row r="3014" spans="1:2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</row>
    <row r="3015" spans="1:2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</row>
    <row r="3016" spans="1:2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</row>
    <row r="3017" spans="1:2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</row>
    <row r="3018" spans="1:2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</row>
    <row r="3019" spans="1:2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</row>
    <row r="3020" spans="1:2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</row>
    <row r="3021" spans="1:2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</row>
    <row r="3022" spans="1:2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</row>
    <row r="3023" spans="1:2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</row>
    <row r="3024" spans="1:2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</row>
    <row r="3025" spans="1:2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</row>
    <row r="3026" spans="1:2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</row>
    <row r="3027" spans="1:2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</row>
    <row r="3028" spans="1:2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</row>
    <row r="3029" spans="1:2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</row>
    <row r="3030" spans="1:2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</row>
    <row r="3031" spans="1:2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</row>
    <row r="3032" spans="1:2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</row>
    <row r="3033" spans="1:2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</row>
    <row r="3034" spans="1:2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</row>
    <row r="3035" spans="1:2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</row>
    <row r="3036" spans="1:2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</row>
    <row r="3037" spans="1:2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</row>
    <row r="3038" spans="1:2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</row>
    <row r="3039" spans="1:2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</row>
    <row r="3040" spans="1:2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</row>
    <row r="3041" spans="1:2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</row>
    <row r="3042" spans="1:2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</row>
    <row r="3043" spans="1:2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</row>
    <row r="3044" spans="1:2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</row>
    <row r="3045" spans="1:2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</row>
    <row r="3046" spans="1:2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</row>
    <row r="3047" spans="1:2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</row>
    <row r="3048" spans="1:2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</row>
    <row r="3049" spans="1:2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</row>
    <row r="3050" spans="1:2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</row>
    <row r="3051" spans="1:2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</row>
    <row r="3052" spans="1:2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</row>
    <row r="3053" spans="1:2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</row>
    <row r="3054" spans="1:2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</row>
    <row r="3055" spans="1:2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</row>
    <row r="3056" spans="1:2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</row>
    <row r="3057" spans="1:2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</row>
    <row r="3058" spans="1:2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</row>
    <row r="3059" spans="1:2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</row>
    <row r="3060" spans="1:2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</row>
    <row r="3061" spans="1:2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</row>
    <row r="3062" spans="1:2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</row>
    <row r="3063" spans="1:2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</row>
    <row r="3064" spans="1:2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</row>
    <row r="3065" spans="1:2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</row>
    <row r="3066" spans="1:2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</row>
    <row r="3067" spans="1:2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</row>
    <row r="3068" spans="1:2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</row>
    <row r="3069" spans="1:2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</row>
    <row r="3070" spans="1:2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</row>
    <row r="3071" spans="1:2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</row>
    <row r="3072" spans="1:2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</row>
    <row r="3073" spans="1:2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</row>
    <row r="3074" spans="1:2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</row>
    <row r="3075" spans="1:2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</row>
    <row r="3076" spans="1:2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</row>
    <row r="3077" spans="1:2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</row>
    <row r="3078" spans="1:2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</row>
    <row r="3079" spans="1:2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</row>
    <row r="3080" spans="1:2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</row>
    <row r="3081" spans="1:2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</row>
    <row r="3082" spans="1:2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</row>
    <row r="3083" spans="1:2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</row>
    <row r="3084" spans="1:2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</row>
    <row r="3085" spans="1:2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</row>
    <row r="3086" spans="1:2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</row>
    <row r="3087" spans="1:2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</row>
    <row r="3088" spans="1:2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</row>
    <row r="3089" spans="1:2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</row>
    <row r="3090" spans="1:2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</row>
    <row r="3091" spans="1:2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</row>
    <row r="3092" spans="1:2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</row>
    <row r="3093" spans="1:2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</row>
    <row r="3094" spans="1:2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</row>
    <row r="3095" spans="1:2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</row>
    <row r="3096" spans="1:2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</row>
    <row r="3097" spans="1:2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</row>
    <row r="3098" spans="1:2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</row>
    <row r="3099" spans="1:2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</row>
    <row r="3100" spans="1:2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</row>
    <row r="3101" spans="1:2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</row>
    <row r="3102" spans="1:2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</row>
    <row r="3103" spans="1:2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</row>
    <row r="3104" spans="1:2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</row>
    <row r="3105" spans="1:2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</row>
    <row r="3106" spans="1:2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</row>
    <row r="3107" spans="1:2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</row>
    <row r="3108" spans="1:2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</row>
    <row r="3109" spans="1:2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</row>
    <row r="3110" spans="1:2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</row>
    <row r="3111" spans="1:2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</row>
    <row r="3112" spans="1:2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</row>
    <row r="3113" spans="1:2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</row>
    <row r="3114" spans="1:2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</row>
    <row r="3115" spans="1:2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</row>
    <row r="3116" spans="1:2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</row>
    <row r="3117" spans="1:2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</row>
    <row r="3118" spans="1:2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</row>
    <row r="3119" spans="1:2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</row>
    <row r="3120" spans="1:2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</row>
    <row r="3121" spans="1:2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</row>
    <row r="3122" spans="1:2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</row>
    <row r="3123" spans="1:2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</row>
    <row r="3124" spans="1:2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</row>
    <row r="3125" spans="1:2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</row>
    <row r="3126" spans="1:2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</row>
    <row r="3127" spans="1:2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</row>
    <row r="3128" spans="1:2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</row>
    <row r="3129" spans="1:2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</row>
    <row r="3130" spans="1:2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</row>
    <row r="3131" spans="1:2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</row>
    <row r="3132" spans="1:2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</row>
    <row r="3133" spans="1:2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</row>
    <row r="3134" spans="1:2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</row>
    <row r="3135" spans="1:2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</row>
    <row r="3136" spans="1:2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</row>
    <row r="3137" spans="1:2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</row>
    <row r="3138" spans="1:2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</row>
    <row r="3139" spans="1:2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</row>
    <row r="3140" spans="1:2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</row>
    <row r="3141" spans="1:2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</row>
    <row r="3142" spans="1:2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</row>
    <row r="3143" spans="1:2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</row>
    <row r="3144" spans="1:2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</row>
    <row r="3145" spans="1:2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</row>
    <row r="3146" spans="1:2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</row>
    <row r="3147" spans="1:2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</row>
    <row r="3148" spans="1:2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</row>
    <row r="3149" spans="1:2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</row>
    <row r="3150" spans="1:2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</row>
    <row r="3151" spans="1:2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</row>
    <row r="3152" spans="1:2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</row>
    <row r="3153" spans="1:2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</row>
    <row r="3154" spans="1:2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</row>
    <row r="3155" spans="1:2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</row>
    <row r="3156" spans="1:2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</row>
    <row r="3157" spans="1:2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</row>
    <row r="3158" spans="1:2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</row>
    <row r="3159" spans="1:2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</row>
    <row r="3160" spans="1:2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</row>
    <row r="3161" spans="1:2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</row>
    <row r="3162" spans="1:2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</row>
    <row r="3163" spans="1:2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</row>
    <row r="3164" spans="1:2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</row>
    <row r="3165" spans="1:2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</row>
    <row r="3166" spans="1:2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</row>
    <row r="3167" spans="1:2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</row>
    <row r="3168" spans="1:2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</row>
    <row r="3169" spans="1:2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</row>
    <row r="3170" spans="1:2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</row>
    <row r="3171" spans="1:2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</row>
    <row r="3172" spans="1:2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</row>
    <row r="3173" spans="1:2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</row>
    <row r="3174" spans="1:2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</row>
    <row r="3175" spans="1:2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</row>
    <row r="3176" spans="1:2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</row>
    <row r="3177" spans="1:2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</row>
    <row r="3178" spans="1:2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</row>
    <row r="3179" spans="1:2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</row>
    <row r="3180" spans="1:2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</row>
    <row r="3181" spans="1:2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</row>
    <row r="3182" spans="1:2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</row>
    <row r="3183" spans="1:2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</row>
    <row r="3184" spans="1:2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</row>
    <row r="3185" spans="1:2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</row>
    <row r="3186" spans="1:2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</row>
    <row r="3187" spans="1:2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</row>
    <row r="3188" spans="1:2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</row>
    <row r="3189" spans="1:2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</row>
    <row r="3190" spans="1:2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</row>
    <row r="3191" spans="1:2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</row>
    <row r="3192" spans="1:2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</row>
    <row r="3193" spans="1:2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</row>
    <row r="3194" spans="1:2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</row>
    <row r="3195" spans="1:2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</row>
    <row r="3196" spans="1:2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</row>
    <row r="3197" spans="1:2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</row>
    <row r="3198" spans="1:2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</row>
    <row r="3199" spans="1:2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</row>
    <row r="3200" spans="1:2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</row>
    <row r="3201" spans="1:2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</row>
    <row r="3202" spans="1:2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</row>
    <row r="3203" spans="1:2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</row>
    <row r="3204" spans="1:2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</row>
    <row r="3205" spans="1:2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</row>
    <row r="3206" spans="1:2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</row>
    <row r="3207" spans="1:2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</row>
    <row r="3208" spans="1:2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</row>
    <row r="3209" spans="1:2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</row>
    <row r="3210" spans="1:2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</row>
    <row r="3211" spans="1:2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</row>
    <row r="3212" spans="1:2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</row>
    <row r="3213" spans="1:2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</row>
    <row r="3214" spans="1:2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</row>
    <row r="3215" spans="1:2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</row>
    <row r="3216" spans="1:2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</row>
    <row r="3217" spans="1:2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</row>
    <row r="3218" spans="1:2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</row>
    <row r="3219" spans="1:2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</row>
    <row r="3220" spans="1:2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</row>
    <row r="3221" spans="1:2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</row>
    <row r="3222" spans="1:2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</row>
    <row r="3223" spans="1:2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</row>
    <row r="3224" spans="1:2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</row>
    <row r="3225" spans="1:2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</row>
    <row r="3226" spans="1:2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</row>
    <row r="3227" spans="1:2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</row>
    <row r="3228" spans="1:2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</row>
    <row r="3229" spans="1:2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</row>
    <row r="3230" spans="1:2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</row>
    <row r="3231" spans="1:2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</row>
    <row r="3232" spans="1:2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</row>
    <row r="3233" spans="1:2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</row>
    <row r="3234" spans="1:2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</row>
    <row r="3235" spans="1:2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</row>
    <row r="3236" spans="1:2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</row>
    <row r="3237" spans="1:2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</row>
    <row r="3238" spans="1:2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</row>
    <row r="3239" spans="1:2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</row>
    <row r="3240" spans="1:2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</row>
    <row r="3241" spans="1:2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</row>
    <row r="3242" spans="1:2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</row>
    <row r="3243" spans="1:2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</row>
    <row r="3244" spans="1:2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</row>
    <row r="3245" spans="1:2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</row>
    <row r="3246" spans="1:2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</row>
    <row r="3247" spans="1:2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</row>
    <row r="3248" spans="1:2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</row>
    <row r="3249" spans="1:2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</row>
    <row r="3250" spans="1:2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</row>
    <row r="3251" spans="1:2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</row>
    <row r="3252" spans="1:2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</row>
    <row r="3253" spans="1:2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</row>
    <row r="3254" spans="1:2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</row>
    <row r="3255" spans="1:2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</row>
    <row r="3256" spans="1:2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</row>
    <row r="3257" spans="1:2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</row>
    <row r="3258" spans="1:2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</row>
    <row r="3259" spans="1:2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</row>
    <row r="3260" spans="1:2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</row>
    <row r="3261" spans="1:2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</row>
    <row r="3262" spans="1:2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</row>
    <row r="3263" spans="1:2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</row>
    <row r="3264" spans="1:2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</row>
    <row r="3265" spans="1:2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</row>
    <row r="3266" spans="1:2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</row>
    <row r="3267" spans="1:2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</row>
    <row r="3268" spans="1:2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</row>
    <row r="3269" spans="1:2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</row>
    <row r="3270" spans="1:2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</row>
    <row r="3271" spans="1:2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</row>
    <row r="3272" spans="1:2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</row>
    <row r="3273" spans="1:2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</row>
    <row r="3274" spans="1:2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</row>
    <row r="3275" spans="1:2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</row>
    <row r="3276" spans="1:2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</row>
    <row r="3277" spans="1:2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</row>
    <row r="3278" spans="1:2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</row>
    <row r="3279" spans="1:2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</row>
    <row r="3280" spans="1:2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</row>
    <row r="3281" spans="1:2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</row>
    <row r="3282" spans="1:2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</row>
    <row r="3283" spans="1:2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</row>
    <row r="3284" spans="1:2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</row>
    <row r="3285" spans="1:2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</row>
    <row r="3286" spans="1:2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</row>
    <row r="3287" spans="1:2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</row>
    <row r="3288" spans="1:2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</row>
    <row r="3289" spans="1:2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</row>
    <row r="3290" spans="1:2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</row>
    <row r="3291" spans="1:2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</row>
    <row r="3292" spans="1:2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</row>
    <row r="3293" spans="1:2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</row>
    <row r="3294" spans="1:2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</row>
    <row r="3295" spans="1:2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</row>
    <row r="3296" spans="1:2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</row>
    <row r="3297" spans="1:2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</row>
    <row r="3298" spans="1:2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</row>
    <row r="3299" spans="1:2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</row>
    <row r="3300" spans="1:2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</row>
    <row r="3301" spans="1:2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</row>
    <row r="3302" spans="1:2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</row>
    <row r="3303" spans="1:2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</row>
    <row r="3304" spans="1:2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</row>
    <row r="3305" spans="1:2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</row>
    <row r="3306" spans="1:2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</row>
    <row r="3307" spans="1:2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</row>
    <row r="3308" spans="1:2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</row>
    <row r="3309" spans="1:2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</row>
    <row r="3310" spans="1:2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</row>
    <row r="3311" spans="1:2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</row>
    <row r="3312" spans="1:2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</row>
    <row r="3313" spans="1:2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</row>
    <row r="3314" spans="1:2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</row>
    <row r="3315" spans="1:2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</row>
    <row r="3316" spans="1:2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</row>
    <row r="3317" spans="1:2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</row>
    <row r="3318" spans="1:2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</row>
    <row r="3319" spans="1:2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</row>
    <row r="3320" spans="1:2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</row>
    <row r="3321" spans="1:2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</row>
    <row r="3322" spans="1:2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</row>
    <row r="3323" spans="1:2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</row>
    <row r="3324" spans="1:2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</row>
    <row r="3325" spans="1:2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</row>
    <row r="3326" spans="1:2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</row>
    <row r="3327" spans="1:2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</row>
    <row r="3328" spans="1:2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</row>
    <row r="3329" spans="1:2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</row>
    <row r="3330" spans="1:2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</row>
    <row r="3331" spans="1:2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</row>
    <row r="3332" spans="1:2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</row>
    <row r="3333" spans="1:2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</row>
    <row r="3334" spans="1:2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</row>
    <row r="3335" spans="1:2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</row>
    <row r="3336" spans="1:2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</row>
    <row r="3337" spans="1:2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</row>
    <row r="3338" spans="1:2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</row>
    <row r="3339" spans="1:2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</row>
    <row r="3340" spans="1:2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</row>
    <row r="3341" spans="1:2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</row>
    <row r="3342" spans="1:2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</row>
    <row r="3343" spans="1:2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</row>
    <row r="3344" spans="1:2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</row>
    <row r="3345" spans="1:2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</row>
    <row r="3346" spans="1:2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</row>
    <row r="3347" spans="1:2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</row>
    <row r="3348" spans="1:2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</row>
    <row r="3349" spans="1:2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</row>
    <row r="3350" spans="1:2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</row>
    <row r="3351" spans="1:2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</row>
    <row r="3352" spans="1:2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</row>
    <row r="3353" spans="1:2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</row>
    <row r="3354" spans="1:2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</row>
    <row r="3355" spans="1:2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</row>
    <row r="3356" spans="1:2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</row>
    <row r="3357" spans="1:2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</row>
    <row r="3358" spans="1:2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</row>
    <row r="3359" spans="1:2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</row>
    <row r="3360" spans="1:2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</row>
    <row r="3361" spans="1:2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</row>
    <row r="3362" spans="1:2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</row>
    <row r="3363" spans="1:2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</row>
    <row r="3364" spans="1:2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</row>
    <row r="3365" spans="1:2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</row>
    <row r="3366" spans="1:2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</row>
    <row r="3367" spans="1:2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</row>
    <row r="3368" spans="1:2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</row>
    <row r="3369" spans="1:2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</row>
    <row r="3370" spans="1:2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</row>
    <row r="3371" spans="1:2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</row>
    <row r="3372" spans="1:2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</row>
    <row r="3373" spans="1:2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</row>
    <row r="3374" spans="1:2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</row>
    <row r="3375" spans="1:2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</row>
    <row r="3376" spans="1:2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</row>
    <row r="3377" spans="1:2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</row>
    <row r="3378" spans="1:2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</row>
    <row r="3379" spans="1:2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</row>
    <row r="3380" spans="1:2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</row>
    <row r="3381" spans="1:2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</row>
    <row r="3382" spans="1:2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</row>
    <row r="3383" spans="1:2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</row>
    <row r="3384" spans="1:2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</row>
    <row r="3385" spans="1:2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</row>
    <row r="3386" spans="1:2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</row>
    <row r="3387" spans="1:2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</row>
    <row r="3388" spans="1:2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</row>
    <row r="3389" spans="1:2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</row>
    <row r="3390" spans="1:2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</row>
    <row r="3391" spans="1:2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</row>
    <row r="3392" spans="1:2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</row>
    <row r="3393" spans="1:2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</row>
    <row r="3394" spans="1:2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</row>
    <row r="3395" spans="1:2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</row>
    <row r="3396" spans="1:2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</row>
    <row r="3397" spans="1:2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</row>
    <row r="3398" spans="1:2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</row>
    <row r="3399" spans="1:2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</row>
    <row r="3400" spans="1:2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</row>
    <row r="3401" spans="1:2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</row>
    <row r="3402" spans="1:2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</row>
    <row r="3403" spans="1:2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</row>
    <row r="3404" spans="1:2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</row>
    <row r="3405" spans="1:2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</row>
    <row r="3406" spans="1:2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</row>
    <row r="3407" spans="1:2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</row>
    <row r="3408" spans="1:2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</row>
    <row r="3409" spans="1:2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</row>
    <row r="3410" spans="1:2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</row>
    <row r="3411" spans="1:2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</row>
    <row r="3412" spans="1:2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</row>
    <row r="3413" spans="1:2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</row>
    <row r="3414" spans="1:2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</row>
    <row r="3415" spans="1:2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</row>
    <row r="3416" spans="1:2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</row>
    <row r="3417" spans="1:2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</row>
    <row r="3418" spans="1:2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</row>
    <row r="3419" spans="1:2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</row>
    <row r="3420" spans="1:2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</row>
    <row r="3421" spans="1:2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</row>
    <row r="3422" spans="1:2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</row>
    <row r="3423" spans="1:2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</row>
    <row r="3424" spans="1:2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</row>
    <row r="3425" spans="1:2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</row>
    <row r="3426" spans="1:2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</row>
    <row r="3427" spans="1:2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</row>
    <row r="3428" spans="1:2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</row>
    <row r="3429" spans="1:2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</row>
    <row r="3430" spans="1:2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</row>
    <row r="3431" spans="1:2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</row>
    <row r="3432" spans="1:2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</row>
    <row r="3433" spans="1:2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</row>
    <row r="3434" spans="1:2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</row>
    <row r="3435" spans="1:2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</row>
    <row r="3436" spans="1:2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</row>
    <row r="3437" spans="1:2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</row>
    <row r="3438" spans="1:2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</row>
    <row r="3439" spans="1:2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</row>
    <row r="3440" spans="1:2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</row>
    <row r="3441" spans="1:2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</row>
    <row r="3442" spans="1:2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</row>
    <row r="3443" spans="1:2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</row>
    <row r="3444" spans="1:2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</row>
    <row r="3445" spans="1:2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</row>
    <row r="3446" spans="1:2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</row>
    <row r="3447" spans="1:2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</row>
    <row r="3448" spans="1:2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</row>
    <row r="3449" spans="1:2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</row>
    <row r="3450" spans="1:2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</row>
    <row r="3451" spans="1:2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</row>
    <row r="3452" spans="1:2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</row>
    <row r="3453" spans="1:2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</row>
    <row r="3454" spans="1:2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</row>
    <row r="3455" spans="1:2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</row>
    <row r="3456" spans="1:2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</row>
    <row r="3457" spans="1:2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</row>
    <row r="3458" spans="1:2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</row>
    <row r="3459" spans="1:2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</row>
    <row r="3460" spans="1:2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</row>
    <row r="3461" spans="1:2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</row>
    <row r="3462" spans="1:2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</row>
    <row r="3463" spans="1:2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</row>
    <row r="3464" spans="1:2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</row>
    <row r="3465" spans="1:2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</row>
    <row r="3466" spans="1:2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</row>
    <row r="3467" spans="1:2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</row>
    <row r="3468" spans="1:2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</row>
    <row r="3469" spans="1:2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</row>
    <row r="3470" spans="1:2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</row>
    <row r="3471" spans="1:2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</row>
    <row r="3472" spans="1:2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</row>
    <row r="3473" spans="1:2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</row>
    <row r="3474" spans="1:2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</row>
    <row r="3475" spans="1:2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</row>
    <row r="3476" spans="1:2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</row>
    <row r="3477" spans="1:2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</row>
    <row r="3478" spans="1:2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</row>
    <row r="3479" spans="1:2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</row>
    <row r="3480" spans="1:2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</row>
    <row r="3481" spans="1:2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</row>
    <row r="3482" spans="1:2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</row>
    <row r="3483" spans="1:2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</row>
    <row r="3484" spans="1:2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</row>
    <row r="3485" spans="1:2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</row>
    <row r="3486" spans="1:2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</row>
    <row r="3487" spans="1:2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</row>
    <row r="3488" spans="1:2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</row>
    <row r="3489" spans="1:2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</row>
    <row r="3490" spans="1:2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</row>
    <row r="3491" spans="1:2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</row>
    <row r="3492" spans="1:2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</row>
    <row r="3493" spans="1:2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</row>
    <row r="3494" spans="1:2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</row>
    <row r="3495" spans="1:2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</row>
    <row r="3496" spans="1:2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</row>
    <row r="3497" spans="1:2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</row>
    <row r="3498" spans="1:2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</row>
    <row r="3499" spans="1:2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</row>
    <row r="3500" spans="1:2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</row>
    <row r="3501" spans="1:2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</row>
    <row r="3502" spans="1:2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</row>
    <row r="3503" spans="1:2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</row>
    <row r="3504" spans="1:2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</row>
    <row r="3505" spans="1:2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</row>
    <row r="3506" spans="1:2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</row>
    <row r="3507" spans="1:2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</row>
    <row r="3508" spans="1:2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</row>
    <row r="3509" spans="1:2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</row>
    <row r="3510" spans="1:2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</row>
    <row r="3511" spans="1:2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</row>
    <row r="3512" spans="1:2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</row>
    <row r="3513" spans="1:2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</row>
    <row r="3514" spans="1:2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</row>
    <row r="3515" spans="1:2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</row>
    <row r="3516" spans="1:2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</row>
    <row r="3517" spans="1:2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</row>
    <row r="3518" spans="1:2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</row>
    <row r="3519" spans="1:2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</row>
    <row r="3520" spans="1:2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</row>
    <row r="3521" spans="1:2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</row>
    <row r="3522" spans="1:2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</row>
    <row r="3523" spans="1:2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</row>
    <row r="3524" spans="1:2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</row>
    <row r="3525" spans="1:2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</row>
    <row r="3526" spans="1:2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</row>
    <row r="3527" spans="1:2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</row>
    <row r="3528" spans="1:2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</row>
    <row r="3529" spans="1:2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</row>
    <row r="3530" spans="1:2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</row>
    <row r="3531" spans="1:2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</row>
    <row r="3532" spans="1:2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</row>
    <row r="3533" spans="1:2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</row>
    <row r="3534" spans="1:2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</row>
    <row r="3535" spans="1:2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</row>
    <row r="3536" spans="1:2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</row>
    <row r="3537" spans="1:2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</row>
    <row r="3538" spans="1:2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</row>
    <row r="3539" spans="1:2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</row>
    <row r="3540" spans="1:2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</row>
    <row r="3541" spans="1:2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</row>
    <row r="3542" spans="1:2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</row>
    <row r="3543" spans="1:2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</row>
    <row r="3544" spans="1:2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</row>
    <row r="3545" spans="1:2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</row>
    <row r="3546" spans="1:2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</row>
    <row r="3547" spans="1:2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</row>
    <row r="3548" spans="1:2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</row>
    <row r="3549" spans="1:2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</row>
    <row r="3550" spans="1:2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</row>
    <row r="3551" spans="1:2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</row>
    <row r="3552" spans="1:2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</row>
    <row r="3553" spans="1:2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</row>
    <row r="3554" spans="1:2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</row>
    <row r="3555" spans="1:2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</row>
    <row r="3556" spans="1:2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</row>
    <row r="3557" spans="1:2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</row>
    <row r="3558" spans="1:2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</row>
    <row r="3559" spans="1:2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</row>
    <row r="3560" spans="1:2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</row>
    <row r="3561" spans="1:2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</row>
    <row r="3562" spans="1:2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</row>
    <row r="3563" spans="1:2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</row>
    <row r="3564" spans="1:2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</row>
    <row r="3565" spans="1:2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</row>
    <row r="3566" spans="1:2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</row>
    <row r="3567" spans="1:2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</row>
    <row r="3568" spans="1:2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</row>
    <row r="3569" spans="1:2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</row>
    <row r="3570" spans="1:2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</row>
    <row r="3571" spans="1:2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</row>
    <row r="3572" spans="1:2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</row>
    <row r="3573" spans="1:2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</row>
    <row r="3574" spans="1:2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</row>
    <row r="3575" spans="1:2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</row>
    <row r="3576" spans="1:2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</row>
    <row r="3577" spans="1:2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</row>
    <row r="3578" spans="1:2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</row>
    <row r="3579" spans="1:2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</row>
    <row r="3580" spans="1:2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</row>
    <row r="3581" spans="1:2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</row>
    <row r="3582" spans="1:2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</row>
    <row r="3583" spans="1:2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</row>
    <row r="3584" spans="1:2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</row>
    <row r="3585" spans="1:2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</row>
    <row r="3586" spans="1:2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</row>
    <row r="3587" spans="1:2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</row>
    <row r="3588" spans="1:2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</row>
    <row r="3589" spans="1:2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</row>
    <row r="3590" spans="1:2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</row>
    <row r="3591" spans="1:2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</row>
    <row r="3592" spans="1:2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</row>
    <row r="3593" spans="1:2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</row>
    <row r="3594" spans="1:2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</row>
    <row r="3595" spans="1:2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</row>
    <row r="3596" spans="1:2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</row>
    <row r="3597" spans="1:2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</row>
    <row r="3598" spans="1:2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</row>
    <row r="3599" spans="1:2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</row>
    <row r="3600" spans="1:2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</row>
    <row r="3601" spans="1:2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</row>
    <row r="3602" spans="1:2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</row>
    <row r="3603" spans="1:2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</row>
    <row r="3604" spans="1:2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</row>
    <row r="3605" spans="1:2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</row>
    <row r="3606" spans="1:2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</row>
    <row r="3607" spans="1:2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</row>
    <row r="3608" spans="1:2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</row>
    <row r="3609" spans="1:2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</row>
    <row r="3610" spans="1:2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</row>
    <row r="3611" spans="1:2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</row>
    <row r="3612" spans="1:2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</row>
    <row r="3613" spans="1:2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</row>
    <row r="3614" spans="1:2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</row>
    <row r="3615" spans="1:2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</row>
    <row r="3616" spans="1:2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</row>
    <row r="3617" spans="1:2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</row>
    <row r="3618" spans="1:2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</row>
    <row r="3619" spans="1:2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</row>
    <row r="3620" spans="1:2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</row>
    <row r="3621" spans="1:2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</row>
    <row r="3622" spans="1:2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</row>
    <row r="3623" spans="1:2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</row>
    <row r="3624" spans="1:2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</row>
    <row r="3625" spans="1:2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</row>
    <row r="3626" spans="1:2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</row>
    <row r="3627" spans="1:2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</row>
    <row r="3628" spans="1:2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</row>
    <row r="3629" spans="1:2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</row>
    <row r="3630" spans="1:2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</row>
    <row r="3631" spans="1:2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</row>
    <row r="3632" spans="1:2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</row>
    <row r="3633" spans="1:2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</row>
    <row r="3634" spans="1:2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</row>
    <row r="3635" spans="1:2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</row>
    <row r="3636" spans="1:2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</row>
    <row r="3637" spans="1:2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</row>
    <row r="3638" spans="1:2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</row>
    <row r="3639" spans="1:2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</row>
    <row r="3640" spans="1:2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</row>
    <row r="3641" spans="1:2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</row>
    <row r="3642" spans="1:2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</row>
    <row r="3643" spans="1:2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</row>
    <row r="3644" spans="1:2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</row>
    <row r="3645" spans="1:2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</row>
    <row r="3646" spans="1:2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</row>
    <row r="3647" spans="1:2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</row>
    <row r="3648" spans="1:2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</row>
    <row r="3649" spans="1:2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</row>
    <row r="3650" spans="1:2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</row>
    <row r="3651" spans="1:2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</row>
    <row r="3652" spans="1:2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</row>
    <row r="3653" spans="1:2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</row>
    <row r="3654" spans="1:2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</row>
    <row r="3655" spans="1:2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</row>
    <row r="3656" spans="1:2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</row>
    <row r="3657" spans="1:2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</row>
    <row r="3658" spans="1:2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</row>
    <row r="3659" spans="1:2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</row>
    <row r="3660" spans="1:2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</row>
    <row r="3661" spans="1:2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</row>
    <row r="3662" spans="1:2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</row>
    <row r="3663" spans="1:2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</row>
    <row r="3664" spans="1:2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</row>
    <row r="3665" spans="1:2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</row>
    <row r="3666" spans="1:2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</row>
    <row r="3667" spans="1:2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</row>
    <row r="3668" spans="1:2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</row>
    <row r="3669" spans="1:2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</row>
    <row r="3670" spans="1:2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</row>
    <row r="3671" spans="1:2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</row>
    <row r="3672" spans="1:2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</row>
    <row r="3673" spans="1:2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</row>
    <row r="3674" spans="1:2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</row>
    <row r="3675" spans="1:2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</row>
    <row r="3676" spans="1:2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</row>
    <row r="3677" spans="1:2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</row>
    <row r="3678" spans="1:2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</row>
    <row r="3679" spans="1:2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</row>
    <row r="3680" spans="1:2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</row>
    <row r="3681" spans="1:2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</row>
    <row r="3682" spans="1:2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</row>
    <row r="3683" spans="1:2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</row>
    <row r="3684" spans="1:2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</row>
    <row r="3685" spans="1:2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</row>
    <row r="3686" spans="1:2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</row>
    <row r="3687" spans="1:2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</row>
    <row r="3688" spans="1:2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</row>
    <row r="3689" spans="1:2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</row>
    <row r="3690" spans="1:2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</row>
    <row r="3691" spans="1:2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</row>
    <row r="3692" spans="1:2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</row>
    <row r="3693" spans="1:2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</row>
    <row r="3694" spans="1:2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</row>
    <row r="3695" spans="1:2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</row>
    <row r="3696" spans="1:2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</row>
    <row r="3697" spans="1:2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</row>
    <row r="3698" spans="1:2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</row>
    <row r="3699" spans="1:2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</row>
    <row r="3700" spans="1:2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</row>
    <row r="3701" spans="1:2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</row>
    <row r="3702" spans="1:2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</row>
    <row r="3703" spans="1:2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</row>
    <row r="3704" spans="1:2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</row>
    <row r="3705" spans="1:2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</row>
    <row r="3706" spans="1:2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</row>
    <row r="3707" spans="1:2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</row>
    <row r="3708" spans="1:2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</row>
    <row r="3709" spans="1:2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</row>
    <row r="3710" spans="1:2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</row>
    <row r="3711" spans="1:2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</row>
    <row r="3712" spans="1:2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</row>
    <row r="3713" spans="1:2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</row>
    <row r="3714" spans="1:2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</row>
    <row r="3715" spans="1:2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</row>
    <row r="3716" spans="1:2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</row>
    <row r="3717" spans="1:2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</row>
    <row r="3718" spans="1:2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</row>
    <row r="3719" spans="1:2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</row>
    <row r="3720" spans="1:2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</row>
    <row r="3721" spans="1:2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</row>
    <row r="3722" spans="1:2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</row>
    <row r="3723" spans="1:2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</row>
    <row r="3724" spans="1:2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</row>
    <row r="3725" spans="1:2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</row>
    <row r="3726" spans="1:2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</row>
    <row r="3727" spans="1:2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</row>
    <row r="3728" spans="1:2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</row>
    <row r="3729" spans="1:2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</row>
    <row r="3730" spans="1:2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</row>
    <row r="3731" spans="1:2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</row>
    <row r="3732" spans="1:2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</row>
    <row r="3733" spans="1:2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</row>
    <row r="3734" spans="1:2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</row>
    <row r="3735" spans="1:2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</row>
    <row r="3736" spans="1:2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</row>
    <row r="3737" spans="1:2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</row>
    <row r="3738" spans="1:2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</row>
    <row r="3739" spans="1:2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</row>
    <row r="3740" spans="1:2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</row>
    <row r="3741" spans="1:2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</row>
    <row r="3742" spans="1:2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</row>
    <row r="3743" spans="1:2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</row>
    <row r="3744" spans="1:2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</row>
    <row r="3745" spans="1:2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</row>
    <row r="3746" spans="1:2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</row>
    <row r="3747" spans="1:2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</row>
    <row r="3748" spans="1:2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</row>
    <row r="3749" spans="1:2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</row>
    <row r="3750" spans="1:2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</row>
    <row r="3751" spans="1:2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</row>
    <row r="3752" spans="1:2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</row>
    <row r="3753" spans="1:2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</row>
    <row r="3754" spans="1:2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</row>
    <row r="3755" spans="1:2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</row>
    <row r="3756" spans="1:2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</row>
    <row r="3757" spans="1:2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</row>
    <row r="3758" spans="1:2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</row>
    <row r="3759" spans="1:2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</row>
    <row r="3760" spans="1:2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</row>
    <row r="3761" spans="1:2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</row>
    <row r="3762" spans="1:2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</row>
    <row r="3763" spans="1:2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</row>
    <row r="3764" spans="1:2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</row>
    <row r="3765" spans="1:2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</row>
    <row r="3766" spans="1:2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</row>
    <row r="3767" spans="1:2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</row>
    <row r="3768" spans="1:2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</row>
    <row r="3769" spans="1:2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</row>
    <row r="3770" spans="1:2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</row>
    <row r="3771" spans="1:2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</row>
    <row r="3772" spans="1:2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</row>
    <row r="3773" spans="1:2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</row>
    <row r="3774" spans="1:2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</row>
    <row r="3775" spans="1:2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</row>
    <row r="3776" spans="1:2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</row>
    <row r="3777" spans="1:2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</row>
    <row r="3778" spans="1:2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</row>
    <row r="3779" spans="1:2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</row>
    <row r="3780" spans="1:2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</row>
    <row r="3781" spans="1:2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</row>
    <row r="3782" spans="1:2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</row>
    <row r="3783" spans="1:2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</row>
    <row r="3784" spans="1:2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</row>
    <row r="3785" spans="1:2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</row>
    <row r="3786" spans="1:2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</row>
    <row r="3787" spans="1:2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</row>
    <row r="3788" spans="1:2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</row>
    <row r="3789" spans="1:2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</row>
    <row r="3790" spans="1:2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</row>
    <row r="3791" spans="1:2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</row>
    <row r="3792" spans="1:2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</row>
    <row r="3793" spans="1:2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</row>
    <row r="3794" spans="1:2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</row>
    <row r="3795" spans="1:2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</row>
    <row r="3796" spans="1:2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</row>
    <row r="3797" spans="1:2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</row>
    <row r="3798" spans="1:2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</row>
    <row r="3799" spans="1:2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</row>
    <row r="3800" spans="1:2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</row>
    <row r="3801" spans="1:2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</row>
    <row r="3802" spans="1:2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</row>
    <row r="3803" spans="1:2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</row>
    <row r="3804" spans="1:2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</row>
    <row r="3805" spans="1:2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</row>
    <row r="3806" spans="1:2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</row>
    <row r="3807" spans="1:2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</row>
    <row r="3808" spans="1:2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</row>
    <row r="3809" spans="1:2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</row>
    <row r="3810" spans="1:2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</row>
    <row r="3811" spans="1:2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</row>
    <row r="3812" spans="1:2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</row>
    <row r="3813" spans="1:2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</row>
    <row r="3814" spans="1:2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</row>
    <row r="3815" spans="1:2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</row>
    <row r="3816" spans="1:2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</row>
    <row r="3817" spans="1:2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</row>
    <row r="3818" spans="1:2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</row>
    <row r="3819" spans="1:2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</row>
    <row r="3820" spans="1:2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</row>
    <row r="3821" spans="1:2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</row>
    <row r="3822" spans="1:2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</row>
    <row r="3823" spans="1:2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</row>
    <row r="3824" spans="1:2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</row>
    <row r="3825" spans="1:2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</row>
    <row r="3826" spans="1:2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</row>
    <row r="3827" spans="1:2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</row>
    <row r="3828" spans="1:2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</row>
    <row r="3829" spans="1:2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</row>
    <row r="3830" spans="1:2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</row>
    <row r="3831" spans="1:2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</row>
    <row r="3832" spans="1:2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</row>
    <row r="3833" spans="1:2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</row>
    <row r="3834" spans="1:2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</row>
    <row r="3835" spans="1:2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</row>
    <row r="3836" spans="1:2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</row>
    <row r="3837" spans="1:2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</row>
    <row r="3838" spans="1:2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</row>
    <row r="3839" spans="1:2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</row>
    <row r="3840" spans="1:2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</row>
    <row r="3841" spans="1:2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</row>
    <row r="3842" spans="1:2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</row>
    <row r="3843" spans="1:2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</row>
    <row r="3844" spans="1:2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</row>
    <row r="3845" spans="1:2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</row>
    <row r="3846" spans="1:2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</row>
    <row r="3847" spans="1:2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</row>
    <row r="3848" spans="1:2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</row>
    <row r="3849" spans="1:2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</row>
    <row r="3850" spans="1:2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</row>
    <row r="3851" spans="1:2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</row>
    <row r="3852" spans="1:2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</row>
    <row r="3853" spans="1:2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</row>
    <row r="3854" spans="1:2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</row>
    <row r="3855" spans="1:2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</row>
    <row r="3856" spans="1:2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</row>
    <row r="3857" spans="1:2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</row>
    <row r="3858" spans="1:2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</row>
    <row r="3859" spans="1:2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</row>
    <row r="3860" spans="1:2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</row>
    <row r="3861" spans="1:2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</row>
    <row r="3862" spans="1:2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</row>
    <row r="3863" spans="1:2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</row>
    <row r="3864" spans="1:2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</row>
    <row r="3865" spans="1:2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</row>
    <row r="3866" spans="1:2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</row>
    <row r="3867" spans="1:2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</row>
    <row r="3868" spans="1:2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</row>
    <row r="3869" spans="1:2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</row>
    <row r="3870" spans="1:2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</row>
    <row r="3871" spans="1:2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</row>
    <row r="3872" spans="1:2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</row>
    <row r="3873" spans="1:2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</row>
    <row r="3874" spans="1:2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</row>
    <row r="3875" spans="1:2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</row>
    <row r="3876" spans="1:2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</row>
    <row r="3877" spans="1:2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</row>
    <row r="3878" spans="1:2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</row>
    <row r="3879" spans="1:2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</row>
    <row r="3880" spans="1:2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</row>
    <row r="3881" spans="1:2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</row>
    <row r="3882" spans="1:2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</row>
    <row r="3883" spans="1:2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</row>
    <row r="3884" spans="1:2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</row>
    <row r="3885" spans="1:2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</row>
    <row r="3886" spans="1:2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</row>
    <row r="3887" spans="1:2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</row>
    <row r="3888" spans="1:2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</row>
    <row r="3889" spans="1:2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</row>
    <row r="3890" spans="1:2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</row>
    <row r="3891" spans="1:2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</row>
    <row r="3892" spans="1:2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</row>
    <row r="3893" spans="1:2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</row>
    <row r="3894" spans="1:2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</row>
    <row r="3895" spans="1:2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</row>
    <row r="3896" spans="1:2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</row>
    <row r="3897" spans="1:2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</row>
    <row r="3898" spans="1:2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</row>
    <row r="3899" spans="1:2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</row>
    <row r="3900" spans="1:2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</row>
    <row r="3901" spans="1:2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</row>
    <row r="3902" spans="1:2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</row>
    <row r="3903" spans="1:2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</row>
    <row r="3904" spans="1:2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</row>
    <row r="3905" spans="1:2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</row>
    <row r="3906" spans="1:2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</row>
    <row r="3907" spans="1:2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</row>
    <row r="3908" spans="1:2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</row>
    <row r="3909" spans="1:2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</row>
    <row r="3910" spans="1:2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</row>
    <row r="3911" spans="1:2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</row>
    <row r="3912" spans="1:2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</row>
    <row r="3913" spans="1:2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</row>
    <row r="3914" spans="1:2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</row>
    <row r="3915" spans="1:2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</row>
    <row r="3916" spans="1:2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</row>
    <row r="3917" spans="1:2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</row>
    <row r="3918" spans="1:2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</row>
    <row r="3919" spans="1:2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</row>
    <row r="3920" spans="1:2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</row>
    <row r="3921" spans="1:2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</row>
    <row r="3922" spans="1:2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</row>
    <row r="3923" spans="1:2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</row>
    <row r="3924" spans="1:2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</row>
    <row r="3925" spans="1:2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</row>
    <row r="3926" spans="1:2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</row>
    <row r="3927" spans="1:2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</row>
    <row r="3928" spans="1:2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</row>
    <row r="3929" spans="1:2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</row>
    <row r="3930" spans="1:2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</row>
    <row r="3931" spans="1:2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</row>
    <row r="3932" spans="1:2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</row>
    <row r="3933" spans="1:2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</row>
    <row r="3934" spans="1:2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</row>
    <row r="3935" spans="1:2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</row>
    <row r="3936" spans="1:2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</row>
    <row r="3937" spans="1:2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</row>
    <row r="3938" spans="1:2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</row>
    <row r="3939" spans="1:2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</row>
    <row r="3940" spans="1:2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</row>
    <row r="3941" spans="1:2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</row>
    <row r="3942" spans="1:2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</row>
    <row r="3943" spans="1:2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</row>
    <row r="3944" spans="1:2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</row>
    <row r="3945" spans="1:2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</row>
    <row r="3946" spans="1:2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</row>
    <row r="3947" spans="1:2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</row>
    <row r="3948" spans="1:2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</row>
    <row r="3949" spans="1:2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</row>
    <row r="3950" spans="1:2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</row>
    <row r="3951" spans="1:2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</row>
    <row r="3952" spans="1:2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</row>
    <row r="3953" spans="1:2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</row>
    <row r="3954" spans="1:2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</row>
    <row r="3955" spans="1:2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</row>
    <row r="3956" spans="1:2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</row>
    <row r="3957" spans="1:2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</row>
    <row r="3958" spans="1:2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</row>
    <row r="3959" spans="1:2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</row>
    <row r="3960" spans="1:2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</row>
    <row r="3961" spans="1:2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</row>
    <row r="3962" spans="1:2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</row>
    <row r="3963" spans="1:2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</row>
    <row r="3964" spans="1:2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</row>
    <row r="3965" spans="1:2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</row>
    <row r="3966" spans="1:2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</row>
    <row r="3967" spans="1:2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</row>
    <row r="3968" spans="1:2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</row>
    <row r="3969" spans="1:2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</row>
    <row r="3970" spans="1:2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</row>
    <row r="3971" spans="1:2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</row>
    <row r="3972" spans="1:2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</row>
    <row r="3973" spans="1:2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</row>
    <row r="3974" spans="1:2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</row>
    <row r="3975" spans="1:2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</row>
    <row r="3976" spans="1:2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</row>
    <row r="3977" spans="1:2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</row>
    <row r="3978" spans="1:2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</row>
    <row r="3979" spans="1:2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</row>
    <row r="3980" spans="1:2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</row>
    <row r="3981" spans="1:2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</row>
    <row r="3982" spans="1:2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</row>
    <row r="3983" spans="1:2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</row>
    <row r="3984" spans="1:2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</row>
    <row r="3985" spans="1:2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</row>
    <row r="3986" spans="1:2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</row>
    <row r="3987" spans="1:2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</row>
    <row r="3988" spans="1:2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</row>
    <row r="3989" spans="1:2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</row>
    <row r="3990" spans="1:2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</row>
    <row r="3991" spans="1:2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</row>
    <row r="3992" spans="1:2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</row>
    <row r="3993" spans="1:2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</row>
    <row r="3994" spans="1:2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</row>
    <row r="3995" spans="1:2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</row>
    <row r="3996" spans="1:2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</row>
    <row r="3997" spans="1:2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</row>
    <row r="3998" spans="1:2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</row>
    <row r="3999" spans="1:2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</row>
    <row r="4000" spans="1:2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</row>
    <row r="4001" spans="1:2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</row>
    <row r="4002" spans="1:2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</row>
    <row r="4003" spans="1:2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</row>
    <row r="4004" spans="1:2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</row>
    <row r="4005" spans="1:2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</row>
    <row r="4006" spans="1:2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</row>
    <row r="4007" spans="1:2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</row>
    <row r="4008" spans="1:2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</row>
    <row r="4009" spans="1:2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</row>
    <row r="4010" spans="1:2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</row>
    <row r="4011" spans="1:2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</row>
    <row r="4012" spans="1:2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</row>
    <row r="4013" spans="1:2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</row>
    <row r="4014" spans="1:2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</row>
    <row r="4015" spans="1:2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</row>
    <row r="4016" spans="1:2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</row>
    <row r="4017" spans="1:2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</row>
    <row r="4018" spans="1:2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</row>
    <row r="4019" spans="1:2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</row>
    <row r="4020" spans="1:2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</row>
    <row r="4021" spans="1:2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</row>
    <row r="4022" spans="1:2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</row>
    <row r="4023" spans="1:2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</row>
    <row r="4024" spans="1:2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</row>
    <row r="4025" spans="1:2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</row>
    <row r="4026" spans="1:2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</row>
    <row r="4027" spans="1:2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</row>
    <row r="4028" spans="1:2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</row>
    <row r="4029" spans="1:2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</row>
    <row r="4030" spans="1:2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</row>
    <row r="4031" spans="1:2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</row>
    <row r="4032" spans="1:2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</row>
    <row r="4033" spans="1:2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</row>
    <row r="4034" spans="1:2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</row>
    <row r="4035" spans="1:2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</row>
    <row r="4036" spans="1:2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</row>
    <row r="4037" spans="1:2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</row>
    <row r="4038" spans="1:2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</row>
    <row r="4039" spans="1:2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</row>
    <row r="4040" spans="1:2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</row>
    <row r="4041" spans="1:2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</row>
    <row r="4042" spans="1:2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</row>
    <row r="4043" spans="1:2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</row>
    <row r="4044" spans="1:2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</row>
    <row r="4045" spans="1:2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</row>
    <row r="4046" spans="1:2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</row>
    <row r="4047" spans="1:2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</row>
    <row r="4048" spans="1:2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</row>
    <row r="4049" spans="1:2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</row>
    <row r="4050" spans="1:2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</row>
    <row r="4051" spans="1:2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</row>
    <row r="4052" spans="1:2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</row>
    <row r="4053" spans="1:2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</row>
    <row r="4054" spans="1:2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</row>
    <row r="4055" spans="1:2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</row>
    <row r="4056" spans="1:2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</row>
    <row r="4057" spans="1:2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</row>
    <row r="4058" spans="1:2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</row>
    <row r="4059" spans="1:2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</row>
    <row r="4060" spans="1:2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</row>
    <row r="4061" spans="1:2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</row>
    <row r="4062" spans="1:2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</row>
    <row r="4063" spans="1:2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</row>
    <row r="4064" spans="1:2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</row>
    <row r="4065" spans="1:2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</row>
    <row r="4066" spans="1:2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</row>
    <row r="4067" spans="1:2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</row>
    <row r="4068" spans="1:2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</row>
    <row r="4069" spans="1:2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</row>
    <row r="4070" spans="1:2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</row>
    <row r="4071" spans="1:2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</row>
    <row r="4072" spans="1:2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</row>
    <row r="4073" spans="1:2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</row>
    <row r="4074" spans="1:2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</row>
    <row r="4075" spans="1:2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</row>
    <row r="4076" spans="1:2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</row>
    <row r="4077" spans="1:2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</row>
    <row r="4078" spans="1:2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</row>
    <row r="4079" spans="1:2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</row>
    <row r="4080" spans="1:2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</row>
    <row r="4081" spans="1:2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</row>
    <row r="4082" spans="1:2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</row>
    <row r="4083" spans="1:2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</row>
    <row r="4084" spans="1:2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</row>
    <row r="4085" spans="1:2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</row>
    <row r="4086" spans="1:2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</row>
    <row r="4087" spans="1:2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</row>
    <row r="4088" spans="1:2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</row>
    <row r="4089" spans="1:2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</row>
    <row r="4090" spans="1:2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</row>
    <row r="4091" spans="1:2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</row>
    <row r="4092" spans="1:2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</row>
    <row r="4093" spans="1:2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</row>
    <row r="4094" spans="1:2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</row>
    <row r="4095" spans="1:2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</row>
    <row r="4096" spans="1:2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</row>
    <row r="4097" spans="1:2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</row>
    <row r="4098" spans="1:2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</row>
    <row r="4099" spans="1:2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</row>
    <row r="4100" spans="1:2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</row>
    <row r="4101" spans="1:2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</row>
    <row r="4102" spans="1:2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</row>
    <row r="4103" spans="1:2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</row>
    <row r="4104" spans="1:2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</row>
    <row r="4105" spans="1:2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</row>
    <row r="4106" spans="1:2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</row>
    <row r="4107" spans="1:2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</row>
    <row r="4108" spans="1:2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</row>
    <row r="4109" spans="1:2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</row>
    <row r="4110" spans="1:2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</row>
    <row r="4111" spans="1:2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</row>
    <row r="4112" spans="1:2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</row>
    <row r="4113" spans="1:2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</row>
    <row r="4114" spans="1:2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</row>
    <row r="4115" spans="1:2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</row>
    <row r="4116" spans="1:2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</row>
    <row r="4117" spans="1:2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</row>
    <row r="4118" spans="1:2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</row>
    <row r="4119" spans="1:2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</row>
    <row r="4120" spans="1:2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</row>
    <row r="4121" spans="1:2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</row>
    <row r="4122" spans="1:2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</row>
    <row r="4123" spans="1:2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</row>
    <row r="4124" spans="1:2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</row>
    <row r="4125" spans="1:2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</row>
    <row r="4126" spans="1:2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</row>
    <row r="4127" spans="1:2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</row>
    <row r="4128" spans="1:2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</row>
    <row r="4129" spans="1:2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</row>
    <row r="4130" spans="1:2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</row>
    <row r="4131" spans="1:2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</row>
    <row r="4132" spans="1:2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</row>
    <row r="4133" spans="1:2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</row>
    <row r="4134" spans="1:2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</row>
    <row r="4135" spans="1:2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</row>
    <row r="4136" spans="1:2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</row>
    <row r="4137" spans="1:2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</row>
    <row r="4138" spans="1:2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</row>
    <row r="4139" spans="1:2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</row>
    <row r="4140" spans="1:2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</row>
    <row r="4141" spans="1:2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</row>
    <row r="4142" spans="1:2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</row>
    <row r="4143" spans="1:2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</row>
    <row r="4144" spans="1:2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</row>
    <row r="4145" spans="1:2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</row>
    <row r="4146" spans="1:2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</row>
    <row r="4147" spans="1:2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</row>
    <row r="4148" spans="1:2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</row>
    <row r="4149" spans="1:2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</row>
    <row r="4150" spans="1:2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</row>
    <row r="4151" spans="1:2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</row>
    <row r="4152" spans="1:2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</row>
    <row r="4153" spans="1:2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</row>
    <row r="4154" spans="1:2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</row>
    <row r="4155" spans="1:2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</row>
    <row r="4156" spans="1:2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</row>
    <row r="4157" spans="1:2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</row>
    <row r="4158" spans="1:2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</row>
    <row r="4159" spans="1:2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</row>
    <row r="4160" spans="1:2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</row>
    <row r="4161" spans="1:2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</row>
    <row r="4162" spans="1:2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</row>
    <row r="4163" spans="1:2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</row>
    <row r="4164" spans="1:2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</row>
    <row r="4165" spans="1:2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</row>
    <row r="4166" spans="1:2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</row>
    <row r="4167" spans="1:2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</row>
    <row r="4168" spans="1:2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</row>
    <row r="4169" spans="1:2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</row>
    <row r="4170" spans="1:2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</row>
    <row r="4171" spans="1:2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</row>
    <row r="4172" spans="1:2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</row>
    <row r="4173" spans="1:2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</row>
    <row r="4174" spans="1:2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</row>
    <row r="4175" spans="1:2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</row>
    <row r="4176" spans="1:2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</row>
    <row r="4177" spans="1:2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</row>
    <row r="4178" spans="1:2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</row>
    <row r="4179" spans="1:2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</row>
    <row r="4180" spans="1:2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</row>
    <row r="4181" spans="1:2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</row>
    <row r="4182" spans="1:2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</row>
    <row r="4183" spans="1:2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</row>
    <row r="4184" spans="1:2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</row>
    <row r="4185" spans="1:2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</row>
    <row r="4186" spans="1:2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</row>
    <row r="4187" spans="1:2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</row>
    <row r="4188" spans="1:2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</row>
    <row r="4189" spans="1:2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</row>
    <row r="4190" spans="1:2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</row>
    <row r="4191" spans="1:2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</row>
    <row r="4192" spans="1:2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</row>
    <row r="4193" spans="1:2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</row>
    <row r="4194" spans="1:2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</row>
    <row r="4195" spans="1:2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</row>
    <row r="4196" spans="1:2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</row>
    <row r="4197" spans="1:2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</row>
    <row r="4198" spans="1:2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</row>
    <row r="4199" spans="1:2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</row>
    <row r="4200" spans="1:2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</row>
    <row r="4201" spans="1:2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</row>
    <row r="4202" spans="1:2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</row>
    <row r="4203" spans="1:2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</row>
    <row r="4204" spans="1:2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</row>
    <row r="4205" spans="1:2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</row>
    <row r="4206" spans="1:2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</row>
    <row r="4207" spans="1:2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</row>
    <row r="4208" spans="1:2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</row>
    <row r="4209" spans="1:2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</row>
    <row r="4210" spans="1:2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</row>
    <row r="4211" spans="1:2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</row>
    <row r="4212" spans="1:2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</row>
    <row r="4213" spans="1:2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</row>
    <row r="4214" spans="1:2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</row>
    <row r="4215" spans="1:2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</row>
    <row r="4216" spans="1:2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</row>
    <row r="4217" spans="1:2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</row>
    <row r="4218" spans="1:2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</row>
    <row r="4219" spans="1:2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</row>
    <row r="4220" spans="1:2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</row>
    <row r="4221" spans="1:2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</row>
    <row r="4222" spans="1:2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</row>
    <row r="4223" spans="1:2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</row>
    <row r="4224" spans="1:2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</row>
    <row r="4225" spans="1:2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</row>
    <row r="4226" spans="1:2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</row>
    <row r="4227" spans="1:2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</row>
    <row r="4228" spans="1:2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</row>
    <row r="4229" spans="1:2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</row>
    <row r="4230" spans="1:2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</row>
    <row r="4231" spans="1:2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</row>
    <row r="4232" spans="1:2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</row>
    <row r="4233" spans="1:2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</row>
    <row r="4234" spans="1:2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</row>
    <row r="4235" spans="1:2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</row>
    <row r="4236" spans="1:2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</row>
    <row r="4237" spans="1:2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</row>
    <row r="4238" spans="1:2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</row>
    <row r="4239" spans="1:2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</row>
    <row r="4240" spans="1:2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</row>
    <row r="4241" spans="1:2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</row>
    <row r="4242" spans="1:2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</row>
    <row r="4243" spans="1:2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</row>
    <row r="4244" spans="1:2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</row>
    <row r="4245" spans="1:2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</row>
    <row r="4246" spans="1:2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</row>
    <row r="4247" spans="1:2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</row>
    <row r="4248" spans="1:2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</row>
    <row r="4249" spans="1:2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</row>
    <row r="4250" spans="1:2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</row>
    <row r="4251" spans="1:2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</row>
    <row r="4252" spans="1:2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</row>
    <row r="4253" spans="1:2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</row>
    <row r="4254" spans="1:2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</row>
    <row r="4255" spans="1:2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</row>
    <row r="4256" spans="1:2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</row>
    <row r="4257" spans="1:2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</row>
    <row r="4258" spans="1:2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</row>
    <row r="4259" spans="1:2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</row>
    <row r="4260" spans="1:2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</row>
    <row r="4261" spans="1:2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</row>
    <row r="4262" spans="1:2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</row>
    <row r="4263" spans="1:2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</row>
    <row r="4264" spans="1:2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</row>
    <row r="4265" spans="1:2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</row>
    <row r="4266" spans="1:2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</row>
    <row r="4267" spans="1:2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</row>
    <row r="4268" spans="1:2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</row>
    <row r="4269" spans="1:2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</row>
    <row r="4270" spans="1:2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</row>
    <row r="4271" spans="1:2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</row>
    <row r="4272" spans="1:2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</row>
    <row r="4273" spans="1:2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</row>
    <row r="4274" spans="1:2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</row>
    <row r="4275" spans="1:2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</row>
    <row r="4276" spans="1:2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</row>
    <row r="4277" spans="1:2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</row>
    <row r="4278" spans="1:2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</row>
    <row r="4279" spans="1:2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</row>
    <row r="4280" spans="1:2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</row>
    <row r="4281" spans="1:2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</row>
    <row r="4282" spans="1:2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</row>
    <row r="4283" spans="1:2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</row>
    <row r="4284" spans="1:2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</row>
    <row r="4285" spans="1:2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</row>
    <row r="4286" spans="1:2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</row>
    <row r="4287" spans="1:2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</row>
    <row r="4288" spans="1:2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</row>
    <row r="4289" spans="1:2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</row>
    <row r="4290" spans="1:2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</row>
    <row r="4291" spans="1:2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</row>
    <row r="4292" spans="1:2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</row>
    <row r="4293" spans="1:2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</row>
    <row r="4294" spans="1:2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</row>
    <row r="4295" spans="1:2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</row>
    <row r="4296" spans="1:2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</row>
    <row r="4297" spans="1:2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</row>
    <row r="4298" spans="1:2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</row>
    <row r="4299" spans="1:2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</row>
    <row r="4300" spans="1:2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</row>
    <row r="4301" spans="1:2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</row>
    <row r="4302" spans="1:2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</row>
    <row r="4303" spans="1:2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</row>
    <row r="4304" spans="1:2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</row>
    <row r="4305" spans="1:2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</row>
    <row r="4306" spans="1:2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</row>
    <row r="4307" spans="1:2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</row>
    <row r="4308" spans="1:2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</row>
    <row r="4309" spans="1:2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</row>
    <row r="4310" spans="1:2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</row>
    <row r="4311" spans="1:2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</row>
    <row r="4312" spans="1:2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</row>
    <row r="4313" spans="1:2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</row>
    <row r="4314" spans="1:2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</row>
    <row r="4315" spans="1:2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</row>
    <row r="4316" spans="1:2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</row>
    <row r="4317" spans="1:2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</row>
    <row r="4318" spans="1:2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</row>
    <row r="4319" spans="1:2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</row>
    <row r="4320" spans="1:2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</row>
    <row r="4321" spans="1:2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</row>
    <row r="4322" spans="1:2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</row>
    <row r="4323" spans="1:2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</row>
    <row r="4324" spans="1:2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</row>
    <row r="4325" spans="1:2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</row>
    <row r="4326" spans="1:2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</row>
    <row r="4327" spans="1:2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</row>
    <row r="4328" spans="1:2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</row>
    <row r="4329" spans="1:2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</row>
    <row r="4330" spans="1:2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</row>
    <row r="4331" spans="1:2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</row>
    <row r="4332" spans="1:2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</row>
    <row r="4333" spans="1:2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</row>
    <row r="4334" spans="1:2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</row>
    <row r="4335" spans="1:2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</row>
    <row r="4336" spans="1:2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</row>
    <row r="4337" spans="1:2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</row>
    <row r="4338" spans="1:2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</row>
    <row r="4339" spans="1:2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</row>
    <row r="4340" spans="1:2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</row>
    <row r="4341" spans="1:2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</row>
    <row r="4342" spans="1:2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</row>
    <row r="4343" spans="1:2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</row>
    <row r="4344" spans="1:2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</row>
    <row r="4345" spans="1:2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</row>
    <row r="4346" spans="1:2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</row>
    <row r="4347" spans="1:2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</row>
    <row r="4348" spans="1:2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</row>
    <row r="4349" spans="1:2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</row>
    <row r="4350" spans="1:2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</row>
    <row r="4351" spans="1:2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</row>
    <row r="4352" spans="1:2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</row>
    <row r="4353" spans="1:2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</row>
    <row r="4354" spans="1:2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</row>
    <row r="4355" spans="1:2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</row>
    <row r="4356" spans="1:2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</row>
    <row r="4357" spans="1:2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</row>
    <row r="4358" spans="1:2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</row>
    <row r="4359" spans="1:2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</row>
    <row r="4360" spans="1:2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</row>
    <row r="4361" spans="1:2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</row>
    <row r="4362" spans="1:2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</row>
    <row r="4363" spans="1:2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</row>
    <row r="4364" spans="1:2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</row>
    <row r="4365" spans="1:2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</row>
    <row r="4366" spans="1:2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</row>
    <row r="4367" spans="1:2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</row>
    <row r="4368" spans="1:2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</row>
    <row r="4369" spans="1:2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</row>
    <row r="4370" spans="1:2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</row>
    <row r="4371" spans="1:2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</row>
    <row r="4372" spans="1:2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</row>
    <row r="4373" spans="1:2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</row>
    <row r="4374" spans="1:2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</row>
    <row r="4375" spans="1:2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</row>
    <row r="4376" spans="1:2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</row>
    <row r="4377" spans="1:2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</row>
    <row r="4378" spans="1:2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</row>
    <row r="4379" spans="1:2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</row>
    <row r="4380" spans="1:2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</row>
    <row r="4381" spans="1:2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</row>
    <row r="4382" spans="1:2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</row>
    <row r="4383" spans="1:2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</row>
    <row r="4384" spans="1:2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</row>
    <row r="4385" spans="1:2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</row>
    <row r="4386" spans="1:2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</row>
    <row r="4387" spans="1:2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</row>
    <row r="4388" spans="1:2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</row>
    <row r="4389" spans="1:2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</row>
    <row r="4390" spans="1:2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</row>
    <row r="4391" spans="1:2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</row>
    <row r="4392" spans="1:2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</row>
    <row r="4393" spans="1:2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</row>
    <row r="4394" spans="1:2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</row>
    <row r="4395" spans="1:2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</row>
    <row r="4396" spans="1:2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</row>
    <row r="4397" spans="1:2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</row>
    <row r="4398" spans="1:2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</row>
    <row r="4399" spans="1:2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</row>
    <row r="4400" spans="1:2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</row>
    <row r="4401" spans="1:2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</row>
    <row r="4402" spans="1:2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</row>
    <row r="4403" spans="1:2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</row>
    <row r="4404" spans="1:2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</row>
    <row r="4405" spans="1:2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</row>
    <row r="4406" spans="1:2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</row>
    <row r="4407" spans="1:2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</row>
    <row r="4408" spans="1:2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</row>
    <row r="4409" spans="1:2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</row>
    <row r="4410" spans="1:2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</row>
    <row r="4411" spans="1:2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</row>
    <row r="4412" spans="1:2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</row>
    <row r="4413" spans="1:2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</row>
    <row r="4414" spans="1:2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</row>
    <row r="4415" spans="1:2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</row>
    <row r="4416" spans="1:2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</row>
    <row r="4417" spans="1:2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</row>
    <row r="4418" spans="1:2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</row>
    <row r="4419" spans="1:2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</row>
    <row r="4420" spans="1:2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</row>
    <row r="4421" spans="1:2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</row>
    <row r="4422" spans="1:2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</row>
    <row r="4423" spans="1:2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</row>
    <row r="4424" spans="1:2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</row>
    <row r="4425" spans="1:2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</row>
    <row r="4426" spans="1:2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</row>
    <row r="4427" spans="1:2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</row>
    <row r="4428" spans="1:2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</row>
    <row r="4429" spans="1:2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</row>
    <row r="4430" spans="1:2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</row>
    <row r="4431" spans="1:2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</row>
    <row r="4432" spans="1:2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</row>
    <row r="4433" spans="1:2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</row>
    <row r="4434" spans="1:2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</row>
    <row r="4435" spans="1:2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</row>
    <row r="4436" spans="1:2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</row>
    <row r="4437" spans="1:2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</row>
    <row r="4438" spans="1:2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</row>
    <row r="4439" spans="1:2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</row>
    <row r="4440" spans="1:2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</row>
    <row r="4441" spans="1:2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</row>
    <row r="4442" spans="1:2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</row>
    <row r="4443" spans="1:2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</row>
    <row r="4444" spans="1:2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</row>
    <row r="4445" spans="1:2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</row>
    <row r="4446" spans="1:2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</row>
    <row r="4447" spans="1:2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</row>
    <row r="4448" spans="1:2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</row>
    <row r="4449" spans="1:2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</row>
    <row r="4450" spans="1:2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</row>
    <row r="4451" spans="1:2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</row>
    <row r="4452" spans="1:2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</row>
    <row r="4453" spans="1:2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</row>
    <row r="4454" spans="1:2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</row>
    <row r="4455" spans="1:2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</row>
    <row r="4456" spans="1:2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</row>
    <row r="4457" spans="1:2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</row>
    <row r="4458" spans="1:2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</row>
    <row r="4459" spans="1:2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</row>
    <row r="4460" spans="1:2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</row>
    <row r="4461" spans="1:2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</row>
    <row r="4462" spans="1:2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</row>
    <row r="4463" spans="1:2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</row>
    <row r="4464" spans="1:2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</row>
    <row r="4465" spans="1:2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</row>
    <row r="4466" spans="1:2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</row>
    <row r="4467" spans="1:2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</row>
    <row r="4468" spans="1:2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</row>
    <row r="4469" spans="1:2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</row>
    <row r="4470" spans="1:2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</row>
    <row r="4471" spans="1:2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</row>
    <row r="4472" spans="1:2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</row>
    <row r="4473" spans="1:2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</row>
    <row r="4474" spans="1:2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</row>
    <row r="4475" spans="1:2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</row>
    <row r="4476" spans="1:2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</row>
    <row r="4477" spans="1:2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</row>
    <row r="4478" spans="1:2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</row>
    <row r="4479" spans="1:2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</row>
    <row r="4480" spans="1:2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</row>
    <row r="4481" spans="1:2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</row>
    <row r="4482" spans="1:2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</row>
    <row r="4483" spans="1:2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</row>
    <row r="4484" spans="1:2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</row>
    <row r="4485" spans="1:2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</row>
    <row r="4486" spans="1:2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</row>
    <row r="4487" spans="1:2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</row>
    <row r="4488" spans="1:2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</row>
    <row r="4489" spans="1:2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</row>
    <row r="4490" spans="1:2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</row>
    <row r="4491" spans="1:2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</row>
    <row r="4492" spans="1:2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</row>
    <row r="4493" spans="1:2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</row>
    <row r="4494" spans="1:2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</row>
    <row r="4495" spans="1:2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</row>
    <row r="4496" spans="1:2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</row>
    <row r="4497" spans="1:2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</row>
    <row r="4498" spans="1:2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</row>
    <row r="4499" spans="1:2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</row>
    <row r="4500" spans="1:2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</row>
    <row r="4501" spans="1:2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</row>
    <row r="4502" spans="1:2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</row>
    <row r="4503" spans="1:2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</row>
    <row r="4504" spans="1:2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</row>
    <row r="4505" spans="1:2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</row>
    <row r="4506" spans="1:2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</row>
    <row r="4507" spans="1:2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</row>
    <row r="4508" spans="1:2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</row>
    <row r="4509" spans="1:2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</row>
    <row r="4510" spans="1:2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</row>
    <row r="4511" spans="1:2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</row>
    <row r="4512" spans="1:2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</row>
    <row r="4513" spans="1:2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</row>
    <row r="4514" spans="1:2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</row>
    <row r="4515" spans="1:2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</row>
    <row r="4516" spans="1:2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</row>
    <row r="4517" spans="1:2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</row>
    <row r="4518" spans="1:2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</row>
    <row r="4519" spans="1:2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</row>
    <row r="4520" spans="1:2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</row>
    <row r="4521" spans="1:2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</row>
    <row r="4522" spans="1:2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</row>
    <row r="4523" spans="1:2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</row>
    <row r="4524" spans="1:2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</row>
    <row r="4525" spans="1:2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</row>
    <row r="4526" spans="1:2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</row>
    <row r="4527" spans="1:2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</row>
    <row r="4528" spans="1:2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</row>
    <row r="4529" spans="1:2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</row>
    <row r="4530" spans="1:2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</row>
    <row r="4531" spans="1:2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</row>
    <row r="4532" spans="1:2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</row>
    <row r="4533" spans="1:2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</row>
    <row r="4534" spans="1:2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</row>
    <row r="4535" spans="1:2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</row>
    <row r="4536" spans="1:2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</row>
    <row r="4537" spans="1:2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</row>
    <row r="4538" spans="1:2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</row>
    <row r="4539" spans="1:2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</row>
    <row r="4540" spans="1:2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</row>
    <row r="4541" spans="1:2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</row>
    <row r="4542" spans="1:2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</row>
    <row r="4543" spans="1:2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</row>
    <row r="4544" spans="1:2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</row>
    <row r="4545" spans="1:2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</row>
    <row r="4546" spans="1:2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</row>
    <row r="4547" spans="1:2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</row>
    <row r="4548" spans="1:2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</row>
    <row r="4549" spans="1:2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</row>
    <row r="4550" spans="1:2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</row>
    <row r="4551" spans="1:2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</row>
    <row r="4552" spans="1:2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</row>
    <row r="4553" spans="1:2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</row>
    <row r="4554" spans="1:2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</row>
    <row r="4555" spans="1:2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</row>
    <row r="4556" spans="1:2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</row>
    <row r="4557" spans="1:2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</row>
    <row r="4558" spans="1:2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</row>
    <row r="4559" spans="1:2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</row>
    <row r="4560" spans="1:2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</row>
    <row r="4561" spans="1:2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</row>
    <row r="4562" spans="1:2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</row>
    <row r="4563" spans="1:2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</row>
    <row r="4564" spans="1:2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</row>
    <row r="4565" spans="1:2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</row>
    <row r="4566" spans="1:2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</row>
    <row r="4567" spans="1:2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</row>
    <row r="4568" spans="1:2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</row>
    <row r="4569" spans="1:2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</row>
    <row r="4570" spans="1:2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</row>
    <row r="4571" spans="1:2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</row>
    <row r="4572" spans="1:2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</row>
    <row r="4573" spans="1:2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</row>
    <row r="4574" spans="1:2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</row>
    <row r="4575" spans="1:2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</row>
    <row r="4576" spans="1:2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</row>
    <row r="4577" spans="1:2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</row>
    <row r="4578" spans="1:2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</row>
    <row r="4579" spans="1:2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</row>
    <row r="4580" spans="1:2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</row>
    <row r="4581" spans="1:2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</row>
    <row r="4582" spans="1:2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</row>
    <row r="4583" spans="1:2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</row>
    <row r="4584" spans="1:2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</row>
    <row r="4585" spans="1:2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</row>
    <row r="4586" spans="1:2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</row>
    <row r="4587" spans="1:2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</row>
    <row r="4588" spans="1:2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</row>
    <row r="4589" spans="1:2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</row>
    <row r="4590" spans="1:2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</row>
    <row r="4591" spans="1:2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</row>
    <row r="4592" spans="1:2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</row>
    <row r="4593" spans="1:2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</row>
    <row r="4594" spans="1:2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</row>
    <row r="4595" spans="1:2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</row>
    <row r="4596" spans="1:2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</row>
    <row r="4597" spans="1:2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</row>
    <row r="4598" spans="1:2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</row>
    <row r="4599" spans="1:2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</row>
    <row r="4600" spans="1:2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</row>
    <row r="4601" spans="1:2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</row>
    <row r="4602" spans="1:2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</row>
    <row r="4603" spans="1:2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</row>
    <row r="4604" spans="1:2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</row>
    <row r="4605" spans="1:2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</row>
    <row r="4606" spans="1:2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</row>
    <row r="4607" spans="1:2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</row>
    <row r="4608" spans="1:2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</row>
    <row r="4609" spans="1:2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</row>
    <row r="4610" spans="1:2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</row>
    <row r="4611" spans="1:2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</row>
    <row r="4612" spans="1:2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</row>
    <row r="4613" spans="1:2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</row>
    <row r="4614" spans="1:2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</row>
    <row r="4615" spans="1:2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</row>
    <row r="4616" spans="1:2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</row>
    <row r="4617" spans="1:2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</row>
    <row r="4618" spans="1:2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</row>
    <row r="4619" spans="1:2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</row>
    <row r="4620" spans="1:2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</row>
    <row r="4621" spans="1:2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</row>
    <row r="4622" spans="1:2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</row>
    <row r="4623" spans="1:2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</row>
    <row r="4624" spans="1:2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</row>
    <row r="4625" spans="1:2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</row>
    <row r="4626" spans="1:2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</row>
    <row r="4627" spans="1:2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</row>
    <row r="4628" spans="1:2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</row>
    <row r="4629" spans="1:2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</row>
    <row r="4630" spans="1:2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</row>
    <row r="4631" spans="1:2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</row>
    <row r="4632" spans="1:2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</row>
    <row r="4633" spans="1:2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</row>
    <row r="4634" spans="1:2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</row>
    <row r="4635" spans="1:2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</row>
    <row r="4636" spans="1:2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</row>
    <row r="4637" spans="1:2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</row>
    <row r="4638" spans="1:2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</row>
    <row r="4639" spans="1:2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</row>
    <row r="4640" spans="1:2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</row>
    <row r="4641" spans="1:2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</row>
    <row r="4642" spans="1:2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</row>
    <row r="4643" spans="1:2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</row>
    <row r="4644" spans="1:2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</row>
    <row r="4645" spans="1:2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</row>
    <row r="4646" spans="1:2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</row>
    <row r="4647" spans="1:2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</row>
    <row r="4648" spans="1:2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</row>
    <row r="4649" spans="1:2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</row>
    <row r="4650" spans="1:2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</row>
    <row r="4651" spans="1:2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</row>
    <row r="4652" spans="1:2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</row>
    <row r="4653" spans="1:2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</row>
    <row r="4654" spans="1:2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</row>
    <row r="4655" spans="1:2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</row>
    <row r="4656" spans="1:2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</row>
    <row r="4657" spans="1:2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</row>
    <row r="4658" spans="1:2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</row>
    <row r="4659" spans="1:2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</row>
    <row r="4660" spans="1:2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</row>
    <row r="4661" spans="1:2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</row>
    <row r="4662" spans="1:2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</row>
    <row r="4663" spans="1:2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</row>
    <row r="4664" spans="1:2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</row>
    <row r="4665" spans="1:2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</row>
    <row r="4666" spans="1:2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</row>
    <row r="4667" spans="1:2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</row>
    <row r="4668" spans="1:2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</row>
    <row r="4669" spans="1:2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</row>
    <row r="4670" spans="1:2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</row>
    <row r="4671" spans="1:2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</row>
    <row r="4672" spans="1:2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</row>
    <row r="4673" spans="1:2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</row>
    <row r="4674" spans="1:2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</row>
    <row r="4675" spans="1:2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</row>
    <row r="4676" spans="1:2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</row>
    <row r="4677" spans="1:2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</row>
    <row r="4678" spans="1:2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</row>
    <row r="4679" spans="1:2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</row>
    <row r="4680" spans="1:2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</row>
    <row r="4681" spans="1:2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</row>
    <row r="4682" spans="1:2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</row>
    <row r="4683" spans="1:2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</row>
    <row r="4684" spans="1:2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</row>
    <row r="4685" spans="1:2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</row>
    <row r="4686" spans="1:2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</row>
    <row r="4687" spans="1:2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</row>
    <row r="4688" spans="1:2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</row>
    <row r="4689" spans="1:2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</row>
    <row r="4690" spans="1:2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</row>
    <row r="4691" spans="1:2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</row>
    <row r="4692" spans="1:2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</row>
    <row r="4693" spans="1:2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</row>
    <row r="4694" spans="1:2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</row>
    <row r="4695" spans="1:2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</row>
    <row r="4696" spans="1:2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</row>
    <row r="4697" spans="1:2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</row>
    <row r="4698" spans="1:2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</row>
    <row r="4699" spans="1:2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</row>
    <row r="4700" spans="1:2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</row>
    <row r="4701" spans="1:2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</row>
    <row r="4702" spans="1:2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</row>
    <row r="4703" spans="1:2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</row>
    <row r="4704" spans="1:2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</row>
    <row r="4705" spans="1:2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</row>
    <row r="4706" spans="1:2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</row>
    <row r="4707" spans="1:2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</row>
    <row r="4708" spans="1:2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</row>
    <row r="4709" spans="1:2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</row>
    <row r="4710" spans="1:2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</row>
    <row r="4711" spans="1:2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</row>
    <row r="4712" spans="1:2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</row>
    <row r="4713" spans="1:2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</row>
    <row r="4714" spans="1:2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</row>
    <row r="4715" spans="1:2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</row>
    <row r="4716" spans="1:2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</row>
    <row r="4717" spans="1:2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</row>
    <row r="4718" spans="1:2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</row>
    <row r="4719" spans="1:2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</row>
    <row r="4720" spans="1:2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</row>
    <row r="4721" spans="1:2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</row>
    <row r="4722" spans="1:2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</row>
    <row r="4723" spans="1:2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</row>
    <row r="4724" spans="1:2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</row>
    <row r="4725" spans="1:2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</row>
    <row r="4726" spans="1:2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</row>
    <row r="4727" spans="1:2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</row>
    <row r="4728" spans="1:2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</row>
    <row r="4729" spans="1:2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</row>
    <row r="4730" spans="1:2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</row>
    <row r="4731" spans="1:2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</row>
    <row r="4732" spans="1:2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</row>
    <row r="4733" spans="1:2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</row>
    <row r="4734" spans="1:2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</row>
    <row r="4735" spans="1:2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</row>
    <row r="4736" spans="1:2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</row>
    <row r="4737" spans="1:2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</row>
    <row r="4738" spans="1:2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</row>
    <row r="4739" spans="1:2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</row>
    <row r="4740" spans="1:2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</row>
    <row r="4741" spans="1:2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</row>
    <row r="4742" spans="1:2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</row>
    <row r="4743" spans="1:2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</row>
    <row r="4744" spans="1:2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</row>
    <row r="4745" spans="1:2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</row>
    <row r="4746" spans="1:2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</row>
    <row r="4747" spans="1:2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</row>
    <row r="4748" spans="1:2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</row>
    <row r="4749" spans="1:2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</row>
    <row r="4750" spans="1:2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</row>
    <row r="4751" spans="1:2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</row>
    <row r="4752" spans="1:2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</row>
    <row r="4753" spans="1:2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</row>
    <row r="4754" spans="1:2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</row>
    <row r="4755" spans="1:2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</row>
    <row r="4756" spans="1:2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</row>
    <row r="4757" spans="1:2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</row>
    <row r="4758" spans="1:2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</row>
    <row r="4759" spans="1:2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</row>
    <row r="4760" spans="1:2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</row>
    <row r="4761" spans="1:2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</row>
    <row r="4762" spans="1:2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</row>
    <row r="4763" spans="1:2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</row>
    <row r="4764" spans="1:2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</row>
    <row r="4765" spans="1:2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</row>
    <row r="4766" spans="1:2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</row>
    <row r="4767" spans="1:2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</row>
    <row r="4768" spans="1:2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</row>
    <row r="4769" spans="1:2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</row>
    <row r="4770" spans="1:2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</row>
    <row r="4771" spans="1:2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</row>
    <row r="4772" spans="1:2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</row>
    <row r="4773" spans="1:2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</row>
    <row r="4774" spans="1:2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</row>
    <row r="4775" spans="1:2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</row>
    <row r="4776" spans="1:2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</row>
    <row r="4777" spans="1:2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</row>
    <row r="4778" spans="1:2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</row>
    <row r="4779" spans="1:2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</row>
    <row r="4780" spans="1:2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</row>
    <row r="4781" spans="1:2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</row>
    <row r="4782" spans="1:2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</row>
    <row r="4783" spans="1:2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</row>
    <row r="4784" spans="1:2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</row>
    <row r="4785" spans="1:2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</row>
    <row r="4786" spans="1:2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</row>
    <row r="4787" spans="1:2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</row>
    <row r="4788" spans="1:2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</row>
    <row r="4789" spans="1:2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</row>
    <row r="4790" spans="1:2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</row>
    <row r="4791" spans="1:2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</row>
    <row r="4792" spans="1:2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</row>
    <row r="4793" spans="1:2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</row>
    <row r="4794" spans="1:2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</row>
    <row r="4795" spans="1:2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</row>
    <row r="4796" spans="1:2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</row>
    <row r="4797" spans="1:2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</row>
    <row r="4798" spans="1:2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</row>
    <row r="4799" spans="1:2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</row>
    <row r="4800" spans="1:2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</row>
    <row r="4801" spans="1:2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</row>
    <row r="4802" spans="1:2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</row>
    <row r="4803" spans="1:2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</row>
    <row r="4804" spans="1:2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</row>
    <row r="4805" spans="1:2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</row>
    <row r="4806" spans="1:2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</row>
    <row r="4807" spans="1:2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</row>
    <row r="4808" spans="1:2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</row>
    <row r="4809" spans="1:2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</row>
    <row r="4810" spans="1:2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</row>
    <row r="4811" spans="1:2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</row>
    <row r="4812" spans="1:2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</row>
    <row r="4813" spans="1:2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</row>
    <row r="4814" spans="1:2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</row>
    <row r="4815" spans="1:2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</row>
    <row r="4816" spans="1:2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</row>
    <row r="4817" spans="1:2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</row>
    <row r="4818" spans="1:2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</row>
    <row r="4819" spans="1:2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</row>
    <row r="4820" spans="1:2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</row>
    <row r="4821" spans="1:2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</row>
    <row r="4822" spans="1:2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</row>
    <row r="4823" spans="1:2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</row>
    <row r="4824" spans="1:2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</row>
    <row r="4825" spans="1:2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</row>
    <row r="4826" spans="1:2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</row>
    <row r="4827" spans="1:2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</row>
    <row r="4828" spans="1:2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</row>
    <row r="4829" spans="1:2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</row>
    <row r="4830" spans="1:2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</row>
    <row r="4831" spans="1:2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</row>
    <row r="4832" spans="1:2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</row>
    <row r="4833" spans="1:2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</row>
    <row r="4834" spans="1:2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</row>
    <row r="4835" spans="1:2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</row>
    <row r="4836" spans="1:2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</row>
    <row r="4837" spans="1:2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</row>
    <row r="4838" spans="1:2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</row>
    <row r="4839" spans="1:2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</row>
    <row r="4840" spans="1:2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</row>
    <row r="4841" spans="1:2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</row>
    <row r="4842" spans="1:2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</row>
    <row r="4843" spans="1:2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</row>
    <row r="4844" spans="1:2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</row>
    <row r="4845" spans="1:2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</row>
    <row r="4846" spans="1:2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</row>
    <row r="4847" spans="1:2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</row>
    <row r="4848" spans="1:2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</row>
    <row r="4849" spans="1:2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</row>
    <row r="4850" spans="1:2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</row>
    <row r="4851" spans="1:2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</row>
    <row r="4852" spans="1:2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</row>
    <row r="4853" spans="1:2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</row>
    <row r="4854" spans="1:2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</row>
    <row r="4855" spans="1:2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</row>
    <row r="4856" spans="1:2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</row>
    <row r="4857" spans="1:2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</row>
    <row r="4858" spans="1:2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</row>
    <row r="4859" spans="1:2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</row>
    <row r="4860" spans="1:2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</row>
    <row r="4861" spans="1:2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</row>
    <row r="4862" spans="1:2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</row>
    <row r="4863" spans="1:2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</row>
    <row r="4864" spans="1:2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</row>
    <row r="4865" spans="1:2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</row>
    <row r="4866" spans="1:2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</row>
    <row r="4867" spans="1:2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</row>
    <row r="4868" spans="1:2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</row>
    <row r="4869" spans="1:2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</row>
    <row r="4870" spans="1:2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</row>
    <row r="4871" spans="1:2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</row>
    <row r="4872" spans="1:2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</row>
    <row r="4873" spans="1:2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</row>
    <row r="4874" spans="1:2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</row>
    <row r="4875" spans="1:2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</row>
    <row r="4876" spans="1:2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</row>
    <row r="4877" spans="1:2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</row>
    <row r="4878" spans="1:2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</row>
    <row r="4879" spans="1:2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</row>
    <row r="4880" spans="1:2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</row>
    <row r="4881" spans="1:2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</row>
    <row r="4882" spans="1:2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</row>
    <row r="4883" spans="1:2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</row>
    <row r="4884" spans="1:2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</row>
    <row r="4885" spans="1:2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</row>
    <row r="4886" spans="1:2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</row>
    <row r="4887" spans="1:2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</row>
    <row r="4888" spans="1:2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</row>
    <row r="4889" spans="1:2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</row>
    <row r="4890" spans="1:2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</row>
    <row r="4891" spans="1:2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</row>
    <row r="4892" spans="1:2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</row>
    <row r="4893" spans="1:2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</row>
    <row r="4894" spans="1:2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</row>
    <row r="4895" spans="1:2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</row>
    <row r="4896" spans="1:2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</row>
    <row r="4897" spans="1:2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</row>
    <row r="4898" spans="1:2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</row>
    <row r="4899" spans="1:2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</row>
    <row r="4900" spans="1:2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</row>
    <row r="4901" spans="1:2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</row>
    <row r="4902" spans="1:2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</row>
    <row r="4903" spans="1:2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</row>
    <row r="4904" spans="1:2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</row>
    <row r="4905" spans="1:2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</row>
    <row r="4906" spans="1:2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</row>
    <row r="4907" spans="1:2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</row>
    <row r="4908" spans="1:2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</row>
    <row r="4909" spans="1:2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</row>
    <row r="4910" spans="1:2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</row>
    <row r="4911" spans="1:2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</row>
    <row r="4912" spans="1:2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</row>
    <row r="4913" spans="1:2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</row>
    <row r="4914" spans="1:2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</row>
    <row r="4915" spans="1:2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</row>
    <row r="4916" spans="1:2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</row>
    <row r="4917" spans="1:2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</row>
    <row r="4918" spans="1:2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</row>
    <row r="4919" spans="1:2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</row>
    <row r="4920" spans="1:2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</row>
    <row r="4921" spans="1:2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</row>
    <row r="4922" spans="1:2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</row>
    <row r="4923" spans="1:2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</row>
    <row r="4924" spans="1:2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</row>
    <row r="4925" spans="1:2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</row>
    <row r="4926" spans="1:2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</row>
    <row r="4927" spans="1:2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</row>
    <row r="4928" spans="1:2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</row>
    <row r="4929" spans="1:2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</row>
    <row r="4930" spans="1:2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</row>
    <row r="4931" spans="1:2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</row>
    <row r="4932" spans="1:2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</row>
    <row r="4933" spans="1:2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</row>
    <row r="4934" spans="1:2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</row>
    <row r="4935" spans="1:2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</row>
    <row r="4936" spans="1:2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</row>
    <row r="4937" spans="1:2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</row>
    <row r="4938" spans="1:2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</row>
    <row r="4939" spans="1:2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</row>
    <row r="4940" spans="1:2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</row>
    <row r="4941" spans="1:2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</row>
    <row r="4942" spans="1:2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</row>
    <row r="4943" spans="1:2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</row>
    <row r="4944" spans="1:2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</row>
    <row r="4945" spans="1:2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</row>
    <row r="4946" spans="1:2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</row>
    <row r="4947" spans="1:2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</row>
    <row r="4948" spans="1:2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</row>
    <row r="4949" spans="1:2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</row>
    <row r="4950" spans="1:2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</row>
    <row r="4951" spans="1:2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</row>
    <row r="4952" spans="1:2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</row>
    <row r="4953" spans="1:2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</row>
    <row r="4954" spans="1:2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</row>
    <row r="4955" spans="1:2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</row>
    <row r="4956" spans="1:2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</row>
    <row r="4957" spans="1:2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</row>
    <row r="4958" spans="1:2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</row>
    <row r="4959" spans="1:2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</row>
    <row r="4960" spans="1:2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</row>
    <row r="4961" spans="1:2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</row>
    <row r="4962" spans="1:2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</row>
    <row r="4963" spans="1:2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</row>
    <row r="4964" spans="1:2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</row>
    <row r="4965" spans="1:2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</row>
    <row r="4966" spans="1:2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</row>
    <row r="4967" spans="1:2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</row>
    <row r="4968" spans="1:2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</row>
    <row r="4969" spans="1:2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</row>
    <row r="4970" spans="1:2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</row>
    <row r="4971" spans="1:2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</row>
    <row r="4972" spans="1:2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</row>
    <row r="4973" spans="1:2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</row>
    <row r="4974" spans="1:2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</row>
    <row r="4975" spans="1:2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</row>
    <row r="4976" spans="1:2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</row>
    <row r="4977" spans="1:2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</row>
    <row r="4978" spans="1:2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</row>
    <row r="4979" spans="1:2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</row>
    <row r="4980" spans="1:2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</row>
    <row r="4981" spans="1:2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</row>
    <row r="4982" spans="1:2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</row>
    <row r="4983" spans="1:2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</row>
    <row r="4984" spans="1:2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</row>
    <row r="4985" spans="1:2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</row>
    <row r="4986" spans="1:2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</row>
    <row r="4987" spans="1:2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</row>
    <row r="4988" spans="1:2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</row>
    <row r="4989" spans="1:2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</row>
    <row r="4990" spans="1:2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</row>
    <row r="4991" spans="1:2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</row>
    <row r="4992" spans="1:2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</row>
    <row r="4993" spans="1:2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</row>
    <row r="4994" spans="1:2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</row>
    <row r="4995" spans="1:2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</row>
    <row r="4996" spans="1:2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</row>
    <row r="4997" spans="1:2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</row>
    <row r="4998" spans="1:2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</row>
    <row r="4999" spans="1:2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</row>
    <row r="5000" spans="1:2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</row>
    <row r="5001" spans="1:24">
      <c r="A5001" s="118">
        <f>SUM(A1:A5000)</f>
        <v>1440</v>
      </c>
      <c r="B5001" s="118">
        <f t="shared" ref="B5001:X5001" si="4">SUM(B1:B5000)</f>
        <v>1440</v>
      </c>
      <c r="C5001" s="118">
        <f t="shared" si="4"/>
        <v>1440</v>
      </c>
      <c r="D5001" s="118">
        <f t="shared" si="4"/>
        <v>1440</v>
      </c>
      <c r="E5001" s="118">
        <f t="shared" si="4"/>
        <v>1440</v>
      </c>
      <c r="F5001" s="118">
        <f t="shared" si="4"/>
        <v>1400</v>
      </c>
      <c r="G5001" s="118">
        <f t="shared" si="4"/>
        <v>1320</v>
      </c>
      <c r="H5001" s="118">
        <f t="shared" si="4"/>
        <v>1440</v>
      </c>
      <c r="I5001" s="118">
        <f t="shared" si="4"/>
        <v>3665</v>
      </c>
      <c r="J5001" s="118">
        <f t="shared" si="4"/>
        <v>5770</v>
      </c>
      <c r="K5001" s="118">
        <f t="shared" si="4"/>
        <v>5820</v>
      </c>
      <c r="L5001" s="118">
        <f t="shared" ref="L5001:R5001" si="5">SUM(L1:L5000)</f>
        <v>5730</v>
      </c>
      <c r="M5001" s="118">
        <f t="shared" si="5"/>
        <v>5700</v>
      </c>
      <c r="N5001" s="118">
        <f t="shared" si="5"/>
        <v>5820</v>
      </c>
      <c r="O5001" s="118">
        <f t="shared" si="5"/>
        <v>5730</v>
      </c>
      <c r="P5001" s="118">
        <f t="shared" si="5"/>
        <v>5640</v>
      </c>
      <c r="Q5001" s="118">
        <f t="shared" si="5"/>
        <v>5530</v>
      </c>
      <c r="R5001" s="118">
        <f t="shared" si="5"/>
        <v>3240</v>
      </c>
      <c r="S5001" s="118">
        <f t="shared" si="4"/>
        <v>2040</v>
      </c>
      <c r="T5001" s="118">
        <f t="shared" si="4"/>
        <v>1785</v>
      </c>
      <c r="U5001" s="118">
        <f t="shared" si="4"/>
        <v>1620</v>
      </c>
      <c r="V5001" s="118">
        <f t="shared" si="4"/>
        <v>1500</v>
      </c>
      <c r="W5001" s="118">
        <f t="shared" si="4"/>
        <v>1500</v>
      </c>
      <c r="X5001" s="118">
        <f t="shared" si="4"/>
        <v>1500</v>
      </c>
    </row>
  </sheetData>
  <phoneticPr fontId="3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Sheet81">
    <tabColor theme="0" tint="-0.249977111117893"/>
  </sheetPr>
  <dimension ref="A1:J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241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241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5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242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1</v>
      </c>
      <c r="E11" s="130">
        <v>11</v>
      </c>
      <c r="F11" s="130">
        <f t="shared" si="0"/>
        <v>22</v>
      </c>
      <c r="G11" s="130">
        <v>0</v>
      </c>
      <c r="H11" s="130">
        <v>12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5</v>
      </c>
      <c r="E15" s="130">
        <v>26</v>
      </c>
      <c r="F15" s="130">
        <f t="shared" si="0"/>
        <v>35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11</v>
      </c>
      <c r="E17" s="130">
        <v>32</v>
      </c>
      <c r="F17" s="130">
        <f t="shared" si="0"/>
        <v>59</v>
      </c>
      <c r="G17" s="130">
        <v>0</v>
      </c>
      <c r="H17" s="130">
        <v>39</v>
      </c>
      <c r="I17" s="130">
        <f t="shared" si="1"/>
        <v>63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1</v>
      </c>
      <c r="E19" s="130">
        <v>2</v>
      </c>
      <c r="F19" s="130">
        <f t="shared" si="0"/>
        <v>6</v>
      </c>
      <c r="G19" s="130">
        <v>0</v>
      </c>
      <c r="H19" s="130">
        <v>3</v>
      </c>
      <c r="I19" s="130">
        <f t="shared" si="1"/>
        <v>6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3</v>
      </c>
      <c r="E20" s="130">
        <v>22</v>
      </c>
      <c r="F20" s="130">
        <f t="shared" si="0"/>
        <v>26</v>
      </c>
      <c r="G20" s="130">
        <v>0</v>
      </c>
      <c r="H20" s="130">
        <v>24</v>
      </c>
      <c r="I20" s="130">
        <f t="shared" si="1"/>
        <v>27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22</v>
      </c>
      <c r="E21" s="130">
        <v>19</v>
      </c>
      <c r="F21" s="130">
        <f t="shared" si="0"/>
        <v>25</v>
      </c>
      <c r="G21" s="130">
        <v>0</v>
      </c>
      <c r="H21" s="130">
        <v>38</v>
      </c>
      <c r="I21" s="130">
        <f t="shared" si="1"/>
        <v>28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57</v>
      </c>
      <c r="E22" s="130">
        <v>361</v>
      </c>
      <c r="F22" s="130">
        <f t="shared" si="0"/>
        <v>215</v>
      </c>
      <c r="G22" s="130">
        <v>8</v>
      </c>
      <c r="H22" s="130">
        <v>403</v>
      </c>
      <c r="I22" s="130">
        <f t="shared" si="1"/>
        <v>222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0</v>
      </c>
      <c r="E23" s="130">
        <v>25</v>
      </c>
      <c r="F23" s="130">
        <f t="shared" si="0"/>
        <v>9</v>
      </c>
      <c r="G23" s="130">
        <v>0</v>
      </c>
      <c r="H23" s="130">
        <v>25</v>
      </c>
      <c r="I23" s="130">
        <f t="shared" si="1"/>
        <v>9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4</v>
      </c>
      <c r="E24" s="130">
        <v>19</v>
      </c>
      <c r="F24" s="130">
        <f t="shared" si="0"/>
        <v>22</v>
      </c>
      <c r="G24" s="130">
        <v>0</v>
      </c>
      <c r="H24" s="130">
        <v>24</v>
      </c>
      <c r="I24" s="130">
        <f t="shared" si="1"/>
        <v>21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1</v>
      </c>
      <c r="E25" s="130">
        <v>40</v>
      </c>
      <c r="F25" s="130">
        <f t="shared" si="0"/>
        <v>25</v>
      </c>
      <c r="G25" s="130">
        <v>0</v>
      </c>
      <c r="H25" s="130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17</v>
      </c>
      <c r="E27" s="130">
        <v>74</v>
      </c>
      <c r="F27" s="130">
        <f t="shared" si="0"/>
        <v>160</v>
      </c>
      <c r="G27" s="130">
        <v>2</v>
      </c>
      <c r="H27" s="130">
        <v>85</v>
      </c>
      <c r="I27" s="130">
        <f t="shared" si="1"/>
        <v>164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34</v>
      </c>
      <c r="E28" s="130">
        <v>71</v>
      </c>
      <c r="F28" s="130">
        <f t="shared" si="0"/>
        <v>95</v>
      </c>
      <c r="G28" s="130">
        <v>3</v>
      </c>
      <c r="H28" s="130">
        <v>95</v>
      </c>
      <c r="I28" s="130">
        <f t="shared" si="1"/>
        <v>102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21</v>
      </c>
      <c r="E29" s="130">
        <v>78</v>
      </c>
      <c r="F29" s="130">
        <f t="shared" si="0"/>
        <v>62</v>
      </c>
      <c r="G29" s="130">
        <v>1</v>
      </c>
      <c r="H29" s="130">
        <v>90</v>
      </c>
      <c r="I29" s="130">
        <f t="shared" si="1"/>
        <v>70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245</v>
      </c>
      <c r="E30" s="130">
        <v>299</v>
      </c>
      <c r="F30" s="130">
        <f t="shared" si="0"/>
        <v>630</v>
      </c>
      <c r="G30" s="130">
        <v>7</v>
      </c>
      <c r="H30" s="130">
        <v>492</v>
      </c>
      <c r="I30" s="130">
        <f t="shared" si="1"/>
        <v>675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26</v>
      </c>
      <c r="E31" s="130">
        <v>36</v>
      </c>
      <c r="F31" s="130">
        <f t="shared" si="0"/>
        <v>54</v>
      </c>
      <c r="G31" s="130">
        <v>1</v>
      </c>
      <c r="H31" s="130">
        <v>60</v>
      </c>
      <c r="I31" s="130">
        <f t="shared" si="1"/>
        <v>55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10</v>
      </c>
      <c r="E32" s="130">
        <v>51</v>
      </c>
      <c r="F32" s="130">
        <f t="shared" si="0"/>
        <v>48</v>
      </c>
      <c r="G32" s="130">
        <v>0</v>
      </c>
      <c r="H32" s="130">
        <v>59</v>
      </c>
      <c r="I32" s="130">
        <f t="shared" si="1"/>
        <v>50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15</v>
      </c>
      <c r="E33" s="11">
        <v>51</v>
      </c>
      <c r="F33" s="130">
        <f t="shared" si="0"/>
        <v>91</v>
      </c>
      <c r="G33" s="11">
        <v>0</v>
      </c>
      <c r="H33" s="11">
        <v>60</v>
      </c>
      <c r="I33" s="130">
        <f t="shared" si="1"/>
        <v>97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20</v>
      </c>
      <c r="E34" s="11">
        <v>161</v>
      </c>
      <c r="F34" s="130">
        <f t="shared" si="0"/>
        <v>139</v>
      </c>
      <c r="G34" s="11">
        <v>0</v>
      </c>
      <c r="H34" s="11">
        <v>178</v>
      </c>
      <c r="I34" s="130">
        <f t="shared" si="1"/>
        <v>142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11</v>
      </c>
      <c r="E35" s="11">
        <v>90</v>
      </c>
      <c r="F35" s="130">
        <f t="shared" si="0"/>
        <v>94</v>
      </c>
      <c r="G35" s="11">
        <v>1</v>
      </c>
      <c r="H35" s="11">
        <v>99</v>
      </c>
      <c r="I35" s="130">
        <f t="shared" si="1"/>
        <v>95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5</v>
      </c>
      <c r="E36" s="11">
        <v>18</v>
      </c>
      <c r="F36" s="130">
        <f t="shared" si="0"/>
        <v>20</v>
      </c>
      <c r="G36" s="11">
        <v>0</v>
      </c>
      <c r="H36" s="11">
        <v>22</v>
      </c>
      <c r="I36" s="130">
        <f t="shared" si="1"/>
        <v>21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37</v>
      </c>
      <c r="E37" s="11">
        <v>155</v>
      </c>
      <c r="F37" s="130">
        <f t="shared" si="0"/>
        <v>176</v>
      </c>
      <c r="G37" s="11">
        <v>0</v>
      </c>
      <c r="H37" s="11">
        <v>181</v>
      </c>
      <c r="I37" s="130">
        <f t="shared" si="1"/>
        <v>187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10</v>
      </c>
      <c r="E38" s="11">
        <v>30</v>
      </c>
      <c r="F38" s="130">
        <f t="shared" si="0"/>
        <v>52</v>
      </c>
      <c r="G38" s="11">
        <v>0</v>
      </c>
      <c r="H38" s="11">
        <v>38</v>
      </c>
      <c r="I38" s="130">
        <f t="shared" si="1"/>
        <v>54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1</v>
      </c>
      <c r="E39" s="11">
        <v>18</v>
      </c>
      <c r="F39" s="130">
        <f t="shared" si="0"/>
        <v>13</v>
      </c>
      <c r="G39" s="11">
        <v>0</v>
      </c>
      <c r="H39" s="11">
        <v>19</v>
      </c>
      <c r="I39" s="130">
        <f t="shared" si="1"/>
        <v>13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1</v>
      </c>
      <c r="E40" s="11">
        <v>1</v>
      </c>
      <c r="F40" s="130">
        <f t="shared" si="0"/>
        <v>0</v>
      </c>
      <c r="G40" s="11">
        <v>0</v>
      </c>
      <c r="H40" s="11">
        <v>2</v>
      </c>
      <c r="I40" s="130">
        <f t="shared" si="1"/>
        <v>0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1</v>
      </c>
      <c r="E41" s="11">
        <v>1</v>
      </c>
      <c r="F41" s="130">
        <f t="shared" si="0"/>
        <v>0</v>
      </c>
      <c r="G41" s="11">
        <v>0</v>
      </c>
      <c r="H41" s="11">
        <v>2</v>
      </c>
      <c r="I41" s="130">
        <f t="shared" si="1"/>
        <v>0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45</v>
      </c>
      <c r="E42" s="11">
        <v>124</v>
      </c>
      <c r="F42" s="130">
        <f t="shared" si="0"/>
        <v>131</v>
      </c>
      <c r="G42" s="11">
        <v>2</v>
      </c>
      <c r="H42" s="11">
        <v>165</v>
      </c>
      <c r="I42" s="130">
        <f t="shared" si="1"/>
        <v>133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1</v>
      </c>
      <c r="E51" s="11">
        <v>0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1</v>
      </c>
      <c r="E65" s="11">
        <v>0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64</v>
      </c>
      <c r="E77" s="11">
        <v>139</v>
      </c>
      <c r="F77" s="130">
        <f t="shared" si="2"/>
        <v>187</v>
      </c>
      <c r="G77" s="11">
        <v>0</v>
      </c>
      <c r="H77" s="11">
        <v>194</v>
      </c>
      <c r="I77" s="130">
        <f t="shared" si="3"/>
        <v>196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2</v>
      </c>
      <c r="E78" s="11">
        <v>2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74</v>
      </c>
      <c r="E80" s="11">
        <v>36</v>
      </c>
      <c r="F80" s="130">
        <f t="shared" si="2"/>
        <v>125</v>
      </c>
      <c r="G80" s="11">
        <v>0</v>
      </c>
      <c r="H80" s="11">
        <v>102</v>
      </c>
      <c r="I80" s="130">
        <f t="shared" si="3"/>
        <v>133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0</v>
      </c>
      <c r="E84" s="11">
        <v>56</v>
      </c>
      <c r="F84" s="130">
        <f t="shared" si="2"/>
        <v>272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44</v>
      </c>
      <c r="E87" s="11">
        <v>70</v>
      </c>
      <c r="F87" s="130">
        <f t="shared" si="2"/>
        <v>119</v>
      </c>
      <c r="G87" s="11">
        <v>1</v>
      </c>
      <c r="H87" s="11">
        <v>109</v>
      </c>
      <c r="I87" s="130">
        <f t="shared" si="3"/>
        <v>123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9</v>
      </c>
      <c r="E89" s="11">
        <v>32</v>
      </c>
      <c r="F89" s="130">
        <f t="shared" si="2"/>
        <v>90</v>
      </c>
      <c r="G89" s="11">
        <v>0</v>
      </c>
      <c r="H89" s="11">
        <v>40</v>
      </c>
      <c r="I89" s="130">
        <f t="shared" si="3"/>
        <v>91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11</v>
      </c>
      <c r="E90" s="11">
        <v>22</v>
      </c>
      <c r="F90" s="130">
        <f t="shared" si="2"/>
        <v>36</v>
      </c>
      <c r="G90" s="11">
        <v>0</v>
      </c>
      <c r="H90" s="11">
        <v>30</v>
      </c>
      <c r="I90" s="130">
        <f t="shared" si="3"/>
        <v>39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2</v>
      </c>
      <c r="E93" s="11">
        <v>3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12</v>
      </c>
      <c r="E94" s="11">
        <v>71</v>
      </c>
      <c r="F94" s="130">
        <f t="shared" si="2"/>
        <v>92</v>
      </c>
      <c r="G94" s="11">
        <v>0</v>
      </c>
      <c r="H94" s="11">
        <v>82</v>
      </c>
      <c r="I94" s="130">
        <f t="shared" si="3"/>
        <v>93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1</v>
      </c>
      <c r="E96" s="11">
        <v>0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10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10" ht="12.6" customHeight="1">
      <c r="A98" s="106" t="s">
        <v>1266</v>
      </c>
      <c r="B98" s="107" t="s">
        <v>1327</v>
      </c>
      <c r="C98" s="130">
        <v>10</v>
      </c>
      <c r="D98" s="11">
        <v>4</v>
      </c>
      <c r="E98" s="11">
        <v>3</v>
      </c>
      <c r="F98" s="130">
        <f t="shared" si="2"/>
        <v>3</v>
      </c>
      <c r="G98" s="11">
        <v>0</v>
      </c>
      <c r="H98" s="11">
        <v>5</v>
      </c>
      <c r="I98" s="130">
        <f t="shared" si="3"/>
        <v>5</v>
      </c>
    </row>
    <row r="99" spans="1:10" ht="12.6" customHeight="1">
      <c r="A99" s="106" t="s">
        <v>1267</v>
      </c>
      <c r="B99" s="107" t="s">
        <v>1328</v>
      </c>
      <c r="C99" s="130">
        <v>2</v>
      </c>
      <c r="D99" s="11">
        <v>1</v>
      </c>
      <c r="E99" s="11">
        <v>0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10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10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10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10" ht="12.6" customHeight="1">
      <c r="A103" s="106" t="s">
        <v>599</v>
      </c>
      <c r="B103" s="107" t="s">
        <v>597</v>
      </c>
      <c r="C103" s="130">
        <v>13</v>
      </c>
      <c r="D103" s="131">
        <v>1</v>
      </c>
      <c r="E103" s="131">
        <v>3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10" ht="12.6" customHeight="1">
      <c r="A104" s="106" t="s">
        <v>600</v>
      </c>
      <c r="B104" s="107" t="s">
        <v>598</v>
      </c>
      <c r="C104" s="130">
        <v>62</v>
      </c>
      <c r="D104" s="131">
        <v>5</v>
      </c>
      <c r="E104" s="131">
        <v>22</v>
      </c>
      <c r="F104" s="130">
        <f t="shared" si="2"/>
        <v>35</v>
      </c>
      <c r="G104" s="131">
        <v>0</v>
      </c>
      <c r="H104" s="131">
        <v>27</v>
      </c>
      <c r="I104" s="130">
        <f t="shared" si="3"/>
        <v>35</v>
      </c>
    </row>
    <row r="105" spans="1:10" ht="12.6" customHeight="1">
      <c r="A105" s="106" t="s">
        <v>488</v>
      </c>
      <c r="B105" s="107" t="s">
        <v>1386</v>
      </c>
      <c r="C105" s="130">
        <v>30</v>
      </c>
      <c r="D105" s="131">
        <v>0</v>
      </c>
      <c r="E105" s="131">
        <v>8</v>
      </c>
      <c r="F105" s="130">
        <f t="shared" si="2"/>
        <v>22</v>
      </c>
      <c r="G105" s="131">
        <v>0</v>
      </c>
      <c r="H105" s="131">
        <v>9</v>
      </c>
      <c r="I105" s="130">
        <f t="shared" si="3"/>
        <v>21</v>
      </c>
    </row>
    <row r="106" spans="1:10" ht="12.6" customHeight="1">
      <c r="A106" s="47" t="s">
        <v>447</v>
      </c>
      <c r="B106" s="4" t="s">
        <v>489</v>
      </c>
      <c r="C106" s="130">
        <v>105</v>
      </c>
      <c r="D106" s="131">
        <v>2</v>
      </c>
      <c r="E106" s="131">
        <v>39</v>
      </c>
      <c r="F106" s="130">
        <f t="shared" si="2"/>
        <v>64</v>
      </c>
      <c r="G106" s="131">
        <v>0</v>
      </c>
      <c r="H106" s="131">
        <v>41</v>
      </c>
      <c r="I106" s="130">
        <f t="shared" si="3"/>
        <v>64</v>
      </c>
      <c r="J106" s="105"/>
    </row>
    <row r="107" spans="1:10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841</v>
      </c>
      <c r="E107" s="131">
        <f t="shared" si="4"/>
        <v>2388</v>
      </c>
      <c r="F107" s="131">
        <f t="shared" si="4"/>
        <v>3525</v>
      </c>
      <c r="G107" s="131">
        <f t="shared" si="4"/>
        <v>26</v>
      </c>
      <c r="H107" s="131">
        <f t="shared" si="4"/>
        <v>3061</v>
      </c>
      <c r="I107" s="131">
        <f t="shared" si="4"/>
        <v>3667</v>
      </c>
      <c r="J107" s="105"/>
    </row>
    <row r="108" spans="1:10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10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10">
      <c r="A110" s="70"/>
      <c r="B110" s="8"/>
      <c r="C110" s="74"/>
      <c r="D110" s="36"/>
      <c r="E110" s="41"/>
      <c r="F110" s="41"/>
      <c r="G110" s="36"/>
      <c r="H110" s="36"/>
    </row>
    <row r="111" spans="1:10">
      <c r="A111" s="70"/>
      <c r="B111" s="8"/>
      <c r="C111" s="74"/>
      <c r="D111" s="36"/>
      <c r="E111" s="41"/>
      <c r="F111" s="41"/>
      <c r="G111" s="36"/>
      <c r="H111" s="36"/>
    </row>
    <row r="112" spans="1:10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>
  <sheetPr codeName="Sheet82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922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922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6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923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2</v>
      </c>
      <c r="E11" s="130">
        <v>13</v>
      </c>
      <c r="F11" s="130">
        <f t="shared" si="0"/>
        <v>19</v>
      </c>
      <c r="G11" s="130">
        <v>2</v>
      </c>
      <c r="H11" s="130">
        <v>12</v>
      </c>
      <c r="I11" s="130">
        <f t="shared" si="1"/>
        <v>20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1</v>
      </c>
      <c r="E13" s="130">
        <v>0</v>
      </c>
      <c r="F13" s="130">
        <f t="shared" si="0"/>
        <v>2</v>
      </c>
      <c r="G13" s="130">
        <v>1</v>
      </c>
      <c r="H13" s="130">
        <v>0</v>
      </c>
      <c r="I13" s="130">
        <f t="shared" si="1"/>
        <v>2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5</v>
      </c>
      <c r="E15" s="130">
        <v>26</v>
      </c>
      <c r="F15" s="130">
        <f t="shared" si="0"/>
        <v>35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3</v>
      </c>
      <c r="E17" s="130">
        <v>34</v>
      </c>
      <c r="F17" s="130">
        <f t="shared" si="0"/>
        <v>65</v>
      </c>
      <c r="G17" s="130">
        <v>0</v>
      </c>
      <c r="H17" s="130">
        <v>36</v>
      </c>
      <c r="I17" s="130">
        <f t="shared" si="1"/>
        <v>66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1</v>
      </c>
      <c r="E20" s="130">
        <v>22</v>
      </c>
      <c r="F20" s="130">
        <f t="shared" si="0"/>
        <v>28</v>
      </c>
      <c r="G20" s="130">
        <v>0</v>
      </c>
      <c r="H20" s="130">
        <v>23</v>
      </c>
      <c r="I20" s="130">
        <f t="shared" si="1"/>
        <v>28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0</v>
      </c>
      <c r="E21" s="130">
        <v>34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48</v>
      </c>
      <c r="E22" s="130">
        <v>366</v>
      </c>
      <c r="F22" s="130">
        <f t="shared" si="0"/>
        <v>219</v>
      </c>
      <c r="G22" s="130">
        <v>4</v>
      </c>
      <c r="H22" s="130">
        <v>403</v>
      </c>
      <c r="I22" s="130">
        <f t="shared" si="1"/>
        <v>226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2</v>
      </c>
      <c r="E23" s="130">
        <v>23</v>
      </c>
      <c r="F23" s="130">
        <f t="shared" si="0"/>
        <v>9</v>
      </c>
      <c r="G23" s="130">
        <v>0</v>
      </c>
      <c r="H23" s="130">
        <v>25</v>
      </c>
      <c r="I23" s="130">
        <f t="shared" si="1"/>
        <v>9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2</v>
      </c>
      <c r="E24" s="130">
        <v>19</v>
      </c>
      <c r="F24" s="130">
        <f t="shared" si="0"/>
        <v>24</v>
      </c>
      <c r="G24" s="130">
        <v>0</v>
      </c>
      <c r="H24" s="130">
        <v>22</v>
      </c>
      <c r="I24" s="130">
        <f t="shared" si="1"/>
        <v>23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1</v>
      </c>
      <c r="E25" s="130">
        <v>40</v>
      </c>
      <c r="F25" s="130">
        <f t="shared" si="0"/>
        <v>25</v>
      </c>
      <c r="G25" s="130">
        <v>0</v>
      </c>
      <c r="H25" s="130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8</v>
      </c>
      <c r="E27" s="130">
        <v>81</v>
      </c>
      <c r="F27" s="130">
        <f t="shared" si="0"/>
        <v>162</v>
      </c>
      <c r="G27" s="130">
        <v>1</v>
      </c>
      <c r="H27" s="130">
        <v>86</v>
      </c>
      <c r="I27" s="130">
        <f t="shared" si="1"/>
        <v>164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1</v>
      </c>
      <c r="E28" s="130">
        <v>94</v>
      </c>
      <c r="F28" s="130">
        <f t="shared" si="0"/>
        <v>105</v>
      </c>
      <c r="G28" s="130">
        <v>0</v>
      </c>
      <c r="H28" s="130">
        <v>93</v>
      </c>
      <c r="I28" s="130">
        <f t="shared" si="1"/>
        <v>107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25</v>
      </c>
      <c r="E29" s="130">
        <v>69</v>
      </c>
      <c r="F29" s="130">
        <f t="shared" si="0"/>
        <v>67</v>
      </c>
      <c r="G29" s="130">
        <v>6</v>
      </c>
      <c r="H29" s="130">
        <v>85</v>
      </c>
      <c r="I29" s="130">
        <f t="shared" si="1"/>
        <v>70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7</v>
      </c>
      <c r="E30" s="130">
        <v>447</v>
      </c>
      <c r="F30" s="130">
        <f t="shared" si="0"/>
        <v>720</v>
      </c>
      <c r="G30" s="130">
        <v>0</v>
      </c>
      <c r="H30" s="130">
        <v>439</v>
      </c>
      <c r="I30" s="130">
        <f t="shared" si="1"/>
        <v>735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1</v>
      </c>
      <c r="E31" s="130">
        <v>54</v>
      </c>
      <c r="F31" s="130">
        <f t="shared" si="0"/>
        <v>61</v>
      </c>
      <c r="G31" s="130">
        <v>0</v>
      </c>
      <c r="H31" s="130">
        <v>55</v>
      </c>
      <c r="I31" s="130">
        <f t="shared" si="1"/>
        <v>61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1</v>
      </c>
      <c r="E32" s="130">
        <v>56</v>
      </c>
      <c r="F32" s="130">
        <f t="shared" si="0"/>
        <v>52</v>
      </c>
      <c r="G32" s="130">
        <v>0</v>
      </c>
      <c r="H32" s="130">
        <v>56</v>
      </c>
      <c r="I32" s="130">
        <f t="shared" si="1"/>
        <v>53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8</v>
      </c>
      <c r="E33" s="11">
        <v>52</v>
      </c>
      <c r="F33" s="130">
        <f t="shared" si="0"/>
        <v>97</v>
      </c>
      <c r="G33" s="11">
        <v>0</v>
      </c>
      <c r="H33" s="11">
        <v>57</v>
      </c>
      <c r="I33" s="130">
        <f t="shared" si="1"/>
        <v>100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38</v>
      </c>
      <c r="E34" s="11">
        <v>143</v>
      </c>
      <c r="F34" s="130">
        <f t="shared" si="0"/>
        <v>139</v>
      </c>
      <c r="G34" s="11">
        <v>2</v>
      </c>
      <c r="H34" s="11">
        <v>178</v>
      </c>
      <c r="I34" s="130">
        <f t="shared" si="1"/>
        <v>140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4</v>
      </c>
      <c r="E35" s="11">
        <v>93</v>
      </c>
      <c r="F35" s="130">
        <f t="shared" si="0"/>
        <v>98</v>
      </c>
      <c r="G35" s="11">
        <v>0</v>
      </c>
      <c r="H35" s="11">
        <v>97</v>
      </c>
      <c r="I35" s="130">
        <f t="shared" si="1"/>
        <v>98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2</v>
      </c>
      <c r="E36" s="11">
        <v>19</v>
      </c>
      <c r="F36" s="130">
        <f t="shared" si="0"/>
        <v>22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5</v>
      </c>
      <c r="E37" s="11">
        <v>171</v>
      </c>
      <c r="F37" s="130">
        <f t="shared" si="0"/>
        <v>192</v>
      </c>
      <c r="G37" s="11">
        <v>1</v>
      </c>
      <c r="H37" s="11">
        <v>168</v>
      </c>
      <c r="I37" s="130">
        <f t="shared" si="1"/>
        <v>199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4</v>
      </c>
      <c r="E38" s="11">
        <v>33</v>
      </c>
      <c r="F38" s="130">
        <f t="shared" si="0"/>
        <v>55</v>
      </c>
      <c r="G38" s="11">
        <v>0</v>
      </c>
      <c r="H38" s="11">
        <v>37</v>
      </c>
      <c r="I38" s="130">
        <f t="shared" si="1"/>
        <v>55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3</v>
      </c>
      <c r="E39" s="11">
        <v>16</v>
      </c>
      <c r="F39" s="130">
        <f t="shared" si="0"/>
        <v>13</v>
      </c>
      <c r="G39" s="11">
        <v>0</v>
      </c>
      <c r="H39" s="11">
        <v>19</v>
      </c>
      <c r="I39" s="130">
        <f t="shared" si="1"/>
        <v>13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1</v>
      </c>
      <c r="E40" s="11">
        <v>1</v>
      </c>
      <c r="F40" s="130">
        <f t="shared" si="0"/>
        <v>0</v>
      </c>
      <c r="G40" s="11">
        <v>0</v>
      </c>
      <c r="H40" s="11">
        <v>2</v>
      </c>
      <c r="I40" s="130">
        <f t="shared" si="1"/>
        <v>0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1</v>
      </c>
      <c r="E41" s="11">
        <v>1</v>
      </c>
      <c r="F41" s="130">
        <f t="shared" si="0"/>
        <v>0</v>
      </c>
      <c r="G41" s="11">
        <v>0</v>
      </c>
      <c r="H41" s="11">
        <v>2</v>
      </c>
      <c r="I41" s="130">
        <f t="shared" si="1"/>
        <v>0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48</v>
      </c>
      <c r="E42" s="11">
        <v>123</v>
      </c>
      <c r="F42" s="130">
        <f t="shared" si="0"/>
        <v>129</v>
      </c>
      <c r="G42" s="11">
        <v>3</v>
      </c>
      <c r="H42" s="11">
        <v>166</v>
      </c>
      <c r="I42" s="130">
        <f t="shared" si="1"/>
        <v>131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1</v>
      </c>
      <c r="E65" s="11">
        <v>0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60</v>
      </c>
      <c r="E77" s="11">
        <v>142</v>
      </c>
      <c r="F77" s="130">
        <f t="shared" si="2"/>
        <v>188</v>
      </c>
      <c r="G77" s="11">
        <v>0</v>
      </c>
      <c r="H77" s="11">
        <v>192</v>
      </c>
      <c r="I77" s="130">
        <f t="shared" si="3"/>
        <v>198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1</v>
      </c>
      <c r="E78" s="11">
        <v>3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69</v>
      </c>
      <c r="E80" s="11">
        <v>38</v>
      </c>
      <c r="F80" s="130">
        <f t="shared" si="2"/>
        <v>128</v>
      </c>
      <c r="G80" s="11">
        <v>0</v>
      </c>
      <c r="H80" s="11">
        <v>100</v>
      </c>
      <c r="I80" s="130">
        <f t="shared" si="3"/>
        <v>135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1</v>
      </c>
      <c r="E81" s="11">
        <v>2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2</v>
      </c>
      <c r="E84" s="11">
        <v>55</v>
      </c>
      <c r="F84" s="130">
        <f t="shared" si="2"/>
        <v>271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29</v>
      </c>
      <c r="E87" s="11">
        <v>83</v>
      </c>
      <c r="F87" s="130">
        <f t="shared" si="2"/>
        <v>121</v>
      </c>
      <c r="G87" s="11">
        <v>0</v>
      </c>
      <c r="H87" s="11">
        <v>110</v>
      </c>
      <c r="I87" s="130">
        <f t="shared" si="3"/>
        <v>123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6</v>
      </c>
      <c r="E89" s="11">
        <v>34</v>
      </c>
      <c r="F89" s="130">
        <f t="shared" si="2"/>
        <v>91</v>
      </c>
      <c r="G89" s="11">
        <v>0</v>
      </c>
      <c r="H89" s="11">
        <v>40</v>
      </c>
      <c r="I89" s="130">
        <f t="shared" si="3"/>
        <v>91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8</v>
      </c>
      <c r="E90" s="11">
        <v>23</v>
      </c>
      <c r="F90" s="130">
        <f t="shared" si="2"/>
        <v>38</v>
      </c>
      <c r="G90" s="11">
        <v>0</v>
      </c>
      <c r="H90" s="11">
        <v>29</v>
      </c>
      <c r="I90" s="130">
        <f t="shared" si="3"/>
        <v>40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0</v>
      </c>
      <c r="E93" s="11">
        <v>5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9</v>
      </c>
      <c r="E94" s="11">
        <v>73</v>
      </c>
      <c r="F94" s="130">
        <f t="shared" si="2"/>
        <v>93</v>
      </c>
      <c r="G94" s="11">
        <v>0</v>
      </c>
      <c r="H94" s="11">
        <v>81</v>
      </c>
      <c r="I94" s="130">
        <f t="shared" si="3"/>
        <v>94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1</v>
      </c>
      <c r="E99" s="11">
        <v>0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1</v>
      </c>
      <c r="E103" s="131">
        <v>3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3</v>
      </c>
      <c r="E104" s="131">
        <v>24</v>
      </c>
      <c r="F104" s="130">
        <f t="shared" si="2"/>
        <v>35</v>
      </c>
      <c r="G104" s="131">
        <v>0</v>
      </c>
      <c r="H104" s="131">
        <v>26</v>
      </c>
      <c r="I104" s="130">
        <f t="shared" si="3"/>
        <v>36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1</v>
      </c>
      <c r="E105" s="131">
        <v>8</v>
      </c>
      <c r="F105" s="130">
        <f t="shared" si="2"/>
        <v>21</v>
      </c>
      <c r="G105" s="131">
        <v>0</v>
      </c>
      <c r="H105" s="131">
        <v>9</v>
      </c>
      <c r="I105" s="130">
        <f t="shared" si="3"/>
        <v>21</v>
      </c>
    </row>
    <row r="106" spans="1:9" ht="12.6" customHeight="1">
      <c r="A106" s="47" t="s">
        <v>447</v>
      </c>
      <c r="B106" s="4" t="s">
        <v>489</v>
      </c>
      <c r="C106" s="130">
        <v>105</v>
      </c>
      <c r="D106" s="131">
        <v>2</v>
      </c>
      <c r="E106" s="131">
        <v>40</v>
      </c>
      <c r="F106" s="130">
        <f t="shared" si="2"/>
        <v>63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422</v>
      </c>
      <c r="E107" s="131">
        <f t="shared" si="4"/>
        <v>2635</v>
      </c>
      <c r="F107" s="131">
        <f t="shared" si="4"/>
        <v>3697</v>
      </c>
      <c r="G107" s="131">
        <f t="shared" si="4"/>
        <v>20</v>
      </c>
      <c r="H107" s="131">
        <f t="shared" si="4"/>
        <v>2959</v>
      </c>
      <c r="I107" s="131">
        <f t="shared" si="4"/>
        <v>3775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>
  <sheetPr codeName="Sheet83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839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839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7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840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0</v>
      </c>
      <c r="E11" s="130">
        <v>12</v>
      </c>
      <c r="F11" s="130">
        <f t="shared" si="0"/>
        <v>22</v>
      </c>
      <c r="G11" s="130">
        <v>1</v>
      </c>
      <c r="H11" s="130">
        <v>11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3</v>
      </c>
      <c r="E15" s="130">
        <v>28</v>
      </c>
      <c r="F15" s="130">
        <f t="shared" si="0"/>
        <v>35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1</v>
      </c>
      <c r="E17" s="130">
        <v>35</v>
      </c>
      <c r="F17" s="130">
        <f t="shared" si="0"/>
        <v>66</v>
      </c>
      <c r="G17" s="130">
        <v>0</v>
      </c>
      <c r="H17" s="130">
        <v>35</v>
      </c>
      <c r="I17" s="130">
        <f t="shared" si="1"/>
        <v>67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2</v>
      </c>
      <c r="E20" s="130">
        <v>22</v>
      </c>
      <c r="F20" s="130">
        <f t="shared" si="0"/>
        <v>27</v>
      </c>
      <c r="G20" s="130">
        <v>0</v>
      </c>
      <c r="H20" s="130">
        <v>24</v>
      </c>
      <c r="I20" s="130">
        <f t="shared" si="1"/>
        <v>27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0</v>
      </c>
      <c r="E21" s="130">
        <v>34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31</v>
      </c>
      <c r="E22" s="130">
        <v>380</v>
      </c>
      <c r="F22" s="130">
        <f t="shared" si="0"/>
        <v>222</v>
      </c>
      <c r="G22" s="130">
        <v>3</v>
      </c>
      <c r="H22" s="130">
        <v>404</v>
      </c>
      <c r="I22" s="130">
        <f t="shared" si="1"/>
        <v>226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3</v>
      </c>
      <c r="E23" s="130">
        <v>22</v>
      </c>
      <c r="F23" s="130">
        <f t="shared" si="0"/>
        <v>9</v>
      </c>
      <c r="G23" s="130">
        <v>0</v>
      </c>
      <c r="H23" s="130">
        <v>25</v>
      </c>
      <c r="I23" s="130">
        <f t="shared" si="1"/>
        <v>9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2</v>
      </c>
      <c r="E24" s="130">
        <v>19</v>
      </c>
      <c r="F24" s="130">
        <f t="shared" si="0"/>
        <v>24</v>
      </c>
      <c r="G24" s="130">
        <v>0</v>
      </c>
      <c r="H24" s="130">
        <v>22</v>
      </c>
      <c r="I24" s="130">
        <f t="shared" si="1"/>
        <v>23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1</v>
      </c>
      <c r="E25" s="130">
        <v>40</v>
      </c>
      <c r="F25" s="130">
        <f t="shared" si="0"/>
        <v>25</v>
      </c>
      <c r="G25" s="130">
        <v>0</v>
      </c>
      <c r="H25" s="130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4</v>
      </c>
      <c r="E27" s="130">
        <v>81</v>
      </c>
      <c r="F27" s="130">
        <f t="shared" si="0"/>
        <v>166</v>
      </c>
      <c r="G27" s="130">
        <v>1</v>
      </c>
      <c r="H27" s="130">
        <v>83</v>
      </c>
      <c r="I27" s="130">
        <f t="shared" si="1"/>
        <v>167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0</v>
      </c>
      <c r="E28" s="130">
        <v>94</v>
      </c>
      <c r="F28" s="130">
        <f t="shared" si="0"/>
        <v>106</v>
      </c>
      <c r="G28" s="130">
        <v>0</v>
      </c>
      <c r="H28" s="130">
        <v>92</v>
      </c>
      <c r="I28" s="130">
        <f t="shared" si="1"/>
        <v>108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10</v>
      </c>
      <c r="E29" s="130">
        <v>84</v>
      </c>
      <c r="F29" s="130">
        <f t="shared" si="0"/>
        <v>67</v>
      </c>
      <c r="G29" s="130">
        <v>3</v>
      </c>
      <c r="H29" s="130">
        <v>87</v>
      </c>
      <c r="I29" s="130">
        <f t="shared" si="1"/>
        <v>71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4</v>
      </c>
      <c r="E30" s="130">
        <v>450</v>
      </c>
      <c r="F30" s="130">
        <f t="shared" si="0"/>
        <v>720</v>
      </c>
      <c r="G30" s="130">
        <v>0</v>
      </c>
      <c r="H30" s="130">
        <v>440</v>
      </c>
      <c r="I30" s="130">
        <f t="shared" si="1"/>
        <v>734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2</v>
      </c>
      <c r="E31" s="130">
        <v>53</v>
      </c>
      <c r="F31" s="130">
        <f t="shared" si="0"/>
        <v>61</v>
      </c>
      <c r="G31" s="130">
        <v>0</v>
      </c>
      <c r="H31" s="130">
        <v>55</v>
      </c>
      <c r="I31" s="130">
        <f t="shared" si="1"/>
        <v>61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2</v>
      </c>
      <c r="E32" s="130">
        <v>55</v>
      </c>
      <c r="F32" s="130">
        <f t="shared" si="0"/>
        <v>52</v>
      </c>
      <c r="G32" s="130">
        <v>0</v>
      </c>
      <c r="H32" s="130">
        <v>56</v>
      </c>
      <c r="I32" s="130">
        <f t="shared" si="1"/>
        <v>53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2</v>
      </c>
      <c r="E33" s="11">
        <v>56</v>
      </c>
      <c r="F33" s="130">
        <f t="shared" si="0"/>
        <v>99</v>
      </c>
      <c r="G33" s="11">
        <v>0</v>
      </c>
      <c r="H33" s="11">
        <v>57</v>
      </c>
      <c r="I33" s="130">
        <f t="shared" si="1"/>
        <v>100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9</v>
      </c>
      <c r="E34" s="11">
        <v>168</v>
      </c>
      <c r="F34" s="130">
        <f t="shared" si="0"/>
        <v>143</v>
      </c>
      <c r="G34" s="11">
        <v>0</v>
      </c>
      <c r="H34" s="11">
        <v>177</v>
      </c>
      <c r="I34" s="130">
        <f t="shared" si="1"/>
        <v>143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8</v>
      </c>
      <c r="E35" s="11">
        <v>88</v>
      </c>
      <c r="F35" s="130">
        <f t="shared" si="0"/>
        <v>99</v>
      </c>
      <c r="G35" s="11">
        <v>2</v>
      </c>
      <c r="H35" s="11">
        <v>94</v>
      </c>
      <c r="I35" s="130">
        <f t="shared" si="1"/>
        <v>99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2</v>
      </c>
      <c r="E36" s="11">
        <v>19</v>
      </c>
      <c r="F36" s="130">
        <f t="shared" si="0"/>
        <v>22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3</v>
      </c>
      <c r="E37" s="11">
        <v>173</v>
      </c>
      <c r="F37" s="130">
        <f t="shared" si="0"/>
        <v>192</v>
      </c>
      <c r="G37" s="11">
        <v>0</v>
      </c>
      <c r="H37" s="11">
        <v>169</v>
      </c>
      <c r="I37" s="130">
        <f t="shared" si="1"/>
        <v>199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1</v>
      </c>
      <c r="E38" s="11">
        <v>35</v>
      </c>
      <c r="F38" s="130">
        <f t="shared" si="0"/>
        <v>56</v>
      </c>
      <c r="G38" s="11">
        <v>0</v>
      </c>
      <c r="H38" s="11">
        <v>36</v>
      </c>
      <c r="I38" s="130">
        <f t="shared" si="1"/>
        <v>56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5</v>
      </c>
      <c r="E39" s="11">
        <v>14</v>
      </c>
      <c r="F39" s="130">
        <f t="shared" si="0"/>
        <v>13</v>
      </c>
      <c r="G39" s="11">
        <v>0</v>
      </c>
      <c r="H39" s="11">
        <v>19</v>
      </c>
      <c r="I39" s="130">
        <f t="shared" si="1"/>
        <v>13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1</v>
      </c>
      <c r="E40" s="11">
        <v>1</v>
      </c>
      <c r="F40" s="130">
        <f t="shared" si="0"/>
        <v>0</v>
      </c>
      <c r="G40" s="11">
        <v>0</v>
      </c>
      <c r="H40" s="11">
        <v>2</v>
      </c>
      <c r="I40" s="130">
        <f t="shared" si="1"/>
        <v>0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0</v>
      </c>
      <c r="E41" s="11">
        <v>1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49</v>
      </c>
      <c r="E42" s="11">
        <v>119</v>
      </c>
      <c r="F42" s="130">
        <f t="shared" si="0"/>
        <v>132</v>
      </c>
      <c r="G42" s="11">
        <v>3</v>
      </c>
      <c r="H42" s="11">
        <v>163</v>
      </c>
      <c r="I42" s="130">
        <f t="shared" si="1"/>
        <v>134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1</v>
      </c>
      <c r="E65" s="11">
        <v>0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58</v>
      </c>
      <c r="E77" s="11">
        <v>149</v>
      </c>
      <c r="F77" s="130">
        <f t="shared" si="2"/>
        <v>183</v>
      </c>
      <c r="G77" s="11">
        <v>0</v>
      </c>
      <c r="H77" s="11">
        <v>195</v>
      </c>
      <c r="I77" s="130">
        <f t="shared" si="3"/>
        <v>195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1</v>
      </c>
      <c r="E78" s="11">
        <v>3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70</v>
      </c>
      <c r="E80" s="11">
        <v>38</v>
      </c>
      <c r="F80" s="130">
        <f t="shared" si="2"/>
        <v>127</v>
      </c>
      <c r="G80" s="11">
        <v>0</v>
      </c>
      <c r="H80" s="11">
        <v>100</v>
      </c>
      <c r="I80" s="130">
        <f t="shared" si="3"/>
        <v>135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0</v>
      </c>
      <c r="E84" s="11">
        <v>56</v>
      </c>
      <c r="F84" s="130">
        <f t="shared" si="2"/>
        <v>272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39</v>
      </c>
      <c r="E87" s="11">
        <v>74</v>
      </c>
      <c r="F87" s="130">
        <f t="shared" si="2"/>
        <v>120</v>
      </c>
      <c r="G87" s="11">
        <v>0</v>
      </c>
      <c r="H87" s="11">
        <v>113</v>
      </c>
      <c r="I87" s="130">
        <f t="shared" si="3"/>
        <v>120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6</v>
      </c>
      <c r="E89" s="11">
        <v>35</v>
      </c>
      <c r="F89" s="130">
        <f t="shared" si="2"/>
        <v>90</v>
      </c>
      <c r="G89" s="11">
        <v>0</v>
      </c>
      <c r="H89" s="11">
        <v>40</v>
      </c>
      <c r="I89" s="130">
        <f t="shared" si="3"/>
        <v>91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9</v>
      </c>
      <c r="E90" s="11">
        <v>22</v>
      </c>
      <c r="F90" s="130">
        <f t="shared" si="2"/>
        <v>38</v>
      </c>
      <c r="G90" s="11">
        <v>0</v>
      </c>
      <c r="H90" s="11">
        <v>30</v>
      </c>
      <c r="I90" s="130">
        <f t="shared" si="3"/>
        <v>39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1</v>
      </c>
      <c r="E93" s="11">
        <v>4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9</v>
      </c>
      <c r="E94" s="11">
        <v>73</v>
      </c>
      <c r="F94" s="130">
        <f t="shared" si="2"/>
        <v>93</v>
      </c>
      <c r="G94" s="11">
        <v>0</v>
      </c>
      <c r="H94" s="11">
        <v>81</v>
      </c>
      <c r="I94" s="130">
        <f t="shared" si="3"/>
        <v>94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1</v>
      </c>
      <c r="E103" s="131">
        <v>3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7</v>
      </c>
      <c r="E104" s="131">
        <v>21</v>
      </c>
      <c r="F104" s="130">
        <f t="shared" si="2"/>
        <v>34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0</v>
      </c>
      <c r="E105" s="131">
        <v>8</v>
      </c>
      <c r="F105" s="130">
        <f t="shared" si="2"/>
        <v>22</v>
      </c>
      <c r="G105" s="131">
        <v>0</v>
      </c>
      <c r="H105" s="131">
        <v>9</v>
      </c>
      <c r="I105" s="130">
        <f t="shared" si="3"/>
        <v>21</v>
      </c>
    </row>
    <row r="106" spans="1:9" ht="12.6" customHeight="1">
      <c r="A106" s="47" t="s">
        <v>447</v>
      </c>
      <c r="B106" s="4" t="s">
        <v>489</v>
      </c>
      <c r="C106" s="130">
        <v>105</v>
      </c>
      <c r="D106" s="131">
        <v>2</v>
      </c>
      <c r="E106" s="131">
        <v>40</v>
      </c>
      <c r="F106" s="130">
        <f t="shared" si="2"/>
        <v>63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355</v>
      </c>
      <c r="E107" s="131">
        <f t="shared" si="4"/>
        <v>2685</v>
      </c>
      <c r="F107" s="131">
        <f t="shared" si="4"/>
        <v>3714</v>
      </c>
      <c r="G107" s="131">
        <f t="shared" si="4"/>
        <v>13</v>
      </c>
      <c r="H107" s="131">
        <f t="shared" si="4"/>
        <v>2958</v>
      </c>
      <c r="I107" s="131">
        <f t="shared" si="4"/>
        <v>3783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8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>
  <sheetPr codeName="Sheet84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841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841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8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784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0</v>
      </c>
      <c r="E11" s="130">
        <v>12</v>
      </c>
      <c r="F11" s="130">
        <f t="shared" si="0"/>
        <v>22</v>
      </c>
      <c r="G11" s="130">
        <v>0</v>
      </c>
      <c r="H11" s="130">
        <v>12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1</v>
      </c>
      <c r="E15" s="130">
        <v>29</v>
      </c>
      <c r="F15" s="130">
        <f t="shared" si="0"/>
        <v>36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0</v>
      </c>
      <c r="E17" s="130">
        <v>36</v>
      </c>
      <c r="F17" s="130">
        <f t="shared" si="0"/>
        <v>66</v>
      </c>
      <c r="G17" s="130">
        <v>0</v>
      </c>
      <c r="H17" s="130">
        <v>35</v>
      </c>
      <c r="I17" s="130">
        <f t="shared" si="1"/>
        <v>67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1</v>
      </c>
      <c r="E20" s="130">
        <v>21</v>
      </c>
      <c r="F20" s="130">
        <f t="shared" si="0"/>
        <v>29</v>
      </c>
      <c r="G20" s="130">
        <v>0</v>
      </c>
      <c r="H20" s="130">
        <v>22</v>
      </c>
      <c r="I20" s="130">
        <f t="shared" si="1"/>
        <v>29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0</v>
      </c>
      <c r="E21" s="130">
        <v>34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10</v>
      </c>
      <c r="E22" s="130">
        <v>398</v>
      </c>
      <c r="F22" s="130">
        <f t="shared" si="0"/>
        <v>225</v>
      </c>
      <c r="G22" s="130">
        <v>1</v>
      </c>
      <c r="H22" s="130">
        <v>404</v>
      </c>
      <c r="I22" s="130">
        <f t="shared" si="1"/>
        <v>228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0</v>
      </c>
      <c r="E23" s="130">
        <v>25</v>
      </c>
      <c r="F23" s="130">
        <f t="shared" si="0"/>
        <v>9</v>
      </c>
      <c r="G23" s="130">
        <v>0</v>
      </c>
      <c r="H23" s="130">
        <v>25</v>
      </c>
      <c r="I23" s="130">
        <f t="shared" si="1"/>
        <v>9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1</v>
      </c>
      <c r="E24" s="130">
        <v>20</v>
      </c>
      <c r="F24" s="130">
        <f t="shared" si="0"/>
        <v>24</v>
      </c>
      <c r="G24" s="130">
        <v>0</v>
      </c>
      <c r="H24" s="130">
        <v>22</v>
      </c>
      <c r="I24" s="130">
        <f t="shared" si="1"/>
        <v>23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0</v>
      </c>
      <c r="E25" s="130">
        <v>41</v>
      </c>
      <c r="F25" s="130">
        <f t="shared" si="0"/>
        <v>25</v>
      </c>
      <c r="G25" s="130">
        <v>0</v>
      </c>
      <c r="H25" s="130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1</v>
      </c>
      <c r="E27" s="130">
        <v>83</v>
      </c>
      <c r="F27" s="130">
        <f t="shared" si="0"/>
        <v>167</v>
      </c>
      <c r="G27" s="130">
        <v>0</v>
      </c>
      <c r="H27" s="130">
        <v>82</v>
      </c>
      <c r="I27" s="130">
        <f t="shared" si="1"/>
        <v>169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0</v>
      </c>
      <c r="E28" s="130">
        <v>91</v>
      </c>
      <c r="F28" s="130">
        <f t="shared" si="0"/>
        <v>109</v>
      </c>
      <c r="G28" s="130">
        <v>0</v>
      </c>
      <c r="H28" s="130">
        <v>89</v>
      </c>
      <c r="I28" s="130">
        <f t="shared" si="1"/>
        <v>111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0</v>
      </c>
      <c r="E29" s="130">
        <v>93</v>
      </c>
      <c r="F29" s="130">
        <f t="shared" si="0"/>
        <v>68</v>
      </c>
      <c r="G29" s="130">
        <v>0</v>
      </c>
      <c r="H29" s="130">
        <v>90</v>
      </c>
      <c r="I29" s="130">
        <f t="shared" si="1"/>
        <v>71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1</v>
      </c>
      <c r="E30" s="130">
        <v>452</v>
      </c>
      <c r="F30" s="130">
        <f t="shared" si="0"/>
        <v>721</v>
      </c>
      <c r="G30" s="130">
        <v>0</v>
      </c>
      <c r="H30" s="130">
        <v>439</v>
      </c>
      <c r="I30" s="130">
        <f t="shared" si="1"/>
        <v>735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1</v>
      </c>
      <c r="E31" s="130">
        <v>54</v>
      </c>
      <c r="F31" s="130">
        <f t="shared" si="0"/>
        <v>61</v>
      </c>
      <c r="G31" s="130">
        <v>0</v>
      </c>
      <c r="H31" s="130">
        <v>55</v>
      </c>
      <c r="I31" s="130">
        <f t="shared" si="1"/>
        <v>61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0</v>
      </c>
      <c r="E32" s="130">
        <v>57</v>
      </c>
      <c r="F32" s="130">
        <f t="shared" si="0"/>
        <v>52</v>
      </c>
      <c r="G32" s="130">
        <v>0</v>
      </c>
      <c r="H32" s="130">
        <v>56</v>
      </c>
      <c r="I32" s="130">
        <f t="shared" si="1"/>
        <v>53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0</v>
      </c>
      <c r="E33" s="11">
        <v>57</v>
      </c>
      <c r="F33" s="130">
        <f t="shared" si="0"/>
        <v>100</v>
      </c>
      <c r="G33" s="11">
        <v>0</v>
      </c>
      <c r="H33" s="11">
        <v>56</v>
      </c>
      <c r="I33" s="130">
        <f t="shared" si="1"/>
        <v>101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1</v>
      </c>
      <c r="E34" s="11">
        <v>175</v>
      </c>
      <c r="F34" s="130">
        <f t="shared" si="0"/>
        <v>144</v>
      </c>
      <c r="G34" s="11">
        <v>0</v>
      </c>
      <c r="H34" s="11">
        <v>176</v>
      </c>
      <c r="I34" s="130">
        <f t="shared" si="1"/>
        <v>144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0</v>
      </c>
      <c r="E35" s="11">
        <v>96</v>
      </c>
      <c r="F35" s="130">
        <f t="shared" si="0"/>
        <v>99</v>
      </c>
      <c r="G35" s="11">
        <v>0</v>
      </c>
      <c r="H35" s="11">
        <v>96</v>
      </c>
      <c r="I35" s="130">
        <f t="shared" si="1"/>
        <v>99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2</v>
      </c>
      <c r="E36" s="11">
        <v>19</v>
      </c>
      <c r="F36" s="130">
        <f t="shared" si="0"/>
        <v>22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3</v>
      </c>
      <c r="E37" s="11">
        <v>172</v>
      </c>
      <c r="F37" s="130">
        <f t="shared" si="0"/>
        <v>193</v>
      </c>
      <c r="G37" s="11">
        <v>0</v>
      </c>
      <c r="H37" s="11">
        <v>168</v>
      </c>
      <c r="I37" s="130">
        <f t="shared" si="1"/>
        <v>200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0</v>
      </c>
      <c r="E38" s="11">
        <v>36</v>
      </c>
      <c r="F38" s="130">
        <f t="shared" si="0"/>
        <v>56</v>
      </c>
      <c r="G38" s="11">
        <v>0</v>
      </c>
      <c r="H38" s="11">
        <v>36</v>
      </c>
      <c r="I38" s="130">
        <f t="shared" si="1"/>
        <v>56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0</v>
      </c>
      <c r="E39" s="11">
        <v>18</v>
      </c>
      <c r="F39" s="130">
        <f t="shared" si="0"/>
        <v>14</v>
      </c>
      <c r="G39" s="11">
        <v>0</v>
      </c>
      <c r="H39" s="11">
        <v>18</v>
      </c>
      <c r="I39" s="130">
        <f t="shared" si="1"/>
        <v>14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1</v>
      </c>
      <c r="E40" s="11">
        <v>1</v>
      </c>
      <c r="F40" s="130">
        <f t="shared" si="0"/>
        <v>0</v>
      </c>
      <c r="G40" s="11">
        <v>0</v>
      </c>
      <c r="H40" s="11">
        <v>2</v>
      </c>
      <c r="I40" s="130">
        <f t="shared" si="1"/>
        <v>0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0</v>
      </c>
      <c r="E41" s="11">
        <v>1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31</v>
      </c>
      <c r="E42" s="11">
        <v>136</v>
      </c>
      <c r="F42" s="130">
        <f t="shared" si="0"/>
        <v>133</v>
      </c>
      <c r="G42" s="11">
        <v>2</v>
      </c>
      <c r="H42" s="11">
        <v>164</v>
      </c>
      <c r="I42" s="130">
        <f t="shared" si="1"/>
        <v>134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0</v>
      </c>
      <c r="E65" s="11">
        <v>1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20</v>
      </c>
      <c r="E77" s="11">
        <v>174</v>
      </c>
      <c r="F77" s="130">
        <f t="shared" si="2"/>
        <v>196</v>
      </c>
      <c r="G77" s="11">
        <v>0</v>
      </c>
      <c r="H77" s="11">
        <v>188</v>
      </c>
      <c r="I77" s="130">
        <f t="shared" si="3"/>
        <v>202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0</v>
      </c>
      <c r="E78" s="11">
        <v>4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49</v>
      </c>
      <c r="E80" s="11">
        <v>55</v>
      </c>
      <c r="F80" s="130">
        <f t="shared" si="2"/>
        <v>131</v>
      </c>
      <c r="G80" s="11">
        <v>0</v>
      </c>
      <c r="H80" s="11">
        <v>99</v>
      </c>
      <c r="I80" s="130">
        <f t="shared" si="3"/>
        <v>136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0</v>
      </c>
      <c r="E84" s="11">
        <v>56</v>
      </c>
      <c r="F84" s="130">
        <f t="shared" si="2"/>
        <v>272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10</v>
      </c>
      <c r="E87" s="11">
        <v>101</v>
      </c>
      <c r="F87" s="130">
        <f t="shared" si="2"/>
        <v>122</v>
      </c>
      <c r="G87" s="11">
        <v>0</v>
      </c>
      <c r="H87" s="11">
        <v>109</v>
      </c>
      <c r="I87" s="130">
        <f t="shared" si="3"/>
        <v>124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3</v>
      </c>
      <c r="E89" s="11">
        <v>36</v>
      </c>
      <c r="F89" s="130">
        <f t="shared" si="2"/>
        <v>92</v>
      </c>
      <c r="G89" s="11">
        <v>0</v>
      </c>
      <c r="H89" s="11">
        <v>39</v>
      </c>
      <c r="I89" s="130">
        <f t="shared" si="3"/>
        <v>92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7</v>
      </c>
      <c r="E90" s="11">
        <v>23</v>
      </c>
      <c r="F90" s="130">
        <f t="shared" si="2"/>
        <v>39</v>
      </c>
      <c r="G90" s="11">
        <v>0</v>
      </c>
      <c r="H90" s="11">
        <v>29</v>
      </c>
      <c r="I90" s="130">
        <f t="shared" si="3"/>
        <v>40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0</v>
      </c>
      <c r="E93" s="11">
        <v>5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4</v>
      </c>
      <c r="E94" s="11">
        <v>78</v>
      </c>
      <c r="F94" s="130">
        <f t="shared" si="2"/>
        <v>93</v>
      </c>
      <c r="G94" s="11">
        <v>0</v>
      </c>
      <c r="H94" s="11">
        <v>81</v>
      </c>
      <c r="I94" s="130">
        <f t="shared" si="3"/>
        <v>94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2</v>
      </c>
      <c r="E98" s="11">
        <v>4</v>
      </c>
      <c r="F98" s="130">
        <f t="shared" si="2"/>
        <v>4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0</v>
      </c>
      <c r="E102" s="11">
        <v>1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1</v>
      </c>
      <c r="E103" s="131">
        <v>3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4</v>
      </c>
      <c r="E104" s="131">
        <v>24</v>
      </c>
      <c r="F104" s="130">
        <f t="shared" si="2"/>
        <v>34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0</v>
      </c>
      <c r="E105" s="131">
        <v>8</v>
      </c>
      <c r="F105" s="130">
        <f t="shared" si="2"/>
        <v>22</v>
      </c>
      <c r="G105" s="131">
        <v>0</v>
      </c>
      <c r="H105" s="131">
        <v>9</v>
      </c>
      <c r="I105" s="130">
        <f t="shared" si="3"/>
        <v>21</v>
      </c>
    </row>
    <row r="106" spans="1:9" ht="12.6" customHeight="1">
      <c r="A106" s="47" t="s">
        <v>447</v>
      </c>
      <c r="B106" s="4" t="s">
        <v>489</v>
      </c>
      <c r="C106" s="130">
        <v>105</v>
      </c>
      <c r="D106" s="131">
        <v>2</v>
      </c>
      <c r="E106" s="131">
        <v>40</v>
      </c>
      <c r="F106" s="130">
        <f t="shared" si="2"/>
        <v>63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158</v>
      </c>
      <c r="E107" s="131">
        <f t="shared" si="4"/>
        <v>2842</v>
      </c>
      <c r="F107" s="131">
        <f t="shared" si="4"/>
        <v>3754</v>
      </c>
      <c r="G107" s="131">
        <f t="shared" si="4"/>
        <v>3</v>
      </c>
      <c r="H107" s="131">
        <f t="shared" si="4"/>
        <v>2940</v>
      </c>
      <c r="I107" s="131">
        <f t="shared" si="4"/>
        <v>3811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>
  <sheetPr codeName="Sheet85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785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785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9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842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0</v>
      </c>
      <c r="E11" s="130">
        <v>12</v>
      </c>
      <c r="F11" s="130">
        <f t="shared" si="0"/>
        <v>22</v>
      </c>
      <c r="G11" s="130">
        <v>0</v>
      </c>
      <c r="H11" s="130">
        <v>12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3</v>
      </c>
      <c r="E15" s="130">
        <v>28</v>
      </c>
      <c r="F15" s="130">
        <f t="shared" si="0"/>
        <v>35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1</v>
      </c>
      <c r="E17" s="130">
        <v>36</v>
      </c>
      <c r="F17" s="130">
        <f t="shared" si="0"/>
        <v>65</v>
      </c>
      <c r="G17" s="130">
        <v>0</v>
      </c>
      <c r="H17" s="130">
        <v>36</v>
      </c>
      <c r="I17" s="130">
        <f t="shared" si="1"/>
        <v>66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0</v>
      </c>
      <c r="E20" s="130">
        <v>22</v>
      </c>
      <c r="F20" s="130">
        <f t="shared" si="0"/>
        <v>29</v>
      </c>
      <c r="G20" s="130">
        <v>0</v>
      </c>
      <c r="H20" s="130">
        <v>22</v>
      </c>
      <c r="I20" s="130">
        <f t="shared" si="1"/>
        <v>29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1</v>
      </c>
      <c r="E21" s="130">
        <v>33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4</v>
      </c>
      <c r="E22" s="130">
        <v>403</v>
      </c>
      <c r="F22" s="130">
        <f t="shared" si="0"/>
        <v>226</v>
      </c>
      <c r="G22" s="130">
        <v>0</v>
      </c>
      <c r="H22" s="130">
        <v>404</v>
      </c>
      <c r="I22" s="130">
        <f t="shared" si="1"/>
        <v>229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2</v>
      </c>
      <c r="E23" s="130">
        <v>23</v>
      </c>
      <c r="F23" s="130">
        <f t="shared" si="0"/>
        <v>9</v>
      </c>
      <c r="G23" s="130">
        <v>0</v>
      </c>
      <c r="H23" s="130">
        <v>25</v>
      </c>
      <c r="I23" s="130">
        <f t="shared" si="1"/>
        <v>9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2</v>
      </c>
      <c r="E24" s="130">
        <v>19</v>
      </c>
      <c r="F24" s="130">
        <f t="shared" si="0"/>
        <v>24</v>
      </c>
      <c r="G24" s="130">
        <v>0</v>
      </c>
      <c r="H24" s="130">
        <v>22</v>
      </c>
      <c r="I24" s="130">
        <f t="shared" si="1"/>
        <v>23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0</v>
      </c>
      <c r="E25" s="130">
        <v>41</v>
      </c>
      <c r="F25" s="130">
        <f t="shared" si="0"/>
        <v>25</v>
      </c>
      <c r="G25" s="130">
        <v>0</v>
      </c>
      <c r="H25" s="130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1</v>
      </c>
      <c r="E27" s="130">
        <v>83</v>
      </c>
      <c r="F27" s="130">
        <f t="shared" si="0"/>
        <v>167</v>
      </c>
      <c r="G27" s="130">
        <v>0</v>
      </c>
      <c r="H27" s="130">
        <v>83</v>
      </c>
      <c r="I27" s="130">
        <f t="shared" si="1"/>
        <v>168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2</v>
      </c>
      <c r="E28" s="130">
        <v>90</v>
      </c>
      <c r="F28" s="130">
        <f t="shared" si="0"/>
        <v>108</v>
      </c>
      <c r="G28" s="130">
        <v>0</v>
      </c>
      <c r="H28" s="130">
        <v>90</v>
      </c>
      <c r="I28" s="130">
        <f t="shared" si="1"/>
        <v>110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6</v>
      </c>
      <c r="E29" s="130">
        <v>87</v>
      </c>
      <c r="F29" s="130">
        <f t="shared" si="0"/>
        <v>68</v>
      </c>
      <c r="G29" s="130">
        <v>0</v>
      </c>
      <c r="H29" s="130">
        <v>90</v>
      </c>
      <c r="I29" s="130">
        <f t="shared" si="1"/>
        <v>71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2</v>
      </c>
      <c r="E30" s="130">
        <v>449</v>
      </c>
      <c r="F30" s="130">
        <f t="shared" si="0"/>
        <v>723</v>
      </c>
      <c r="G30" s="130">
        <v>0</v>
      </c>
      <c r="H30" s="130">
        <v>438</v>
      </c>
      <c r="I30" s="130">
        <f t="shared" si="1"/>
        <v>736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4</v>
      </c>
      <c r="E31" s="130">
        <v>51</v>
      </c>
      <c r="F31" s="130">
        <f t="shared" si="0"/>
        <v>61</v>
      </c>
      <c r="G31" s="130">
        <v>0</v>
      </c>
      <c r="H31" s="130">
        <v>55</v>
      </c>
      <c r="I31" s="130">
        <f t="shared" si="1"/>
        <v>61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0</v>
      </c>
      <c r="E32" s="130">
        <v>57</v>
      </c>
      <c r="F32" s="130">
        <f t="shared" si="0"/>
        <v>52</v>
      </c>
      <c r="G32" s="130">
        <v>0</v>
      </c>
      <c r="H32" s="130">
        <v>56</v>
      </c>
      <c r="I32" s="130">
        <f t="shared" si="1"/>
        <v>53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1</v>
      </c>
      <c r="E33" s="11">
        <v>56</v>
      </c>
      <c r="F33" s="130">
        <f t="shared" si="0"/>
        <v>100</v>
      </c>
      <c r="G33" s="11">
        <v>0</v>
      </c>
      <c r="H33" s="11">
        <v>56</v>
      </c>
      <c r="I33" s="130">
        <f t="shared" si="1"/>
        <v>101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3</v>
      </c>
      <c r="E34" s="11">
        <v>173</v>
      </c>
      <c r="F34" s="130">
        <f t="shared" si="0"/>
        <v>144</v>
      </c>
      <c r="G34" s="11">
        <v>0</v>
      </c>
      <c r="H34" s="11">
        <v>176</v>
      </c>
      <c r="I34" s="130">
        <f t="shared" si="1"/>
        <v>144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2</v>
      </c>
      <c r="E35" s="11">
        <v>95</v>
      </c>
      <c r="F35" s="130">
        <f t="shared" si="0"/>
        <v>98</v>
      </c>
      <c r="G35" s="11">
        <v>0</v>
      </c>
      <c r="H35" s="11">
        <v>97</v>
      </c>
      <c r="I35" s="130">
        <f t="shared" si="1"/>
        <v>98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2</v>
      </c>
      <c r="E36" s="11">
        <v>19</v>
      </c>
      <c r="F36" s="130">
        <f t="shared" si="0"/>
        <v>22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4</v>
      </c>
      <c r="E37" s="11">
        <v>172</v>
      </c>
      <c r="F37" s="130">
        <f t="shared" si="0"/>
        <v>192</v>
      </c>
      <c r="G37" s="11">
        <v>0</v>
      </c>
      <c r="H37" s="11">
        <v>168</v>
      </c>
      <c r="I37" s="130">
        <f t="shared" si="1"/>
        <v>200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0</v>
      </c>
      <c r="E38" s="11">
        <v>36</v>
      </c>
      <c r="F38" s="130">
        <f t="shared" si="0"/>
        <v>56</v>
      </c>
      <c r="G38" s="11">
        <v>0</v>
      </c>
      <c r="H38" s="11">
        <v>36</v>
      </c>
      <c r="I38" s="130">
        <f t="shared" si="1"/>
        <v>56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5</v>
      </c>
      <c r="E39" s="11">
        <v>14</v>
      </c>
      <c r="F39" s="130">
        <f t="shared" si="0"/>
        <v>13</v>
      </c>
      <c r="G39" s="11">
        <v>0</v>
      </c>
      <c r="H39" s="11">
        <v>19</v>
      </c>
      <c r="I39" s="130">
        <f t="shared" si="1"/>
        <v>13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1</v>
      </c>
      <c r="E40" s="11">
        <v>1</v>
      </c>
      <c r="F40" s="130">
        <f t="shared" si="0"/>
        <v>0</v>
      </c>
      <c r="G40" s="11">
        <v>0</v>
      </c>
      <c r="H40" s="11">
        <v>2</v>
      </c>
      <c r="I40" s="130">
        <f t="shared" si="1"/>
        <v>0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1</v>
      </c>
      <c r="E41" s="11">
        <v>0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31</v>
      </c>
      <c r="E42" s="11">
        <v>135</v>
      </c>
      <c r="F42" s="130">
        <f t="shared" si="0"/>
        <v>134</v>
      </c>
      <c r="G42" s="11">
        <v>2</v>
      </c>
      <c r="H42" s="11">
        <v>163</v>
      </c>
      <c r="I42" s="130">
        <f t="shared" si="1"/>
        <v>135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0</v>
      </c>
      <c r="E65" s="11">
        <v>1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12</v>
      </c>
      <c r="E77" s="11">
        <v>179</v>
      </c>
      <c r="F77" s="130">
        <f t="shared" si="2"/>
        <v>199</v>
      </c>
      <c r="G77" s="11">
        <v>0</v>
      </c>
      <c r="H77" s="11">
        <v>188</v>
      </c>
      <c r="I77" s="130">
        <f t="shared" si="3"/>
        <v>202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0</v>
      </c>
      <c r="E78" s="11">
        <v>4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52</v>
      </c>
      <c r="E80" s="11">
        <v>54</v>
      </c>
      <c r="F80" s="130">
        <f t="shared" si="2"/>
        <v>129</v>
      </c>
      <c r="G80" s="11">
        <v>0</v>
      </c>
      <c r="H80" s="11">
        <v>99</v>
      </c>
      <c r="I80" s="130">
        <f t="shared" si="3"/>
        <v>136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1</v>
      </c>
      <c r="E84" s="11">
        <v>55</v>
      </c>
      <c r="F84" s="130">
        <f t="shared" si="2"/>
        <v>272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3</v>
      </c>
      <c r="E87" s="11">
        <v>106</v>
      </c>
      <c r="F87" s="130">
        <f t="shared" si="2"/>
        <v>124</v>
      </c>
      <c r="G87" s="11">
        <v>0</v>
      </c>
      <c r="H87" s="11">
        <v>108</v>
      </c>
      <c r="I87" s="130">
        <f t="shared" si="3"/>
        <v>125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1</v>
      </c>
      <c r="E89" s="11">
        <v>37</v>
      </c>
      <c r="F89" s="130">
        <f t="shared" si="2"/>
        <v>93</v>
      </c>
      <c r="G89" s="11">
        <v>0</v>
      </c>
      <c r="H89" s="11">
        <v>38</v>
      </c>
      <c r="I89" s="130">
        <f t="shared" si="3"/>
        <v>93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6</v>
      </c>
      <c r="E90" s="11">
        <v>23</v>
      </c>
      <c r="F90" s="130">
        <f t="shared" si="2"/>
        <v>40</v>
      </c>
      <c r="G90" s="11">
        <v>0</v>
      </c>
      <c r="H90" s="11">
        <v>29</v>
      </c>
      <c r="I90" s="130">
        <f t="shared" si="3"/>
        <v>40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0</v>
      </c>
      <c r="E93" s="11">
        <v>5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8</v>
      </c>
      <c r="E94" s="11">
        <v>74</v>
      </c>
      <c r="F94" s="130">
        <f t="shared" si="2"/>
        <v>93</v>
      </c>
      <c r="G94" s="11">
        <v>0</v>
      </c>
      <c r="H94" s="11">
        <v>81</v>
      </c>
      <c r="I94" s="130">
        <f t="shared" si="3"/>
        <v>94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2</v>
      </c>
      <c r="E98" s="11">
        <v>4</v>
      </c>
      <c r="F98" s="130">
        <f t="shared" si="2"/>
        <v>4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1</v>
      </c>
      <c r="E101" s="11">
        <v>3</v>
      </c>
      <c r="F101" s="130">
        <f t="shared" si="2"/>
        <v>24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0</v>
      </c>
      <c r="E102" s="11">
        <v>1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0</v>
      </c>
      <c r="E103" s="131">
        <v>4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2</v>
      </c>
      <c r="E104" s="131">
        <v>25</v>
      </c>
      <c r="F104" s="130">
        <f t="shared" si="2"/>
        <v>35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0</v>
      </c>
      <c r="E105" s="131">
        <v>8</v>
      </c>
      <c r="F105" s="130">
        <f t="shared" si="2"/>
        <v>22</v>
      </c>
      <c r="G105" s="131">
        <v>0</v>
      </c>
      <c r="H105" s="131">
        <v>9</v>
      </c>
      <c r="I105" s="130">
        <f t="shared" si="3"/>
        <v>21</v>
      </c>
    </row>
    <row r="106" spans="1:9" ht="12.6" customHeight="1">
      <c r="A106" s="47" t="s">
        <v>447</v>
      </c>
      <c r="B106" s="4" t="s">
        <v>489</v>
      </c>
      <c r="C106" s="130">
        <v>105</v>
      </c>
      <c r="D106" s="131">
        <v>0</v>
      </c>
      <c r="E106" s="131">
        <v>41</v>
      </c>
      <c r="F106" s="130">
        <f t="shared" si="2"/>
        <v>64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168</v>
      </c>
      <c r="E107" s="131">
        <f t="shared" si="4"/>
        <v>2828</v>
      </c>
      <c r="F107" s="131">
        <f t="shared" si="4"/>
        <v>3758</v>
      </c>
      <c r="G107" s="131">
        <f t="shared" si="4"/>
        <v>2</v>
      </c>
      <c r="H107" s="131">
        <f t="shared" si="4"/>
        <v>2941</v>
      </c>
      <c r="I107" s="131">
        <f t="shared" si="4"/>
        <v>3811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>
  <sheetPr codeName="Sheet86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786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786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10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787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0</v>
      </c>
      <c r="E11" s="130">
        <v>12</v>
      </c>
      <c r="F11" s="130">
        <f t="shared" si="0"/>
        <v>22</v>
      </c>
      <c r="G11" s="130">
        <v>1</v>
      </c>
      <c r="H11" s="130">
        <v>11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0</v>
      </c>
      <c r="E15" s="130">
        <v>29</v>
      </c>
      <c r="F15" s="130">
        <f t="shared" si="0"/>
        <v>37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4</v>
      </c>
      <c r="E17" s="130">
        <v>33</v>
      </c>
      <c r="F17" s="130">
        <f t="shared" si="0"/>
        <v>65</v>
      </c>
      <c r="G17" s="130">
        <v>0</v>
      </c>
      <c r="H17" s="130">
        <v>35</v>
      </c>
      <c r="I17" s="130">
        <f t="shared" si="1"/>
        <v>67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0</v>
      </c>
      <c r="E20" s="130">
        <v>22</v>
      </c>
      <c r="F20" s="130">
        <f t="shared" si="0"/>
        <v>29</v>
      </c>
      <c r="G20" s="130">
        <v>0</v>
      </c>
      <c r="H20" s="130">
        <v>22</v>
      </c>
      <c r="I20" s="130">
        <f t="shared" si="1"/>
        <v>29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0</v>
      </c>
      <c r="E21" s="130">
        <v>34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26</v>
      </c>
      <c r="E22" s="130">
        <v>384</v>
      </c>
      <c r="F22" s="130">
        <f t="shared" si="0"/>
        <v>223</v>
      </c>
      <c r="G22" s="130">
        <v>3</v>
      </c>
      <c r="H22" s="130">
        <v>403</v>
      </c>
      <c r="I22" s="130">
        <f t="shared" si="1"/>
        <v>227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5</v>
      </c>
      <c r="E23" s="130">
        <v>20</v>
      </c>
      <c r="F23" s="130">
        <f t="shared" si="0"/>
        <v>9</v>
      </c>
      <c r="G23" s="130">
        <v>1</v>
      </c>
      <c r="H23" s="130">
        <v>24</v>
      </c>
      <c r="I23" s="130">
        <f t="shared" si="1"/>
        <v>9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3</v>
      </c>
      <c r="E24" s="130">
        <v>19</v>
      </c>
      <c r="F24" s="130">
        <f t="shared" si="0"/>
        <v>23</v>
      </c>
      <c r="G24" s="130">
        <v>0</v>
      </c>
      <c r="H24" s="130">
        <v>22</v>
      </c>
      <c r="I24" s="130">
        <f t="shared" si="1"/>
        <v>23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2</v>
      </c>
      <c r="E25" s="130">
        <v>40</v>
      </c>
      <c r="F25" s="130">
        <f t="shared" si="0"/>
        <v>24</v>
      </c>
      <c r="G25" s="130">
        <v>0</v>
      </c>
      <c r="H25" s="130">
        <v>42</v>
      </c>
      <c r="I25" s="130">
        <f t="shared" si="1"/>
        <v>24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6</v>
      </c>
      <c r="E27" s="130">
        <v>80</v>
      </c>
      <c r="F27" s="130">
        <f t="shared" si="0"/>
        <v>165</v>
      </c>
      <c r="G27" s="130">
        <v>0</v>
      </c>
      <c r="H27" s="130">
        <v>84</v>
      </c>
      <c r="I27" s="130">
        <f t="shared" si="1"/>
        <v>167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6</v>
      </c>
      <c r="E28" s="130">
        <v>89</v>
      </c>
      <c r="F28" s="130">
        <f t="shared" si="0"/>
        <v>105</v>
      </c>
      <c r="G28" s="130">
        <v>0</v>
      </c>
      <c r="H28" s="130">
        <v>93</v>
      </c>
      <c r="I28" s="130">
        <f t="shared" si="1"/>
        <v>107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6</v>
      </c>
      <c r="E29" s="130">
        <v>90</v>
      </c>
      <c r="F29" s="130">
        <f t="shared" si="0"/>
        <v>65</v>
      </c>
      <c r="G29" s="130">
        <v>0</v>
      </c>
      <c r="H29" s="130">
        <v>93</v>
      </c>
      <c r="I29" s="130">
        <f t="shared" si="1"/>
        <v>68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115</v>
      </c>
      <c r="E30" s="130">
        <v>401</v>
      </c>
      <c r="F30" s="130">
        <f t="shared" si="0"/>
        <v>658</v>
      </c>
      <c r="G30" s="130">
        <v>2</v>
      </c>
      <c r="H30" s="130">
        <v>476</v>
      </c>
      <c r="I30" s="130">
        <f t="shared" si="1"/>
        <v>696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7</v>
      </c>
      <c r="E31" s="130">
        <v>51</v>
      </c>
      <c r="F31" s="130">
        <f t="shared" si="0"/>
        <v>58</v>
      </c>
      <c r="G31" s="130">
        <v>0</v>
      </c>
      <c r="H31" s="130">
        <v>57</v>
      </c>
      <c r="I31" s="130">
        <f t="shared" si="1"/>
        <v>59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10</v>
      </c>
      <c r="E32" s="130">
        <v>50</v>
      </c>
      <c r="F32" s="130">
        <f t="shared" si="0"/>
        <v>49</v>
      </c>
      <c r="G32" s="130">
        <v>0</v>
      </c>
      <c r="H32" s="130">
        <v>59</v>
      </c>
      <c r="I32" s="130">
        <f t="shared" si="1"/>
        <v>50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12</v>
      </c>
      <c r="E33" s="11">
        <v>48</v>
      </c>
      <c r="F33" s="130">
        <f t="shared" si="0"/>
        <v>97</v>
      </c>
      <c r="G33" s="11">
        <v>1</v>
      </c>
      <c r="H33" s="11">
        <v>57</v>
      </c>
      <c r="I33" s="130">
        <f t="shared" si="1"/>
        <v>99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7</v>
      </c>
      <c r="E34" s="11">
        <v>170</v>
      </c>
      <c r="F34" s="130">
        <f t="shared" si="0"/>
        <v>143</v>
      </c>
      <c r="G34" s="11">
        <v>1</v>
      </c>
      <c r="H34" s="11">
        <v>177</v>
      </c>
      <c r="I34" s="130">
        <f t="shared" si="1"/>
        <v>142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7</v>
      </c>
      <c r="E35" s="11">
        <v>93</v>
      </c>
      <c r="F35" s="130">
        <f t="shared" si="0"/>
        <v>95</v>
      </c>
      <c r="G35" s="11">
        <v>0</v>
      </c>
      <c r="H35" s="11">
        <v>99</v>
      </c>
      <c r="I35" s="130">
        <f t="shared" si="1"/>
        <v>96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4</v>
      </c>
      <c r="E36" s="11">
        <v>18</v>
      </c>
      <c r="F36" s="130">
        <f t="shared" si="0"/>
        <v>21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10</v>
      </c>
      <c r="E37" s="11">
        <v>170</v>
      </c>
      <c r="F37" s="130">
        <f t="shared" si="0"/>
        <v>188</v>
      </c>
      <c r="G37" s="11">
        <v>0</v>
      </c>
      <c r="H37" s="11">
        <v>174</v>
      </c>
      <c r="I37" s="130">
        <f t="shared" si="1"/>
        <v>194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5</v>
      </c>
      <c r="E38" s="11">
        <v>35</v>
      </c>
      <c r="F38" s="130">
        <f t="shared" si="0"/>
        <v>52</v>
      </c>
      <c r="G38" s="11">
        <v>0</v>
      </c>
      <c r="H38" s="11">
        <v>39</v>
      </c>
      <c r="I38" s="130">
        <f t="shared" si="1"/>
        <v>53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0</v>
      </c>
      <c r="E39" s="11">
        <v>18</v>
      </c>
      <c r="F39" s="130">
        <f t="shared" si="0"/>
        <v>14</v>
      </c>
      <c r="G39" s="11">
        <v>0</v>
      </c>
      <c r="H39" s="11">
        <v>18</v>
      </c>
      <c r="I39" s="130">
        <f t="shared" si="1"/>
        <v>14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0</v>
      </c>
      <c r="E40" s="11">
        <v>1</v>
      </c>
      <c r="F40" s="130">
        <f t="shared" si="0"/>
        <v>1</v>
      </c>
      <c r="G40" s="11">
        <v>0</v>
      </c>
      <c r="H40" s="11">
        <v>1</v>
      </c>
      <c r="I40" s="130">
        <f t="shared" si="1"/>
        <v>1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0</v>
      </c>
      <c r="E41" s="11">
        <v>2</v>
      </c>
      <c r="F41" s="130">
        <f t="shared" si="0"/>
        <v>0</v>
      </c>
      <c r="G41" s="11">
        <v>0</v>
      </c>
      <c r="H41" s="11">
        <v>2</v>
      </c>
      <c r="I41" s="130">
        <f t="shared" si="1"/>
        <v>0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48</v>
      </c>
      <c r="E42" s="11">
        <v>119</v>
      </c>
      <c r="F42" s="130">
        <f t="shared" si="0"/>
        <v>133</v>
      </c>
      <c r="G42" s="11">
        <v>2</v>
      </c>
      <c r="H42" s="11">
        <v>163</v>
      </c>
      <c r="I42" s="130">
        <f t="shared" si="1"/>
        <v>135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0</v>
      </c>
      <c r="E65" s="11">
        <v>1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28</v>
      </c>
      <c r="E77" s="11">
        <v>166</v>
      </c>
      <c r="F77" s="130">
        <f t="shared" si="2"/>
        <v>196</v>
      </c>
      <c r="G77" s="11">
        <v>0</v>
      </c>
      <c r="H77" s="11">
        <v>189</v>
      </c>
      <c r="I77" s="130">
        <f t="shared" si="3"/>
        <v>201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1</v>
      </c>
      <c r="E78" s="11">
        <v>3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57</v>
      </c>
      <c r="E80" s="11">
        <v>49</v>
      </c>
      <c r="F80" s="130">
        <f t="shared" si="2"/>
        <v>129</v>
      </c>
      <c r="G80" s="11">
        <v>0</v>
      </c>
      <c r="H80" s="11">
        <v>99</v>
      </c>
      <c r="I80" s="130">
        <f t="shared" si="3"/>
        <v>136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7</v>
      </c>
      <c r="E84" s="11">
        <v>53</v>
      </c>
      <c r="F84" s="130">
        <f t="shared" si="2"/>
        <v>268</v>
      </c>
      <c r="G84" s="11">
        <v>0</v>
      </c>
      <c r="H84" s="11">
        <v>59</v>
      </c>
      <c r="I84" s="130">
        <f t="shared" si="3"/>
        <v>269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12</v>
      </c>
      <c r="E87" s="11">
        <v>97</v>
      </c>
      <c r="F87" s="130">
        <f t="shared" si="2"/>
        <v>124</v>
      </c>
      <c r="G87" s="11">
        <v>0</v>
      </c>
      <c r="H87" s="11">
        <v>108</v>
      </c>
      <c r="I87" s="130">
        <f t="shared" si="3"/>
        <v>125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2</v>
      </c>
      <c r="E89" s="11">
        <v>36</v>
      </c>
      <c r="F89" s="130">
        <f t="shared" si="2"/>
        <v>93</v>
      </c>
      <c r="G89" s="11">
        <v>0</v>
      </c>
      <c r="H89" s="11">
        <v>38</v>
      </c>
      <c r="I89" s="130">
        <f t="shared" si="3"/>
        <v>93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7</v>
      </c>
      <c r="E90" s="11">
        <v>24</v>
      </c>
      <c r="F90" s="130">
        <f t="shared" si="2"/>
        <v>38</v>
      </c>
      <c r="G90" s="11">
        <v>0</v>
      </c>
      <c r="H90" s="11">
        <v>29</v>
      </c>
      <c r="I90" s="130">
        <f t="shared" si="3"/>
        <v>40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1</v>
      </c>
      <c r="E93" s="11">
        <v>4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9</v>
      </c>
      <c r="E94" s="11">
        <v>76</v>
      </c>
      <c r="F94" s="130">
        <f t="shared" si="2"/>
        <v>90</v>
      </c>
      <c r="G94" s="11">
        <v>5</v>
      </c>
      <c r="H94" s="11">
        <v>79</v>
      </c>
      <c r="I94" s="130">
        <f t="shared" si="3"/>
        <v>91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1</v>
      </c>
      <c r="E96" s="11">
        <v>0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0</v>
      </c>
      <c r="E103" s="131">
        <v>4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2</v>
      </c>
      <c r="E104" s="131">
        <v>25</v>
      </c>
      <c r="F104" s="130">
        <f t="shared" si="2"/>
        <v>35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1</v>
      </c>
      <c r="E105" s="131">
        <v>8</v>
      </c>
      <c r="F105" s="130">
        <f t="shared" si="2"/>
        <v>21</v>
      </c>
      <c r="G105" s="131">
        <v>0</v>
      </c>
      <c r="H105" s="131">
        <v>9</v>
      </c>
      <c r="I105" s="130">
        <f t="shared" si="3"/>
        <v>21</v>
      </c>
    </row>
    <row r="106" spans="1:9" ht="12.6" customHeight="1">
      <c r="A106" s="47" t="s">
        <v>447</v>
      </c>
      <c r="B106" s="4" t="s">
        <v>489</v>
      </c>
      <c r="C106" s="130">
        <v>105</v>
      </c>
      <c r="D106" s="131">
        <v>1</v>
      </c>
      <c r="E106" s="131">
        <v>40</v>
      </c>
      <c r="F106" s="130">
        <f t="shared" si="2"/>
        <v>64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418</v>
      </c>
      <c r="E107" s="131">
        <f t="shared" si="4"/>
        <v>2689</v>
      </c>
      <c r="F107" s="131">
        <f t="shared" si="4"/>
        <v>3647</v>
      </c>
      <c r="G107" s="131">
        <f t="shared" si="4"/>
        <v>16</v>
      </c>
      <c r="H107" s="131">
        <f t="shared" si="4"/>
        <v>3002</v>
      </c>
      <c r="I107" s="131">
        <f t="shared" si="4"/>
        <v>3736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>
  <sheetPr codeName="Sheet87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973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973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11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974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0</v>
      </c>
      <c r="E11" s="130">
        <v>12</v>
      </c>
      <c r="F11" s="130">
        <f t="shared" si="0"/>
        <v>22</v>
      </c>
      <c r="G11" s="130">
        <v>1</v>
      </c>
      <c r="H11" s="130">
        <v>11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0</v>
      </c>
      <c r="E15" s="130">
        <v>29</v>
      </c>
      <c r="F15" s="130">
        <f t="shared" si="0"/>
        <v>37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7</v>
      </c>
      <c r="E17" s="130">
        <v>31</v>
      </c>
      <c r="F17" s="130">
        <f t="shared" si="0"/>
        <v>64</v>
      </c>
      <c r="G17" s="130">
        <v>0</v>
      </c>
      <c r="H17" s="130">
        <v>36</v>
      </c>
      <c r="I17" s="130">
        <f t="shared" si="1"/>
        <v>66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1</v>
      </c>
      <c r="E20" s="130">
        <v>22</v>
      </c>
      <c r="F20" s="130">
        <f t="shared" si="0"/>
        <v>28</v>
      </c>
      <c r="G20" s="130">
        <v>0</v>
      </c>
      <c r="H20" s="130">
        <v>23</v>
      </c>
      <c r="I20" s="130">
        <f t="shared" si="1"/>
        <v>28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0</v>
      </c>
      <c r="E21" s="130">
        <v>34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17</v>
      </c>
      <c r="E22" s="130">
        <v>392</v>
      </c>
      <c r="F22" s="130">
        <f t="shared" si="0"/>
        <v>224</v>
      </c>
      <c r="G22" s="130">
        <v>1</v>
      </c>
      <c r="H22" s="130">
        <v>405</v>
      </c>
      <c r="I22" s="130">
        <f t="shared" si="1"/>
        <v>227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10</v>
      </c>
      <c r="E23" s="130">
        <v>15</v>
      </c>
      <c r="F23" s="130">
        <f t="shared" si="0"/>
        <v>9</v>
      </c>
      <c r="G23" s="130">
        <v>1</v>
      </c>
      <c r="H23" s="130">
        <v>24</v>
      </c>
      <c r="I23" s="130">
        <f t="shared" si="1"/>
        <v>9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1</v>
      </c>
      <c r="E24" s="130">
        <v>20</v>
      </c>
      <c r="F24" s="130">
        <f t="shared" si="0"/>
        <v>24</v>
      </c>
      <c r="G24" s="130">
        <v>0</v>
      </c>
      <c r="H24" s="130">
        <v>22</v>
      </c>
      <c r="I24" s="130">
        <f t="shared" si="1"/>
        <v>23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4</v>
      </c>
      <c r="E25" s="130">
        <v>37</v>
      </c>
      <c r="F25" s="130">
        <f t="shared" si="0"/>
        <v>25</v>
      </c>
      <c r="G25" s="130">
        <v>0</v>
      </c>
      <c r="H25" s="130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1</v>
      </c>
      <c r="E26" s="130">
        <v>3</v>
      </c>
      <c r="F26" s="130">
        <f t="shared" si="0"/>
        <v>2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1</v>
      </c>
      <c r="E27" s="130">
        <v>84</v>
      </c>
      <c r="F27" s="130">
        <f t="shared" si="0"/>
        <v>166</v>
      </c>
      <c r="G27" s="130">
        <v>0</v>
      </c>
      <c r="H27" s="130">
        <v>84</v>
      </c>
      <c r="I27" s="130">
        <f t="shared" si="1"/>
        <v>167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10</v>
      </c>
      <c r="E28" s="130">
        <v>83</v>
      </c>
      <c r="F28" s="130">
        <f t="shared" si="0"/>
        <v>107</v>
      </c>
      <c r="G28" s="130">
        <v>0</v>
      </c>
      <c r="H28" s="130">
        <v>91</v>
      </c>
      <c r="I28" s="130">
        <f t="shared" si="1"/>
        <v>109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5</v>
      </c>
      <c r="E29" s="130">
        <v>90</v>
      </c>
      <c r="F29" s="130">
        <f t="shared" si="0"/>
        <v>66</v>
      </c>
      <c r="G29" s="130">
        <v>0</v>
      </c>
      <c r="H29" s="130">
        <v>91</v>
      </c>
      <c r="I29" s="130">
        <f t="shared" si="1"/>
        <v>70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12</v>
      </c>
      <c r="E30" s="130">
        <v>445</v>
      </c>
      <c r="F30" s="130">
        <f t="shared" si="0"/>
        <v>717</v>
      </c>
      <c r="G30" s="130">
        <v>1</v>
      </c>
      <c r="H30" s="130">
        <v>439</v>
      </c>
      <c r="I30" s="130">
        <f t="shared" si="1"/>
        <v>734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0</v>
      </c>
      <c r="E31" s="130">
        <v>56</v>
      </c>
      <c r="F31" s="130">
        <f t="shared" si="0"/>
        <v>60</v>
      </c>
      <c r="G31" s="130">
        <v>0</v>
      </c>
      <c r="H31" s="130">
        <v>55</v>
      </c>
      <c r="I31" s="130">
        <f t="shared" si="1"/>
        <v>61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4</v>
      </c>
      <c r="E32" s="130">
        <v>55</v>
      </c>
      <c r="F32" s="130">
        <f t="shared" si="0"/>
        <v>50</v>
      </c>
      <c r="G32" s="130">
        <v>0</v>
      </c>
      <c r="H32" s="130">
        <v>58</v>
      </c>
      <c r="I32" s="130">
        <f t="shared" si="1"/>
        <v>51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3</v>
      </c>
      <c r="E33" s="11">
        <v>55</v>
      </c>
      <c r="F33" s="130">
        <f t="shared" si="0"/>
        <v>99</v>
      </c>
      <c r="G33" s="11">
        <v>0</v>
      </c>
      <c r="H33" s="11">
        <v>56</v>
      </c>
      <c r="I33" s="130">
        <f t="shared" si="1"/>
        <v>101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5</v>
      </c>
      <c r="E34" s="11">
        <v>171</v>
      </c>
      <c r="F34" s="130">
        <f t="shared" si="0"/>
        <v>144</v>
      </c>
      <c r="G34" s="11">
        <v>0</v>
      </c>
      <c r="H34" s="11">
        <v>175</v>
      </c>
      <c r="I34" s="130">
        <f t="shared" si="1"/>
        <v>145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0</v>
      </c>
      <c r="E35" s="11">
        <v>96</v>
      </c>
      <c r="F35" s="130">
        <f t="shared" si="0"/>
        <v>99</v>
      </c>
      <c r="G35" s="11">
        <v>0</v>
      </c>
      <c r="H35" s="11">
        <v>96</v>
      </c>
      <c r="I35" s="130">
        <f t="shared" si="1"/>
        <v>99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2</v>
      </c>
      <c r="E36" s="11">
        <v>19</v>
      </c>
      <c r="F36" s="130">
        <f t="shared" si="0"/>
        <v>22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6</v>
      </c>
      <c r="E37" s="11">
        <v>170</v>
      </c>
      <c r="F37" s="130">
        <f t="shared" si="0"/>
        <v>192</v>
      </c>
      <c r="G37" s="11">
        <v>0</v>
      </c>
      <c r="H37" s="11">
        <v>169</v>
      </c>
      <c r="I37" s="130">
        <f t="shared" si="1"/>
        <v>199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0</v>
      </c>
      <c r="E38" s="11">
        <v>36</v>
      </c>
      <c r="F38" s="130">
        <f t="shared" si="0"/>
        <v>56</v>
      </c>
      <c r="G38" s="11">
        <v>0</v>
      </c>
      <c r="H38" s="11">
        <v>36</v>
      </c>
      <c r="I38" s="130">
        <f t="shared" si="1"/>
        <v>56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0</v>
      </c>
      <c r="E39" s="11">
        <v>18</v>
      </c>
      <c r="F39" s="130">
        <f t="shared" si="0"/>
        <v>14</v>
      </c>
      <c r="G39" s="11">
        <v>0</v>
      </c>
      <c r="H39" s="11">
        <v>18</v>
      </c>
      <c r="I39" s="130">
        <f t="shared" si="1"/>
        <v>14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0</v>
      </c>
      <c r="E40" s="11">
        <v>1</v>
      </c>
      <c r="F40" s="130">
        <f t="shared" si="0"/>
        <v>1</v>
      </c>
      <c r="G40" s="11">
        <v>0</v>
      </c>
      <c r="H40" s="11">
        <v>1</v>
      </c>
      <c r="I40" s="130">
        <f t="shared" si="1"/>
        <v>1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0</v>
      </c>
      <c r="E41" s="11">
        <v>1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47</v>
      </c>
      <c r="E42" s="11">
        <v>120</v>
      </c>
      <c r="F42" s="130">
        <f t="shared" si="0"/>
        <v>133</v>
      </c>
      <c r="G42" s="11">
        <v>2</v>
      </c>
      <c r="H42" s="11">
        <v>163</v>
      </c>
      <c r="I42" s="130">
        <f t="shared" si="1"/>
        <v>135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0</v>
      </c>
      <c r="E65" s="11">
        <v>1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27</v>
      </c>
      <c r="E77" s="11">
        <v>167</v>
      </c>
      <c r="F77" s="130">
        <f t="shared" si="2"/>
        <v>196</v>
      </c>
      <c r="G77" s="11">
        <v>0</v>
      </c>
      <c r="H77" s="11">
        <v>190</v>
      </c>
      <c r="I77" s="130">
        <f t="shared" si="3"/>
        <v>200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1</v>
      </c>
      <c r="E78" s="11">
        <v>3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58</v>
      </c>
      <c r="E80" s="11">
        <v>48</v>
      </c>
      <c r="F80" s="130">
        <f t="shared" si="2"/>
        <v>129</v>
      </c>
      <c r="G80" s="11">
        <v>0</v>
      </c>
      <c r="H80" s="11">
        <v>99</v>
      </c>
      <c r="I80" s="130">
        <f t="shared" si="3"/>
        <v>136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78</v>
      </c>
      <c r="E84" s="11">
        <v>37</v>
      </c>
      <c r="F84" s="130">
        <f t="shared" si="2"/>
        <v>213</v>
      </c>
      <c r="G84" s="11">
        <v>0</v>
      </c>
      <c r="H84" s="11">
        <v>89</v>
      </c>
      <c r="I84" s="130">
        <f t="shared" si="3"/>
        <v>239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11</v>
      </c>
      <c r="E87" s="11">
        <v>99</v>
      </c>
      <c r="F87" s="130">
        <f t="shared" si="2"/>
        <v>123</v>
      </c>
      <c r="G87" s="11">
        <v>0</v>
      </c>
      <c r="H87" s="11">
        <v>109</v>
      </c>
      <c r="I87" s="130">
        <f t="shared" si="3"/>
        <v>124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1</v>
      </c>
      <c r="E88" s="11">
        <v>4</v>
      </c>
      <c r="F88" s="130">
        <f t="shared" si="2"/>
        <v>19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3</v>
      </c>
      <c r="E89" s="11">
        <v>36</v>
      </c>
      <c r="F89" s="130">
        <f t="shared" si="2"/>
        <v>92</v>
      </c>
      <c r="G89" s="11">
        <v>0</v>
      </c>
      <c r="H89" s="11">
        <v>38</v>
      </c>
      <c r="I89" s="130">
        <f t="shared" si="3"/>
        <v>93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7</v>
      </c>
      <c r="E90" s="11">
        <v>24</v>
      </c>
      <c r="F90" s="130">
        <f t="shared" si="2"/>
        <v>38</v>
      </c>
      <c r="G90" s="11">
        <v>0</v>
      </c>
      <c r="H90" s="11">
        <v>29</v>
      </c>
      <c r="I90" s="130">
        <f t="shared" si="3"/>
        <v>40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0</v>
      </c>
      <c r="E93" s="11">
        <v>5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10</v>
      </c>
      <c r="E94" s="11">
        <v>76</v>
      </c>
      <c r="F94" s="130">
        <f t="shared" si="2"/>
        <v>89</v>
      </c>
      <c r="G94" s="11">
        <v>5</v>
      </c>
      <c r="H94" s="11">
        <v>79</v>
      </c>
      <c r="I94" s="130">
        <f t="shared" si="3"/>
        <v>91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0</v>
      </c>
      <c r="E103" s="131">
        <v>4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3</v>
      </c>
      <c r="E104" s="131">
        <v>24</v>
      </c>
      <c r="F104" s="130">
        <f t="shared" si="2"/>
        <v>35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0</v>
      </c>
      <c r="E105" s="131">
        <v>8</v>
      </c>
      <c r="F105" s="130">
        <f t="shared" si="2"/>
        <v>22</v>
      </c>
      <c r="G105" s="131">
        <v>0</v>
      </c>
      <c r="H105" s="131">
        <v>8</v>
      </c>
      <c r="I105" s="130">
        <f t="shared" si="3"/>
        <v>22</v>
      </c>
    </row>
    <row r="106" spans="1:9" ht="12.6" customHeight="1">
      <c r="A106" s="47" t="s">
        <v>447</v>
      </c>
      <c r="B106" s="4" t="s">
        <v>489</v>
      </c>
      <c r="C106" s="130">
        <v>105</v>
      </c>
      <c r="D106" s="131">
        <v>2</v>
      </c>
      <c r="E106" s="131">
        <v>40</v>
      </c>
      <c r="F106" s="130">
        <f t="shared" si="2"/>
        <v>63</v>
      </c>
      <c r="G106" s="131">
        <v>0</v>
      </c>
      <c r="H106" s="131">
        <v>42</v>
      </c>
      <c r="I106" s="130">
        <f t="shared" si="3"/>
        <v>63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343</v>
      </c>
      <c r="E107" s="131">
        <f t="shared" si="4"/>
        <v>2740</v>
      </c>
      <c r="F107" s="131">
        <f t="shared" si="4"/>
        <v>3671</v>
      </c>
      <c r="G107" s="131">
        <f t="shared" si="4"/>
        <v>11</v>
      </c>
      <c r="H107" s="131">
        <f t="shared" si="4"/>
        <v>2978</v>
      </c>
      <c r="I107" s="131">
        <f t="shared" si="4"/>
        <v>3765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>
  <sheetPr codeName="Sheet88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1054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1054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12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I4" s="40" t="s">
        <v>1055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0</v>
      </c>
      <c r="E11" s="130">
        <v>12</v>
      </c>
      <c r="F11" s="130">
        <f t="shared" si="0"/>
        <v>22</v>
      </c>
      <c r="G11" s="130">
        <v>0</v>
      </c>
      <c r="H11" s="130">
        <v>12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3</v>
      </c>
      <c r="E15" s="130">
        <v>27</v>
      </c>
      <c r="F15" s="130">
        <f t="shared" si="0"/>
        <v>36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1</v>
      </c>
      <c r="E16" s="130">
        <v>10</v>
      </c>
      <c r="F16" s="130">
        <f t="shared" si="0"/>
        <v>14</v>
      </c>
      <c r="G16" s="130">
        <v>0</v>
      </c>
      <c r="H16" s="130">
        <v>11</v>
      </c>
      <c r="I16" s="130">
        <f t="shared" si="1"/>
        <v>14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10</v>
      </c>
      <c r="E17" s="130">
        <v>26</v>
      </c>
      <c r="F17" s="130">
        <f t="shared" si="0"/>
        <v>66</v>
      </c>
      <c r="G17" s="130">
        <v>0</v>
      </c>
      <c r="H17" s="130">
        <v>35</v>
      </c>
      <c r="I17" s="130">
        <f t="shared" si="1"/>
        <v>67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1</v>
      </c>
      <c r="E18" s="130">
        <v>2</v>
      </c>
      <c r="F18" s="130">
        <f t="shared" si="0"/>
        <v>17</v>
      </c>
      <c r="G18" s="130">
        <v>0</v>
      </c>
      <c r="H18" s="130">
        <v>2</v>
      </c>
      <c r="I18" s="130">
        <f t="shared" si="1"/>
        <v>18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2</v>
      </c>
      <c r="E20" s="130">
        <v>21</v>
      </c>
      <c r="F20" s="130">
        <f t="shared" si="0"/>
        <v>28</v>
      </c>
      <c r="G20" s="130">
        <v>0</v>
      </c>
      <c r="H20" s="130">
        <v>23</v>
      </c>
      <c r="I20" s="130">
        <f t="shared" si="1"/>
        <v>28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1</v>
      </c>
      <c r="E21" s="130">
        <v>33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126</v>
      </c>
      <c r="E22" s="130">
        <v>299</v>
      </c>
      <c r="F22" s="130">
        <f t="shared" si="0"/>
        <v>208</v>
      </c>
      <c r="G22" s="130">
        <v>10</v>
      </c>
      <c r="H22" s="130">
        <v>408</v>
      </c>
      <c r="I22" s="130">
        <f t="shared" si="1"/>
        <v>215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4</v>
      </c>
      <c r="E23" s="130">
        <v>21</v>
      </c>
      <c r="F23" s="130">
        <f t="shared" si="0"/>
        <v>9</v>
      </c>
      <c r="G23" s="130">
        <v>1</v>
      </c>
      <c r="H23" s="130">
        <v>24</v>
      </c>
      <c r="I23" s="130">
        <f t="shared" si="1"/>
        <v>9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9</v>
      </c>
      <c r="E24" s="130">
        <v>15</v>
      </c>
      <c r="F24" s="130">
        <f t="shared" si="0"/>
        <v>21</v>
      </c>
      <c r="G24" s="130">
        <v>1</v>
      </c>
      <c r="H24" s="130">
        <v>24</v>
      </c>
      <c r="I24" s="130">
        <f t="shared" si="1"/>
        <v>20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10</v>
      </c>
      <c r="E25" s="130">
        <v>34</v>
      </c>
      <c r="F25" s="130">
        <f t="shared" si="0"/>
        <v>22</v>
      </c>
      <c r="G25" s="130">
        <v>0</v>
      </c>
      <c r="H25" s="130">
        <v>43</v>
      </c>
      <c r="I25" s="130">
        <f t="shared" si="1"/>
        <v>23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2</v>
      </c>
      <c r="E26" s="130">
        <v>1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5</v>
      </c>
      <c r="E27" s="130">
        <v>81</v>
      </c>
      <c r="F27" s="130">
        <f t="shared" si="0"/>
        <v>165</v>
      </c>
      <c r="G27" s="130">
        <v>0</v>
      </c>
      <c r="H27" s="130">
        <v>84</v>
      </c>
      <c r="I27" s="130">
        <f t="shared" si="1"/>
        <v>167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14</v>
      </c>
      <c r="E28" s="130">
        <v>79</v>
      </c>
      <c r="F28" s="130">
        <f t="shared" si="0"/>
        <v>107</v>
      </c>
      <c r="G28" s="130">
        <v>0</v>
      </c>
      <c r="H28" s="130">
        <v>91</v>
      </c>
      <c r="I28" s="130">
        <f t="shared" si="1"/>
        <v>109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10</v>
      </c>
      <c r="E29" s="130">
        <v>84</v>
      </c>
      <c r="F29" s="130">
        <f t="shared" si="0"/>
        <v>67</v>
      </c>
      <c r="G29" s="130">
        <v>0</v>
      </c>
      <c r="H29" s="130">
        <v>91</v>
      </c>
      <c r="I29" s="130">
        <f t="shared" si="1"/>
        <v>70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55</v>
      </c>
      <c r="E30" s="130">
        <v>425</v>
      </c>
      <c r="F30" s="130">
        <f t="shared" si="0"/>
        <v>694</v>
      </c>
      <c r="G30" s="130">
        <v>2</v>
      </c>
      <c r="H30" s="130">
        <v>455</v>
      </c>
      <c r="I30" s="130">
        <f t="shared" si="1"/>
        <v>717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9</v>
      </c>
      <c r="E31" s="130">
        <v>50</v>
      </c>
      <c r="F31" s="130">
        <f t="shared" si="0"/>
        <v>57</v>
      </c>
      <c r="G31" s="130">
        <v>0</v>
      </c>
      <c r="H31" s="130">
        <v>56</v>
      </c>
      <c r="I31" s="130">
        <f t="shared" si="1"/>
        <v>60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11</v>
      </c>
      <c r="E32" s="130">
        <v>49</v>
      </c>
      <c r="F32" s="130">
        <f t="shared" si="0"/>
        <v>49</v>
      </c>
      <c r="G32" s="130">
        <v>0</v>
      </c>
      <c r="H32" s="130">
        <v>59</v>
      </c>
      <c r="I32" s="130">
        <f t="shared" si="1"/>
        <v>50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14</v>
      </c>
      <c r="E33" s="11">
        <v>48</v>
      </c>
      <c r="F33" s="130">
        <f t="shared" si="0"/>
        <v>95</v>
      </c>
      <c r="G33" s="11">
        <v>1</v>
      </c>
      <c r="H33" s="11">
        <v>60</v>
      </c>
      <c r="I33" s="130">
        <f t="shared" si="1"/>
        <v>96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18</v>
      </c>
      <c r="E34" s="11">
        <v>161</v>
      </c>
      <c r="F34" s="130">
        <f t="shared" si="0"/>
        <v>141</v>
      </c>
      <c r="G34" s="11">
        <v>0</v>
      </c>
      <c r="H34" s="11">
        <v>178</v>
      </c>
      <c r="I34" s="130">
        <f t="shared" si="1"/>
        <v>142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11</v>
      </c>
      <c r="E35" s="11">
        <v>91</v>
      </c>
      <c r="F35" s="130">
        <f t="shared" si="0"/>
        <v>93</v>
      </c>
      <c r="G35" s="11">
        <v>0</v>
      </c>
      <c r="H35" s="11">
        <v>102</v>
      </c>
      <c r="I35" s="130">
        <f t="shared" si="1"/>
        <v>93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4</v>
      </c>
      <c r="E36" s="11">
        <v>18</v>
      </c>
      <c r="F36" s="130">
        <f t="shared" si="0"/>
        <v>21</v>
      </c>
      <c r="G36" s="11">
        <v>0</v>
      </c>
      <c r="H36" s="11">
        <v>22</v>
      </c>
      <c r="I36" s="130">
        <f t="shared" si="1"/>
        <v>21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24</v>
      </c>
      <c r="E37" s="11">
        <v>159</v>
      </c>
      <c r="F37" s="130">
        <f t="shared" si="0"/>
        <v>185</v>
      </c>
      <c r="G37" s="11">
        <v>0</v>
      </c>
      <c r="H37" s="11">
        <v>174</v>
      </c>
      <c r="I37" s="130">
        <f t="shared" si="1"/>
        <v>194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10</v>
      </c>
      <c r="E38" s="11">
        <v>29</v>
      </c>
      <c r="F38" s="130">
        <f t="shared" si="0"/>
        <v>53</v>
      </c>
      <c r="G38" s="11">
        <v>0</v>
      </c>
      <c r="H38" s="11">
        <v>39</v>
      </c>
      <c r="I38" s="130">
        <f t="shared" si="1"/>
        <v>53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0</v>
      </c>
      <c r="E39" s="11">
        <v>19</v>
      </c>
      <c r="F39" s="130">
        <f t="shared" si="0"/>
        <v>13</v>
      </c>
      <c r="G39" s="11">
        <v>0</v>
      </c>
      <c r="H39" s="11">
        <v>19</v>
      </c>
      <c r="I39" s="130">
        <f t="shared" si="1"/>
        <v>13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0</v>
      </c>
      <c r="E40" s="11">
        <v>1</v>
      </c>
      <c r="F40" s="130">
        <f t="shared" si="0"/>
        <v>1</v>
      </c>
      <c r="G40" s="11">
        <v>0</v>
      </c>
      <c r="H40" s="11">
        <v>1</v>
      </c>
      <c r="I40" s="130">
        <f t="shared" si="1"/>
        <v>1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0</v>
      </c>
      <c r="E41" s="11">
        <v>1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48</v>
      </c>
      <c r="E42" s="11">
        <v>121</v>
      </c>
      <c r="F42" s="130">
        <f t="shared" si="0"/>
        <v>131</v>
      </c>
      <c r="G42" s="11">
        <v>2</v>
      </c>
      <c r="H42" s="11">
        <v>165</v>
      </c>
      <c r="I42" s="130">
        <f t="shared" si="1"/>
        <v>133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1</v>
      </c>
      <c r="E51" s="11">
        <v>0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2</v>
      </c>
      <c r="E60" s="11">
        <v>3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0</v>
      </c>
      <c r="E65" s="11">
        <v>1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71</v>
      </c>
      <c r="E77" s="11">
        <v>138</v>
      </c>
      <c r="F77" s="130">
        <f t="shared" si="2"/>
        <v>181</v>
      </c>
      <c r="G77" s="11">
        <v>1</v>
      </c>
      <c r="H77" s="11">
        <v>198</v>
      </c>
      <c r="I77" s="130">
        <f t="shared" si="3"/>
        <v>191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1</v>
      </c>
      <c r="E78" s="11">
        <v>3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60</v>
      </c>
      <c r="E80" s="11">
        <v>47</v>
      </c>
      <c r="F80" s="130">
        <f t="shared" si="2"/>
        <v>128</v>
      </c>
      <c r="G80" s="11">
        <v>0</v>
      </c>
      <c r="H80" s="11">
        <v>99</v>
      </c>
      <c r="I80" s="130">
        <f t="shared" si="3"/>
        <v>136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2</v>
      </c>
      <c r="E84" s="11">
        <v>54</v>
      </c>
      <c r="F84" s="130">
        <f t="shared" si="2"/>
        <v>272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29</v>
      </c>
      <c r="E87" s="11">
        <v>85</v>
      </c>
      <c r="F87" s="130">
        <f t="shared" si="2"/>
        <v>119</v>
      </c>
      <c r="G87" s="11">
        <v>0</v>
      </c>
      <c r="H87" s="11">
        <v>112</v>
      </c>
      <c r="I87" s="130">
        <f t="shared" si="3"/>
        <v>121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4</v>
      </c>
      <c r="E89" s="11">
        <v>36</v>
      </c>
      <c r="F89" s="130">
        <f t="shared" si="2"/>
        <v>91</v>
      </c>
      <c r="G89" s="11">
        <v>0</v>
      </c>
      <c r="H89" s="11">
        <v>40</v>
      </c>
      <c r="I89" s="130">
        <f t="shared" si="3"/>
        <v>91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8</v>
      </c>
      <c r="E90" s="11">
        <v>23</v>
      </c>
      <c r="F90" s="130">
        <f t="shared" si="2"/>
        <v>38</v>
      </c>
      <c r="G90" s="11">
        <v>0</v>
      </c>
      <c r="H90" s="11">
        <v>29</v>
      </c>
      <c r="I90" s="130">
        <f t="shared" si="3"/>
        <v>40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1</v>
      </c>
      <c r="E93" s="11">
        <v>4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9</v>
      </c>
      <c r="E94" s="11">
        <v>76</v>
      </c>
      <c r="F94" s="130">
        <f t="shared" si="2"/>
        <v>90</v>
      </c>
      <c r="G94" s="11">
        <v>5</v>
      </c>
      <c r="H94" s="11">
        <v>79</v>
      </c>
      <c r="I94" s="130">
        <f t="shared" si="3"/>
        <v>91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1</v>
      </c>
      <c r="E95" s="11">
        <v>1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1</v>
      </c>
      <c r="E96" s="11">
        <v>0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1</v>
      </c>
      <c r="E103" s="131">
        <v>3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5</v>
      </c>
      <c r="E104" s="131">
        <v>22</v>
      </c>
      <c r="F104" s="130">
        <f t="shared" si="2"/>
        <v>35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2</v>
      </c>
      <c r="E105" s="131">
        <v>7</v>
      </c>
      <c r="F105" s="130">
        <f t="shared" si="2"/>
        <v>21</v>
      </c>
      <c r="G105" s="131">
        <v>0</v>
      </c>
      <c r="H105" s="131">
        <v>9</v>
      </c>
      <c r="I105" s="130">
        <f t="shared" si="3"/>
        <v>21</v>
      </c>
    </row>
    <row r="106" spans="1:9" ht="12.6" customHeight="1">
      <c r="A106" s="47" t="s">
        <v>447</v>
      </c>
      <c r="B106" s="4" t="s">
        <v>489</v>
      </c>
      <c r="C106" s="130">
        <v>105</v>
      </c>
      <c r="D106" s="131">
        <v>4</v>
      </c>
      <c r="E106" s="131">
        <v>37</v>
      </c>
      <c r="F106" s="130">
        <f t="shared" si="2"/>
        <v>64</v>
      </c>
      <c r="G106" s="131">
        <v>0</v>
      </c>
      <c r="H106" s="131">
        <v>40</v>
      </c>
      <c r="I106" s="130">
        <f t="shared" si="3"/>
        <v>65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609</v>
      </c>
      <c r="E107" s="131">
        <f t="shared" si="4"/>
        <v>2510</v>
      </c>
      <c r="F107" s="131">
        <f t="shared" si="4"/>
        <v>3635</v>
      </c>
      <c r="G107" s="131">
        <f t="shared" si="4"/>
        <v>23</v>
      </c>
      <c r="H107" s="131">
        <f t="shared" si="4"/>
        <v>3009</v>
      </c>
      <c r="I107" s="131">
        <f t="shared" si="4"/>
        <v>3722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8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>
  <sheetPr codeName="Sheet89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1056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1056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13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1057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0</v>
      </c>
      <c r="E11" s="130">
        <v>12</v>
      </c>
      <c r="F11" s="130">
        <f t="shared" si="0"/>
        <v>22</v>
      </c>
      <c r="G11" s="130">
        <v>0</v>
      </c>
      <c r="H11" s="130">
        <v>12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2</v>
      </c>
      <c r="E15" s="130">
        <v>28</v>
      </c>
      <c r="F15" s="130">
        <f t="shared" si="0"/>
        <v>36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2</v>
      </c>
      <c r="E17" s="130">
        <v>34</v>
      </c>
      <c r="F17" s="130">
        <f t="shared" si="0"/>
        <v>66</v>
      </c>
      <c r="G17" s="130">
        <v>0</v>
      </c>
      <c r="H17" s="130">
        <v>35</v>
      </c>
      <c r="I17" s="130">
        <f t="shared" si="1"/>
        <v>67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1</v>
      </c>
      <c r="E20" s="130">
        <v>22</v>
      </c>
      <c r="F20" s="130">
        <f t="shared" si="0"/>
        <v>28</v>
      </c>
      <c r="G20" s="130">
        <v>0</v>
      </c>
      <c r="H20" s="130">
        <v>23</v>
      </c>
      <c r="I20" s="130">
        <f t="shared" si="1"/>
        <v>28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0</v>
      </c>
      <c r="E21" s="130">
        <v>34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27</v>
      </c>
      <c r="E22" s="130">
        <v>383</v>
      </c>
      <c r="F22" s="130">
        <f t="shared" si="0"/>
        <v>223</v>
      </c>
      <c r="G22" s="130">
        <v>6</v>
      </c>
      <c r="H22" s="130">
        <v>400</v>
      </c>
      <c r="I22" s="130">
        <f t="shared" si="1"/>
        <v>227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3</v>
      </c>
      <c r="E23" s="130">
        <v>22</v>
      </c>
      <c r="F23" s="130">
        <f t="shared" si="0"/>
        <v>9</v>
      </c>
      <c r="G23" s="130">
        <v>0</v>
      </c>
      <c r="H23" s="130">
        <v>24</v>
      </c>
      <c r="I23" s="130">
        <f t="shared" si="1"/>
        <v>10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2</v>
      </c>
      <c r="E24" s="130">
        <v>20</v>
      </c>
      <c r="F24" s="130">
        <f t="shared" si="0"/>
        <v>23</v>
      </c>
      <c r="G24" s="130">
        <v>0</v>
      </c>
      <c r="H24" s="130">
        <v>22</v>
      </c>
      <c r="I24" s="130">
        <f t="shared" si="1"/>
        <v>23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1</v>
      </c>
      <c r="E25" s="130">
        <v>40</v>
      </c>
      <c r="F25" s="130">
        <f t="shared" si="0"/>
        <v>25</v>
      </c>
      <c r="G25" s="130">
        <v>0</v>
      </c>
      <c r="H25" s="130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1</v>
      </c>
      <c r="E27" s="130">
        <v>84</v>
      </c>
      <c r="F27" s="130">
        <f t="shared" si="0"/>
        <v>166</v>
      </c>
      <c r="G27" s="130">
        <v>0</v>
      </c>
      <c r="H27" s="130">
        <v>84</v>
      </c>
      <c r="I27" s="130">
        <f t="shared" si="1"/>
        <v>167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1</v>
      </c>
      <c r="E28" s="130">
        <v>90</v>
      </c>
      <c r="F28" s="130">
        <f t="shared" si="0"/>
        <v>109</v>
      </c>
      <c r="G28" s="130">
        <v>0</v>
      </c>
      <c r="H28" s="130">
        <v>89</v>
      </c>
      <c r="I28" s="130">
        <f t="shared" si="1"/>
        <v>111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3</v>
      </c>
      <c r="E29" s="130">
        <v>90</v>
      </c>
      <c r="F29" s="130">
        <f t="shared" si="0"/>
        <v>68</v>
      </c>
      <c r="G29" s="130">
        <v>0</v>
      </c>
      <c r="H29" s="130">
        <v>90</v>
      </c>
      <c r="I29" s="130">
        <f t="shared" si="1"/>
        <v>71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2</v>
      </c>
      <c r="E30" s="130">
        <v>449</v>
      </c>
      <c r="F30" s="130">
        <f t="shared" si="0"/>
        <v>723</v>
      </c>
      <c r="G30" s="130">
        <v>0</v>
      </c>
      <c r="H30" s="130">
        <v>437</v>
      </c>
      <c r="I30" s="130">
        <f t="shared" si="1"/>
        <v>737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1</v>
      </c>
      <c r="E31" s="130">
        <v>54</v>
      </c>
      <c r="F31" s="130">
        <f t="shared" si="0"/>
        <v>61</v>
      </c>
      <c r="G31" s="130">
        <v>0</v>
      </c>
      <c r="H31" s="130">
        <v>55</v>
      </c>
      <c r="I31" s="130">
        <f t="shared" si="1"/>
        <v>61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1</v>
      </c>
      <c r="E32" s="130">
        <v>56</v>
      </c>
      <c r="F32" s="130">
        <f t="shared" si="0"/>
        <v>52</v>
      </c>
      <c r="G32" s="130">
        <v>0</v>
      </c>
      <c r="H32" s="130">
        <v>56</v>
      </c>
      <c r="I32" s="130">
        <f t="shared" si="1"/>
        <v>53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2</v>
      </c>
      <c r="E33" s="11">
        <v>55</v>
      </c>
      <c r="F33" s="130">
        <f t="shared" si="0"/>
        <v>100</v>
      </c>
      <c r="G33" s="11">
        <v>0</v>
      </c>
      <c r="H33" s="11">
        <v>56</v>
      </c>
      <c r="I33" s="130">
        <f t="shared" si="1"/>
        <v>101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1</v>
      </c>
      <c r="E34" s="11">
        <v>175</v>
      </c>
      <c r="F34" s="130">
        <f t="shared" si="0"/>
        <v>144</v>
      </c>
      <c r="G34" s="11">
        <v>0</v>
      </c>
      <c r="H34" s="11">
        <v>176</v>
      </c>
      <c r="I34" s="130">
        <f t="shared" si="1"/>
        <v>144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1</v>
      </c>
      <c r="E35" s="11">
        <v>95</v>
      </c>
      <c r="F35" s="130">
        <f t="shared" si="0"/>
        <v>99</v>
      </c>
      <c r="G35" s="11">
        <v>0</v>
      </c>
      <c r="H35" s="11">
        <v>96</v>
      </c>
      <c r="I35" s="130">
        <f t="shared" si="1"/>
        <v>99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2</v>
      </c>
      <c r="E36" s="11">
        <v>19</v>
      </c>
      <c r="F36" s="130">
        <f t="shared" si="0"/>
        <v>22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3</v>
      </c>
      <c r="E37" s="11">
        <v>171</v>
      </c>
      <c r="F37" s="130">
        <f t="shared" si="0"/>
        <v>194</v>
      </c>
      <c r="G37" s="11">
        <v>0</v>
      </c>
      <c r="H37" s="11">
        <v>167</v>
      </c>
      <c r="I37" s="130">
        <f t="shared" si="1"/>
        <v>201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0</v>
      </c>
      <c r="E38" s="11">
        <v>36</v>
      </c>
      <c r="F38" s="130">
        <f t="shared" si="0"/>
        <v>56</v>
      </c>
      <c r="G38" s="11">
        <v>0</v>
      </c>
      <c r="H38" s="11">
        <v>36</v>
      </c>
      <c r="I38" s="130">
        <f t="shared" si="1"/>
        <v>56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0</v>
      </c>
      <c r="E39" s="11">
        <v>18</v>
      </c>
      <c r="F39" s="130">
        <f t="shared" si="0"/>
        <v>14</v>
      </c>
      <c r="G39" s="11">
        <v>0</v>
      </c>
      <c r="H39" s="11">
        <v>18</v>
      </c>
      <c r="I39" s="130">
        <f t="shared" si="1"/>
        <v>14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0</v>
      </c>
      <c r="E40" s="11">
        <v>1</v>
      </c>
      <c r="F40" s="130">
        <f t="shared" si="0"/>
        <v>1</v>
      </c>
      <c r="G40" s="11">
        <v>0</v>
      </c>
      <c r="H40" s="11">
        <v>1</v>
      </c>
      <c r="I40" s="130">
        <f t="shared" si="1"/>
        <v>1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0</v>
      </c>
      <c r="E41" s="11">
        <v>1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46</v>
      </c>
      <c r="E42" s="11">
        <v>121</v>
      </c>
      <c r="F42" s="130">
        <f t="shared" si="0"/>
        <v>133</v>
      </c>
      <c r="G42" s="11">
        <v>2</v>
      </c>
      <c r="H42" s="11">
        <v>163</v>
      </c>
      <c r="I42" s="130">
        <f t="shared" si="1"/>
        <v>135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0</v>
      </c>
      <c r="E65" s="11">
        <v>1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49</v>
      </c>
      <c r="E77" s="11">
        <v>153</v>
      </c>
      <c r="F77" s="130">
        <f t="shared" si="2"/>
        <v>188</v>
      </c>
      <c r="G77" s="11">
        <v>1</v>
      </c>
      <c r="H77" s="11">
        <v>192</v>
      </c>
      <c r="I77" s="130">
        <f t="shared" si="3"/>
        <v>197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1</v>
      </c>
      <c r="E78" s="11">
        <v>3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57</v>
      </c>
      <c r="E80" s="11">
        <v>49</v>
      </c>
      <c r="F80" s="130">
        <f t="shared" si="2"/>
        <v>129</v>
      </c>
      <c r="G80" s="11">
        <v>0</v>
      </c>
      <c r="H80" s="11">
        <v>99</v>
      </c>
      <c r="I80" s="130">
        <f t="shared" si="3"/>
        <v>136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0</v>
      </c>
      <c r="E84" s="11">
        <v>56</v>
      </c>
      <c r="F84" s="130">
        <f t="shared" si="2"/>
        <v>272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27</v>
      </c>
      <c r="E87" s="11">
        <v>86</v>
      </c>
      <c r="F87" s="130">
        <f t="shared" si="2"/>
        <v>120</v>
      </c>
      <c r="G87" s="11">
        <v>0</v>
      </c>
      <c r="H87" s="11">
        <v>112</v>
      </c>
      <c r="I87" s="130">
        <f t="shared" si="3"/>
        <v>121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2</v>
      </c>
      <c r="E89" s="11">
        <v>36</v>
      </c>
      <c r="F89" s="130">
        <f t="shared" si="2"/>
        <v>93</v>
      </c>
      <c r="G89" s="11">
        <v>0</v>
      </c>
      <c r="H89" s="11">
        <v>38</v>
      </c>
      <c r="I89" s="130">
        <f t="shared" si="3"/>
        <v>93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7</v>
      </c>
      <c r="E90" s="11">
        <v>23</v>
      </c>
      <c r="F90" s="130">
        <f t="shared" si="2"/>
        <v>39</v>
      </c>
      <c r="G90" s="11">
        <v>0</v>
      </c>
      <c r="H90" s="11">
        <v>29</v>
      </c>
      <c r="I90" s="130">
        <f t="shared" si="3"/>
        <v>40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0</v>
      </c>
      <c r="E93" s="11">
        <v>5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7</v>
      </c>
      <c r="E94" s="11">
        <v>75</v>
      </c>
      <c r="F94" s="130">
        <f t="shared" si="2"/>
        <v>93</v>
      </c>
      <c r="G94" s="11">
        <v>1</v>
      </c>
      <c r="H94" s="11">
        <v>80</v>
      </c>
      <c r="I94" s="130">
        <f t="shared" si="3"/>
        <v>94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1</v>
      </c>
      <c r="E99" s="11">
        <v>0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0</v>
      </c>
      <c r="E103" s="131">
        <v>4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4</v>
      </c>
      <c r="E104" s="131">
        <v>23</v>
      </c>
      <c r="F104" s="130">
        <f t="shared" si="2"/>
        <v>35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0</v>
      </c>
      <c r="E105" s="131">
        <v>8</v>
      </c>
      <c r="F105" s="130">
        <f t="shared" si="2"/>
        <v>22</v>
      </c>
      <c r="G105" s="131">
        <v>0</v>
      </c>
      <c r="H105" s="131">
        <v>9</v>
      </c>
      <c r="I105" s="130">
        <f t="shared" si="3"/>
        <v>21</v>
      </c>
    </row>
    <row r="106" spans="1:9" ht="12.6" customHeight="1">
      <c r="A106" s="47" t="s">
        <v>447</v>
      </c>
      <c r="B106" s="4" t="s">
        <v>489</v>
      </c>
      <c r="C106" s="130">
        <v>105</v>
      </c>
      <c r="D106" s="131">
        <v>1</v>
      </c>
      <c r="E106" s="131">
        <v>40</v>
      </c>
      <c r="F106" s="130">
        <f t="shared" si="2"/>
        <v>64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264</v>
      </c>
      <c r="E107" s="131">
        <f t="shared" si="4"/>
        <v>2747</v>
      </c>
      <c r="F107" s="131">
        <f t="shared" si="4"/>
        <v>3743</v>
      </c>
      <c r="G107" s="131">
        <f t="shared" si="4"/>
        <v>10</v>
      </c>
      <c r="H107" s="131">
        <f t="shared" si="4"/>
        <v>2938</v>
      </c>
      <c r="I107" s="131">
        <f t="shared" si="4"/>
        <v>3806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>
  <sheetPr codeName="Sheet90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738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738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14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1905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0</v>
      </c>
      <c r="E11" s="130">
        <v>12</v>
      </c>
      <c r="F11" s="130">
        <f t="shared" si="0"/>
        <v>22</v>
      </c>
      <c r="G11" s="130">
        <v>0</v>
      </c>
      <c r="H11" s="130">
        <v>12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1</v>
      </c>
      <c r="E15" s="130">
        <v>29</v>
      </c>
      <c r="F15" s="130">
        <f t="shared" si="0"/>
        <v>36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2</v>
      </c>
      <c r="E17" s="130">
        <v>34</v>
      </c>
      <c r="F17" s="130">
        <f t="shared" si="0"/>
        <v>66</v>
      </c>
      <c r="G17" s="130">
        <v>1</v>
      </c>
      <c r="H17" s="130">
        <v>34</v>
      </c>
      <c r="I17" s="130">
        <f t="shared" si="1"/>
        <v>67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0</v>
      </c>
      <c r="E20" s="130">
        <v>22</v>
      </c>
      <c r="F20" s="130">
        <f t="shared" si="0"/>
        <v>29</v>
      </c>
      <c r="G20" s="130">
        <v>0</v>
      </c>
      <c r="H20" s="130">
        <v>22</v>
      </c>
      <c r="I20" s="130">
        <f t="shared" si="1"/>
        <v>29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0</v>
      </c>
      <c r="E21" s="130">
        <v>34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63</v>
      </c>
      <c r="E22" s="130">
        <v>358</v>
      </c>
      <c r="F22" s="130">
        <f t="shared" si="0"/>
        <v>212</v>
      </c>
      <c r="G22" s="130">
        <v>8</v>
      </c>
      <c r="H22" s="130">
        <v>406</v>
      </c>
      <c r="I22" s="130">
        <f t="shared" si="1"/>
        <v>219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0</v>
      </c>
      <c r="E23" s="130">
        <v>25</v>
      </c>
      <c r="F23" s="130">
        <f t="shared" si="0"/>
        <v>9</v>
      </c>
      <c r="G23" s="130">
        <v>0</v>
      </c>
      <c r="H23" s="130">
        <v>24</v>
      </c>
      <c r="I23" s="130">
        <f t="shared" si="1"/>
        <v>10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2</v>
      </c>
      <c r="E24" s="130">
        <v>20</v>
      </c>
      <c r="F24" s="130">
        <f t="shared" si="0"/>
        <v>23</v>
      </c>
      <c r="G24" s="130">
        <v>0</v>
      </c>
      <c r="H24" s="130">
        <v>22</v>
      </c>
      <c r="I24" s="130">
        <f t="shared" si="1"/>
        <v>23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0</v>
      </c>
      <c r="E25" s="130">
        <v>41</v>
      </c>
      <c r="F25" s="130">
        <f t="shared" si="0"/>
        <v>25</v>
      </c>
      <c r="G25" s="130">
        <v>0</v>
      </c>
      <c r="H25" s="130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1</v>
      </c>
      <c r="E27" s="130">
        <v>84</v>
      </c>
      <c r="F27" s="130">
        <f t="shared" si="0"/>
        <v>166</v>
      </c>
      <c r="G27" s="130">
        <v>0</v>
      </c>
      <c r="H27" s="130">
        <v>84</v>
      </c>
      <c r="I27" s="130">
        <f t="shared" si="1"/>
        <v>167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2</v>
      </c>
      <c r="E28" s="130">
        <v>89</v>
      </c>
      <c r="F28" s="130">
        <f t="shared" si="0"/>
        <v>109</v>
      </c>
      <c r="G28" s="130">
        <v>0</v>
      </c>
      <c r="H28" s="130">
        <v>89</v>
      </c>
      <c r="I28" s="130">
        <f t="shared" si="1"/>
        <v>111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1</v>
      </c>
      <c r="E29" s="130">
        <v>92</v>
      </c>
      <c r="F29" s="130">
        <f t="shared" si="0"/>
        <v>68</v>
      </c>
      <c r="G29" s="130">
        <v>0</v>
      </c>
      <c r="H29" s="130">
        <v>90</v>
      </c>
      <c r="I29" s="130">
        <f t="shared" si="1"/>
        <v>71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1</v>
      </c>
      <c r="E30" s="130">
        <v>450</v>
      </c>
      <c r="F30" s="130">
        <f t="shared" si="0"/>
        <v>723</v>
      </c>
      <c r="G30" s="130">
        <v>0</v>
      </c>
      <c r="H30" s="130">
        <v>437</v>
      </c>
      <c r="I30" s="130">
        <f t="shared" si="1"/>
        <v>737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0</v>
      </c>
      <c r="E31" s="130">
        <v>55</v>
      </c>
      <c r="F31" s="130">
        <f t="shared" si="0"/>
        <v>61</v>
      </c>
      <c r="G31" s="130">
        <v>0</v>
      </c>
      <c r="H31" s="130">
        <v>55</v>
      </c>
      <c r="I31" s="130">
        <f t="shared" si="1"/>
        <v>61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1</v>
      </c>
      <c r="E32" s="130">
        <v>56</v>
      </c>
      <c r="F32" s="130">
        <f t="shared" si="0"/>
        <v>52</v>
      </c>
      <c r="G32" s="130">
        <v>0</v>
      </c>
      <c r="H32" s="130">
        <v>56</v>
      </c>
      <c r="I32" s="130">
        <f t="shared" si="1"/>
        <v>53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1</v>
      </c>
      <c r="E33" s="11">
        <v>56</v>
      </c>
      <c r="F33" s="130">
        <f t="shared" si="0"/>
        <v>100</v>
      </c>
      <c r="G33" s="11">
        <v>0</v>
      </c>
      <c r="H33" s="11">
        <v>56</v>
      </c>
      <c r="I33" s="130">
        <f t="shared" si="1"/>
        <v>101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1</v>
      </c>
      <c r="E34" s="11">
        <v>175</v>
      </c>
      <c r="F34" s="130">
        <f t="shared" si="0"/>
        <v>144</v>
      </c>
      <c r="G34" s="11">
        <v>0</v>
      </c>
      <c r="H34" s="11">
        <v>176</v>
      </c>
      <c r="I34" s="130">
        <f t="shared" si="1"/>
        <v>144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0</v>
      </c>
      <c r="E35" s="11">
        <v>96</v>
      </c>
      <c r="F35" s="130">
        <f t="shared" si="0"/>
        <v>99</v>
      </c>
      <c r="G35" s="11">
        <v>0</v>
      </c>
      <c r="H35" s="11">
        <v>96</v>
      </c>
      <c r="I35" s="130">
        <f t="shared" si="1"/>
        <v>99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2</v>
      </c>
      <c r="E36" s="11">
        <v>19</v>
      </c>
      <c r="F36" s="130">
        <f t="shared" si="0"/>
        <v>22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3</v>
      </c>
      <c r="E37" s="11">
        <v>171</v>
      </c>
      <c r="F37" s="130">
        <f t="shared" si="0"/>
        <v>194</v>
      </c>
      <c r="G37" s="11">
        <v>1</v>
      </c>
      <c r="H37" s="11">
        <v>166</v>
      </c>
      <c r="I37" s="130">
        <f t="shared" si="1"/>
        <v>201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1</v>
      </c>
      <c r="E38" s="11">
        <v>36</v>
      </c>
      <c r="F38" s="130">
        <f t="shared" si="0"/>
        <v>55</v>
      </c>
      <c r="G38" s="11">
        <v>0</v>
      </c>
      <c r="H38" s="11">
        <v>37</v>
      </c>
      <c r="I38" s="130">
        <f t="shared" si="1"/>
        <v>55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0</v>
      </c>
      <c r="E39" s="11">
        <v>18</v>
      </c>
      <c r="F39" s="130">
        <f t="shared" si="0"/>
        <v>14</v>
      </c>
      <c r="G39" s="11">
        <v>0</v>
      </c>
      <c r="H39" s="11">
        <v>18</v>
      </c>
      <c r="I39" s="130">
        <f t="shared" si="1"/>
        <v>14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0</v>
      </c>
      <c r="E40" s="11">
        <v>1</v>
      </c>
      <c r="F40" s="130">
        <f t="shared" si="0"/>
        <v>1</v>
      </c>
      <c r="G40" s="11">
        <v>0</v>
      </c>
      <c r="H40" s="11">
        <v>1</v>
      </c>
      <c r="I40" s="130">
        <f t="shared" si="1"/>
        <v>1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0</v>
      </c>
      <c r="E41" s="11">
        <v>1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47</v>
      </c>
      <c r="E42" s="11">
        <v>120</v>
      </c>
      <c r="F42" s="130">
        <f t="shared" si="0"/>
        <v>133</v>
      </c>
      <c r="G42" s="11">
        <v>2</v>
      </c>
      <c r="H42" s="11">
        <v>163</v>
      </c>
      <c r="I42" s="130">
        <f t="shared" si="1"/>
        <v>135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0</v>
      </c>
      <c r="E65" s="11">
        <v>1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31</v>
      </c>
      <c r="E77" s="11">
        <v>165</v>
      </c>
      <c r="F77" s="130">
        <f t="shared" si="2"/>
        <v>194</v>
      </c>
      <c r="G77" s="11">
        <v>1</v>
      </c>
      <c r="H77" s="11">
        <v>189</v>
      </c>
      <c r="I77" s="130">
        <f t="shared" si="3"/>
        <v>200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1</v>
      </c>
      <c r="E78" s="11">
        <v>3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57</v>
      </c>
      <c r="E80" s="11">
        <v>49</v>
      </c>
      <c r="F80" s="130">
        <f t="shared" si="2"/>
        <v>129</v>
      </c>
      <c r="G80" s="11">
        <v>0</v>
      </c>
      <c r="H80" s="11">
        <v>99</v>
      </c>
      <c r="I80" s="130">
        <f t="shared" si="3"/>
        <v>136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0</v>
      </c>
      <c r="E84" s="11">
        <v>56</v>
      </c>
      <c r="F84" s="130">
        <f t="shared" si="2"/>
        <v>272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18</v>
      </c>
      <c r="E87" s="11">
        <v>92</v>
      </c>
      <c r="F87" s="130">
        <f t="shared" si="2"/>
        <v>123</v>
      </c>
      <c r="G87" s="11">
        <v>0</v>
      </c>
      <c r="H87" s="11">
        <v>108</v>
      </c>
      <c r="I87" s="130">
        <f t="shared" si="3"/>
        <v>125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3</v>
      </c>
      <c r="E89" s="11">
        <v>36</v>
      </c>
      <c r="F89" s="130">
        <f t="shared" si="2"/>
        <v>92</v>
      </c>
      <c r="G89" s="11">
        <v>0</v>
      </c>
      <c r="H89" s="11">
        <v>39</v>
      </c>
      <c r="I89" s="130">
        <f t="shared" si="3"/>
        <v>92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6</v>
      </c>
      <c r="E90" s="11">
        <v>24</v>
      </c>
      <c r="F90" s="130">
        <f t="shared" si="2"/>
        <v>39</v>
      </c>
      <c r="G90" s="11">
        <v>0</v>
      </c>
      <c r="H90" s="11">
        <v>29</v>
      </c>
      <c r="I90" s="130">
        <f t="shared" si="3"/>
        <v>40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1</v>
      </c>
      <c r="E93" s="11">
        <v>5</v>
      </c>
      <c r="F93" s="130">
        <f t="shared" si="2"/>
        <v>8</v>
      </c>
      <c r="G93" s="11">
        <v>0</v>
      </c>
      <c r="H93" s="11">
        <v>6</v>
      </c>
      <c r="I93" s="130">
        <f t="shared" si="3"/>
        <v>8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7</v>
      </c>
      <c r="E94" s="11">
        <v>75</v>
      </c>
      <c r="F94" s="130">
        <f t="shared" si="2"/>
        <v>93</v>
      </c>
      <c r="G94" s="11">
        <v>0</v>
      </c>
      <c r="H94" s="11">
        <v>81</v>
      </c>
      <c r="I94" s="130">
        <f t="shared" si="3"/>
        <v>94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0</v>
      </c>
      <c r="E103" s="131">
        <v>4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2</v>
      </c>
      <c r="E104" s="131">
        <v>25</v>
      </c>
      <c r="F104" s="130">
        <f t="shared" si="2"/>
        <v>35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0</v>
      </c>
      <c r="E105" s="131">
        <v>8</v>
      </c>
      <c r="F105" s="130">
        <f t="shared" si="2"/>
        <v>22</v>
      </c>
      <c r="G105" s="131">
        <v>0</v>
      </c>
      <c r="H105" s="131">
        <v>8</v>
      </c>
      <c r="I105" s="130">
        <f t="shared" si="3"/>
        <v>22</v>
      </c>
    </row>
    <row r="106" spans="1:9" ht="12.6" customHeight="1">
      <c r="A106" s="47" t="s">
        <v>447</v>
      </c>
      <c r="B106" s="4" t="s">
        <v>489</v>
      </c>
      <c r="C106" s="130">
        <v>105</v>
      </c>
      <c r="D106" s="131">
        <v>0</v>
      </c>
      <c r="E106" s="131">
        <v>41</v>
      </c>
      <c r="F106" s="130">
        <f t="shared" si="2"/>
        <v>64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261</v>
      </c>
      <c r="E107" s="131">
        <f t="shared" si="4"/>
        <v>2754</v>
      </c>
      <c r="F107" s="131">
        <f t="shared" si="4"/>
        <v>3739</v>
      </c>
      <c r="G107" s="131">
        <f t="shared" si="4"/>
        <v>13</v>
      </c>
      <c r="H107" s="131">
        <f t="shared" si="4"/>
        <v>2937</v>
      </c>
      <c r="I107" s="131">
        <f t="shared" si="4"/>
        <v>3804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5">
    <tabColor rgb="FF00B0F0"/>
  </sheetPr>
  <dimension ref="A1:K52"/>
  <sheetViews>
    <sheetView showGridLines="0" zoomScaleNormal="100" zoomScaleSheetLayoutView="100" workbookViewId="0">
      <selection activeCell="A2" sqref="A2"/>
    </sheetView>
  </sheetViews>
  <sheetFormatPr defaultRowHeight="10.5"/>
  <cols>
    <col min="1" max="1" width="13.5" style="3" customWidth="1"/>
    <col min="2" max="2" width="7.75" style="69" bestFit="1" customWidth="1"/>
    <col min="3" max="3" width="8.125" style="3" customWidth="1"/>
    <col min="4" max="6" width="6.75" style="3" customWidth="1"/>
    <col min="7" max="16384" width="9" style="3"/>
  </cols>
  <sheetData>
    <row r="1" spans="1:7" ht="12">
      <c r="A1" s="1" t="s">
        <v>750</v>
      </c>
      <c r="B1" s="3"/>
    </row>
    <row r="2" spans="1:7" ht="12">
      <c r="A2" s="1"/>
      <c r="B2" s="3"/>
    </row>
    <row r="3" spans="1:7" ht="12.6" customHeight="1">
      <c r="A3" s="264" t="s">
        <v>1082</v>
      </c>
      <c r="B3" s="265"/>
      <c r="C3" s="256" t="s">
        <v>955</v>
      </c>
      <c r="D3" s="268" t="s">
        <v>527</v>
      </c>
      <c r="E3" s="269"/>
      <c r="F3" s="270"/>
    </row>
    <row r="4" spans="1:7" ht="12.6" customHeight="1">
      <c r="A4" s="266"/>
      <c r="B4" s="267"/>
      <c r="C4" s="257"/>
      <c r="D4" s="135" t="s">
        <v>153</v>
      </c>
      <c r="E4" s="135" t="s">
        <v>154</v>
      </c>
      <c r="F4" s="135" t="s">
        <v>155</v>
      </c>
    </row>
    <row r="5" spans="1:7" ht="12.6" customHeight="1">
      <c r="A5" s="68">
        <v>10</v>
      </c>
      <c r="B5" s="67" t="s">
        <v>1577</v>
      </c>
      <c r="C5" s="5">
        <f t="shared" ref="C5:C15" si="0">SUM(D5:F5)</f>
        <v>4237</v>
      </c>
      <c r="D5" s="5">
        <v>3096</v>
      </c>
      <c r="E5" s="5">
        <v>176</v>
      </c>
      <c r="F5" s="5">
        <v>965</v>
      </c>
      <c r="G5" s="8" t="s">
        <v>1067</v>
      </c>
    </row>
    <row r="6" spans="1:7" ht="12.6" customHeight="1">
      <c r="A6" s="68" t="s">
        <v>1700</v>
      </c>
      <c r="B6" s="67" t="s">
        <v>156</v>
      </c>
      <c r="C6" s="5">
        <f t="shared" si="0"/>
        <v>1674</v>
      </c>
      <c r="D6" s="5">
        <v>967</v>
      </c>
      <c r="E6" s="5">
        <v>109</v>
      </c>
      <c r="F6" s="5">
        <v>598</v>
      </c>
      <c r="G6" s="3" t="s">
        <v>1226</v>
      </c>
    </row>
    <row r="7" spans="1:7" ht="12.6" customHeight="1">
      <c r="A7" s="68" t="s">
        <v>1703</v>
      </c>
      <c r="B7" s="67" t="s">
        <v>156</v>
      </c>
      <c r="C7" s="5">
        <f t="shared" si="0"/>
        <v>1447</v>
      </c>
      <c r="D7" s="5">
        <v>1023</v>
      </c>
      <c r="E7" s="5">
        <v>107</v>
      </c>
      <c r="F7" s="5">
        <v>317</v>
      </c>
      <c r="G7" s="3" t="s">
        <v>1227</v>
      </c>
    </row>
    <row r="8" spans="1:7" ht="12.6" customHeight="1">
      <c r="A8" s="68" t="s">
        <v>1079</v>
      </c>
      <c r="B8" s="67" t="s">
        <v>156</v>
      </c>
      <c r="C8" s="5">
        <f t="shared" si="0"/>
        <v>2625</v>
      </c>
      <c r="D8" s="5">
        <v>2173</v>
      </c>
      <c r="E8" s="5">
        <v>297</v>
      </c>
      <c r="F8" s="5">
        <v>155</v>
      </c>
      <c r="G8" s="3" t="s">
        <v>1231</v>
      </c>
    </row>
    <row r="9" spans="1:7" ht="12.6" customHeight="1">
      <c r="A9" s="68" t="s">
        <v>1701</v>
      </c>
      <c r="B9" s="67" t="s">
        <v>156</v>
      </c>
      <c r="C9" s="5">
        <f t="shared" si="0"/>
        <v>2554</v>
      </c>
      <c r="D9" s="5">
        <v>2040</v>
      </c>
      <c r="E9" s="5">
        <v>413</v>
      </c>
      <c r="F9" s="5">
        <v>101</v>
      </c>
    </row>
    <row r="10" spans="1:7" ht="12.6" customHeight="1">
      <c r="A10" s="68" t="s">
        <v>1702</v>
      </c>
      <c r="B10" s="67" t="s">
        <v>156</v>
      </c>
      <c r="C10" s="5">
        <f t="shared" si="0"/>
        <v>2535</v>
      </c>
      <c r="D10" s="5">
        <v>1890</v>
      </c>
      <c r="E10" s="5">
        <v>589</v>
      </c>
      <c r="F10" s="5">
        <v>56</v>
      </c>
    </row>
    <row r="11" spans="1:7" ht="12.6" customHeight="1">
      <c r="A11" s="68" t="s">
        <v>1243</v>
      </c>
      <c r="B11" s="67" t="s">
        <v>156</v>
      </c>
      <c r="C11" s="5">
        <f t="shared" si="0"/>
        <v>1264</v>
      </c>
      <c r="D11" s="5">
        <v>907</v>
      </c>
      <c r="E11" s="5">
        <v>336</v>
      </c>
      <c r="F11" s="5">
        <v>21</v>
      </c>
    </row>
    <row r="12" spans="1:7" ht="12.6" customHeight="1">
      <c r="A12" s="68" t="s">
        <v>1242</v>
      </c>
      <c r="B12" s="67" t="s">
        <v>156</v>
      </c>
      <c r="C12" s="5">
        <f t="shared" si="0"/>
        <v>780</v>
      </c>
      <c r="D12" s="5">
        <v>491</v>
      </c>
      <c r="E12" s="5">
        <v>273</v>
      </c>
      <c r="F12" s="5">
        <v>16</v>
      </c>
    </row>
    <row r="13" spans="1:7" ht="12.6" customHeight="1">
      <c r="A13" s="68" t="s">
        <v>1241</v>
      </c>
      <c r="B13" s="67" t="s">
        <v>156</v>
      </c>
      <c r="C13" s="5">
        <f t="shared" si="0"/>
        <v>716</v>
      </c>
      <c r="D13" s="5">
        <v>409</v>
      </c>
      <c r="E13" s="5">
        <v>293</v>
      </c>
      <c r="F13" s="5">
        <v>14</v>
      </c>
    </row>
    <row r="14" spans="1:7" ht="12.6" customHeight="1">
      <c r="A14" s="68" t="s">
        <v>1240</v>
      </c>
      <c r="B14" s="67"/>
      <c r="C14" s="5">
        <f t="shared" si="0"/>
        <v>1158</v>
      </c>
      <c r="D14" s="5">
        <v>657</v>
      </c>
      <c r="E14" s="5">
        <v>479</v>
      </c>
      <c r="F14" s="5">
        <v>22</v>
      </c>
    </row>
    <row r="15" spans="1:7" ht="12.6" customHeight="1">
      <c r="A15" s="68" t="s">
        <v>1016</v>
      </c>
      <c r="B15" s="67"/>
      <c r="C15" s="5">
        <f t="shared" si="0"/>
        <v>5838</v>
      </c>
      <c r="D15" s="5">
        <v>4421</v>
      </c>
      <c r="E15" s="5">
        <v>240</v>
      </c>
      <c r="F15" s="5">
        <v>1177</v>
      </c>
    </row>
    <row r="16" spans="1:7" ht="12.6" customHeight="1">
      <c r="A16" s="68" t="s">
        <v>493</v>
      </c>
      <c r="B16" s="67"/>
      <c r="C16" s="5">
        <f>SUM(C5:C15)</f>
        <v>24828</v>
      </c>
      <c r="D16" s="5">
        <f>SUM(D5:D15)</f>
        <v>18074</v>
      </c>
      <c r="E16" s="5">
        <f>SUM(E5:E15)</f>
        <v>3312</v>
      </c>
      <c r="F16" s="5">
        <f>SUM(F5:F15)</f>
        <v>3442</v>
      </c>
    </row>
    <row r="18" spans="1:7">
      <c r="F18" s="96"/>
      <c r="G18" s="97"/>
    </row>
    <row r="19" spans="1:7">
      <c r="B19" s="96"/>
      <c r="C19" s="3" t="s">
        <v>1233</v>
      </c>
      <c r="F19" s="96"/>
      <c r="G19" s="97"/>
    </row>
    <row r="20" spans="1:7">
      <c r="B20" s="96"/>
      <c r="C20" s="3" t="s">
        <v>1234</v>
      </c>
      <c r="F20" s="96"/>
      <c r="G20" s="97"/>
    </row>
    <row r="21" spans="1:7">
      <c r="A21" s="74"/>
      <c r="B21" s="96"/>
      <c r="C21" s="3" t="s">
        <v>1235</v>
      </c>
    </row>
    <row r="22" spans="1:7">
      <c r="B22" s="96"/>
      <c r="C22" s="97"/>
    </row>
    <row r="23" spans="1:7">
      <c r="A23" s="8"/>
      <c r="B23" s="96"/>
      <c r="C23" s="97"/>
    </row>
    <row r="24" spans="1:7">
      <c r="A24" s="8"/>
    </row>
    <row r="25" spans="1:7">
      <c r="A25" s="8"/>
    </row>
    <row r="26" spans="1:7">
      <c r="A26" s="8"/>
    </row>
    <row r="27" spans="1:7">
      <c r="A27" s="8"/>
    </row>
    <row r="28" spans="1:7">
      <c r="A28" s="8"/>
    </row>
    <row r="29" spans="1:7">
      <c r="A29" s="8"/>
      <c r="B29" s="69" t="s">
        <v>428</v>
      </c>
    </row>
    <row r="30" spans="1:7">
      <c r="A30" s="8"/>
      <c r="B30" s="69" t="s">
        <v>373</v>
      </c>
    </row>
    <row r="31" spans="1:7">
      <c r="A31" s="8"/>
      <c r="B31" s="69" t="s">
        <v>429</v>
      </c>
    </row>
    <row r="32" spans="1:7">
      <c r="A32" s="8"/>
      <c r="B32" s="69" t="s">
        <v>374</v>
      </c>
    </row>
    <row r="33" spans="1:10">
      <c r="A33" s="8"/>
      <c r="B33" s="69" t="s">
        <v>372</v>
      </c>
    </row>
    <row r="34" spans="1:10">
      <c r="A34" s="8"/>
      <c r="B34" s="69" t="s">
        <v>430</v>
      </c>
    </row>
    <row r="35" spans="1:10">
      <c r="A35" s="8"/>
      <c r="B35" s="69" t="s">
        <v>431</v>
      </c>
    </row>
    <row r="36" spans="1:10">
      <c r="A36" s="8"/>
      <c r="B36" s="69" t="s">
        <v>432</v>
      </c>
    </row>
    <row r="37" spans="1:10">
      <c r="A37" s="74"/>
      <c r="B37" s="69" t="s">
        <v>433</v>
      </c>
    </row>
    <row r="38" spans="1:10">
      <c r="A38" s="8"/>
      <c r="B38" s="69" t="s">
        <v>434</v>
      </c>
    </row>
    <row r="39" spans="1:10">
      <c r="A39" s="8"/>
    </row>
    <row r="40" spans="1:10">
      <c r="A40" s="8"/>
    </row>
    <row r="41" spans="1:10">
      <c r="A41" s="8"/>
    </row>
    <row r="42" spans="1:10">
      <c r="A42" s="8"/>
    </row>
    <row r="45" spans="1:10" ht="12">
      <c r="A45" s="271" t="s">
        <v>751</v>
      </c>
      <c r="B45" s="271"/>
      <c r="C45" s="271"/>
      <c r="D45" s="271"/>
      <c r="E45" s="271"/>
      <c r="F45" s="271"/>
      <c r="G45" s="271"/>
      <c r="H45" s="271"/>
      <c r="I45" s="271"/>
      <c r="J45" s="271"/>
    </row>
    <row r="50" spans="1:11" ht="12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</row>
    <row r="52" spans="1:11" ht="12">
      <c r="A52" s="271"/>
      <c r="B52" s="271"/>
      <c r="C52" s="271"/>
      <c r="D52" s="271"/>
      <c r="E52" s="271"/>
      <c r="F52" s="271"/>
      <c r="G52" s="271"/>
      <c r="H52" s="271"/>
      <c r="I52" s="271"/>
      <c r="J52" s="271"/>
      <c r="K52" s="271"/>
    </row>
  </sheetData>
  <mergeCells count="5">
    <mergeCell ref="A3:B4"/>
    <mergeCell ref="C3:C4"/>
    <mergeCell ref="D3:F3"/>
    <mergeCell ref="A52:K52"/>
    <mergeCell ref="A45:J4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Sheet91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1906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1906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15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1572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0</v>
      </c>
      <c r="E11" s="130">
        <v>12</v>
      </c>
      <c r="F11" s="130">
        <f t="shared" si="0"/>
        <v>22</v>
      </c>
      <c r="G11" s="130">
        <v>0</v>
      </c>
      <c r="H11" s="130">
        <v>12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0</v>
      </c>
      <c r="E15" s="130">
        <v>29</v>
      </c>
      <c r="F15" s="130">
        <f t="shared" si="0"/>
        <v>37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1</v>
      </c>
      <c r="E17" s="130">
        <v>35</v>
      </c>
      <c r="F17" s="130">
        <f t="shared" si="0"/>
        <v>66</v>
      </c>
      <c r="G17" s="130">
        <v>0</v>
      </c>
      <c r="H17" s="130">
        <v>35</v>
      </c>
      <c r="I17" s="130">
        <f t="shared" si="1"/>
        <v>67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0</v>
      </c>
      <c r="E20" s="130">
        <v>22</v>
      </c>
      <c r="F20" s="130">
        <f t="shared" si="0"/>
        <v>29</v>
      </c>
      <c r="G20" s="130">
        <v>0</v>
      </c>
      <c r="H20" s="130">
        <v>22</v>
      </c>
      <c r="I20" s="130">
        <f t="shared" si="1"/>
        <v>29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0</v>
      </c>
      <c r="E21" s="130">
        <v>34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7</v>
      </c>
      <c r="E22" s="130">
        <v>399</v>
      </c>
      <c r="F22" s="130">
        <f t="shared" si="0"/>
        <v>227</v>
      </c>
      <c r="G22" s="130">
        <v>2</v>
      </c>
      <c r="H22" s="130">
        <v>403</v>
      </c>
      <c r="I22" s="130">
        <f t="shared" si="1"/>
        <v>228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0</v>
      </c>
      <c r="E23" s="130">
        <v>25</v>
      </c>
      <c r="F23" s="130">
        <f t="shared" si="0"/>
        <v>9</v>
      </c>
      <c r="G23" s="130">
        <v>0</v>
      </c>
      <c r="H23" s="130">
        <v>24</v>
      </c>
      <c r="I23" s="130">
        <f t="shared" si="1"/>
        <v>10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1</v>
      </c>
      <c r="E24" s="130">
        <v>20</v>
      </c>
      <c r="F24" s="130">
        <f t="shared" si="0"/>
        <v>24</v>
      </c>
      <c r="G24" s="130">
        <v>0</v>
      </c>
      <c r="H24" s="130">
        <v>22</v>
      </c>
      <c r="I24" s="130">
        <f t="shared" si="1"/>
        <v>23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0</v>
      </c>
      <c r="E25" s="130">
        <v>41</v>
      </c>
      <c r="F25" s="130">
        <f t="shared" si="0"/>
        <v>25</v>
      </c>
      <c r="G25" s="130">
        <v>0</v>
      </c>
      <c r="H25" s="130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1</v>
      </c>
      <c r="E27" s="130">
        <v>84</v>
      </c>
      <c r="F27" s="130">
        <f t="shared" si="0"/>
        <v>166</v>
      </c>
      <c r="G27" s="130">
        <v>0</v>
      </c>
      <c r="H27" s="130">
        <v>84</v>
      </c>
      <c r="I27" s="130">
        <f t="shared" si="1"/>
        <v>167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0</v>
      </c>
      <c r="E28" s="130">
        <v>91</v>
      </c>
      <c r="F28" s="130">
        <f t="shared" si="0"/>
        <v>109</v>
      </c>
      <c r="G28" s="130">
        <v>0</v>
      </c>
      <c r="H28" s="130">
        <v>89</v>
      </c>
      <c r="I28" s="130">
        <f t="shared" si="1"/>
        <v>111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1</v>
      </c>
      <c r="E29" s="130">
        <v>92</v>
      </c>
      <c r="F29" s="130">
        <f t="shared" si="0"/>
        <v>68</v>
      </c>
      <c r="G29" s="130">
        <v>0</v>
      </c>
      <c r="H29" s="130">
        <v>90</v>
      </c>
      <c r="I29" s="130">
        <f t="shared" si="1"/>
        <v>71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1</v>
      </c>
      <c r="E30" s="130">
        <v>450</v>
      </c>
      <c r="F30" s="130">
        <f t="shared" si="0"/>
        <v>723</v>
      </c>
      <c r="G30" s="130">
        <v>0</v>
      </c>
      <c r="H30" s="130">
        <v>437</v>
      </c>
      <c r="I30" s="130">
        <f t="shared" si="1"/>
        <v>737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0</v>
      </c>
      <c r="E31" s="130">
        <v>56</v>
      </c>
      <c r="F31" s="130">
        <f t="shared" si="0"/>
        <v>60</v>
      </c>
      <c r="G31" s="130">
        <v>0</v>
      </c>
      <c r="H31" s="130">
        <v>55</v>
      </c>
      <c r="I31" s="130">
        <f t="shared" si="1"/>
        <v>61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1</v>
      </c>
      <c r="E32" s="130">
        <v>56</v>
      </c>
      <c r="F32" s="130">
        <f t="shared" si="0"/>
        <v>52</v>
      </c>
      <c r="G32" s="130">
        <v>0</v>
      </c>
      <c r="H32" s="130">
        <v>56</v>
      </c>
      <c r="I32" s="130">
        <f t="shared" si="1"/>
        <v>53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0</v>
      </c>
      <c r="E33" s="11">
        <v>57</v>
      </c>
      <c r="F33" s="130">
        <f t="shared" si="0"/>
        <v>100</v>
      </c>
      <c r="G33" s="11">
        <v>0</v>
      </c>
      <c r="H33" s="11">
        <v>56</v>
      </c>
      <c r="I33" s="130">
        <f t="shared" si="1"/>
        <v>101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0</v>
      </c>
      <c r="E34" s="11">
        <v>176</v>
      </c>
      <c r="F34" s="130">
        <f t="shared" si="0"/>
        <v>144</v>
      </c>
      <c r="G34" s="11">
        <v>0</v>
      </c>
      <c r="H34" s="11">
        <v>176</v>
      </c>
      <c r="I34" s="130">
        <f t="shared" si="1"/>
        <v>144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0</v>
      </c>
      <c r="E35" s="11">
        <v>96</v>
      </c>
      <c r="F35" s="130">
        <f t="shared" si="0"/>
        <v>99</v>
      </c>
      <c r="G35" s="11">
        <v>0</v>
      </c>
      <c r="H35" s="11">
        <v>96</v>
      </c>
      <c r="I35" s="130">
        <f t="shared" si="1"/>
        <v>99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2</v>
      </c>
      <c r="E36" s="11">
        <v>19</v>
      </c>
      <c r="F36" s="130">
        <f t="shared" si="0"/>
        <v>22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2</v>
      </c>
      <c r="E37" s="11">
        <v>172</v>
      </c>
      <c r="F37" s="130">
        <f t="shared" si="0"/>
        <v>194</v>
      </c>
      <c r="G37" s="11">
        <v>0</v>
      </c>
      <c r="H37" s="11">
        <v>167</v>
      </c>
      <c r="I37" s="130">
        <f t="shared" si="1"/>
        <v>201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0</v>
      </c>
      <c r="E38" s="11">
        <v>36</v>
      </c>
      <c r="F38" s="130">
        <f t="shared" si="0"/>
        <v>56</v>
      </c>
      <c r="G38" s="11">
        <v>0</v>
      </c>
      <c r="H38" s="11">
        <v>36</v>
      </c>
      <c r="I38" s="130">
        <f t="shared" si="1"/>
        <v>56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0</v>
      </c>
      <c r="E39" s="11">
        <v>18</v>
      </c>
      <c r="F39" s="130">
        <f t="shared" si="0"/>
        <v>14</v>
      </c>
      <c r="G39" s="11">
        <v>0</v>
      </c>
      <c r="H39" s="11">
        <v>18</v>
      </c>
      <c r="I39" s="130">
        <f t="shared" si="1"/>
        <v>14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0</v>
      </c>
      <c r="E40" s="11">
        <v>1</v>
      </c>
      <c r="F40" s="130">
        <f t="shared" si="0"/>
        <v>1</v>
      </c>
      <c r="G40" s="11">
        <v>0</v>
      </c>
      <c r="H40" s="11">
        <v>1</v>
      </c>
      <c r="I40" s="130">
        <f t="shared" si="1"/>
        <v>1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0</v>
      </c>
      <c r="E41" s="11">
        <v>1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47</v>
      </c>
      <c r="E42" s="11">
        <v>120</v>
      </c>
      <c r="F42" s="130">
        <f t="shared" si="0"/>
        <v>133</v>
      </c>
      <c r="G42" s="11">
        <v>2</v>
      </c>
      <c r="H42" s="11">
        <v>163</v>
      </c>
      <c r="I42" s="130">
        <f t="shared" si="1"/>
        <v>135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0</v>
      </c>
      <c r="E65" s="11">
        <v>1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18</v>
      </c>
      <c r="E77" s="11">
        <v>175</v>
      </c>
      <c r="F77" s="130">
        <f t="shared" si="2"/>
        <v>197</v>
      </c>
      <c r="G77" s="11">
        <v>1</v>
      </c>
      <c r="H77" s="11">
        <v>188</v>
      </c>
      <c r="I77" s="130">
        <f t="shared" si="3"/>
        <v>201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1</v>
      </c>
      <c r="E78" s="11">
        <v>3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57</v>
      </c>
      <c r="E80" s="11">
        <v>49</v>
      </c>
      <c r="F80" s="130">
        <f t="shared" si="2"/>
        <v>129</v>
      </c>
      <c r="G80" s="11">
        <v>0</v>
      </c>
      <c r="H80" s="11">
        <v>99</v>
      </c>
      <c r="I80" s="130">
        <f t="shared" si="3"/>
        <v>136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0</v>
      </c>
      <c r="E84" s="11">
        <v>56</v>
      </c>
      <c r="F84" s="130">
        <f t="shared" si="2"/>
        <v>272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12</v>
      </c>
      <c r="E87" s="11">
        <v>97</v>
      </c>
      <c r="F87" s="130">
        <f t="shared" si="2"/>
        <v>124</v>
      </c>
      <c r="G87" s="11">
        <v>0</v>
      </c>
      <c r="H87" s="11">
        <v>108</v>
      </c>
      <c r="I87" s="130">
        <f t="shared" si="3"/>
        <v>125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2</v>
      </c>
      <c r="E89" s="11">
        <v>36</v>
      </c>
      <c r="F89" s="130">
        <f t="shared" si="2"/>
        <v>93</v>
      </c>
      <c r="G89" s="11">
        <v>0</v>
      </c>
      <c r="H89" s="11">
        <v>38</v>
      </c>
      <c r="I89" s="130">
        <f t="shared" si="3"/>
        <v>93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6</v>
      </c>
      <c r="E90" s="11">
        <v>24</v>
      </c>
      <c r="F90" s="130">
        <f t="shared" si="2"/>
        <v>39</v>
      </c>
      <c r="G90" s="11">
        <v>0</v>
      </c>
      <c r="H90" s="11">
        <v>29</v>
      </c>
      <c r="I90" s="130">
        <f t="shared" si="3"/>
        <v>40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0</v>
      </c>
      <c r="E93" s="11">
        <v>5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7</v>
      </c>
      <c r="E94" s="11">
        <v>75</v>
      </c>
      <c r="F94" s="130">
        <f t="shared" si="2"/>
        <v>93</v>
      </c>
      <c r="G94" s="11">
        <v>0</v>
      </c>
      <c r="H94" s="11">
        <v>81</v>
      </c>
      <c r="I94" s="130">
        <f t="shared" si="3"/>
        <v>94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0</v>
      </c>
      <c r="E103" s="131">
        <v>4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2</v>
      </c>
      <c r="E104" s="131">
        <v>25</v>
      </c>
      <c r="F104" s="130">
        <f t="shared" si="2"/>
        <v>35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0</v>
      </c>
      <c r="E105" s="131">
        <v>8</v>
      </c>
      <c r="F105" s="130">
        <f t="shared" si="2"/>
        <v>22</v>
      </c>
      <c r="G105" s="131">
        <v>0</v>
      </c>
      <c r="H105" s="131">
        <v>8</v>
      </c>
      <c r="I105" s="130">
        <f t="shared" si="3"/>
        <v>22</v>
      </c>
    </row>
    <row r="106" spans="1:9" ht="12.6" customHeight="1">
      <c r="A106" s="47" t="s">
        <v>447</v>
      </c>
      <c r="B106" s="4" t="s">
        <v>489</v>
      </c>
      <c r="C106" s="130">
        <v>105</v>
      </c>
      <c r="D106" s="131">
        <v>0</v>
      </c>
      <c r="E106" s="131">
        <v>41</v>
      </c>
      <c r="F106" s="130">
        <f t="shared" si="2"/>
        <v>64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175</v>
      </c>
      <c r="E107" s="131">
        <f t="shared" si="4"/>
        <v>2817</v>
      </c>
      <c r="F107" s="131">
        <f t="shared" si="4"/>
        <v>3762</v>
      </c>
      <c r="G107" s="131">
        <f t="shared" si="4"/>
        <v>5</v>
      </c>
      <c r="H107" s="131">
        <f t="shared" si="4"/>
        <v>2932</v>
      </c>
      <c r="I107" s="131">
        <f t="shared" si="4"/>
        <v>3817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>
  <sheetPr codeName="Sheet92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1573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1573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16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1574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0</v>
      </c>
      <c r="E11" s="130">
        <v>12</v>
      </c>
      <c r="F11" s="130">
        <f t="shared" si="0"/>
        <v>22</v>
      </c>
      <c r="G11" s="130">
        <v>0</v>
      </c>
      <c r="H11" s="130">
        <v>12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0</v>
      </c>
      <c r="E15" s="130">
        <v>29</v>
      </c>
      <c r="F15" s="130">
        <f t="shared" si="0"/>
        <v>37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0</v>
      </c>
      <c r="E17" s="130">
        <v>36</v>
      </c>
      <c r="F17" s="130">
        <f t="shared" si="0"/>
        <v>66</v>
      </c>
      <c r="G17" s="130">
        <v>0</v>
      </c>
      <c r="H17" s="130">
        <v>35</v>
      </c>
      <c r="I17" s="130">
        <f t="shared" si="1"/>
        <v>67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0</v>
      </c>
      <c r="E20" s="130">
        <v>22</v>
      </c>
      <c r="F20" s="130">
        <f t="shared" si="0"/>
        <v>29</v>
      </c>
      <c r="G20" s="130">
        <v>0</v>
      </c>
      <c r="H20" s="130">
        <v>22</v>
      </c>
      <c r="I20" s="130">
        <f t="shared" si="1"/>
        <v>29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0</v>
      </c>
      <c r="E21" s="130">
        <v>34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5</v>
      </c>
      <c r="E22" s="130">
        <v>400</v>
      </c>
      <c r="F22" s="130">
        <f t="shared" si="0"/>
        <v>228</v>
      </c>
      <c r="G22" s="130">
        <v>1</v>
      </c>
      <c r="H22" s="130">
        <v>403</v>
      </c>
      <c r="I22" s="130">
        <f t="shared" si="1"/>
        <v>229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0</v>
      </c>
      <c r="E23" s="130">
        <v>25</v>
      </c>
      <c r="F23" s="130">
        <f t="shared" si="0"/>
        <v>9</v>
      </c>
      <c r="G23" s="130">
        <v>0</v>
      </c>
      <c r="H23" s="130">
        <v>24</v>
      </c>
      <c r="I23" s="130">
        <f t="shared" si="1"/>
        <v>10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1</v>
      </c>
      <c r="E24" s="130">
        <v>20</v>
      </c>
      <c r="F24" s="130">
        <f t="shared" si="0"/>
        <v>24</v>
      </c>
      <c r="G24" s="130">
        <v>0</v>
      </c>
      <c r="H24" s="130">
        <v>22</v>
      </c>
      <c r="I24" s="130">
        <f t="shared" si="1"/>
        <v>23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0</v>
      </c>
      <c r="E25" s="130">
        <v>41</v>
      </c>
      <c r="F25" s="130">
        <f t="shared" si="0"/>
        <v>25</v>
      </c>
      <c r="G25" s="130">
        <v>0</v>
      </c>
      <c r="H25" s="130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1</v>
      </c>
      <c r="E27" s="130">
        <v>84</v>
      </c>
      <c r="F27" s="130">
        <f t="shared" si="0"/>
        <v>166</v>
      </c>
      <c r="G27" s="130">
        <v>0</v>
      </c>
      <c r="H27" s="130">
        <v>84</v>
      </c>
      <c r="I27" s="130">
        <f t="shared" si="1"/>
        <v>167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0</v>
      </c>
      <c r="E28" s="130">
        <v>91</v>
      </c>
      <c r="F28" s="130">
        <f t="shared" si="0"/>
        <v>109</v>
      </c>
      <c r="G28" s="130">
        <v>0</v>
      </c>
      <c r="H28" s="130">
        <v>89</v>
      </c>
      <c r="I28" s="130">
        <f t="shared" si="1"/>
        <v>111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1</v>
      </c>
      <c r="E29" s="130">
        <v>92</v>
      </c>
      <c r="F29" s="130">
        <f t="shared" si="0"/>
        <v>68</v>
      </c>
      <c r="G29" s="130">
        <v>0</v>
      </c>
      <c r="H29" s="130">
        <v>90</v>
      </c>
      <c r="I29" s="130">
        <f t="shared" si="1"/>
        <v>71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1</v>
      </c>
      <c r="E30" s="130">
        <v>450</v>
      </c>
      <c r="F30" s="130">
        <f t="shared" si="0"/>
        <v>723</v>
      </c>
      <c r="G30" s="130">
        <v>0</v>
      </c>
      <c r="H30" s="130">
        <v>437</v>
      </c>
      <c r="I30" s="130">
        <f t="shared" si="1"/>
        <v>737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0</v>
      </c>
      <c r="E31" s="130">
        <v>55</v>
      </c>
      <c r="F31" s="130">
        <f t="shared" si="0"/>
        <v>61</v>
      </c>
      <c r="G31" s="130">
        <v>0</v>
      </c>
      <c r="H31" s="130">
        <v>55</v>
      </c>
      <c r="I31" s="130">
        <f t="shared" si="1"/>
        <v>61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2</v>
      </c>
      <c r="E32" s="130">
        <v>55</v>
      </c>
      <c r="F32" s="130">
        <f t="shared" si="0"/>
        <v>52</v>
      </c>
      <c r="G32" s="130">
        <v>0</v>
      </c>
      <c r="H32" s="130">
        <v>56</v>
      </c>
      <c r="I32" s="130">
        <f t="shared" si="1"/>
        <v>53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1</v>
      </c>
      <c r="E33" s="11">
        <v>56</v>
      </c>
      <c r="F33" s="130">
        <f t="shared" si="0"/>
        <v>100</v>
      </c>
      <c r="G33" s="11">
        <v>0</v>
      </c>
      <c r="H33" s="11">
        <v>56</v>
      </c>
      <c r="I33" s="130">
        <f t="shared" si="1"/>
        <v>101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0</v>
      </c>
      <c r="E34" s="11">
        <v>176</v>
      </c>
      <c r="F34" s="130">
        <f t="shared" si="0"/>
        <v>144</v>
      </c>
      <c r="G34" s="11">
        <v>0</v>
      </c>
      <c r="H34" s="11">
        <v>176</v>
      </c>
      <c r="I34" s="130">
        <f t="shared" si="1"/>
        <v>144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0</v>
      </c>
      <c r="E35" s="11">
        <v>96</v>
      </c>
      <c r="F35" s="130">
        <f t="shared" si="0"/>
        <v>99</v>
      </c>
      <c r="G35" s="11">
        <v>0</v>
      </c>
      <c r="H35" s="11">
        <v>96</v>
      </c>
      <c r="I35" s="130">
        <f t="shared" si="1"/>
        <v>99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2</v>
      </c>
      <c r="E36" s="11">
        <v>19</v>
      </c>
      <c r="F36" s="130">
        <f t="shared" si="0"/>
        <v>22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3</v>
      </c>
      <c r="E37" s="11">
        <v>171</v>
      </c>
      <c r="F37" s="130">
        <f t="shared" si="0"/>
        <v>194</v>
      </c>
      <c r="G37" s="11">
        <v>0</v>
      </c>
      <c r="H37" s="11">
        <v>167</v>
      </c>
      <c r="I37" s="130">
        <f t="shared" si="1"/>
        <v>201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0</v>
      </c>
      <c r="E38" s="11">
        <v>36</v>
      </c>
      <c r="F38" s="130">
        <f t="shared" si="0"/>
        <v>56</v>
      </c>
      <c r="G38" s="11">
        <v>0</v>
      </c>
      <c r="H38" s="11">
        <v>36</v>
      </c>
      <c r="I38" s="130">
        <f t="shared" si="1"/>
        <v>56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0</v>
      </c>
      <c r="E39" s="11">
        <v>18</v>
      </c>
      <c r="F39" s="130">
        <f t="shared" si="0"/>
        <v>14</v>
      </c>
      <c r="G39" s="11">
        <v>0</v>
      </c>
      <c r="H39" s="11">
        <v>18</v>
      </c>
      <c r="I39" s="130">
        <f t="shared" si="1"/>
        <v>14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0</v>
      </c>
      <c r="E40" s="11">
        <v>1</v>
      </c>
      <c r="F40" s="130">
        <f t="shared" si="0"/>
        <v>1</v>
      </c>
      <c r="G40" s="11">
        <v>0</v>
      </c>
      <c r="H40" s="11">
        <v>1</v>
      </c>
      <c r="I40" s="130">
        <f t="shared" si="1"/>
        <v>1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0</v>
      </c>
      <c r="E41" s="11">
        <v>1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47</v>
      </c>
      <c r="E42" s="11">
        <v>120</v>
      </c>
      <c r="F42" s="130">
        <f t="shared" si="0"/>
        <v>133</v>
      </c>
      <c r="G42" s="11">
        <v>2</v>
      </c>
      <c r="H42" s="11">
        <v>163</v>
      </c>
      <c r="I42" s="130">
        <f t="shared" si="1"/>
        <v>135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0</v>
      </c>
      <c r="E65" s="11">
        <v>1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17</v>
      </c>
      <c r="E77" s="11">
        <v>176</v>
      </c>
      <c r="F77" s="130">
        <f t="shared" si="2"/>
        <v>197</v>
      </c>
      <c r="G77" s="11">
        <v>0</v>
      </c>
      <c r="H77" s="11">
        <v>189</v>
      </c>
      <c r="I77" s="130">
        <f t="shared" si="3"/>
        <v>201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1</v>
      </c>
      <c r="E78" s="11">
        <v>3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57</v>
      </c>
      <c r="E80" s="11">
        <v>48</v>
      </c>
      <c r="F80" s="130">
        <f t="shared" si="2"/>
        <v>130</v>
      </c>
      <c r="G80" s="11">
        <v>0</v>
      </c>
      <c r="H80" s="11">
        <v>99</v>
      </c>
      <c r="I80" s="130">
        <f t="shared" si="3"/>
        <v>136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0</v>
      </c>
      <c r="E84" s="11">
        <v>56</v>
      </c>
      <c r="F84" s="130">
        <f t="shared" si="2"/>
        <v>272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11</v>
      </c>
      <c r="E87" s="11">
        <v>98</v>
      </c>
      <c r="F87" s="130">
        <f t="shared" si="2"/>
        <v>124</v>
      </c>
      <c r="G87" s="11">
        <v>0</v>
      </c>
      <c r="H87" s="11">
        <v>108</v>
      </c>
      <c r="I87" s="130">
        <f t="shared" si="3"/>
        <v>125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2</v>
      </c>
      <c r="E89" s="11">
        <v>36</v>
      </c>
      <c r="F89" s="130">
        <f t="shared" si="2"/>
        <v>93</v>
      </c>
      <c r="G89" s="11">
        <v>0</v>
      </c>
      <c r="H89" s="11">
        <v>38</v>
      </c>
      <c r="I89" s="130">
        <f t="shared" si="3"/>
        <v>93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6</v>
      </c>
      <c r="E90" s="11">
        <v>24</v>
      </c>
      <c r="F90" s="130">
        <f t="shared" si="2"/>
        <v>39</v>
      </c>
      <c r="G90" s="11">
        <v>0</v>
      </c>
      <c r="H90" s="11">
        <v>29</v>
      </c>
      <c r="I90" s="130">
        <f t="shared" si="3"/>
        <v>40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0</v>
      </c>
      <c r="E93" s="11">
        <v>5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7</v>
      </c>
      <c r="E94" s="11">
        <v>75</v>
      </c>
      <c r="F94" s="130">
        <f t="shared" si="2"/>
        <v>93</v>
      </c>
      <c r="G94" s="11">
        <v>0</v>
      </c>
      <c r="H94" s="11">
        <v>81</v>
      </c>
      <c r="I94" s="130">
        <f t="shared" si="3"/>
        <v>94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0</v>
      </c>
      <c r="E103" s="131">
        <v>4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2</v>
      </c>
      <c r="E104" s="131">
        <v>25</v>
      </c>
      <c r="F104" s="130">
        <f t="shared" si="2"/>
        <v>35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0</v>
      </c>
      <c r="E105" s="131">
        <v>8</v>
      </c>
      <c r="F105" s="130">
        <f t="shared" si="2"/>
        <v>22</v>
      </c>
      <c r="G105" s="131">
        <v>0</v>
      </c>
      <c r="H105" s="131">
        <v>8</v>
      </c>
      <c r="I105" s="130">
        <f t="shared" si="3"/>
        <v>22</v>
      </c>
    </row>
    <row r="106" spans="1:9" ht="12.6" customHeight="1">
      <c r="A106" s="47" t="s">
        <v>447</v>
      </c>
      <c r="B106" s="4" t="s">
        <v>489</v>
      </c>
      <c r="C106" s="130">
        <v>105</v>
      </c>
      <c r="D106" s="131">
        <v>0</v>
      </c>
      <c r="E106" s="131">
        <v>41</v>
      </c>
      <c r="F106" s="130">
        <f t="shared" si="2"/>
        <v>64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173</v>
      </c>
      <c r="E107" s="131">
        <f t="shared" si="4"/>
        <v>2816</v>
      </c>
      <c r="F107" s="131">
        <f t="shared" si="4"/>
        <v>3765</v>
      </c>
      <c r="G107" s="131">
        <f t="shared" si="4"/>
        <v>3</v>
      </c>
      <c r="H107" s="131">
        <f t="shared" si="4"/>
        <v>2933</v>
      </c>
      <c r="I107" s="131">
        <f t="shared" si="4"/>
        <v>3818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>
  <sheetPr codeName="Sheet93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1575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1575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17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1576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0</v>
      </c>
      <c r="E11" s="130">
        <v>12</v>
      </c>
      <c r="F11" s="130">
        <f t="shared" si="0"/>
        <v>22</v>
      </c>
      <c r="G11" s="130">
        <v>0</v>
      </c>
      <c r="H11" s="130">
        <v>12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0</v>
      </c>
      <c r="E15" s="130">
        <v>29</v>
      </c>
      <c r="F15" s="130">
        <f t="shared" si="0"/>
        <v>37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2</v>
      </c>
      <c r="E17" s="130">
        <v>34</v>
      </c>
      <c r="F17" s="130">
        <f t="shared" si="0"/>
        <v>66</v>
      </c>
      <c r="G17" s="130">
        <v>0</v>
      </c>
      <c r="H17" s="130">
        <v>35</v>
      </c>
      <c r="I17" s="130">
        <f t="shared" si="1"/>
        <v>67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0</v>
      </c>
      <c r="E20" s="130">
        <v>22</v>
      </c>
      <c r="F20" s="130">
        <f t="shared" si="0"/>
        <v>29</v>
      </c>
      <c r="G20" s="130">
        <v>0</v>
      </c>
      <c r="H20" s="130">
        <v>22</v>
      </c>
      <c r="I20" s="130">
        <f t="shared" si="1"/>
        <v>29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0</v>
      </c>
      <c r="E21" s="130">
        <v>34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9</v>
      </c>
      <c r="E22" s="130">
        <v>396</v>
      </c>
      <c r="F22" s="130">
        <f t="shared" si="0"/>
        <v>228</v>
      </c>
      <c r="G22" s="130">
        <v>0</v>
      </c>
      <c r="H22" s="130">
        <v>404</v>
      </c>
      <c r="I22" s="130">
        <f t="shared" si="1"/>
        <v>229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0</v>
      </c>
      <c r="E23" s="130">
        <v>25</v>
      </c>
      <c r="F23" s="130">
        <f t="shared" si="0"/>
        <v>9</v>
      </c>
      <c r="G23" s="130">
        <v>0</v>
      </c>
      <c r="H23" s="130">
        <v>24</v>
      </c>
      <c r="I23" s="130">
        <f t="shared" si="1"/>
        <v>10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1</v>
      </c>
      <c r="E24" s="130">
        <v>20</v>
      </c>
      <c r="F24" s="130">
        <f t="shared" si="0"/>
        <v>24</v>
      </c>
      <c r="G24" s="130">
        <v>0</v>
      </c>
      <c r="H24" s="130">
        <v>22</v>
      </c>
      <c r="I24" s="130">
        <f t="shared" si="1"/>
        <v>23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1</v>
      </c>
      <c r="E25" s="130">
        <v>40</v>
      </c>
      <c r="F25" s="130">
        <f t="shared" si="0"/>
        <v>25</v>
      </c>
      <c r="G25" s="130">
        <v>0</v>
      </c>
      <c r="H25" s="130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1</v>
      </c>
      <c r="E26" s="130">
        <v>2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1</v>
      </c>
      <c r="E27" s="130">
        <v>84</v>
      </c>
      <c r="F27" s="130">
        <f t="shared" si="0"/>
        <v>166</v>
      </c>
      <c r="G27" s="130">
        <v>0</v>
      </c>
      <c r="H27" s="130">
        <v>84</v>
      </c>
      <c r="I27" s="130">
        <f t="shared" si="1"/>
        <v>167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0</v>
      </c>
      <c r="E28" s="130">
        <v>91</v>
      </c>
      <c r="F28" s="130">
        <f t="shared" si="0"/>
        <v>109</v>
      </c>
      <c r="G28" s="130">
        <v>0</v>
      </c>
      <c r="H28" s="130">
        <v>89</v>
      </c>
      <c r="I28" s="130">
        <f t="shared" si="1"/>
        <v>111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1</v>
      </c>
      <c r="E29" s="130">
        <v>92</v>
      </c>
      <c r="F29" s="130">
        <f t="shared" si="0"/>
        <v>68</v>
      </c>
      <c r="G29" s="130">
        <v>0</v>
      </c>
      <c r="H29" s="130">
        <v>90</v>
      </c>
      <c r="I29" s="130">
        <f t="shared" si="1"/>
        <v>71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2</v>
      </c>
      <c r="E30" s="130">
        <v>450</v>
      </c>
      <c r="F30" s="130">
        <f t="shared" si="0"/>
        <v>722</v>
      </c>
      <c r="G30" s="130">
        <v>0</v>
      </c>
      <c r="H30" s="130">
        <v>437</v>
      </c>
      <c r="I30" s="130">
        <f t="shared" si="1"/>
        <v>737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0</v>
      </c>
      <c r="E31" s="130">
        <v>56</v>
      </c>
      <c r="F31" s="130">
        <f t="shared" si="0"/>
        <v>60</v>
      </c>
      <c r="G31" s="130">
        <v>0</v>
      </c>
      <c r="H31" s="130">
        <v>56</v>
      </c>
      <c r="I31" s="130">
        <f t="shared" si="1"/>
        <v>60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1</v>
      </c>
      <c r="E32" s="130">
        <v>56</v>
      </c>
      <c r="F32" s="130">
        <f t="shared" si="0"/>
        <v>52</v>
      </c>
      <c r="G32" s="130">
        <v>0</v>
      </c>
      <c r="H32" s="130">
        <v>56</v>
      </c>
      <c r="I32" s="130">
        <f t="shared" si="1"/>
        <v>53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2</v>
      </c>
      <c r="E33" s="11">
        <v>55</v>
      </c>
      <c r="F33" s="130">
        <f t="shared" si="0"/>
        <v>100</v>
      </c>
      <c r="G33" s="11">
        <v>0</v>
      </c>
      <c r="H33" s="11">
        <v>56</v>
      </c>
      <c r="I33" s="130">
        <f t="shared" si="1"/>
        <v>101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3</v>
      </c>
      <c r="E34" s="11">
        <v>173</v>
      </c>
      <c r="F34" s="130">
        <f t="shared" si="0"/>
        <v>144</v>
      </c>
      <c r="G34" s="11">
        <v>0</v>
      </c>
      <c r="H34" s="11">
        <v>176</v>
      </c>
      <c r="I34" s="130">
        <f t="shared" si="1"/>
        <v>144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0</v>
      </c>
      <c r="E35" s="11">
        <v>96</v>
      </c>
      <c r="F35" s="130">
        <f t="shared" si="0"/>
        <v>99</v>
      </c>
      <c r="G35" s="11">
        <v>0</v>
      </c>
      <c r="H35" s="11">
        <v>96</v>
      </c>
      <c r="I35" s="130">
        <f t="shared" si="1"/>
        <v>99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2</v>
      </c>
      <c r="E36" s="11">
        <v>19</v>
      </c>
      <c r="F36" s="130">
        <f t="shared" si="0"/>
        <v>22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2</v>
      </c>
      <c r="E37" s="11">
        <v>173</v>
      </c>
      <c r="F37" s="130">
        <f t="shared" si="0"/>
        <v>193</v>
      </c>
      <c r="G37" s="11">
        <v>0</v>
      </c>
      <c r="H37" s="11">
        <v>168</v>
      </c>
      <c r="I37" s="130">
        <f t="shared" si="1"/>
        <v>200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0</v>
      </c>
      <c r="E38" s="11">
        <v>36</v>
      </c>
      <c r="F38" s="130">
        <f t="shared" si="0"/>
        <v>56</v>
      </c>
      <c r="G38" s="11">
        <v>0</v>
      </c>
      <c r="H38" s="11">
        <v>36</v>
      </c>
      <c r="I38" s="130">
        <f t="shared" si="1"/>
        <v>56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0</v>
      </c>
      <c r="E39" s="11">
        <v>18</v>
      </c>
      <c r="F39" s="130">
        <f t="shared" si="0"/>
        <v>14</v>
      </c>
      <c r="G39" s="11">
        <v>0</v>
      </c>
      <c r="H39" s="11">
        <v>18</v>
      </c>
      <c r="I39" s="130">
        <f t="shared" si="1"/>
        <v>14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0</v>
      </c>
      <c r="E40" s="11">
        <v>1</v>
      </c>
      <c r="F40" s="130">
        <f t="shared" si="0"/>
        <v>1</v>
      </c>
      <c r="G40" s="11">
        <v>0</v>
      </c>
      <c r="H40" s="11">
        <v>1</v>
      </c>
      <c r="I40" s="130">
        <f t="shared" si="1"/>
        <v>1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0</v>
      </c>
      <c r="E41" s="11">
        <v>1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47</v>
      </c>
      <c r="E42" s="11">
        <v>120</v>
      </c>
      <c r="F42" s="130">
        <f t="shared" si="0"/>
        <v>133</v>
      </c>
      <c r="G42" s="11">
        <v>2</v>
      </c>
      <c r="H42" s="11">
        <v>163</v>
      </c>
      <c r="I42" s="130">
        <f t="shared" si="1"/>
        <v>135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0</v>
      </c>
      <c r="E65" s="11">
        <v>1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21</v>
      </c>
      <c r="E77" s="11">
        <v>172</v>
      </c>
      <c r="F77" s="130">
        <f t="shared" si="2"/>
        <v>197</v>
      </c>
      <c r="G77" s="11">
        <v>0</v>
      </c>
      <c r="H77" s="11">
        <v>189</v>
      </c>
      <c r="I77" s="130">
        <f t="shared" si="3"/>
        <v>201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1</v>
      </c>
      <c r="E78" s="11">
        <v>3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57</v>
      </c>
      <c r="E80" s="11">
        <v>49</v>
      </c>
      <c r="F80" s="130">
        <f t="shared" si="2"/>
        <v>129</v>
      </c>
      <c r="G80" s="11">
        <v>0</v>
      </c>
      <c r="H80" s="11">
        <v>99</v>
      </c>
      <c r="I80" s="130">
        <f t="shared" si="3"/>
        <v>136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0</v>
      </c>
      <c r="E84" s="11">
        <v>56</v>
      </c>
      <c r="F84" s="130">
        <f t="shared" si="2"/>
        <v>272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13</v>
      </c>
      <c r="E87" s="11">
        <v>96</v>
      </c>
      <c r="F87" s="130">
        <f t="shared" si="2"/>
        <v>124</v>
      </c>
      <c r="G87" s="11">
        <v>0</v>
      </c>
      <c r="H87" s="11">
        <v>108</v>
      </c>
      <c r="I87" s="130">
        <f t="shared" si="3"/>
        <v>125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2</v>
      </c>
      <c r="E89" s="11">
        <v>36</v>
      </c>
      <c r="F89" s="130">
        <f t="shared" si="2"/>
        <v>93</v>
      </c>
      <c r="G89" s="11">
        <v>0</v>
      </c>
      <c r="H89" s="11">
        <v>38</v>
      </c>
      <c r="I89" s="130">
        <f t="shared" si="3"/>
        <v>93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6</v>
      </c>
      <c r="E90" s="11">
        <v>24</v>
      </c>
      <c r="F90" s="130">
        <f t="shared" si="2"/>
        <v>39</v>
      </c>
      <c r="G90" s="11">
        <v>0</v>
      </c>
      <c r="H90" s="11">
        <v>29</v>
      </c>
      <c r="I90" s="130">
        <f t="shared" si="3"/>
        <v>40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0</v>
      </c>
      <c r="E93" s="11">
        <v>5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7</v>
      </c>
      <c r="E94" s="11">
        <v>75</v>
      </c>
      <c r="F94" s="130">
        <f t="shared" si="2"/>
        <v>93</v>
      </c>
      <c r="G94" s="11">
        <v>0</v>
      </c>
      <c r="H94" s="11">
        <v>81</v>
      </c>
      <c r="I94" s="130">
        <f t="shared" si="3"/>
        <v>94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0</v>
      </c>
      <c r="E103" s="131">
        <v>4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2</v>
      </c>
      <c r="E104" s="131">
        <v>25</v>
      </c>
      <c r="F104" s="130">
        <f t="shared" si="2"/>
        <v>35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0</v>
      </c>
      <c r="E105" s="131">
        <v>8</v>
      </c>
      <c r="F105" s="130">
        <f t="shared" si="2"/>
        <v>22</v>
      </c>
      <c r="G105" s="131">
        <v>0</v>
      </c>
      <c r="H105" s="131">
        <v>8</v>
      </c>
      <c r="I105" s="130">
        <f t="shared" si="3"/>
        <v>22</v>
      </c>
    </row>
    <row r="106" spans="1:9" ht="12.6" customHeight="1">
      <c r="A106" s="47" t="s">
        <v>447</v>
      </c>
      <c r="B106" s="4" t="s">
        <v>489</v>
      </c>
      <c r="C106" s="130">
        <v>105</v>
      </c>
      <c r="D106" s="131">
        <v>1</v>
      </c>
      <c r="E106" s="131">
        <v>40</v>
      </c>
      <c r="F106" s="130">
        <f t="shared" si="2"/>
        <v>64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191</v>
      </c>
      <c r="E107" s="131">
        <f t="shared" si="4"/>
        <v>2802</v>
      </c>
      <c r="F107" s="131">
        <f t="shared" si="4"/>
        <v>3761</v>
      </c>
      <c r="G107" s="131">
        <f t="shared" si="4"/>
        <v>2</v>
      </c>
      <c r="H107" s="131">
        <f t="shared" si="4"/>
        <v>2936</v>
      </c>
      <c r="I107" s="131">
        <f t="shared" si="4"/>
        <v>3816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>
  <sheetPr codeName="Sheet94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850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850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18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851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0</v>
      </c>
      <c r="E11" s="130">
        <v>12</v>
      </c>
      <c r="F11" s="130">
        <f t="shared" si="0"/>
        <v>22</v>
      </c>
      <c r="G11" s="130">
        <v>0</v>
      </c>
      <c r="H11" s="130">
        <v>12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0</v>
      </c>
      <c r="E15" s="130">
        <v>29</v>
      </c>
      <c r="F15" s="130">
        <f t="shared" si="0"/>
        <v>37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0</v>
      </c>
      <c r="E17" s="130">
        <v>36</v>
      </c>
      <c r="F17" s="130">
        <f t="shared" si="0"/>
        <v>66</v>
      </c>
      <c r="G17" s="130">
        <v>0</v>
      </c>
      <c r="H17" s="130">
        <v>35</v>
      </c>
      <c r="I17" s="130">
        <f t="shared" si="1"/>
        <v>67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0</v>
      </c>
      <c r="E20" s="130">
        <v>22</v>
      </c>
      <c r="F20" s="130">
        <f t="shared" si="0"/>
        <v>29</v>
      </c>
      <c r="G20" s="130">
        <v>0</v>
      </c>
      <c r="H20" s="130">
        <v>22</v>
      </c>
      <c r="I20" s="130">
        <f t="shared" si="1"/>
        <v>29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0</v>
      </c>
      <c r="E21" s="130">
        <v>34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8</v>
      </c>
      <c r="E22" s="130">
        <v>398</v>
      </c>
      <c r="F22" s="130">
        <f t="shared" si="0"/>
        <v>227</v>
      </c>
      <c r="G22" s="130">
        <v>4</v>
      </c>
      <c r="H22" s="130">
        <v>401</v>
      </c>
      <c r="I22" s="130">
        <f t="shared" si="1"/>
        <v>228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0</v>
      </c>
      <c r="E23" s="130">
        <v>25</v>
      </c>
      <c r="F23" s="130">
        <f t="shared" si="0"/>
        <v>9</v>
      </c>
      <c r="G23" s="130">
        <v>0</v>
      </c>
      <c r="H23" s="130">
        <v>24</v>
      </c>
      <c r="I23" s="130">
        <f t="shared" si="1"/>
        <v>10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2</v>
      </c>
      <c r="E24" s="130">
        <v>20</v>
      </c>
      <c r="F24" s="130">
        <f t="shared" si="0"/>
        <v>23</v>
      </c>
      <c r="G24" s="130">
        <v>0</v>
      </c>
      <c r="H24" s="130">
        <v>22</v>
      </c>
      <c r="I24" s="130">
        <f t="shared" si="1"/>
        <v>23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0</v>
      </c>
      <c r="E25" s="130">
        <v>41</v>
      </c>
      <c r="F25" s="130">
        <f t="shared" si="0"/>
        <v>25</v>
      </c>
      <c r="G25" s="130">
        <v>0</v>
      </c>
      <c r="H25" s="130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1</v>
      </c>
      <c r="E27" s="130">
        <v>83</v>
      </c>
      <c r="F27" s="130">
        <f t="shared" si="0"/>
        <v>167</v>
      </c>
      <c r="G27" s="130">
        <v>0</v>
      </c>
      <c r="H27" s="130">
        <v>84</v>
      </c>
      <c r="I27" s="130">
        <f t="shared" si="1"/>
        <v>167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0</v>
      </c>
      <c r="E28" s="130">
        <v>91</v>
      </c>
      <c r="F28" s="130">
        <f t="shared" si="0"/>
        <v>109</v>
      </c>
      <c r="G28" s="130">
        <v>0</v>
      </c>
      <c r="H28" s="130">
        <v>89</v>
      </c>
      <c r="I28" s="130">
        <f t="shared" si="1"/>
        <v>111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1</v>
      </c>
      <c r="E29" s="130">
        <v>92</v>
      </c>
      <c r="F29" s="130">
        <f t="shared" si="0"/>
        <v>68</v>
      </c>
      <c r="G29" s="130">
        <v>0</v>
      </c>
      <c r="H29" s="130">
        <v>90</v>
      </c>
      <c r="I29" s="130">
        <f t="shared" si="1"/>
        <v>71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1</v>
      </c>
      <c r="E30" s="130">
        <v>450</v>
      </c>
      <c r="F30" s="130">
        <f t="shared" si="0"/>
        <v>723</v>
      </c>
      <c r="G30" s="130">
        <v>0</v>
      </c>
      <c r="H30" s="130">
        <v>437</v>
      </c>
      <c r="I30" s="130">
        <f t="shared" si="1"/>
        <v>737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0</v>
      </c>
      <c r="E31" s="130">
        <v>55</v>
      </c>
      <c r="F31" s="130">
        <f t="shared" si="0"/>
        <v>61</v>
      </c>
      <c r="G31" s="130">
        <v>0</v>
      </c>
      <c r="H31" s="130">
        <v>55</v>
      </c>
      <c r="I31" s="130">
        <f t="shared" si="1"/>
        <v>61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2</v>
      </c>
      <c r="E32" s="130">
        <v>55</v>
      </c>
      <c r="F32" s="130">
        <f t="shared" si="0"/>
        <v>52</v>
      </c>
      <c r="G32" s="130">
        <v>0</v>
      </c>
      <c r="H32" s="130">
        <v>56</v>
      </c>
      <c r="I32" s="130">
        <f t="shared" si="1"/>
        <v>53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1</v>
      </c>
      <c r="E33" s="11">
        <v>56</v>
      </c>
      <c r="F33" s="130">
        <f t="shared" si="0"/>
        <v>100</v>
      </c>
      <c r="G33" s="11">
        <v>0</v>
      </c>
      <c r="H33" s="11">
        <v>56</v>
      </c>
      <c r="I33" s="130">
        <f t="shared" si="1"/>
        <v>101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0</v>
      </c>
      <c r="E34" s="11">
        <v>176</v>
      </c>
      <c r="F34" s="130">
        <f t="shared" si="0"/>
        <v>144</v>
      </c>
      <c r="G34" s="11">
        <v>0</v>
      </c>
      <c r="H34" s="11">
        <v>176</v>
      </c>
      <c r="I34" s="130">
        <f t="shared" si="1"/>
        <v>144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0</v>
      </c>
      <c r="E35" s="11">
        <v>96</v>
      </c>
      <c r="F35" s="130">
        <f t="shared" si="0"/>
        <v>99</v>
      </c>
      <c r="G35" s="11">
        <v>0</v>
      </c>
      <c r="H35" s="11">
        <v>96</v>
      </c>
      <c r="I35" s="130">
        <f t="shared" si="1"/>
        <v>99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2</v>
      </c>
      <c r="E36" s="11">
        <v>19</v>
      </c>
      <c r="F36" s="130">
        <f t="shared" si="0"/>
        <v>22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2</v>
      </c>
      <c r="E37" s="11">
        <v>172</v>
      </c>
      <c r="F37" s="130">
        <f t="shared" si="0"/>
        <v>194</v>
      </c>
      <c r="G37" s="11">
        <v>0</v>
      </c>
      <c r="H37" s="11">
        <v>167</v>
      </c>
      <c r="I37" s="130">
        <f t="shared" si="1"/>
        <v>201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0</v>
      </c>
      <c r="E38" s="11">
        <v>36</v>
      </c>
      <c r="F38" s="130">
        <f t="shared" si="0"/>
        <v>56</v>
      </c>
      <c r="G38" s="11">
        <v>0</v>
      </c>
      <c r="H38" s="11">
        <v>36</v>
      </c>
      <c r="I38" s="130">
        <f t="shared" si="1"/>
        <v>56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0</v>
      </c>
      <c r="E39" s="11">
        <v>18</v>
      </c>
      <c r="F39" s="130">
        <f t="shared" si="0"/>
        <v>14</v>
      </c>
      <c r="G39" s="11">
        <v>0</v>
      </c>
      <c r="H39" s="11">
        <v>18</v>
      </c>
      <c r="I39" s="130">
        <f t="shared" si="1"/>
        <v>14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0</v>
      </c>
      <c r="E40" s="11">
        <v>1</v>
      </c>
      <c r="F40" s="130">
        <f t="shared" si="0"/>
        <v>1</v>
      </c>
      <c r="G40" s="11">
        <v>0</v>
      </c>
      <c r="H40" s="11">
        <v>1</v>
      </c>
      <c r="I40" s="130">
        <f t="shared" si="1"/>
        <v>1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0</v>
      </c>
      <c r="E41" s="11">
        <v>1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45</v>
      </c>
      <c r="E42" s="11">
        <v>122</v>
      </c>
      <c r="F42" s="130">
        <f t="shared" si="0"/>
        <v>133</v>
      </c>
      <c r="G42" s="11">
        <v>2</v>
      </c>
      <c r="H42" s="11">
        <v>163</v>
      </c>
      <c r="I42" s="130">
        <f t="shared" si="1"/>
        <v>135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0</v>
      </c>
      <c r="E65" s="11">
        <v>1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17</v>
      </c>
      <c r="E77" s="11">
        <v>176</v>
      </c>
      <c r="F77" s="130">
        <f t="shared" si="2"/>
        <v>197</v>
      </c>
      <c r="G77" s="11">
        <v>0</v>
      </c>
      <c r="H77" s="11">
        <v>189</v>
      </c>
      <c r="I77" s="130">
        <f t="shared" si="3"/>
        <v>201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1</v>
      </c>
      <c r="E78" s="11">
        <v>3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56</v>
      </c>
      <c r="E80" s="11">
        <v>50</v>
      </c>
      <c r="F80" s="130">
        <f t="shared" si="2"/>
        <v>129</v>
      </c>
      <c r="G80" s="11">
        <v>0</v>
      </c>
      <c r="H80" s="11">
        <v>98</v>
      </c>
      <c r="I80" s="130">
        <f t="shared" si="3"/>
        <v>137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0</v>
      </c>
      <c r="E84" s="11">
        <v>56</v>
      </c>
      <c r="F84" s="130">
        <f t="shared" si="2"/>
        <v>272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13</v>
      </c>
      <c r="E87" s="11">
        <v>96</v>
      </c>
      <c r="F87" s="130">
        <f t="shared" si="2"/>
        <v>124</v>
      </c>
      <c r="G87" s="11">
        <v>0</v>
      </c>
      <c r="H87" s="11">
        <v>108</v>
      </c>
      <c r="I87" s="130">
        <f t="shared" si="3"/>
        <v>125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2</v>
      </c>
      <c r="E89" s="11">
        <v>36</v>
      </c>
      <c r="F89" s="130">
        <f t="shared" si="2"/>
        <v>93</v>
      </c>
      <c r="G89" s="11">
        <v>0</v>
      </c>
      <c r="H89" s="11">
        <v>38</v>
      </c>
      <c r="I89" s="130">
        <f t="shared" si="3"/>
        <v>93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6</v>
      </c>
      <c r="E90" s="11">
        <v>24</v>
      </c>
      <c r="F90" s="130">
        <f t="shared" si="2"/>
        <v>39</v>
      </c>
      <c r="G90" s="11">
        <v>0</v>
      </c>
      <c r="H90" s="11">
        <v>29</v>
      </c>
      <c r="I90" s="130">
        <f t="shared" si="3"/>
        <v>40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0</v>
      </c>
      <c r="E93" s="11">
        <v>5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7</v>
      </c>
      <c r="E94" s="11">
        <v>75</v>
      </c>
      <c r="F94" s="130">
        <f t="shared" si="2"/>
        <v>93</v>
      </c>
      <c r="G94" s="11">
        <v>0</v>
      </c>
      <c r="H94" s="11">
        <v>81</v>
      </c>
      <c r="I94" s="130">
        <f t="shared" si="3"/>
        <v>94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0</v>
      </c>
      <c r="E103" s="131">
        <v>4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2</v>
      </c>
      <c r="E104" s="131">
        <v>25</v>
      </c>
      <c r="F104" s="130">
        <f t="shared" si="2"/>
        <v>35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0</v>
      </c>
      <c r="E105" s="131">
        <v>8</v>
      </c>
      <c r="F105" s="130">
        <f t="shared" si="2"/>
        <v>22</v>
      </c>
      <c r="G105" s="131">
        <v>0</v>
      </c>
      <c r="H105" s="131">
        <v>8</v>
      </c>
      <c r="I105" s="130">
        <f t="shared" si="3"/>
        <v>22</v>
      </c>
    </row>
    <row r="106" spans="1:9" ht="12.6" customHeight="1">
      <c r="A106" s="47" t="s">
        <v>447</v>
      </c>
      <c r="B106" s="4" t="s">
        <v>489</v>
      </c>
      <c r="C106" s="130">
        <v>105</v>
      </c>
      <c r="D106" s="131">
        <v>0</v>
      </c>
      <c r="E106" s="131">
        <v>41</v>
      </c>
      <c r="F106" s="130">
        <f t="shared" si="2"/>
        <v>64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175</v>
      </c>
      <c r="E107" s="131">
        <f t="shared" si="4"/>
        <v>2816</v>
      </c>
      <c r="F107" s="131">
        <f t="shared" si="4"/>
        <v>3763</v>
      </c>
      <c r="G107" s="131">
        <f t="shared" si="4"/>
        <v>6</v>
      </c>
      <c r="H107" s="131">
        <f t="shared" si="4"/>
        <v>2930</v>
      </c>
      <c r="I107" s="131">
        <f t="shared" si="4"/>
        <v>3818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>
  <sheetPr codeName="Sheet95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852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852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19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853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1</v>
      </c>
      <c r="E7" s="130">
        <v>0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0</v>
      </c>
      <c r="E11" s="130">
        <v>12</v>
      </c>
      <c r="F11" s="130">
        <f t="shared" si="0"/>
        <v>22</v>
      </c>
      <c r="G11" s="130">
        <v>0</v>
      </c>
      <c r="H11" s="130">
        <v>12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0</v>
      </c>
      <c r="E15" s="130">
        <v>29</v>
      </c>
      <c r="F15" s="130">
        <f t="shared" si="0"/>
        <v>37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0</v>
      </c>
      <c r="E17" s="130">
        <v>36</v>
      </c>
      <c r="F17" s="130">
        <f t="shared" si="0"/>
        <v>66</v>
      </c>
      <c r="G17" s="130">
        <v>0</v>
      </c>
      <c r="H17" s="130">
        <v>35</v>
      </c>
      <c r="I17" s="130">
        <f t="shared" si="1"/>
        <v>67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0</v>
      </c>
      <c r="E20" s="130">
        <v>22</v>
      </c>
      <c r="F20" s="130">
        <f t="shared" si="0"/>
        <v>29</v>
      </c>
      <c r="G20" s="130">
        <v>0</v>
      </c>
      <c r="H20" s="130">
        <v>22</v>
      </c>
      <c r="I20" s="130">
        <f t="shared" si="1"/>
        <v>29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0</v>
      </c>
      <c r="E21" s="130">
        <v>34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8</v>
      </c>
      <c r="E22" s="130">
        <v>398</v>
      </c>
      <c r="F22" s="130">
        <f t="shared" si="0"/>
        <v>227</v>
      </c>
      <c r="G22" s="130">
        <v>1</v>
      </c>
      <c r="H22" s="130">
        <v>403</v>
      </c>
      <c r="I22" s="130">
        <f t="shared" si="1"/>
        <v>229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0</v>
      </c>
      <c r="E23" s="130">
        <v>25</v>
      </c>
      <c r="F23" s="130">
        <f t="shared" si="0"/>
        <v>9</v>
      </c>
      <c r="G23" s="130">
        <v>0</v>
      </c>
      <c r="H23" s="130">
        <v>24</v>
      </c>
      <c r="I23" s="130">
        <f t="shared" si="1"/>
        <v>10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1</v>
      </c>
      <c r="E24" s="130">
        <v>20</v>
      </c>
      <c r="F24" s="130">
        <f t="shared" si="0"/>
        <v>24</v>
      </c>
      <c r="G24" s="130">
        <v>0</v>
      </c>
      <c r="H24" s="130">
        <v>22</v>
      </c>
      <c r="I24" s="130">
        <f t="shared" si="1"/>
        <v>23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0</v>
      </c>
      <c r="E25" s="130">
        <v>41</v>
      </c>
      <c r="F25" s="130">
        <f t="shared" si="0"/>
        <v>25</v>
      </c>
      <c r="G25" s="130">
        <v>0</v>
      </c>
      <c r="H25" s="130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1</v>
      </c>
      <c r="E27" s="130">
        <v>84</v>
      </c>
      <c r="F27" s="130">
        <f t="shared" si="0"/>
        <v>166</v>
      </c>
      <c r="G27" s="130">
        <v>0</v>
      </c>
      <c r="H27" s="130">
        <v>84</v>
      </c>
      <c r="I27" s="130">
        <f t="shared" si="1"/>
        <v>167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0</v>
      </c>
      <c r="E28" s="130">
        <v>91</v>
      </c>
      <c r="F28" s="130">
        <f t="shared" si="0"/>
        <v>109</v>
      </c>
      <c r="G28" s="130">
        <v>0</v>
      </c>
      <c r="H28" s="130">
        <v>89</v>
      </c>
      <c r="I28" s="130">
        <f t="shared" si="1"/>
        <v>111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1</v>
      </c>
      <c r="E29" s="130">
        <v>92</v>
      </c>
      <c r="F29" s="130">
        <f t="shared" si="0"/>
        <v>68</v>
      </c>
      <c r="G29" s="130">
        <v>0</v>
      </c>
      <c r="H29" s="130">
        <v>90</v>
      </c>
      <c r="I29" s="130">
        <f t="shared" si="1"/>
        <v>71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1</v>
      </c>
      <c r="E30" s="130">
        <v>450</v>
      </c>
      <c r="F30" s="130">
        <f t="shared" si="0"/>
        <v>723</v>
      </c>
      <c r="G30" s="130">
        <v>0</v>
      </c>
      <c r="H30" s="130">
        <v>437</v>
      </c>
      <c r="I30" s="130">
        <f t="shared" si="1"/>
        <v>737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0</v>
      </c>
      <c r="E31" s="130">
        <v>55</v>
      </c>
      <c r="F31" s="130">
        <f t="shared" si="0"/>
        <v>61</v>
      </c>
      <c r="G31" s="130">
        <v>0</v>
      </c>
      <c r="H31" s="130">
        <v>55</v>
      </c>
      <c r="I31" s="130">
        <f t="shared" si="1"/>
        <v>61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1</v>
      </c>
      <c r="E32" s="130">
        <v>56</v>
      </c>
      <c r="F32" s="130">
        <f t="shared" si="0"/>
        <v>52</v>
      </c>
      <c r="G32" s="130">
        <v>0</v>
      </c>
      <c r="H32" s="130">
        <v>56</v>
      </c>
      <c r="I32" s="130">
        <f t="shared" si="1"/>
        <v>53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0</v>
      </c>
      <c r="E33" s="11">
        <v>57</v>
      </c>
      <c r="F33" s="130">
        <f t="shared" si="0"/>
        <v>100</v>
      </c>
      <c r="G33" s="11">
        <v>0</v>
      </c>
      <c r="H33" s="11">
        <v>56</v>
      </c>
      <c r="I33" s="130">
        <f t="shared" si="1"/>
        <v>101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0</v>
      </c>
      <c r="E34" s="11">
        <v>176</v>
      </c>
      <c r="F34" s="130">
        <f t="shared" si="0"/>
        <v>144</v>
      </c>
      <c r="G34" s="11">
        <v>0</v>
      </c>
      <c r="H34" s="11">
        <v>176</v>
      </c>
      <c r="I34" s="130">
        <f t="shared" si="1"/>
        <v>144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0</v>
      </c>
      <c r="E35" s="11">
        <v>97</v>
      </c>
      <c r="F35" s="130">
        <f t="shared" si="0"/>
        <v>98</v>
      </c>
      <c r="G35" s="11">
        <v>0</v>
      </c>
      <c r="H35" s="11">
        <v>96</v>
      </c>
      <c r="I35" s="130">
        <f t="shared" si="1"/>
        <v>99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2</v>
      </c>
      <c r="E36" s="11">
        <v>19</v>
      </c>
      <c r="F36" s="130">
        <f t="shared" si="0"/>
        <v>22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2</v>
      </c>
      <c r="E37" s="11">
        <v>172</v>
      </c>
      <c r="F37" s="130">
        <f t="shared" si="0"/>
        <v>194</v>
      </c>
      <c r="G37" s="11">
        <v>0</v>
      </c>
      <c r="H37" s="11">
        <v>167</v>
      </c>
      <c r="I37" s="130">
        <f t="shared" si="1"/>
        <v>201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1</v>
      </c>
      <c r="E38" s="11">
        <v>36</v>
      </c>
      <c r="F38" s="130">
        <f t="shared" si="0"/>
        <v>55</v>
      </c>
      <c r="G38" s="11">
        <v>0</v>
      </c>
      <c r="H38" s="11">
        <v>37</v>
      </c>
      <c r="I38" s="130">
        <f t="shared" si="1"/>
        <v>55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0</v>
      </c>
      <c r="E39" s="11">
        <v>18</v>
      </c>
      <c r="F39" s="130">
        <f t="shared" si="0"/>
        <v>14</v>
      </c>
      <c r="G39" s="11">
        <v>0</v>
      </c>
      <c r="H39" s="11">
        <v>18</v>
      </c>
      <c r="I39" s="130">
        <f t="shared" si="1"/>
        <v>14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0</v>
      </c>
      <c r="E40" s="11">
        <v>1</v>
      </c>
      <c r="F40" s="130">
        <f t="shared" si="0"/>
        <v>1</v>
      </c>
      <c r="G40" s="11">
        <v>0</v>
      </c>
      <c r="H40" s="11">
        <v>1</v>
      </c>
      <c r="I40" s="130">
        <f t="shared" si="1"/>
        <v>1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0</v>
      </c>
      <c r="E41" s="11">
        <v>1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46</v>
      </c>
      <c r="E42" s="11">
        <v>121</v>
      </c>
      <c r="F42" s="130">
        <f t="shared" si="0"/>
        <v>133</v>
      </c>
      <c r="G42" s="11">
        <v>2</v>
      </c>
      <c r="H42" s="11">
        <v>163</v>
      </c>
      <c r="I42" s="130">
        <f t="shared" si="1"/>
        <v>135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0</v>
      </c>
      <c r="E65" s="11">
        <v>1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21</v>
      </c>
      <c r="E77" s="11">
        <v>176</v>
      </c>
      <c r="F77" s="130">
        <f t="shared" si="2"/>
        <v>193</v>
      </c>
      <c r="G77" s="11">
        <v>0</v>
      </c>
      <c r="H77" s="11">
        <v>190</v>
      </c>
      <c r="I77" s="130">
        <f t="shared" si="3"/>
        <v>200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1</v>
      </c>
      <c r="E78" s="11">
        <v>3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56</v>
      </c>
      <c r="E80" s="11">
        <v>49</v>
      </c>
      <c r="F80" s="130">
        <f t="shared" si="2"/>
        <v>130</v>
      </c>
      <c r="G80" s="11">
        <v>0</v>
      </c>
      <c r="H80" s="11">
        <v>98</v>
      </c>
      <c r="I80" s="130">
        <f t="shared" si="3"/>
        <v>137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0</v>
      </c>
      <c r="E84" s="11">
        <v>56</v>
      </c>
      <c r="F84" s="130">
        <f t="shared" si="2"/>
        <v>272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11</v>
      </c>
      <c r="E87" s="11">
        <v>98</v>
      </c>
      <c r="F87" s="130">
        <f t="shared" si="2"/>
        <v>124</v>
      </c>
      <c r="G87" s="11">
        <v>0</v>
      </c>
      <c r="H87" s="11">
        <v>108</v>
      </c>
      <c r="I87" s="130">
        <f t="shared" si="3"/>
        <v>125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2</v>
      </c>
      <c r="E89" s="11">
        <v>36</v>
      </c>
      <c r="F89" s="130">
        <f t="shared" si="2"/>
        <v>93</v>
      </c>
      <c r="G89" s="11">
        <v>0</v>
      </c>
      <c r="H89" s="11">
        <v>38</v>
      </c>
      <c r="I89" s="130">
        <f t="shared" si="3"/>
        <v>93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6</v>
      </c>
      <c r="E90" s="11">
        <v>24</v>
      </c>
      <c r="F90" s="130">
        <f t="shared" si="2"/>
        <v>39</v>
      </c>
      <c r="G90" s="11">
        <v>0</v>
      </c>
      <c r="H90" s="11">
        <v>29</v>
      </c>
      <c r="I90" s="130">
        <f t="shared" si="3"/>
        <v>40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0</v>
      </c>
      <c r="E93" s="11">
        <v>5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7</v>
      </c>
      <c r="E94" s="11">
        <v>75</v>
      </c>
      <c r="F94" s="130">
        <f t="shared" si="2"/>
        <v>93</v>
      </c>
      <c r="G94" s="11">
        <v>0</v>
      </c>
      <c r="H94" s="11">
        <v>81</v>
      </c>
      <c r="I94" s="130">
        <f t="shared" si="3"/>
        <v>94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0</v>
      </c>
      <c r="E103" s="131">
        <v>4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2</v>
      </c>
      <c r="E104" s="131">
        <v>25</v>
      </c>
      <c r="F104" s="130">
        <f t="shared" si="2"/>
        <v>35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0</v>
      </c>
      <c r="E105" s="131">
        <v>8</v>
      </c>
      <c r="F105" s="130">
        <f t="shared" si="2"/>
        <v>22</v>
      </c>
      <c r="G105" s="131">
        <v>0</v>
      </c>
      <c r="H105" s="131">
        <v>8</v>
      </c>
      <c r="I105" s="130">
        <f t="shared" si="3"/>
        <v>22</v>
      </c>
    </row>
    <row r="106" spans="1:9" ht="12.6" customHeight="1">
      <c r="A106" s="47" t="s">
        <v>447</v>
      </c>
      <c r="B106" s="4" t="s">
        <v>489</v>
      </c>
      <c r="C106" s="130">
        <v>105</v>
      </c>
      <c r="D106" s="131">
        <v>0</v>
      </c>
      <c r="E106" s="131">
        <v>41</v>
      </c>
      <c r="F106" s="130">
        <f t="shared" si="2"/>
        <v>64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177</v>
      </c>
      <c r="E107" s="131">
        <f t="shared" si="4"/>
        <v>2819</v>
      </c>
      <c r="F107" s="131">
        <f t="shared" si="4"/>
        <v>3758</v>
      </c>
      <c r="G107" s="131">
        <f t="shared" si="4"/>
        <v>3</v>
      </c>
      <c r="H107" s="131">
        <f t="shared" si="4"/>
        <v>2934</v>
      </c>
      <c r="I107" s="131">
        <f t="shared" si="4"/>
        <v>3817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>
  <sheetPr codeName="Sheet96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854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854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20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855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1</v>
      </c>
      <c r="E7" s="130">
        <v>0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0</v>
      </c>
      <c r="E11" s="130">
        <v>12</v>
      </c>
      <c r="F11" s="130">
        <f t="shared" si="0"/>
        <v>22</v>
      </c>
      <c r="G11" s="130">
        <v>0</v>
      </c>
      <c r="H11" s="130">
        <v>12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0</v>
      </c>
      <c r="E15" s="130">
        <v>29</v>
      </c>
      <c r="F15" s="130">
        <f t="shared" si="0"/>
        <v>37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0</v>
      </c>
      <c r="E17" s="130">
        <v>36</v>
      </c>
      <c r="F17" s="130">
        <f t="shared" si="0"/>
        <v>66</v>
      </c>
      <c r="G17" s="130">
        <v>0</v>
      </c>
      <c r="H17" s="130">
        <v>35</v>
      </c>
      <c r="I17" s="130">
        <f t="shared" si="1"/>
        <v>67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1</v>
      </c>
      <c r="E20" s="130">
        <v>22</v>
      </c>
      <c r="F20" s="130">
        <f t="shared" si="0"/>
        <v>28</v>
      </c>
      <c r="G20" s="130">
        <v>0</v>
      </c>
      <c r="H20" s="130">
        <v>23</v>
      </c>
      <c r="I20" s="130">
        <f t="shared" si="1"/>
        <v>28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0</v>
      </c>
      <c r="E21" s="130">
        <v>34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8</v>
      </c>
      <c r="E22" s="130">
        <v>401</v>
      </c>
      <c r="F22" s="130">
        <f t="shared" si="0"/>
        <v>224</v>
      </c>
      <c r="G22" s="130">
        <v>2</v>
      </c>
      <c r="H22" s="130">
        <v>403</v>
      </c>
      <c r="I22" s="130">
        <f t="shared" si="1"/>
        <v>228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0</v>
      </c>
      <c r="E23" s="130">
        <v>25</v>
      </c>
      <c r="F23" s="130">
        <f t="shared" si="0"/>
        <v>9</v>
      </c>
      <c r="G23" s="130">
        <v>0</v>
      </c>
      <c r="H23" s="130">
        <v>25</v>
      </c>
      <c r="I23" s="130">
        <f t="shared" si="1"/>
        <v>9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1</v>
      </c>
      <c r="E24" s="130">
        <v>20</v>
      </c>
      <c r="F24" s="130">
        <f t="shared" si="0"/>
        <v>24</v>
      </c>
      <c r="G24" s="130">
        <v>0</v>
      </c>
      <c r="H24" s="130">
        <v>22</v>
      </c>
      <c r="I24" s="130">
        <f t="shared" si="1"/>
        <v>23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25</v>
      </c>
      <c r="E25" s="130">
        <v>21</v>
      </c>
      <c r="F25" s="130">
        <f t="shared" si="0"/>
        <v>20</v>
      </c>
      <c r="G25" s="130">
        <v>1</v>
      </c>
      <c r="H25" s="130">
        <v>43</v>
      </c>
      <c r="I25" s="130">
        <f t="shared" si="1"/>
        <v>22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0</v>
      </c>
      <c r="E27" s="130">
        <v>84</v>
      </c>
      <c r="F27" s="130">
        <f t="shared" si="0"/>
        <v>167</v>
      </c>
      <c r="G27" s="130">
        <v>0</v>
      </c>
      <c r="H27" s="130">
        <v>83</v>
      </c>
      <c r="I27" s="130">
        <f t="shared" si="1"/>
        <v>168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0</v>
      </c>
      <c r="E28" s="130">
        <v>90</v>
      </c>
      <c r="F28" s="130">
        <f t="shared" si="0"/>
        <v>110</v>
      </c>
      <c r="G28" s="130">
        <v>0</v>
      </c>
      <c r="H28" s="130">
        <v>88</v>
      </c>
      <c r="I28" s="130">
        <f t="shared" si="1"/>
        <v>112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4</v>
      </c>
      <c r="E29" s="130">
        <v>88</v>
      </c>
      <c r="F29" s="130">
        <f t="shared" si="0"/>
        <v>69</v>
      </c>
      <c r="G29" s="130">
        <v>2</v>
      </c>
      <c r="H29" s="130">
        <v>88</v>
      </c>
      <c r="I29" s="130">
        <f t="shared" si="1"/>
        <v>71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0</v>
      </c>
      <c r="E30" s="130">
        <v>450</v>
      </c>
      <c r="F30" s="130">
        <f t="shared" si="0"/>
        <v>724</v>
      </c>
      <c r="G30" s="130">
        <v>0</v>
      </c>
      <c r="H30" s="130">
        <v>437</v>
      </c>
      <c r="I30" s="130">
        <f t="shared" si="1"/>
        <v>737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0</v>
      </c>
      <c r="E31" s="130">
        <v>55</v>
      </c>
      <c r="F31" s="130">
        <f t="shared" si="0"/>
        <v>61</v>
      </c>
      <c r="G31" s="130">
        <v>0</v>
      </c>
      <c r="H31" s="130">
        <v>55</v>
      </c>
      <c r="I31" s="130">
        <f t="shared" si="1"/>
        <v>61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0</v>
      </c>
      <c r="E32" s="130">
        <v>57</v>
      </c>
      <c r="F32" s="130">
        <f t="shared" si="0"/>
        <v>52</v>
      </c>
      <c r="G32" s="130">
        <v>0</v>
      </c>
      <c r="H32" s="130">
        <v>56</v>
      </c>
      <c r="I32" s="130">
        <f t="shared" si="1"/>
        <v>53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0</v>
      </c>
      <c r="E33" s="11">
        <v>57</v>
      </c>
      <c r="F33" s="130">
        <f t="shared" si="0"/>
        <v>100</v>
      </c>
      <c r="G33" s="11">
        <v>0</v>
      </c>
      <c r="H33" s="11">
        <v>56</v>
      </c>
      <c r="I33" s="130">
        <f t="shared" si="1"/>
        <v>101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0</v>
      </c>
      <c r="E34" s="11">
        <v>176</v>
      </c>
      <c r="F34" s="130">
        <f t="shared" si="0"/>
        <v>144</v>
      </c>
      <c r="G34" s="11">
        <v>0</v>
      </c>
      <c r="H34" s="11">
        <v>176</v>
      </c>
      <c r="I34" s="130">
        <f t="shared" si="1"/>
        <v>144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0</v>
      </c>
      <c r="E35" s="11">
        <v>97</v>
      </c>
      <c r="F35" s="130">
        <f t="shared" si="0"/>
        <v>98</v>
      </c>
      <c r="G35" s="11">
        <v>0</v>
      </c>
      <c r="H35" s="11">
        <v>96</v>
      </c>
      <c r="I35" s="130">
        <f t="shared" si="1"/>
        <v>99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2</v>
      </c>
      <c r="E36" s="11">
        <v>19</v>
      </c>
      <c r="F36" s="130">
        <f t="shared" si="0"/>
        <v>22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3</v>
      </c>
      <c r="E37" s="11">
        <v>171</v>
      </c>
      <c r="F37" s="130">
        <f t="shared" si="0"/>
        <v>194</v>
      </c>
      <c r="G37" s="11">
        <v>0</v>
      </c>
      <c r="H37" s="11">
        <v>167</v>
      </c>
      <c r="I37" s="130">
        <f t="shared" si="1"/>
        <v>201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0</v>
      </c>
      <c r="E38" s="11">
        <v>36</v>
      </c>
      <c r="F38" s="130">
        <f t="shared" si="0"/>
        <v>56</v>
      </c>
      <c r="G38" s="11">
        <v>0</v>
      </c>
      <c r="H38" s="11">
        <v>36</v>
      </c>
      <c r="I38" s="130">
        <f t="shared" si="1"/>
        <v>56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0</v>
      </c>
      <c r="E39" s="11">
        <v>18</v>
      </c>
      <c r="F39" s="130">
        <f t="shared" si="0"/>
        <v>14</v>
      </c>
      <c r="G39" s="11">
        <v>0</v>
      </c>
      <c r="H39" s="11">
        <v>18</v>
      </c>
      <c r="I39" s="130">
        <f t="shared" si="1"/>
        <v>14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0</v>
      </c>
      <c r="E40" s="11">
        <v>1</v>
      </c>
      <c r="F40" s="130">
        <f t="shared" si="0"/>
        <v>1</v>
      </c>
      <c r="G40" s="11">
        <v>0</v>
      </c>
      <c r="H40" s="11">
        <v>1</v>
      </c>
      <c r="I40" s="130">
        <f t="shared" si="1"/>
        <v>1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0</v>
      </c>
      <c r="E41" s="11">
        <v>1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37</v>
      </c>
      <c r="E42" s="11">
        <v>129</v>
      </c>
      <c r="F42" s="130">
        <f t="shared" si="0"/>
        <v>134</v>
      </c>
      <c r="G42" s="11">
        <v>2</v>
      </c>
      <c r="H42" s="11">
        <v>163</v>
      </c>
      <c r="I42" s="130">
        <f t="shared" si="1"/>
        <v>135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0</v>
      </c>
      <c r="E65" s="11">
        <v>1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27</v>
      </c>
      <c r="E77" s="11">
        <v>170</v>
      </c>
      <c r="F77" s="130">
        <f t="shared" si="2"/>
        <v>193</v>
      </c>
      <c r="G77" s="11">
        <v>0</v>
      </c>
      <c r="H77" s="11">
        <v>190</v>
      </c>
      <c r="I77" s="130">
        <f t="shared" si="3"/>
        <v>200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0</v>
      </c>
      <c r="E78" s="11">
        <v>4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56</v>
      </c>
      <c r="E80" s="11">
        <v>49</v>
      </c>
      <c r="F80" s="130">
        <f t="shared" si="2"/>
        <v>130</v>
      </c>
      <c r="G80" s="11">
        <v>0</v>
      </c>
      <c r="H80" s="11">
        <v>98</v>
      </c>
      <c r="I80" s="130">
        <f t="shared" si="3"/>
        <v>137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0</v>
      </c>
      <c r="E84" s="11">
        <v>56</v>
      </c>
      <c r="F84" s="130">
        <f t="shared" si="2"/>
        <v>272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5</v>
      </c>
      <c r="E87" s="11">
        <v>104</v>
      </c>
      <c r="F87" s="130">
        <f t="shared" si="2"/>
        <v>124</v>
      </c>
      <c r="G87" s="11">
        <v>0</v>
      </c>
      <c r="H87" s="11">
        <v>108</v>
      </c>
      <c r="I87" s="130">
        <f t="shared" si="3"/>
        <v>125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1</v>
      </c>
      <c r="E89" s="11">
        <v>37</v>
      </c>
      <c r="F89" s="130">
        <f t="shared" si="2"/>
        <v>93</v>
      </c>
      <c r="G89" s="11">
        <v>0</v>
      </c>
      <c r="H89" s="11">
        <v>38</v>
      </c>
      <c r="I89" s="130">
        <f t="shared" si="3"/>
        <v>93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5</v>
      </c>
      <c r="E90" s="11">
        <v>24</v>
      </c>
      <c r="F90" s="130">
        <f t="shared" si="2"/>
        <v>40</v>
      </c>
      <c r="G90" s="11">
        <v>0</v>
      </c>
      <c r="H90" s="11">
        <v>29</v>
      </c>
      <c r="I90" s="130">
        <f t="shared" si="3"/>
        <v>40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0</v>
      </c>
      <c r="E93" s="11">
        <v>5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4</v>
      </c>
      <c r="E94" s="11">
        <v>78</v>
      </c>
      <c r="F94" s="130">
        <f t="shared" si="2"/>
        <v>93</v>
      </c>
      <c r="G94" s="11">
        <v>0</v>
      </c>
      <c r="H94" s="11">
        <v>81</v>
      </c>
      <c r="I94" s="130">
        <f t="shared" si="3"/>
        <v>94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0</v>
      </c>
      <c r="E103" s="131">
        <v>4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2</v>
      </c>
      <c r="E104" s="131">
        <v>25</v>
      </c>
      <c r="F104" s="130">
        <f t="shared" si="2"/>
        <v>35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0</v>
      </c>
      <c r="E105" s="131">
        <v>8</v>
      </c>
      <c r="F105" s="130">
        <f t="shared" si="2"/>
        <v>22</v>
      </c>
      <c r="G105" s="131">
        <v>0</v>
      </c>
      <c r="H105" s="131">
        <v>8</v>
      </c>
      <c r="I105" s="130">
        <f t="shared" si="3"/>
        <v>22</v>
      </c>
    </row>
    <row r="106" spans="1:9" ht="12.6" customHeight="1">
      <c r="A106" s="47" t="s">
        <v>447</v>
      </c>
      <c r="B106" s="4" t="s">
        <v>489</v>
      </c>
      <c r="C106" s="130">
        <v>105</v>
      </c>
      <c r="D106" s="131">
        <v>0</v>
      </c>
      <c r="E106" s="131">
        <v>41</v>
      </c>
      <c r="F106" s="130">
        <f t="shared" si="2"/>
        <v>64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188</v>
      </c>
      <c r="E107" s="131">
        <f t="shared" si="4"/>
        <v>2810</v>
      </c>
      <c r="F107" s="131">
        <f t="shared" si="4"/>
        <v>3756</v>
      </c>
      <c r="G107" s="131">
        <f t="shared" si="4"/>
        <v>7</v>
      </c>
      <c r="H107" s="131">
        <f t="shared" si="4"/>
        <v>2933</v>
      </c>
      <c r="I107" s="131">
        <f t="shared" si="4"/>
        <v>3814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>
  <sheetPr codeName="Sheet97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856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856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21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857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0</v>
      </c>
      <c r="E11" s="130">
        <v>12</v>
      </c>
      <c r="F11" s="130">
        <f t="shared" si="0"/>
        <v>22</v>
      </c>
      <c r="G11" s="130">
        <v>0</v>
      </c>
      <c r="H11" s="130">
        <v>12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1</v>
      </c>
      <c r="E15" s="130">
        <v>29</v>
      </c>
      <c r="F15" s="130">
        <f t="shared" si="0"/>
        <v>36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0</v>
      </c>
      <c r="E17" s="130">
        <v>36</v>
      </c>
      <c r="F17" s="130">
        <f t="shared" si="0"/>
        <v>66</v>
      </c>
      <c r="G17" s="130">
        <v>0</v>
      </c>
      <c r="H17" s="130">
        <v>35</v>
      </c>
      <c r="I17" s="130">
        <f t="shared" si="1"/>
        <v>67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0</v>
      </c>
      <c r="E20" s="130">
        <v>22</v>
      </c>
      <c r="F20" s="130">
        <f t="shared" si="0"/>
        <v>29</v>
      </c>
      <c r="G20" s="130">
        <v>0</v>
      </c>
      <c r="H20" s="130">
        <v>22</v>
      </c>
      <c r="I20" s="130">
        <f t="shared" si="1"/>
        <v>29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0</v>
      </c>
      <c r="E21" s="130">
        <v>34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5</v>
      </c>
      <c r="E22" s="130">
        <v>402</v>
      </c>
      <c r="F22" s="130">
        <f t="shared" si="0"/>
        <v>226</v>
      </c>
      <c r="G22" s="130">
        <v>2</v>
      </c>
      <c r="H22" s="130">
        <v>402</v>
      </c>
      <c r="I22" s="130">
        <f t="shared" si="1"/>
        <v>229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0</v>
      </c>
      <c r="E23" s="130">
        <v>25</v>
      </c>
      <c r="F23" s="130">
        <f t="shared" si="0"/>
        <v>9</v>
      </c>
      <c r="G23" s="130">
        <v>0</v>
      </c>
      <c r="H23" s="130">
        <v>25</v>
      </c>
      <c r="I23" s="130">
        <f t="shared" si="1"/>
        <v>9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1</v>
      </c>
      <c r="E24" s="130">
        <v>20</v>
      </c>
      <c r="F24" s="130">
        <f t="shared" si="0"/>
        <v>24</v>
      </c>
      <c r="G24" s="130">
        <v>0</v>
      </c>
      <c r="H24" s="130">
        <v>22</v>
      </c>
      <c r="I24" s="130">
        <f t="shared" si="1"/>
        <v>23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0</v>
      </c>
      <c r="E25" s="130">
        <v>41</v>
      </c>
      <c r="F25" s="130">
        <f t="shared" si="0"/>
        <v>25</v>
      </c>
      <c r="G25" s="130">
        <v>0</v>
      </c>
      <c r="H25" s="130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0</v>
      </c>
      <c r="E27" s="130">
        <v>84</v>
      </c>
      <c r="F27" s="130">
        <f t="shared" si="0"/>
        <v>167</v>
      </c>
      <c r="G27" s="130">
        <v>0</v>
      </c>
      <c r="H27" s="130">
        <v>83</v>
      </c>
      <c r="I27" s="130">
        <f t="shared" si="1"/>
        <v>168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0</v>
      </c>
      <c r="E28" s="130">
        <v>90</v>
      </c>
      <c r="F28" s="130">
        <f t="shared" si="0"/>
        <v>110</v>
      </c>
      <c r="G28" s="130">
        <v>0</v>
      </c>
      <c r="H28" s="130">
        <v>88</v>
      </c>
      <c r="I28" s="130">
        <f t="shared" si="1"/>
        <v>112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1</v>
      </c>
      <c r="E29" s="130">
        <v>90</v>
      </c>
      <c r="F29" s="130">
        <f t="shared" si="0"/>
        <v>70</v>
      </c>
      <c r="G29" s="130">
        <v>0</v>
      </c>
      <c r="H29" s="130">
        <v>90</v>
      </c>
      <c r="I29" s="130">
        <f t="shared" si="1"/>
        <v>71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0</v>
      </c>
      <c r="E30" s="130">
        <v>449</v>
      </c>
      <c r="F30" s="130">
        <f t="shared" si="0"/>
        <v>725</v>
      </c>
      <c r="G30" s="130">
        <v>0</v>
      </c>
      <c r="H30" s="130">
        <v>437</v>
      </c>
      <c r="I30" s="130">
        <f t="shared" si="1"/>
        <v>737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0</v>
      </c>
      <c r="E31" s="130">
        <v>55</v>
      </c>
      <c r="F31" s="130">
        <f t="shared" si="0"/>
        <v>61</v>
      </c>
      <c r="G31" s="130">
        <v>0</v>
      </c>
      <c r="H31" s="130">
        <v>55</v>
      </c>
      <c r="I31" s="130">
        <f t="shared" si="1"/>
        <v>61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0</v>
      </c>
      <c r="E32" s="130">
        <v>57</v>
      </c>
      <c r="F32" s="130">
        <f t="shared" si="0"/>
        <v>52</v>
      </c>
      <c r="G32" s="130">
        <v>0</v>
      </c>
      <c r="H32" s="130">
        <v>56</v>
      </c>
      <c r="I32" s="130">
        <f t="shared" si="1"/>
        <v>53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0</v>
      </c>
      <c r="E33" s="11">
        <v>57</v>
      </c>
      <c r="F33" s="130">
        <f t="shared" si="0"/>
        <v>100</v>
      </c>
      <c r="G33" s="11">
        <v>0</v>
      </c>
      <c r="H33" s="11">
        <v>56</v>
      </c>
      <c r="I33" s="130">
        <f t="shared" si="1"/>
        <v>101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0</v>
      </c>
      <c r="E34" s="11">
        <v>176</v>
      </c>
      <c r="F34" s="130">
        <f t="shared" si="0"/>
        <v>144</v>
      </c>
      <c r="G34" s="11">
        <v>0</v>
      </c>
      <c r="H34" s="11">
        <v>176</v>
      </c>
      <c r="I34" s="130">
        <f t="shared" si="1"/>
        <v>144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1</v>
      </c>
      <c r="E35" s="11">
        <v>96</v>
      </c>
      <c r="F35" s="130">
        <f t="shared" si="0"/>
        <v>98</v>
      </c>
      <c r="G35" s="11">
        <v>0</v>
      </c>
      <c r="H35" s="11">
        <v>96</v>
      </c>
      <c r="I35" s="130">
        <f t="shared" si="1"/>
        <v>99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2</v>
      </c>
      <c r="E36" s="11">
        <v>19</v>
      </c>
      <c r="F36" s="130">
        <f t="shared" si="0"/>
        <v>22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2</v>
      </c>
      <c r="E37" s="11">
        <v>172</v>
      </c>
      <c r="F37" s="130">
        <f t="shared" si="0"/>
        <v>194</v>
      </c>
      <c r="G37" s="11">
        <v>0</v>
      </c>
      <c r="H37" s="11">
        <v>167</v>
      </c>
      <c r="I37" s="130">
        <f t="shared" si="1"/>
        <v>201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0</v>
      </c>
      <c r="E38" s="11">
        <v>36</v>
      </c>
      <c r="F38" s="130">
        <f t="shared" si="0"/>
        <v>56</v>
      </c>
      <c r="G38" s="11">
        <v>0</v>
      </c>
      <c r="H38" s="11">
        <v>36</v>
      </c>
      <c r="I38" s="130">
        <f t="shared" si="1"/>
        <v>56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0</v>
      </c>
      <c r="E39" s="11">
        <v>18</v>
      </c>
      <c r="F39" s="130">
        <f t="shared" si="0"/>
        <v>14</v>
      </c>
      <c r="G39" s="11">
        <v>0</v>
      </c>
      <c r="H39" s="11">
        <v>18</v>
      </c>
      <c r="I39" s="130">
        <f t="shared" si="1"/>
        <v>14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0</v>
      </c>
      <c r="E40" s="11">
        <v>1</v>
      </c>
      <c r="F40" s="130">
        <f t="shared" si="0"/>
        <v>1</v>
      </c>
      <c r="G40" s="11">
        <v>0</v>
      </c>
      <c r="H40" s="11">
        <v>1</v>
      </c>
      <c r="I40" s="130">
        <f t="shared" si="1"/>
        <v>1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0</v>
      </c>
      <c r="E41" s="11">
        <v>1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41</v>
      </c>
      <c r="E42" s="11">
        <v>125</v>
      </c>
      <c r="F42" s="130">
        <f t="shared" si="0"/>
        <v>134</v>
      </c>
      <c r="G42" s="11">
        <v>2</v>
      </c>
      <c r="H42" s="11">
        <v>163</v>
      </c>
      <c r="I42" s="130">
        <f t="shared" si="1"/>
        <v>135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0</v>
      </c>
      <c r="E65" s="11">
        <v>1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18</v>
      </c>
      <c r="E77" s="11">
        <v>177</v>
      </c>
      <c r="F77" s="130">
        <f t="shared" si="2"/>
        <v>195</v>
      </c>
      <c r="G77" s="11">
        <v>0</v>
      </c>
      <c r="H77" s="11">
        <v>190</v>
      </c>
      <c r="I77" s="130">
        <f t="shared" si="3"/>
        <v>200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0</v>
      </c>
      <c r="E78" s="11">
        <v>4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53</v>
      </c>
      <c r="E80" s="11">
        <v>52</v>
      </c>
      <c r="F80" s="130">
        <f t="shared" si="2"/>
        <v>130</v>
      </c>
      <c r="G80" s="11">
        <v>0</v>
      </c>
      <c r="H80" s="11">
        <v>98</v>
      </c>
      <c r="I80" s="130">
        <f t="shared" si="3"/>
        <v>137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0</v>
      </c>
      <c r="E84" s="11">
        <v>56</v>
      </c>
      <c r="F84" s="130">
        <f t="shared" si="2"/>
        <v>272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6</v>
      </c>
      <c r="E87" s="11">
        <v>103</v>
      </c>
      <c r="F87" s="130">
        <f t="shared" si="2"/>
        <v>124</v>
      </c>
      <c r="G87" s="11">
        <v>0</v>
      </c>
      <c r="H87" s="11">
        <v>108</v>
      </c>
      <c r="I87" s="130">
        <f t="shared" si="3"/>
        <v>125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1</v>
      </c>
      <c r="E89" s="11">
        <v>37</v>
      </c>
      <c r="F89" s="130">
        <f t="shared" si="2"/>
        <v>93</v>
      </c>
      <c r="G89" s="11">
        <v>0</v>
      </c>
      <c r="H89" s="11">
        <v>38</v>
      </c>
      <c r="I89" s="130">
        <f t="shared" si="3"/>
        <v>93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5</v>
      </c>
      <c r="E90" s="11">
        <v>24</v>
      </c>
      <c r="F90" s="130">
        <f t="shared" si="2"/>
        <v>40</v>
      </c>
      <c r="G90" s="11">
        <v>0</v>
      </c>
      <c r="H90" s="11">
        <v>29</v>
      </c>
      <c r="I90" s="130">
        <f t="shared" si="3"/>
        <v>40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0</v>
      </c>
      <c r="E93" s="11">
        <v>5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4</v>
      </c>
      <c r="E94" s="11">
        <v>78</v>
      </c>
      <c r="F94" s="130">
        <f t="shared" si="2"/>
        <v>93</v>
      </c>
      <c r="G94" s="11">
        <v>0</v>
      </c>
      <c r="H94" s="11">
        <v>81</v>
      </c>
      <c r="I94" s="130">
        <f t="shared" si="3"/>
        <v>94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0</v>
      </c>
      <c r="E103" s="131">
        <v>4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2</v>
      </c>
      <c r="E104" s="131">
        <v>25</v>
      </c>
      <c r="F104" s="130">
        <f t="shared" si="2"/>
        <v>35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0</v>
      </c>
      <c r="E105" s="131">
        <v>8</v>
      </c>
      <c r="F105" s="130">
        <f t="shared" si="2"/>
        <v>22</v>
      </c>
      <c r="G105" s="131">
        <v>0</v>
      </c>
      <c r="H105" s="131">
        <v>8</v>
      </c>
      <c r="I105" s="130">
        <f t="shared" si="3"/>
        <v>22</v>
      </c>
    </row>
    <row r="106" spans="1:9" ht="12.6" customHeight="1">
      <c r="A106" s="47" t="s">
        <v>447</v>
      </c>
      <c r="B106" s="4" t="s">
        <v>489</v>
      </c>
      <c r="C106" s="130">
        <v>105</v>
      </c>
      <c r="D106" s="131">
        <v>0</v>
      </c>
      <c r="E106" s="131">
        <v>41</v>
      </c>
      <c r="F106" s="130">
        <f t="shared" si="2"/>
        <v>64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149</v>
      </c>
      <c r="E107" s="131">
        <f t="shared" si="4"/>
        <v>2838</v>
      </c>
      <c r="F107" s="131">
        <f t="shared" si="4"/>
        <v>3767</v>
      </c>
      <c r="G107" s="131">
        <f t="shared" si="4"/>
        <v>4</v>
      </c>
      <c r="H107" s="131">
        <f t="shared" si="4"/>
        <v>2931</v>
      </c>
      <c r="I107" s="131">
        <f t="shared" si="4"/>
        <v>3819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>
  <sheetPr codeName="Sheet98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858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858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22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859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1</v>
      </c>
      <c r="E7" s="130">
        <v>0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0</v>
      </c>
      <c r="E11" s="130">
        <v>12</v>
      </c>
      <c r="F11" s="130">
        <f t="shared" si="0"/>
        <v>22</v>
      </c>
      <c r="G11" s="130">
        <v>0</v>
      </c>
      <c r="H11" s="130">
        <v>12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1</v>
      </c>
      <c r="E15" s="130">
        <v>29</v>
      </c>
      <c r="F15" s="130">
        <f t="shared" si="0"/>
        <v>36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0</v>
      </c>
      <c r="E17" s="130">
        <v>36</v>
      </c>
      <c r="F17" s="130">
        <f t="shared" si="0"/>
        <v>66</v>
      </c>
      <c r="G17" s="130">
        <v>0</v>
      </c>
      <c r="H17" s="130">
        <v>35</v>
      </c>
      <c r="I17" s="130">
        <f t="shared" si="1"/>
        <v>67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0</v>
      </c>
      <c r="E20" s="130">
        <v>22</v>
      </c>
      <c r="F20" s="130">
        <f t="shared" si="0"/>
        <v>29</v>
      </c>
      <c r="G20" s="130">
        <v>0</v>
      </c>
      <c r="H20" s="130">
        <v>22</v>
      </c>
      <c r="I20" s="130">
        <f t="shared" si="1"/>
        <v>29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0</v>
      </c>
      <c r="E21" s="130">
        <v>34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1</v>
      </c>
      <c r="E22" s="130">
        <v>405</v>
      </c>
      <c r="F22" s="130">
        <f t="shared" si="0"/>
        <v>227</v>
      </c>
      <c r="G22" s="130">
        <v>1</v>
      </c>
      <c r="H22" s="130">
        <v>403</v>
      </c>
      <c r="I22" s="130">
        <f t="shared" si="1"/>
        <v>229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0</v>
      </c>
      <c r="E23" s="130">
        <v>25</v>
      </c>
      <c r="F23" s="130">
        <f t="shared" si="0"/>
        <v>9</v>
      </c>
      <c r="G23" s="130">
        <v>0</v>
      </c>
      <c r="H23" s="130">
        <v>25</v>
      </c>
      <c r="I23" s="130">
        <f t="shared" si="1"/>
        <v>9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1</v>
      </c>
      <c r="E24" s="130">
        <v>20</v>
      </c>
      <c r="F24" s="130">
        <f t="shared" si="0"/>
        <v>24</v>
      </c>
      <c r="G24" s="130">
        <v>0</v>
      </c>
      <c r="H24" s="130">
        <v>22</v>
      </c>
      <c r="I24" s="130">
        <f t="shared" si="1"/>
        <v>23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0</v>
      </c>
      <c r="E25" s="130">
        <v>41</v>
      </c>
      <c r="F25" s="130">
        <f t="shared" si="0"/>
        <v>25</v>
      </c>
      <c r="G25" s="130">
        <v>0</v>
      </c>
      <c r="H25" s="130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0</v>
      </c>
      <c r="E27" s="130">
        <v>84</v>
      </c>
      <c r="F27" s="130">
        <f t="shared" si="0"/>
        <v>167</v>
      </c>
      <c r="G27" s="130">
        <v>0</v>
      </c>
      <c r="H27" s="130">
        <v>83</v>
      </c>
      <c r="I27" s="130">
        <f t="shared" si="1"/>
        <v>168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0</v>
      </c>
      <c r="E28" s="130">
        <v>90</v>
      </c>
      <c r="F28" s="130">
        <f t="shared" si="0"/>
        <v>110</v>
      </c>
      <c r="G28" s="130">
        <v>0</v>
      </c>
      <c r="H28" s="130">
        <v>88</v>
      </c>
      <c r="I28" s="130">
        <f t="shared" si="1"/>
        <v>112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1</v>
      </c>
      <c r="E29" s="130">
        <v>90</v>
      </c>
      <c r="F29" s="130">
        <f t="shared" si="0"/>
        <v>70</v>
      </c>
      <c r="G29" s="130">
        <v>0</v>
      </c>
      <c r="H29" s="130">
        <v>90</v>
      </c>
      <c r="I29" s="130">
        <f t="shared" si="1"/>
        <v>71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0</v>
      </c>
      <c r="E30" s="130">
        <v>451</v>
      </c>
      <c r="F30" s="130">
        <f t="shared" si="0"/>
        <v>723</v>
      </c>
      <c r="G30" s="130">
        <v>0</v>
      </c>
      <c r="H30" s="130">
        <v>437</v>
      </c>
      <c r="I30" s="130">
        <f t="shared" si="1"/>
        <v>737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0</v>
      </c>
      <c r="E31" s="130">
        <v>55</v>
      </c>
      <c r="F31" s="130">
        <f t="shared" si="0"/>
        <v>61</v>
      </c>
      <c r="G31" s="130">
        <v>0</v>
      </c>
      <c r="H31" s="130">
        <v>55</v>
      </c>
      <c r="I31" s="130">
        <f t="shared" si="1"/>
        <v>61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0</v>
      </c>
      <c r="E32" s="130">
        <v>57</v>
      </c>
      <c r="F32" s="130">
        <f t="shared" si="0"/>
        <v>52</v>
      </c>
      <c r="G32" s="130">
        <v>0</v>
      </c>
      <c r="H32" s="130">
        <v>56</v>
      </c>
      <c r="I32" s="130">
        <f t="shared" si="1"/>
        <v>53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0</v>
      </c>
      <c r="E33" s="11">
        <v>57</v>
      </c>
      <c r="F33" s="130">
        <f t="shared" si="0"/>
        <v>100</v>
      </c>
      <c r="G33" s="11">
        <v>0</v>
      </c>
      <c r="H33" s="11">
        <v>56</v>
      </c>
      <c r="I33" s="130">
        <f t="shared" si="1"/>
        <v>101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0</v>
      </c>
      <c r="E34" s="11">
        <v>176</v>
      </c>
      <c r="F34" s="130">
        <f t="shared" si="0"/>
        <v>144</v>
      </c>
      <c r="G34" s="11">
        <v>0</v>
      </c>
      <c r="H34" s="11">
        <v>176</v>
      </c>
      <c r="I34" s="130">
        <f t="shared" si="1"/>
        <v>144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0</v>
      </c>
      <c r="E35" s="11">
        <v>97</v>
      </c>
      <c r="F35" s="130">
        <f t="shared" si="0"/>
        <v>98</v>
      </c>
      <c r="G35" s="11">
        <v>0</v>
      </c>
      <c r="H35" s="11">
        <v>96</v>
      </c>
      <c r="I35" s="130">
        <f t="shared" si="1"/>
        <v>99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2</v>
      </c>
      <c r="E36" s="11">
        <v>19</v>
      </c>
      <c r="F36" s="130">
        <f t="shared" si="0"/>
        <v>22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2</v>
      </c>
      <c r="E37" s="11">
        <v>172</v>
      </c>
      <c r="F37" s="130">
        <f t="shared" si="0"/>
        <v>194</v>
      </c>
      <c r="G37" s="11">
        <v>0</v>
      </c>
      <c r="H37" s="11">
        <v>167</v>
      </c>
      <c r="I37" s="130">
        <f t="shared" si="1"/>
        <v>201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0</v>
      </c>
      <c r="E38" s="11">
        <v>36</v>
      </c>
      <c r="F38" s="130">
        <f t="shared" si="0"/>
        <v>56</v>
      </c>
      <c r="G38" s="11">
        <v>0</v>
      </c>
      <c r="H38" s="11">
        <v>36</v>
      </c>
      <c r="I38" s="130">
        <f t="shared" si="1"/>
        <v>56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0</v>
      </c>
      <c r="E39" s="11">
        <v>18</v>
      </c>
      <c r="F39" s="130">
        <f t="shared" si="0"/>
        <v>14</v>
      </c>
      <c r="G39" s="11">
        <v>0</v>
      </c>
      <c r="H39" s="11">
        <v>18</v>
      </c>
      <c r="I39" s="130">
        <f t="shared" si="1"/>
        <v>14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0</v>
      </c>
      <c r="E40" s="11">
        <v>1</v>
      </c>
      <c r="F40" s="130">
        <f t="shared" si="0"/>
        <v>1</v>
      </c>
      <c r="G40" s="11">
        <v>0</v>
      </c>
      <c r="H40" s="11">
        <v>1</v>
      </c>
      <c r="I40" s="130">
        <f t="shared" si="1"/>
        <v>1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0</v>
      </c>
      <c r="E41" s="11">
        <v>1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42</v>
      </c>
      <c r="E42" s="11">
        <v>124</v>
      </c>
      <c r="F42" s="130">
        <f t="shared" si="0"/>
        <v>134</v>
      </c>
      <c r="G42" s="11">
        <v>2</v>
      </c>
      <c r="H42" s="11">
        <v>163</v>
      </c>
      <c r="I42" s="130">
        <f t="shared" si="1"/>
        <v>135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0</v>
      </c>
      <c r="E65" s="11">
        <v>1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19</v>
      </c>
      <c r="E77" s="11">
        <v>176</v>
      </c>
      <c r="F77" s="130">
        <f t="shared" si="2"/>
        <v>195</v>
      </c>
      <c r="G77" s="11">
        <v>0</v>
      </c>
      <c r="H77" s="11">
        <v>190</v>
      </c>
      <c r="I77" s="130">
        <f t="shared" si="3"/>
        <v>200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0</v>
      </c>
      <c r="E78" s="11">
        <v>4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53</v>
      </c>
      <c r="E80" s="11">
        <v>52</v>
      </c>
      <c r="F80" s="130">
        <f t="shared" si="2"/>
        <v>130</v>
      </c>
      <c r="G80" s="11">
        <v>0</v>
      </c>
      <c r="H80" s="11">
        <v>98</v>
      </c>
      <c r="I80" s="130">
        <f t="shared" si="3"/>
        <v>137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0</v>
      </c>
      <c r="E84" s="11">
        <v>56</v>
      </c>
      <c r="F84" s="130">
        <f t="shared" si="2"/>
        <v>272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6</v>
      </c>
      <c r="E87" s="11">
        <v>103</v>
      </c>
      <c r="F87" s="130">
        <f t="shared" si="2"/>
        <v>124</v>
      </c>
      <c r="G87" s="11">
        <v>0</v>
      </c>
      <c r="H87" s="11">
        <v>108</v>
      </c>
      <c r="I87" s="130">
        <f t="shared" si="3"/>
        <v>125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1</v>
      </c>
      <c r="E89" s="11">
        <v>37</v>
      </c>
      <c r="F89" s="130">
        <f t="shared" si="2"/>
        <v>93</v>
      </c>
      <c r="G89" s="11">
        <v>0</v>
      </c>
      <c r="H89" s="11">
        <v>38</v>
      </c>
      <c r="I89" s="130">
        <f t="shared" si="3"/>
        <v>93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5</v>
      </c>
      <c r="E90" s="11">
        <v>24</v>
      </c>
      <c r="F90" s="130">
        <f t="shared" si="2"/>
        <v>40</v>
      </c>
      <c r="G90" s="11">
        <v>0</v>
      </c>
      <c r="H90" s="11">
        <v>29</v>
      </c>
      <c r="I90" s="130">
        <f t="shared" si="3"/>
        <v>40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0</v>
      </c>
      <c r="E93" s="11">
        <v>5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4</v>
      </c>
      <c r="E94" s="11">
        <v>78</v>
      </c>
      <c r="F94" s="130">
        <f t="shared" si="2"/>
        <v>93</v>
      </c>
      <c r="G94" s="11">
        <v>0</v>
      </c>
      <c r="H94" s="11">
        <v>81</v>
      </c>
      <c r="I94" s="130">
        <f t="shared" si="3"/>
        <v>94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0</v>
      </c>
      <c r="E103" s="131">
        <v>4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2</v>
      </c>
      <c r="E104" s="131">
        <v>25</v>
      </c>
      <c r="F104" s="130">
        <f t="shared" si="2"/>
        <v>35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0</v>
      </c>
      <c r="E105" s="131">
        <v>8</v>
      </c>
      <c r="F105" s="130">
        <f t="shared" si="2"/>
        <v>22</v>
      </c>
      <c r="G105" s="131">
        <v>0</v>
      </c>
      <c r="H105" s="131">
        <v>8</v>
      </c>
      <c r="I105" s="130">
        <f t="shared" si="3"/>
        <v>22</v>
      </c>
    </row>
    <row r="106" spans="1:9" ht="12.6" customHeight="1">
      <c r="A106" s="47" t="s">
        <v>1070</v>
      </c>
      <c r="B106" s="4" t="s">
        <v>489</v>
      </c>
      <c r="C106" s="130">
        <v>105</v>
      </c>
      <c r="D106" s="131">
        <v>0</v>
      </c>
      <c r="E106" s="131">
        <v>41</v>
      </c>
      <c r="F106" s="130">
        <f t="shared" si="2"/>
        <v>64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147</v>
      </c>
      <c r="E107" s="131">
        <f t="shared" si="4"/>
        <v>2841</v>
      </c>
      <c r="F107" s="131">
        <f t="shared" si="4"/>
        <v>3766</v>
      </c>
      <c r="G107" s="131">
        <f t="shared" si="4"/>
        <v>3</v>
      </c>
      <c r="H107" s="131">
        <f t="shared" si="4"/>
        <v>2932</v>
      </c>
      <c r="I107" s="131">
        <f t="shared" si="4"/>
        <v>3819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>
  <sheetPr codeName="Sheet99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860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860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23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1029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0</v>
      </c>
      <c r="E11" s="130">
        <v>12</v>
      </c>
      <c r="F11" s="130">
        <f t="shared" si="0"/>
        <v>22</v>
      </c>
      <c r="G11" s="130">
        <v>1</v>
      </c>
      <c r="H11" s="130">
        <v>11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2</v>
      </c>
      <c r="E15" s="130">
        <v>28</v>
      </c>
      <c r="F15" s="130">
        <f t="shared" si="0"/>
        <v>36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4</v>
      </c>
      <c r="E17" s="130">
        <v>32</v>
      </c>
      <c r="F17" s="130">
        <f t="shared" si="0"/>
        <v>66</v>
      </c>
      <c r="G17" s="130">
        <v>0</v>
      </c>
      <c r="H17" s="130">
        <v>35</v>
      </c>
      <c r="I17" s="130">
        <f t="shared" si="1"/>
        <v>67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1</v>
      </c>
      <c r="E20" s="130">
        <v>22</v>
      </c>
      <c r="F20" s="130">
        <f t="shared" si="0"/>
        <v>28</v>
      </c>
      <c r="G20" s="130">
        <v>0</v>
      </c>
      <c r="H20" s="130">
        <v>23</v>
      </c>
      <c r="I20" s="130">
        <f t="shared" si="1"/>
        <v>28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2</v>
      </c>
      <c r="E21" s="130">
        <v>32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67</v>
      </c>
      <c r="E22" s="130">
        <v>351</v>
      </c>
      <c r="F22" s="130">
        <f t="shared" si="0"/>
        <v>215</v>
      </c>
      <c r="G22" s="130">
        <v>15</v>
      </c>
      <c r="H22" s="130">
        <v>398</v>
      </c>
      <c r="I22" s="130">
        <f t="shared" si="1"/>
        <v>220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8</v>
      </c>
      <c r="E23" s="130">
        <v>18</v>
      </c>
      <c r="F23" s="130">
        <f t="shared" si="0"/>
        <v>8</v>
      </c>
      <c r="G23" s="130">
        <v>16</v>
      </c>
      <c r="H23" s="130">
        <v>10</v>
      </c>
      <c r="I23" s="130">
        <f t="shared" si="1"/>
        <v>8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3</v>
      </c>
      <c r="E24" s="130">
        <v>19</v>
      </c>
      <c r="F24" s="130">
        <f t="shared" si="0"/>
        <v>23</v>
      </c>
      <c r="G24" s="130">
        <v>0</v>
      </c>
      <c r="H24" s="130">
        <v>22</v>
      </c>
      <c r="I24" s="130">
        <f t="shared" si="1"/>
        <v>23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0</v>
      </c>
      <c r="E25" s="130">
        <v>41</v>
      </c>
      <c r="F25" s="130">
        <f t="shared" si="0"/>
        <v>25</v>
      </c>
      <c r="G25" s="130">
        <v>0</v>
      </c>
      <c r="H25" s="130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1</v>
      </c>
      <c r="E26" s="130">
        <v>2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0</v>
      </c>
      <c r="E27" s="130">
        <v>84</v>
      </c>
      <c r="F27" s="130">
        <f t="shared" si="0"/>
        <v>167</v>
      </c>
      <c r="G27" s="130">
        <v>0</v>
      </c>
      <c r="H27" s="130">
        <v>83</v>
      </c>
      <c r="I27" s="130">
        <f t="shared" si="1"/>
        <v>168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9</v>
      </c>
      <c r="E28" s="130">
        <v>82</v>
      </c>
      <c r="F28" s="130">
        <f t="shared" si="0"/>
        <v>109</v>
      </c>
      <c r="G28" s="130">
        <v>1</v>
      </c>
      <c r="H28" s="130">
        <v>88</v>
      </c>
      <c r="I28" s="130">
        <f t="shared" si="1"/>
        <v>111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3</v>
      </c>
      <c r="E29" s="130">
        <v>89</v>
      </c>
      <c r="F29" s="130">
        <f t="shared" si="0"/>
        <v>69</v>
      </c>
      <c r="G29" s="130">
        <v>0</v>
      </c>
      <c r="H29" s="130">
        <v>90</v>
      </c>
      <c r="I29" s="130">
        <f t="shared" si="1"/>
        <v>71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8</v>
      </c>
      <c r="E30" s="130">
        <v>445</v>
      </c>
      <c r="F30" s="130">
        <f t="shared" si="0"/>
        <v>721</v>
      </c>
      <c r="G30" s="130">
        <v>0</v>
      </c>
      <c r="H30" s="130">
        <v>438</v>
      </c>
      <c r="I30" s="130">
        <f t="shared" si="1"/>
        <v>736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4</v>
      </c>
      <c r="E31" s="130">
        <v>51</v>
      </c>
      <c r="F31" s="130">
        <f t="shared" si="0"/>
        <v>61</v>
      </c>
      <c r="G31" s="130">
        <v>0</v>
      </c>
      <c r="H31" s="130">
        <v>55</v>
      </c>
      <c r="I31" s="130">
        <f t="shared" si="1"/>
        <v>61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3</v>
      </c>
      <c r="E32" s="130">
        <v>54</v>
      </c>
      <c r="F32" s="130">
        <f t="shared" si="0"/>
        <v>52</v>
      </c>
      <c r="G32" s="130">
        <v>0</v>
      </c>
      <c r="H32" s="130">
        <v>56</v>
      </c>
      <c r="I32" s="130">
        <f t="shared" si="1"/>
        <v>53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3</v>
      </c>
      <c r="E33" s="11">
        <v>54</v>
      </c>
      <c r="F33" s="130">
        <f t="shared" si="0"/>
        <v>100</v>
      </c>
      <c r="G33" s="11">
        <v>0</v>
      </c>
      <c r="H33" s="11">
        <v>55</v>
      </c>
      <c r="I33" s="130">
        <f t="shared" si="1"/>
        <v>102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3</v>
      </c>
      <c r="E34" s="11">
        <v>174</v>
      </c>
      <c r="F34" s="130">
        <f t="shared" si="0"/>
        <v>143</v>
      </c>
      <c r="G34" s="11">
        <v>0</v>
      </c>
      <c r="H34" s="11">
        <v>177</v>
      </c>
      <c r="I34" s="130">
        <f t="shared" si="1"/>
        <v>143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3</v>
      </c>
      <c r="E35" s="11">
        <v>95</v>
      </c>
      <c r="F35" s="130">
        <f t="shared" si="0"/>
        <v>97</v>
      </c>
      <c r="G35" s="11">
        <v>0</v>
      </c>
      <c r="H35" s="11">
        <v>97</v>
      </c>
      <c r="I35" s="130">
        <f t="shared" si="1"/>
        <v>98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2</v>
      </c>
      <c r="E36" s="11">
        <v>19</v>
      </c>
      <c r="F36" s="130">
        <f t="shared" si="0"/>
        <v>22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17</v>
      </c>
      <c r="E37" s="11">
        <v>159</v>
      </c>
      <c r="F37" s="130">
        <f t="shared" si="0"/>
        <v>192</v>
      </c>
      <c r="G37" s="11">
        <v>0</v>
      </c>
      <c r="H37" s="11">
        <v>167</v>
      </c>
      <c r="I37" s="130">
        <f t="shared" si="1"/>
        <v>201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3</v>
      </c>
      <c r="E38" s="11">
        <v>34</v>
      </c>
      <c r="F38" s="130">
        <f t="shared" si="0"/>
        <v>55</v>
      </c>
      <c r="G38" s="11">
        <v>0</v>
      </c>
      <c r="H38" s="11">
        <v>37</v>
      </c>
      <c r="I38" s="130">
        <f t="shared" si="1"/>
        <v>55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0</v>
      </c>
      <c r="E39" s="11">
        <v>18</v>
      </c>
      <c r="F39" s="130">
        <f t="shared" si="0"/>
        <v>14</v>
      </c>
      <c r="G39" s="11">
        <v>0</v>
      </c>
      <c r="H39" s="11">
        <v>18</v>
      </c>
      <c r="I39" s="130">
        <f t="shared" si="1"/>
        <v>14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1</v>
      </c>
      <c r="E40" s="11">
        <v>1</v>
      </c>
      <c r="F40" s="130">
        <f t="shared" si="0"/>
        <v>0</v>
      </c>
      <c r="G40" s="11">
        <v>0</v>
      </c>
      <c r="H40" s="11">
        <v>2</v>
      </c>
      <c r="I40" s="130">
        <f t="shared" si="1"/>
        <v>0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1</v>
      </c>
      <c r="E41" s="11">
        <v>0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48</v>
      </c>
      <c r="E42" s="11">
        <v>119</v>
      </c>
      <c r="F42" s="130">
        <f t="shared" si="0"/>
        <v>133</v>
      </c>
      <c r="G42" s="11">
        <v>2</v>
      </c>
      <c r="H42" s="11">
        <v>163</v>
      </c>
      <c r="I42" s="130">
        <f t="shared" si="1"/>
        <v>135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2</v>
      </c>
      <c r="E60" s="11">
        <v>3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0</v>
      </c>
      <c r="E65" s="11">
        <v>1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62</v>
      </c>
      <c r="E77" s="11">
        <v>144</v>
      </c>
      <c r="F77" s="130">
        <f t="shared" si="2"/>
        <v>184</v>
      </c>
      <c r="G77" s="11">
        <v>1</v>
      </c>
      <c r="H77" s="11">
        <v>195</v>
      </c>
      <c r="I77" s="130">
        <f t="shared" si="3"/>
        <v>194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1</v>
      </c>
      <c r="E78" s="11">
        <v>3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58</v>
      </c>
      <c r="E80" s="11">
        <v>48</v>
      </c>
      <c r="F80" s="130">
        <f t="shared" si="2"/>
        <v>129</v>
      </c>
      <c r="G80" s="11">
        <v>0</v>
      </c>
      <c r="H80" s="11">
        <v>99</v>
      </c>
      <c r="I80" s="130">
        <f t="shared" si="3"/>
        <v>136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1</v>
      </c>
      <c r="E84" s="11">
        <v>56</v>
      </c>
      <c r="F84" s="130">
        <f t="shared" si="2"/>
        <v>271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46</v>
      </c>
      <c r="E87" s="11">
        <v>69</v>
      </c>
      <c r="F87" s="130">
        <f t="shared" si="2"/>
        <v>118</v>
      </c>
      <c r="G87" s="11">
        <v>1</v>
      </c>
      <c r="H87" s="11">
        <v>110</v>
      </c>
      <c r="I87" s="130">
        <f t="shared" si="3"/>
        <v>122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3</v>
      </c>
      <c r="E89" s="11">
        <v>36</v>
      </c>
      <c r="F89" s="130">
        <f t="shared" si="2"/>
        <v>92</v>
      </c>
      <c r="G89" s="11">
        <v>0</v>
      </c>
      <c r="H89" s="11">
        <v>39</v>
      </c>
      <c r="I89" s="130">
        <f t="shared" si="3"/>
        <v>92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7</v>
      </c>
      <c r="E90" s="11">
        <v>23</v>
      </c>
      <c r="F90" s="130">
        <f t="shared" si="2"/>
        <v>39</v>
      </c>
      <c r="G90" s="11">
        <v>0</v>
      </c>
      <c r="H90" s="11">
        <v>29</v>
      </c>
      <c r="I90" s="130">
        <f t="shared" si="3"/>
        <v>40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0</v>
      </c>
      <c r="E93" s="11">
        <v>5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8</v>
      </c>
      <c r="E94" s="11">
        <v>74</v>
      </c>
      <c r="F94" s="130">
        <f t="shared" si="2"/>
        <v>93</v>
      </c>
      <c r="G94" s="11">
        <v>0</v>
      </c>
      <c r="H94" s="11">
        <v>81</v>
      </c>
      <c r="I94" s="130">
        <f t="shared" si="3"/>
        <v>94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1</v>
      </c>
      <c r="E96" s="11">
        <v>0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0</v>
      </c>
      <c r="E103" s="131">
        <v>4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2</v>
      </c>
      <c r="E104" s="131">
        <v>25</v>
      </c>
      <c r="F104" s="130">
        <f t="shared" si="2"/>
        <v>35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0</v>
      </c>
      <c r="E105" s="131">
        <v>8</v>
      </c>
      <c r="F105" s="130">
        <f t="shared" si="2"/>
        <v>22</v>
      </c>
      <c r="G105" s="131">
        <v>0</v>
      </c>
      <c r="H105" s="131">
        <v>8</v>
      </c>
      <c r="I105" s="130">
        <f t="shared" si="3"/>
        <v>22</v>
      </c>
    </row>
    <row r="106" spans="1:9" ht="12.6" customHeight="1">
      <c r="A106" s="47" t="s">
        <v>1070</v>
      </c>
      <c r="B106" s="4" t="s">
        <v>489</v>
      </c>
      <c r="C106" s="130">
        <v>105</v>
      </c>
      <c r="D106" s="131">
        <v>1</v>
      </c>
      <c r="E106" s="131">
        <v>40</v>
      </c>
      <c r="F106" s="130">
        <f t="shared" si="2"/>
        <v>64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393</v>
      </c>
      <c r="E107" s="131">
        <f t="shared" si="4"/>
        <v>2642</v>
      </c>
      <c r="F107" s="131">
        <f t="shared" si="4"/>
        <v>3719</v>
      </c>
      <c r="G107" s="131">
        <f t="shared" si="4"/>
        <v>37</v>
      </c>
      <c r="H107" s="131">
        <f t="shared" si="4"/>
        <v>2925</v>
      </c>
      <c r="I107" s="131">
        <f t="shared" si="4"/>
        <v>3792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>
  <sheetPr codeName="Sheet100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1058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1058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24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1059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0</v>
      </c>
      <c r="E11" s="130">
        <v>12</v>
      </c>
      <c r="F11" s="130">
        <f t="shared" si="0"/>
        <v>22</v>
      </c>
      <c r="G11" s="130">
        <v>1</v>
      </c>
      <c r="H11" s="130">
        <v>11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0</v>
      </c>
      <c r="E12" s="130">
        <v>4</v>
      </c>
      <c r="F12" s="130">
        <f t="shared" si="0"/>
        <v>4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2</v>
      </c>
      <c r="E15" s="130">
        <v>28</v>
      </c>
      <c r="F15" s="130">
        <f t="shared" si="0"/>
        <v>36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0</v>
      </c>
      <c r="E16" s="130">
        <v>10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1</v>
      </c>
      <c r="E17" s="130">
        <v>35</v>
      </c>
      <c r="F17" s="130">
        <f t="shared" si="0"/>
        <v>66</v>
      </c>
      <c r="G17" s="130">
        <v>0</v>
      </c>
      <c r="H17" s="130">
        <v>35</v>
      </c>
      <c r="I17" s="130">
        <f t="shared" si="1"/>
        <v>67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0</v>
      </c>
      <c r="E18" s="130">
        <v>2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0</v>
      </c>
      <c r="E19" s="130">
        <v>2</v>
      </c>
      <c r="F19" s="130">
        <f t="shared" si="0"/>
        <v>7</v>
      </c>
      <c r="G19" s="130">
        <v>0</v>
      </c>
      <c r="H19" s="130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1</v>
      </c>
      <c r="E20" s="130">
        <v>21</v>
      </c>
      <c r="F20" s="130">
        <f t="shared" si="0"/>
        <v>29</v>
      </c>
      <c r="G20" s="130">
        <v>0</v>
      </c>
      <c r="H20" s="130">
        <v>22</v>
      </c>
      <c r="I20" s="130">
        <f t="shared" si="1"/>
        <v>29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0</v>
      </c>
      <c r="E21" s="130">
        <v>34</v>
      </c>
      <c r="F21" s="130">
        <f t="shared" si="0"/>
        <v>32</v>
      </c>
      <c r="G21" s="130">
        <v>0</v>
      </c>
      <c r="H21" s="130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27</v>
      </c>
      <c r="E22" s="130">
        <v>385</v>
      </c>
      <c r="F22" s="130">
        <f t="shared" si="0"/>
        <v>221</v>
      </c>
      <c r="G22" s="130">
        <v>7</v>
      </c>
      <c r="H22" s="130">
        <v>402</v>
      </c>
      <c r="I22" s="130">
        <f t="shared" si="1"/>
        <v>224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1</v>
      </c>
      <c r="E23" s="130">
        <v>24</v>
      </c>
      <c r="F23" s="130">
        <f t="shared" si="0"/>
        <v>9</v>
      </c>
      <c r="G23" s="130">
        <v>0</v>
      </c>
      <c r="H23" s="130">
        <v>25</v>
      </c>
      <c r="I23" s="130">
        <f t="shared" si="1"/>
        <v>9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2</v>
      </c>
      <c r="E24" s="130">
        <v>19</v>
      </c>
      <c r="F24" s="130">
        <f t="shared" si="0"/>
        <v>24</v>
      </c>
      <c r="G24" s="130">
        <v>0</v>
      </c>
      <c r="H24" s="130">
        <v>22</v>
      </c>
      <c r="I24" s="130">
        <f t="shared" si="1"/>
        <v>23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1</v>
      </c>
      <c r="E25" s="130">
        <v>40</v>
      </c>
      <c r="F25" s="130">
        <f t="shared" si="0"/>
        <v>25</v>
      </c>
      <c r="G25" s="130">
        <v>0</v>
      </c>
      <c r="H25" s="130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10</v>
      </c>
      <c r="E27" s="130">
        <v>76</v>
      </c>
      <c r="F27" s="130">
        <f t="shared" si="0"/>
        <v>165</v>
      </c>
      <c r="G27" s="130">
        <v>2</v>
      </c>
      <c r="H27" s="130">
        <v>83</v>
      </c>
      <c r="I27" s="130">
        <f t="shared" si="1"/>
        <v>166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0</v>
      </c>
      <c r="E28" s="130">
        <v>91</v>
      </c>
      <c r="F28" s="130">
        <f t="shared" si="0"/>
        <v>109</v>
      </c>
      <c r="G28" s="130">
        <v>0</v>
      </c>
      <c r="H28" s="130">
        <v>89</v>
      </c>
      <c r="I28" s="130">
        <f t="shared" si="1"/>
        <v>111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17</v>
      </c>
      <c r="E29" s="130">
        <v>77</v>
      </c>
      <c r="F29" s="130">
        <f t="shared" si="0"/>
        <v>67</v>
      </c>
      <c r="G29" s="130">
        <v>5</v>
      </c>
      <c r="H29" s="130">
        <v>86</v>
      </c>
      <c r="I29" s="130">
        <f t="shared" si="1"/>
        <v>70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8</v>
      </c>
      <c r="E30" s="130">
        <v>447</v>
      </c>
      <c r="F30" s="130">
        <f t="shared" si="0"/>
        <v>719</v>
      </c>
      <c r="G30" s="130">
        <v>1</v>
      </c>
      <c r="H30" s="130">
        <v>437</v>
      </c>
      <c r="I30" s="130">
        <f t="shared" si="1"/>
        <v>736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1</v>
      </c>
      <c r="E31" s="130">
        <v>54</v>
      </c>
      <c r="F31" s="130">
        <f t="shared" si="0"/>
        <v>61</v>
      </c>
      <c r="G31" s="130">
        <v>0</v>
      </c>
      <c r="H31" s="130">
        <v>55</v>
      </c>
      <c r="I31" s="130">
        <f t="shared" si="1"/>
        <v>61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1</v>
      </c>
      <c r="E32" s="130">
        <v>56</v>
      </c>
      <c r="F32" s="130">
        <f t="shared" si="0"/>
        <v>52</v>
      </c>
      <c r="G32" s="130">
        <v>0</v>
      </c>
      <c r="H32" s="130">
        <v>56</v>
      </c>
      <c r="I32" s="130">
        <f t="shared" si="1"/>
        <v>53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4</v>
      </c>
      <c r="E33" s="11">
        <v>53</v>
      </c>
      <c r="F33" s="130">
        <f t="shared" si="0"/>
        <v>100</v>
      </c>
      <c r="G33" s="11">
        <v>0</v>
      </c>
      <c r="H33" s="11">
        <v>55</v>
      </c>
      <c r="I33" s="130">
        <f t="shared" si="1"/>
        <v>102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12</v>
      </c>
      <c r="E34" s="11">
        <v>165</v>
      </c>
      <c r="F34" s="130">
        <f t="shared" si="0"/>
        <v>143</v>
      </c>
      <c r="G34" s="11">
        <v>0</v>
      </c>
      <c r="H34" s="11">
        <v>177</v>
      </c>
      <c r="I34" s="130">
        <f t="shared" si="1"/>
        <v>143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3</v>
      </c>
      <c r="E35" s="11">
        <v>95</v>
      </c>
      <c r="F35" s="130">
        <f t="shared" si="0"/>
        <v>97</v>
      </c>
      <c r="G35" s="11">
        <v>0</v>
      </c>
      <c r="H35" s="11">
        <v>97</v>
      </c>
      <c r="I35" s="130">
        <f t="shared" si="1"/>
        <v>98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3</v>
      </c>
      <c r="E36" s="11">
        <v>18</v>
      </c>
      <c r="F36" s="130">
        <f t="shared" si="0"/>
        <v>22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4</v>
      </c>
      <c r="E37" s="11">
        <v>171</v>
      </c>
      <c r="F37" s="130">
        <f t="shared" si="0"/>
        <v>193</v>
      </c>
      <c r="G37" s="11">
        <v>0</v>
      </c>
      <c r="H37" s="11">
        <v>169</v>
      </c>
      <c r="I37" s="130">
        <f t="shared" si="1"/>
        <v>199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2</v>
      </c>
      <c r="E38" s="11">
        <v>35</v>
      </c>
      <c r="F38" s="130">
        <f t="shared" si="0"/>
        <v>55</v>
      </c>
      <c r="G38" s="11">
        <v>0</v>
      </c>
      <c r="H38" s="11">
        <v>36</v>
      </c>
      <c r="I38" s="130">
        <f t="shared" si="1"/>
        <v>56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6</v>
      </c>
      <c r="E39" s="11">
        <v>13</v>
      </c>
      <c r="F39" s="130">
        <f t="shared" si="0"/>
        <v>13</v>
      </c>
      <c r="G39" s="11">
        <v>0</v>
      </c>
      <c r="H39" s="11">
        <v>19</v>
      </c>
      <c r="I39" s="130">
        <f t="shared" si="1"/>
        <v>13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1</v>
      </c>
      <c r="E40" s="11">
        <v>1</v>
      </c>
      <c r="F40" s="130">
        <f t="shared" si="0"/>
        <v>0</v>
      </c>
      <c r="G40" s="11">
        <v>0</v>
      </c>
      <c r="H40" s="11">
        <v>2</v>
      </c>
      <c r="I40" s="130">
        <f t="shared" si="1"/>
        <v>0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0</v>
      </c>
      <c r="E41" s="11">
        <v>1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46</v>
      </c>
      <c r="E42" s="11">
        <v>122</v>
      </c>
      <c r="F42" s="130">
        <f t="shared" si="0"/>
        <v>132</v>
      </c>
      <c r="G42" s="11">
        <v>2</v>
      </c>
      <c r="H42" s="11">
        <v>164</v>
      </c>
      <c r="I42" s="130">
        <f t="shared" si="1"/>
        <v>134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1</v>
      </c>
      <c r="E65" s="11">
        <v>0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45</v>
      </c>
      <c r="E77" s="11">
        <v>154</v>
      </c>
      <c r="F77" s="130">
        <f t="shared" si="2"/>
        <v>191</v>
      </c>
      <c r="G77" s="11">
        <v>0</v>
      </c>
      <c r="H77" s="11">
        <v>191</v>
      </c>
      <c r="I77" s="130">
        <f t="shared" si="3"/>
        <v>199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1</v>
      </c>
      <c r="E78" s="11">
        <v>3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63</v>
      </c>
      <c r="E80" s="11">
        <v>44</v>
      </c>
      <c r="F80" s="130">
        <f t="shared" si="2"/>
        <v>128</v>
      </c>
      <c r="G80" s="11">
        <v>0</v>
      </c>
      <c r="H80" s="11">
        <v>99</v>
      </c>
      <c r="I80" s="130">
        <f t="shared" si="3"/>
        <v>136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0</v>
      </c>
      <c r="E84" s="11">
        <v>56</v>
      </c>
      <c r="F84" s="130">
        <f t="shared" si="2"/>
        <v>272</v>
      </c>
      <c r="G84" s="11">
        <v>0</v>
      </c>
      <c r="H84" s="11">
        <v>56</v>
      </c>
      <c r="I84" s="130">
        <f t="shared" si="3"/>
        <v>272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18</v>
      </c>
      <c r="E87" s="11">
        <v>92</v>
      </c>
      <c r="F87" s="130">
        <f t="shared" si="2"/>
        <v>123</v>
      </c>
      <c r="G87" s="11">
        <v>1</v>
      </c>
      <c r="H87" s="11">
        <v>108</v>
      </c>
      <c r="I87" s="130">
        <f t="shared" si="3"/>
        <v>124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1</v>
      </c>
      <c r="E89" s="11">
        <v>37</v>
      </c>
      <c r="F89" s="130">
        <f t="shared" si="2"/>
        <v>93</v>
      </c>
      <c r="G89" s="11">
        <v>0</v>
      </c>
      <c r="H89" s="11">
        <v>38</v>
      </c>
      <c r="I89" s="130">
        <f t="shared" si="3"/>
        <v>93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10</v>
      </c>
      <c r="E90" s="11">
        <v>20</v>
      </c>
      <c r="F90" s="130">
        <f t="shared" si="2"/>
        <v>39</v>
      </c>
      <c r="G90" s="11">
        <v>0</v>
      </c>
      <c r="H90" s="11">
        <v>29</v>
      </c>
      <c r="I90" s="130">
        <f t="shared" si="3"/>
        <v>40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0</v>
      </c>
      <c r="E93" s="11">
        <v>5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7</v>
      </c>
      <c r="E94" s="11">
        <v>75</v>
      </c>
      <c r="F94" s="130">
        <f t="shared" si="2"/>
        <v>93</v>
      </c>
      <c r="G94" s="11">
        <v>0</v>
      </c>
      <c r="H94" s="11">
        <v>81</v>
      </c>
      <c r="I94" s="130">
        <f t="shared" si="3"/>
        <v>94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1</v>
      </c>
      <c r="E103" s="131">
        <v>3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6</v>
      </c>
      <c r="E104" s="131">
        <v>22</v>
      </c>
      <c r="F104" s="130">
        <f t="shared" si="2"/>
        <v>34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1</v>
      </c>
      <c r="E105" s="131">
        <v>7</v>
      </c>
      <c r="F105" s="130">
        <f t="shared" si="2"/>
        <v>22</v>
      </c>
      <c r="G105" s="131">
        <v>0</v>
      </c>
      <c r="H105" s="131">
        <v>8</v>
      </c>
      <c r="I105" s="130">
        <f t="shared" si="3"/>
        <v>22</v>
      </c>
    </row>
    <row r="106" spans="1:9" ht="12.6" customHeight="1">
      <c r="A106" s="47" t="s">
        <v>1070</v>
      </c>
      <c r="B106" s="4" t="s">
        <v>489</v>
      </c>
      <c r="C106" s="130">
        <v>105</v>
      </c>
      <c r="D106" s="131">
        <v>2</v>
      </c>
      <c r="E106" s="131">
        <v>40</v>
      </c>
      <c r="F106" s="130">
        <f t="shared" si="2"/>
        <v>63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315</v>
      </c>
      <c r="E107" s="131">
        <f t="shared" si="4"/>
        <v>2707</v>
      </c>
      <c r="F107" s="131">
        <f t="shared" si="4"/>
        <v>3732</v>
      </c>
      <c r="G107" s="131">
        <f t="shared" si="4"/>
        <v>19</v>
      </c>
      <c r="H107" s="131">
        <f t="shared" si="4"/>
        <v>2935</v>
      </c>
      <c r="I107" s="131">
        <f t="shared" si="4"/>
        <v>3800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6">
    <tabColor rgb="FF00B0F0"/>
  </sheetPr>
  <dimension ref="A1:K60"/>
  <sheetViews>
    <sheetView showGridLines="0" zoomScaleNormal="100" workbookViewId="0">
      <selection activeCell="A2" sqref="A2"/>
    </sheetView>
  </sheetViews>
  <sheetFormatPr defaultRowHeight="10.5"/>
  <cols>
    <col min="1" max="1" width="13.5" style="3" customWidth="1"/>
    <col min="2" max="2" width="7.75" style="69" bestFit="1" customWidth="1"/>
    <col min="3" max="3" width="8.125" style="3" customWidth="1"/>
    <col min="4" max="6" width="6.75" style="3" customWidth="1"/>
    <col min="7" max="16384" width="9" style="3"/>
  </cols>
  <sheetData>
    <row r="1" spans="1:7" ht="12">
      <c r="A1" s="1" t="s">
        <v>752</v>
      </c>
      <c r="B1" s="3"/>
    </row>
    <row r="2" spans="1:7" ht="12">
      <c r="A2" s="1"/>
      <c r="B2" s="3"/>
    </row>
    <row r="3" spans="1:7" ht="12.6" customHeight="1">
      <c r="A3" s="264" t="s">
        <v>1963</v>
      </c>
      <c r="B3" s="265"/>
      <c r="C3" s="256" t="s">
        <v>955</v>
      </c>
      <c r="D3" s="268" t="s">
        <v>527</v>
      </c>
      <c r="E3" s="269"/>
      <c r="F3" s="270"/>
    </row>
    <row r="4" spans="1:7" ht="12.6" customHeight="1">
      <c r="A4" s="266"/>
      <c r="B4" s="267"/>
      <c r="C4" s="257"/>
      <c r="D4" s="135" t="s">
        <v>153</v>
      </c>
      <c r="E4" s="135" t="s">
        <v>154</v>
      </c>
      <c r="F4" s="135" t="s">
        <v>155</v>
      </c>
    </row>
    <row r="5" spans="1:7" ht="12.6" customHeight="1">
      <c r="A5" s="68">
        <v>10</v>
      </c>
      <c r="B5" s="67" t="s">
        <v>1577</v>
      </c>
      <c r="C5" s="63">
        <f t="shared" ref="C5:C15" si="0">SUM(D5:F5)</f>
        <v>1286</v>
      </c>
      <c r="D5" s="63">
        <v>247</v>
      </c>
      <c r="E5" s="63">
        <v>28</v>
      </c>
      <c r="F5" s="63">
        <v>1011</v>
      </c>
      <c r="G5" s="3" t="s">
        <v>1232</v>
      </c>
    </row>
    <row r="6" spans="1:7" ht="12.6" customHeight="1">
      <c r="A6" s="68" t="s">
        <v>1078</v>
      </c>
      <c r="B6" s="67" t="s">
        <v>156</v>
      </c>
      <c r="C6" s="63">
        <f t="shared" si="0"/>
        <v>1460</v>
      </c>
      <c r="D6" s="63">
        <v>811</v>
      </c>
      <c r="E6" s="63">
        <v>84</v>
      </c>
      <c r="F6" s="63">
        <v>565</v>
      </c>
      <c r="G6" s="3" t="s">
        <v>1233</v>
      </c>
    </row>
    <row r="7" spans="1:7" ht="12.6" customHeight="1">
      <c r="A7" s="68" t="s">
        <v>861</v>
      </c>
      <c r="B7" s="67" t="s">
        <v>156</v>
      </c>
      <c r="C7" s="63">
        <f t="shared" si="0"/>
        <v>1583</v>
      </c>
      <c r="D7" s="63">
        <v>1176</v>
      </c>
      <c r="E7" s="63">
        <v>115</v>
      </c>
      <c r="F7" s="63">
        <v>292</v>
      </c>
      <c r="G7" s="3" t="s">
        <v>1234</v>
      </c>
    </row>
    <row r="8" spans="1:7" ht="12.6" customHeight="1">
      <c r="A8" s="68" t="s">
        <v>1079</v>
      </c>
      <c r="B8" s="67" t="s">
        <v>156</v>
      </c>
      <c r="C8" s="63">
        <f t="shared" si="0"/>
        <v>3437</v>
      </c>
      <c r="D8" s="63">
        <v>2978</v>
      </c>
      <c r="E8" s="63">
        <v>337</v>
      </c>
      <c r="F8" s="63">
        <v>122</v>
      </c>
      <c r="G8" s="3" t="s">
        <v>1235</v>
      </c>
    </row>
    <row r="9" spans="1:7" ht="12.6" customHeight="1">
      <c r="A9" s="68" t="s">
        <v>1080</v>
      </c>
      <c r="B9" s="67" t="s">
        <v>156</v>
      </c>
      <c r="C9" s="63">
        <f t="shared" si="0"/>
        <v>4044</v>
      </c>
      <c r="D9" s="63">
        <v>3541</v>
      </c>
      <c r="E9" s="63">
        <v>437</v>
      </c>
      <c r="F9" s="63">
        <v>66</v>
      </c>
    </row>
    <row r="10" spans="1:7" ht="12.6" customHeight="1">
      <c r="A10" s="68" t="s">
        <v>1081</v>
      </c>
      <c r="B10" s="67" t="s">
        <v>156</v>
      </c>
      <c r="C10" s="63">
        <f t="shared" si="0"/>
        <v>4050</v>
      </c>
      <c r="D10" s="63">
        <v>3414</v>
      </c>
      <c r="E10" s="63">
        <v>601</v>
      </c>
      <c r="F10" s="63">
        <v>35</v>
      </c>
    </row>
    <row r="11" spans="1:7" ht="12.6" customHeight="1">
      <c r="A11" s="68" t="s">
        <v>1243</v>
      </c>
      <c r="B11" s="67" t="s">
        <v>156</v>
      </c>
      <c r="C11" s="63">
        <f t="shared" si="0"/>
        <v>1696</v>
      </c>
      <c r="D11" s="63">
        <v>1334</v>
      </c>
      <c r="E11" s="63">
        <v>346</v>
      </c>
      <c r="F11" s="63">
        <v>16</v>
      </c>
    </row>
    <row r="12" spans="1:7" ht="12.6" customHeight="1">
      <c r="A12" s="68" t="s">
        <v>1242</v>
      </c>
      <c r="B12" s="67" t="s">
        <v>156</v>
      </c>
      <c r="C12" s="63">
        <f t="shared" si="0"/>
        <v>990</v>
      </c>
      <c r="D12" s="63">
        <v>677</v>
      </c>
      <c r="E12" s="63">
        <v>301</v>
      </c>
      <c r="F12" s="63">
        <v>12</v>
      </c>
    </row>
    <row r="13" spans="1:7" ht="12.6" customHeight="1">
      <c r="A13" s="68" t="s">
        <v>1241</v>
      </c>
      <c r="B13" s="67" t="s">
        <v>156</v>
      </c>
      <c r="C13" s="63">
        <f t="shared" si="0"/>
        <v>851</v>
      </c>
      <c r="D13" s="63">
        <v>526</v>
      </c>
      <c r="E13" s="63">
        <v>311</v>
      </c>
      <c r="F13" s="63">
        <v>14</v>
      </c>
    </row>
    <row r="14" spans="1:7" ht="12.6" customHeight="1">
      <c r="A14" s="68" t="s">
        <v>1240</v>
      </c>
      <c r="B14" s="67"/>
      <c r="C14" s="63">
        <f t="shared" si="0"/>
        <v>1571</v>
      </c>
      <c r="D14" s="63">
        <v>1007</v>
      </c>
      <c r="E14" s="63">
        <v>545</v>
      </c>
      <c r="F14" s="63">
        <v>19</v>
      </c>
    </row>
    <row r="15" spans="1:7" ht="12.6" customHeight="1">
      <c r="A15" s="68" t="s">
        <v>1016</v>
      </c>
      <c r="B15" s="67"/>
      <c r="C15" s="63">
        <f t="shared" si="0"/>
        <v>3860</v>
      </c>
      <c r="D15" s="63">
        <v>2363</v>
      </c>
      <c r="E15" s="63">
        <v>207</v>
      </c>
      <c r="F15" s="63">
        <v>1290</v>
      </c>
    </row>
    <row r="16" spans="1:7" ht="12.6" customHeight="1">
      <c r="A16" s="68" t="s">
        <v>493</v>
      </c>
      <c r="B16" s="67"/>
      <c r="C16" s="63">
        <f>SUM(C5:C15)</f>
        <v>24828</v>
      </c>
      <c r="D16" s="63">
        <f>SUM(D5:D15)</f>
        <v>18074</v>
      </c>
      <c r="E16" s="63">
        <f>SUM(E5:E15)</f>
        <v>3312</v>
      </c>
      <c r="F16" s="63">
        <f>SUM(F5:F15)</f>
        <v>3442</v>
      </c>
    </row>
    <row r="18" spans="1:10">
      <c r="B18" s="96"/>
    </row>
    <row r="19" spans="1:10">
      <c r="B19" s="96"/>
      <c r="C19" s="3" t="s">
        <v>1233</v>
      </c>
    </row>
    <row r="20" spans="1:10">
      <c r="B20" s="96"/>
      <c r="C20" s="3" t="s">
        <v>1234</v>
      </c>
    </row>
    <row r="21" spans="1:10">
      <c r="A21" s="74"/>
      <c r="B21" s="96"/>
      <c r="C21" s="8" t="s">
        <v>1235</v>
      </c>
      <c r="D21" s="8"/>
      <c r="E21" s="8"/>
      <c r="F21" s="8"/>
      <c r="G21" s="8"/>
      <c r="H21" s="8"/>
      <c r="I21" s="8"/>
      <c r="J21" s="8"/>
    </row>
    <row r="22" spans="1:10">
      <c r="A22" s="8"/>
      <c r="B22" s="96"/>
      <c r="C22" s="8"/>
      <c r="D22" s="8"/>
      <c r="E22" s="8"/>
      <c r="F22" s="8"/>
      <c r="G22" s="8"/>
      <c r="H22" s="8"/>
      <c r="I22" s="8"/>
      <c r="J22" s="8"/>
    </row>
    <row r="23" spans="1:10">
      <c r="A23" s="8"/>
      <c r="B23" s="123"/>
      <c r="C23" s="8"/>
      <c r="D23" s="8"/>
      <c r="E23" s="8"/>
      <c r="F23" s="8"/>
      <c r="G23" s="8"/>
      <c r="H23" s="8"/>
      <c r="I23" s="8"/>
      <c r="J23" s="8"/>
    </row>
    <row r="24" spans="1:10">
      <c r="A24" s="8"/>
      <c r="B24" s="123"/>
      <c r="C24" s="8"/>
      <c r="D24" s="8"/>
      <c r="E24" s="8"/>
      <c r="F24" s="8"/>
      <c r="G24" s="8"/>
      <c r="H24" s="8"/>
      <c r="I24" s="8"/>
      <c r="J24" s="8"/>
    </row>
    <row r="25" spans="1:10">
      <c r="A25" s="8"/>
      <c r="B25" s="123"/>
      <c r="C25" s="8"/>
      <c r="D25" s="8"/>
      <c r="E25" s="8"/>
      <c r="F25" s="8"/>
      <c r="G25" s="8"/>
      <c r="H25" s="8"/>
      <c r="I25" s="8"/>
      <c r="J25" s="8"/>
    </row>
    <row r="26" spans="1:10">
      <c r="A26" s="8"/>
      <c r="B26" s="123" t="s">
        <v>428</v>
      </c>
      <c r="C26" s="8"/>
      <c r="D26" s="8"/>
      <c r="E26" s="8"/>
      <c r="F26" s="8"/>
      <c r="G26" s="8"/>
      <c r="H26" s="8"/>
      <c r="I26" s="8"/>
      <c r="J26" s="8"/>
    </row>
    <row r="27" spans="1:10">
      <c r="A27" s="8"/>
      <c r="B27" s="123" t="s">
        <v>373</v>
      </c>
      <c r="C27" s="8"/>
      <c r="D27" s="8"/>
      <c r="E27" s="8"/>
      <c r="F27" s="8"/>
      <c r="G27" s="8"/>
      <c r="H27" s="8"/>
      <c r="I27" s="8"/>
      <c r="J27" s="8"/>
    </row>
    <row r="28" spans="1:10">
      <c r="A28" s="8"/>
      <c r="B28" s="123" t="s">
        <v>429</v>
      </c>
      <c r="C28" s="8"/>
      <c r="D28" s="8"/>
      <c r="E28" s="8"/>
      <c r="F28" s="8"/>
      <c r="G28" s="8"/>
      <c r="H28" s="8"/>
      <c r="I28" s="8"/>
      <c r="J28" s="8"/>
    </row>
    <row r="29" spans="1:10">
      <c r="A29" s="8"/>
      <c r="B29" s="123" t="s">
        <v>374</v>
      </c>
      <c r="C29" s="8"/>
      <c r="D29" s="8"/>
      <c r="E29" s="8"/>
      <c r="F29" s="8"/>
      <c r="G29" s="8"/>
      <c r="H29" s="8"/>
      <c r="I29" s="8"/>
      <c r="J29" s="8"/>
    </row>
    <row r="30" spans="1:10">
      <c r="A30" s="8"/>
      <c r="B30" s="123" t="s">
        <v>372</v>
      </c>
      <c r="C30" s="8"/>
      <c r="D30" s="8"/>
      <c r="E30" s="8"/>
      <c r="F30" s="8"/>
      <c r="G30" s="8"/>
      <c r="H30" s="8"/>
      <c r="I30" s="8"/>
      <c r="J30" s="8"/>
    </row>
    <row r="31" spans="1:10">
      <c r="A31" s="8"/>
      <c r="B31" s="123" t="s">
        <v>430</v>
      </c>
      <c r="C31" s="8"/>
      <c r="D31" s="8"/>
      <c r="E31" s="8"/>
      <c r="F31" s="8"/>
      <c r="G31" s="8"/>
      <c r="H31" s="8"/>
      <c r="I31" s="8"/>
      <c r="J31" s="8"/>
    </row>
    <row r="32" spans="1:10">
      <c r="A32" s="8"/>
      <c r="B32" s="123" t="s">
        <v>431</v>
      </c>
      <c r="C32" s="8"/>
      <c r="D32" s="8"/>
      <c r="E32" s="8"/>
      <c r="F32" s="8"/>
      <c r="G32" s="8"/>
      <c r="H32" s="8"/>
      <c r="I32" s="8"/>
      <c r="J32" s="8"/>
    </row>
    <row r="33" spans="1:10">
      <c r="A33" s="8"/>
      <c r="B33" s="123" t="s">
        <v>432</v>
      </c>
      <c r="C33" s="8"/>
      <c r="D33" s="8"/>
      <c r="E33" s="8"/>
      <c r="F33" s="8"/>
      <c r="G33" s="8"/>
      <c r="H33" s="8"/>
      <c r="I33" s="8"/>
      <c r="J33" s="8"/>
    </row>
    <row r="34" spans="1:10">
      <c r="A34" s="8"/>
      <c r="B34" s="123" t="s">
        <v>433</v>
      </c>
      <c r="C34" s="8"/>
      <c r="D34" s="8"/>
      <c r="E34" s="8"/>
      <c r="F34" s="8"/>
      <c r="G34" s="8"/>
      <c r="H34" s="8"/>
      <c r="I34" s="8"/>
      <c r="J34" s="8"/>
    </row>
    <row r="35" spans="1:10">
      <c r="A35" s="8"/>
      <c r="B35" s="123" t="s">
        <v>434</v>
      </c>
      <c r="C35" s="8"/>
      <c r="D35" s="8"/>
      <c r="E35" s="8"/>
      <c r="F35" s="8"/>
      <c r="G35" s="8"/>
      <c r="H35" s="8"/>
      <c r="I35" s="8"/>
      <c r="J35" s="8"/>
    </row>
    <row r="36" spans="1:10">
      <c r="A36" s="8"/>
      <c r="B36" s="123"/>
      <c r="C36" s="8"/>
      <c r="D36" s="8"/>
      <c r="E36" s="8"/>
      <c r="F36" s="8"/>
      <c r="G36" s="8"/>
      <c r="H36" s="8"/>
      <c r="I36" s="8"/>
      <c r="J36" s="8"/>
    </row>
    <row r="37" spans="1:10">
      <c r="A37" s="74" t="s">
        <v>1659</v>
      </c>
      <c r="B37" s="123"/>
      <c r="C37" s="8"/>
      <c r="D37" s="8"/>
      <c r="E37" s="8"/>
      <c r="F37" s="8"/>
      <c r="G37" s="8"/>
      <c r="H37" s="8"/>
      <c r="I37" s="8"/>
      <c r="J37" s="8"/>
    </row>
    <row r="38" spans="1:10">
      <c r="A38" s="8"/>
      <c r="B38" s="123"/>
      <c r="C38" s="8"/>
      <c r="D38" s="8"/>
      <c r="E38" s="8"/>
      <c r="F38" s="8"/>
      <c r="G38" s="8"/>
      <c r="H38" s="8"/>
      <c r="I38" s="8"/>
      <c r="J38" s="8"/>
    </row>
    <row r="39" spans="1:10">
      <c r="A39" s="8"/>
      <c r="B39" s="123"/>
      <c r="C39" s="8"/>
      <c r="D39" s="8"/>
      <c r="E39" s="8"/>
      <c r="F39" s="8"/>
      <c r="G39" s="8"/>
      <c r="H39" s="8"/>
      <c r="I39" s="8"/>
      <c r="J39" s="8"/>
    </row>
    <row r="40" spans="1:10">
      <c r="A40" s="8"/>
      <c r="B40" s="123"/>
      <c r="C40" s="8"/>
      <c r="D40" s="8"/>
      <c r="E40" s="8"/>
      <c r="F40" s="8"/>
      <c r="G40" s="8"/>
      <c r="H40" s="8"/>
      <c r="I40" s="8"/>
      <c r="J40" s="8"/>
    </row>
    <row r="41" spans="1:10">
      <c r="A41" s="8"/>
      <c r="B41" s="123"/>
      <c r="C41" s="8"/>
      <c r="D41" s="8"/>
      <c r="E41" s="8"/>
      <c r="F41" s="8"/>
      <c r="G41" s="8"/>
      <c r="H41" s="8"/>
      <c r="I41" s="8"/>
      <c r="J41" s="8"/>
    </row>
    <row r="42" spans="1:10">
      <c r="A42" s="8"/>
      <c r="B42" s="123"/>
      <c r="C42" s="8"/>
      <c r="D42" s="8"/>
      <c r="E42" s="8"/>
      <c r="F42" s="8"/>
      <c r="G42" s="8"/>
      <c r="H42" s="8"/>
      <c r="I42" s="8"/>
      <c r="J42" s="8"/>
    </row>
    <row r="43" spans="1:10">
      <c r="A43" s="8"/>
      <c r="B43" s="123"/>
      <c r="C43" s="8"/>
      <c r="D43" s="8"/>
      <c r="E43" s="8"/>
      <c r="F43" s="8"/>
      <c r="G43" s="8"/>
      <c r="H43" s="8"/>
      <c r="I43" s="8"/>
      <c r="J43" s="8"/>
    </row>
    <row r="44" spans="1:10">
      <c r="A44" s="8"/>
      <c r="B44" s="123"/>
      <c r="C44" s="8"/>
      <c r="D44" s="8"/>
      <c r="E44" s="8"/>
      <c r="F44" s="8"/>
      <c r="G44" s="8"/>
      <c r="H44" s="8"/>
      <c r="I44" s="8"/>
      <c r="J44" s="8"/>
    </row>
    <row r="45" spans="1:10" ht="12">
      <c r="A45" s="272" t="s">
        <v>753</v>
      </c>
      <c r="B45" s="272"/>
      <c r="C45" s="272"/>
      <c r="D45" s="272"/>
      <c r="E45" s="272"/>
      <c r="F45" s="272"/>
      <c r="G45" s="272"/>
      <c r="H45" s="272"/>
      <c r="I45" s="272"/>
      <c r="J45" s="272"/>
    </row>
    <row r="46" spans="1:10">
      <c r="A46" s="8"/>
      <c r="B46" s="123"/>
      <c r="C46" s="8"/>
      <c r="D46" s="8"/>
      <c r="E46" s="8"/>
      <c r="F46" s="8"/>
      <c r="G46" s="8"/>
      <c r="H46" s="8"/>
      <c r="I46" s="8"/>
      <c r="J46" s="8"/>
    </row>
    <row r="49" spans="1:11" ht="12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</row>
    <row r="50" spans="1:11">
      <c r="A50" s="8"/>
    </row>
    <row r="51" spans="1:11">
      <c r="A51" s="8"/>
    </row>
    <row r="52" spans="1:11">
      <c r="A52" s="74"/>
    </row>
    <row r="53" spans="1:11">
      <c r="A53" s="8"/>
    </row>
    <row r="54" spans="1:11">
      <c r="A54" s="8"/>
    </row>
    <row r="55" spans="1:11">
      <c r="A55" s="8"/>
    </row>
    <row r="56" spans="1:11">
      <c r="A56" s="8"/>
    </row>
    <row r="57" spans="1:11">
      <c r="A57" s="8"/>
    </row>
    <row r="58" spans="1:11">
      <c r="A58" s="8"/>
    </row>
    <row r="59" spans="1:11">
      <c r="A59" s="8"/>
    </row>
    <row r="60" spans="1:11">
      <c r="A60" s="8"/>
    </row>
  </sheetData>
  <mergeCells count="4">
    <mergeCell ref="A3:B4"/>
    <mergeCell ref="C3:C4"/>
    <mergeCell ref="D3:F3"/>
    <mergeCell ref="A45:J4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Sheet101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1060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1060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25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1061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1</v>
      </c>
      <c r="E7" s="130">
        <v>0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4</v>
      </c>
      <c r="E11" s="130">
        <v>8</v>
      </c>
      <c r="F11" s="130">
        <f t="shared" si="0"/>
        <v>22</v>
      </c>
      <c r="G11" s="130">
        <v>3</v>
      </c>
      <c r="H11" s="130">
        <v>9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1</v>
      </c>
      <c r="E12" s="130">
        <v>4</v>
      </c>
      <c r="F12" s="130">
        <f t="shared" si="0"/>
        <v>3</v>
      </c>
      <c r="G12" s="130">
        <v>0</v>
      </c>
      <c r="H12" s="130">
        <v>5</v>
      </c>
      <c r="I12" s="130">
        <f t="shared" si="1"/>
        <v>3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4</v>
      </c>
      <c r="E15" s="130">
        <v>26</v>
      </c>
      <c r="F15" s="130">
        <f t="shared" si="0"/>
        <v>36</v>
      </c>
      <c r="G15" s="130">
        <v>0</v>
      </c>
      <c r="H15" s="130">
        <v>27</v>
      </c>
      <c r="I15" s="130">
        <f t="shared" si="1"/>
        <v>39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1</v>
      </c>
      <c r="E16" s="130">
        <v>9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9</v>
      </c>
      <c r="E17" s="130">
        <v>28</v>
      </c>
      <c r="F17" s="130">
        <f t="shared" si="0"/>
        <v>65</v>
      </c>
      <c r="G17" s="130">
        <v>0</v>
      </c>
      <c r="H17" s="130">
        <v>36</v>
      </c>
      <c r="I17" s="130">
        <f t="shared" si="1"/>
        <v>66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1</v>
      </c>
      <c r="E18" s="130">
        <v>1</v>
      </c>
      <c r="F18" s="130">
        <f t="shared" si="0"/>
        <v>18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1</v>
      </c>
      <c r="E19" s="130">
        <v>2</v>
      </c>
      <c r="F19" s="130">
        <f t="shared" si="0"/>
        <v>6</v>
      </c>
      <c r="G19" s="130">
        <v>0</v>
      </c>
      <c r="H19" s="130">
        <v>3</v>
      </c>
      <c r="I19" s="130">
        <f t="shared" si="1"/>
        <v>6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6</v>
      </c>
      <c r="E20" s="130">
        <v>20</v>
      </c>
      <c r="F20" s="130">
        <f t="shared" si="0"/>
        <v>25</v>
      </c>
      <c r="G20" s="130">
        <v>0</v>
      </c>
      <c r="H20" s="130">
        <v>25</v>
      </c>
      <c r="I20" s="130">
        <f t="shared" si="1"/>
        <v>26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8</v>
      </c>
      <c r="E21" s="130">
        <v>28</v>
      </c>
      <c r="F21" s="130">
        <f t="shared" si="0"/>
        <v>30</v>
      </c>
      <c r="G21" s="130">
        <v>0</v>
      </c>
      <c r="H21" s="130">
        <v>36</v>
      </c>
      <c r="I21" s="130">
        <f t="shared" si="1"/>
        <v>30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181</v>
      </c>
      <c r="E22" s="130">
        <v>254</v>
      </c>
      <c r="F22" s="130">
        <f t="shared" si="0"/>
        <v>198</v>
      </c>
      <c r="G22" s="130">
        <v>43</v>
      </c>
      <c r="H22" s="130">
        <v>379</v>
      </c>
      <c r="I22" s="130">
        <f t="shared" si="1"/>
        <v>211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2</v>
      </c>
      <c r="E23" s="130">
        <v>23</v>
      </c>
      <c r="F23" s="130">
        <f t="shared" si="0"/>
        <v>9</v>
      </c>
      <c r="G23" s="130">
        <v>1</v>
      </c>
      <c r="H23" s="130">
        <v>24</v>
      </c>
      <c r="I23" s="130">
        <f t="shared" si="1"/>
        <v>9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9</v>
      </c>
      <c r="E24" s="130">
        <v>14</v>
      </c>
      <c r="F24" s="130">
        <f t="shared" si="0"/>
        <v>22</v>
      </c>
      <c r="G24" s="130">
        <v>0</v>
      </c>
      <c r="H24" s="130">
        <v>23</v>
      </c>
      <c r="I24" s="130">
        <f t="shared" si="1"/>
        <v>22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6</v>
      </c>
      <c r="E25" s="130">
        <v>35</v>
      </c>
      <c r="F25" s="130">
        <f t="shared" si="0"/>
        <v>25</v>
      </c>
      <c r="G25" s="130">
        <v>0</v>
      </c>
      <c r="H25" s="130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53</v>
      </c>
      <c r="E27" s="130">
        <v>43</v>
      </c>
      <c r="F27" s="130">
        <f t="shared" si="0"/>
        <v>155</v>
      </c>
      <c r="G27" s="130">
        <v>5</v>
      </c>
      <c r="H27" s="130">
        <v>85</v>
      </c>
      <c r="I27" s="130">
        <f t="shared" si="1"/>
        <v>161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36</v>
      </c>
      <c r="E28" s="130">
        <v>64</v>
      </c>
      <c r="F28" s="130">
        <f t="shared" si="0"/>
        <v>100</v>
      </c>
      <c r="G28" s="130">
        <v>0</v>
      </c>
      <c r="H28" s="130">
        <v>97</v>
      </c>
      <c r="I28" s="130">
        <f t="shared" si="1"/>
        <v>103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39</v>
      </c>
      <c r="E29" s="130">
        <v>61</v>
      </c>
      <c r="F29" s="130">
        <f t="shared" si="0"/>
        <v>61</v>
      </c>
      <c r="G29" s="130">
        <v>4</v>
      </c>
      <c r="H29" s="130">
        <v>89</v>
      </c>
      <c r="I29" s="130">
        <f t="shared" si="1"/>
        <v>68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203</v>
      </c>
      <c r="E30" s="130">
        <v>297</v>
      </c>
      <c r="F30" s="130">
        <f t="shared" si="0"/>
        <v>674</v>
      </c>
      <c r="G30" s="130">
        <v>4</v>
      </c>
      <c r="H30" s="130">
        <v>460</v>
      </c>
      <c r="I30" s="130">
        <f t="shared" si="1"/>
        <v>710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24</v>
      </c>
      <c r="E31" s="130">
        <v>38</v>
      </c>
      <c r="F31" s="130">
        <f t="shared" si="0"/>
        <v>54</v>
      </c>
      <c r="G31" s="130">
        <v>0</v>
      </c>
      <c r="H31" s="130">
        <v>62</v>
      </c>
      <c r="I31" s="130">
        <f t="shared" si="1"/>
        <v>54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19</v>
      </c>
      <c r="E32" s="130">
        <v>40</v>
      </c>
      <c r="F32" s="130">
        <f t="shared" si="0"/>
        <v>50</v>
      </c>
      <c r="G32" s="130">
        <v>0</v>
      </c>
      <c r="H32" s="130">
        <v>58</v>
      </c>
      <c r="I32" s="130">
        <f t="shared" si="1"/>
        <v>51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30</v>
      </c>
      <c r="E33" s="11">
        <v>38</v>
      </c>
      <c r="F33" s="130">
        <f t="shared" si="0"/>
        <v>89</v>
      </c>
      <c r="G33" s="11">
        <v>1</v>
      </c>
      <c r="H33" s="11">
        <v>62</v>
      </c>
      <c r="I33" s="130">
        <f t="shared" si="1"/>
        <v>94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116</v>
      </c>
      <c r="E34" s="11">
        <v>79</v>
      </c>
      <c r="F34" s="130">
        <f t="shared" si="0"/>
        <v>125</v>
      </c>
      <c r="G34" s="11">
        <v>3</v>
      </c>
      <c r="H34" s="11">
        <v>186</v>
      </c>
      <c r="I34" s="130">
        <f t="shared" si="1"/>
        <v>131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44</v>
      </c>
      <c r="E35" s="11">
        <v>64</v>
      </c>
      <c r="F35" s="130">
        <f t="shared" si="0"/>
        <v>87</v>
      </c>
      <c r="G35" s="11">
        <v>3</v>
      </c>
      <c r="H35" s="11">
        <v>101</v>
      </c>
      <c r="I35" s="130">
        <f t="shared" si="1"/>
        <v>91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8</v>
      </c>
      <c r="E36" s="11">
        <v>14</v>
      </c>
      <c r="F36" s="130">
        <f t="shared" si="0"/>
        <v>21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76</v>
      </c>
      <c r="E37" s="11">
        <v>117</v>
      </c>
      <c r="F37" s="130">
        <f t="shared" si="0"/>
        <v>175</v>
      </c>
      <c r="G37" s="11">
        <v>1</v>
      </c>
      <c r="H37" s="11">
        <v>176</v>
      </c>
      <c r="I37" s="130">
        <f t="shared" si="1"/>
        <v>191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16</v>
      </c>
      <c r="E38" s="11">
        <v>24</v>
      </c>
      <c r="F38" s="130">
        <f t="shared" si="0"/>
        <v>52</v>
      </c>
      <c r="G38" s="11">
        <v>0</v>
      </c>
      <c r="H38" s="11">
        <v>35</v>
      </c>
      <c r="I38" s="130">
        <f t="shared" si="1"/>
        <v>57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9</v>
      </c>
      <c r="E39" s="11">
        <v>11</v>
      </c>
      <c r="F39" s="130">
        <f t="shared" si="0"/>
        <v>12</v>
      </c>
      <c r="G39" s="11">
        <v>0</v>
      </c>
      <c r="H39" s="11">
        <v>20</v>
      </c>
      <c r="I39" s="130">
        <f t="shared" si="1"/>
        <v>12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1</v>
      </c>
      <c r="E40" s="11">
        <v>1</v>
      </c>
      <c r="F40" s="130">
        <f t="shared" si="0"/>
        <v>0</v>
      </c>
      <c r="G40" s="11">
        <v>0</v>
      </c>
      <c r="H40" s="11">
        <v>2</v>
      </c>
      <c r="I40" s="130">
        <f t="shared" si="1"/>
        <v>0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0</v>
      </c>
      <c r="E41" s="11">
        <v>1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55</v>
      </c>
      <c r="E42" s="11">
        <v>115</v>
      </c>
      <c r="F42" s="130">
        <f t="shared" si="0"/>
        <v>130</v>
      </c>
      <c r="G42" s="11">
        <v>3</v>
      </c>
      <c r="H42" s="11">
        <v>162</v>
      </c>
      <c r="I42" s="130">
        <f t="shared" si="1"/>
        <v>135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3</v>
      </c>
      <c r="F47" s="130">
        <f t="shared" si="0"/>
        <v>1</v>
      </c>
      <c r="G47" s="11">
        <v>0</v>
      </c>
      <c r="H47" s="11">
        <v>3</v>
      </c>
      <c r="I47" s="130">
        <f t="shared" si="1"/>
        <v>1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0</v>
      </c>
      <c r="E59" s="11">
        <v>2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1</v>
      </c>
      <c r="E60" s="11">
        <v>4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1</v>
      </c>
      <c r="E65" s="11">
        <v>0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1</v>
      </c>
      <c r="E66" s="11">
        <v>0</v>
      </c>
      <c r="F66" s="130">
        <f t="shared" si="0"/>
        <v>8</v>
      </c>
      <c r="G66" s="11">
        <v>0</v>
      </c>
      <c r="H66" s="11">
        <v>1</v>
      </c>
      <c r="I66" s="130">
        <f t="shared" si="1"/>
        <v>8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108</v>
      </c>
      <c r="E77" s="11">
        <v>114</v>
      </c>
      <c r="F77" s="130">
        <f t="shared" si="2"/>
        <v>168</v>
      </c>
      <c r="G77" s="11">
        <v>0</v>
      </c>
      <c r="H77" s="11">
        <v>206</v>
      </c>
      <c r="I77" s="130">
        <f t="shared" si="3"/>
        <v>184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2</v>
      </c>
      <c r="E78" s="11">
        <v>2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1</v>
      </c>
      <c r="E79" s="11">
        <v>0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72</v>
      </c>
      <c r="E80" s="11">
        <v>38</v>
      </c>
      <c r="F80" s="130">
        <f t="shared" si="2"/>
        <v>125</v>
      </c>
      <c r="G80" s="11">
        <v>0</v>
      </c>
      <c r="H80" s="11">
        <v>101</v>
      </c>
      <c r="I80" s="130">
        <f t="shared" si="3"/>
        <v>134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1</v>
      </c>
      <c r="E83" s="11">
        <v>0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0</v>
      </c>
      <c r="E84" s="11">
        <v>57</v>
      </c>
      <c r="F84" s="130">
        <f t="shared" si="2"/>
        <v>271</v>
      </c>
      <c r="G84" s="11">
        <v>0</v>
      </c>
      <c r="H84" s="11">
        <v>57</v>
      </c>
      <c r="I84" s="130">
        <f t="shared" si="3"/>
        <v>271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3</v>
      </c>
      <c r="E85" s="11">
        <v>8</v>
      </c>
      <c r="F85" s="130">
        <f t="shared" si="2"/>
        <v>45</v>
      </c>
      <c r="G85" s="11">
        <v>0</v>
      </c>
      <c r="H85" s="11">
        <v>11</v>
      </c>
      <c r="I85" s="130">
        <f t="shared" si="3"/>
        <v>45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9</v>
      </c>
      <c r="E86" s="11">
        <v>6</v>
      </c>
      <c r="F86" s="130">
        <f t="shared" si="2"/>
        <v>36</v>
      </c>
      <c r="G86" s="11">
        <v>0</v>
      </c>
      <c r="H86" s="11">
        <v>14</v>
      </c>
      <c r="I86" s="130">
        <f t="shared" si="3"/>
        <v>37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37</v>
      </c>
      <c r="E87" s="11">
        <v>77</v>
      </c>
      <c r="F87" s="130">
        <f t="shared" si="2"/>
        <v>119</v>
      </c>
      <c r="G87" s="11">
        <v>2</v>
      </c>
      <c r="H87" s="11">
        <v>109</v>
      </c>
      <c r="I87" s="130">
        <f t="shared" si="3"/>
        <v>122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8</v>
      </c>
      <c r="E89" s="11">
        <v>33</v>
      </c>
      <c r="F89" s="130">
        <f t="shared" si="2"/>
        <v>90</v>
      </c>
      <c r="G89" s="11">
        <v>0</v>
      </c>
      <c r="H89" s="11">
        <v>40</v>
      </c>
      <c r="I89" s="130">
        <f t="shared" si="3"/>
        <v>91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13</v>
      </c>
      <c r="E90" s="11">
        <v>18</v>
      </c>
      <c r="F90" s="130">
        <f t="shared" si="2"/>
        <v>38</v>
      </c>
      <c r="G90" s="11">
        <v>0</v>
      </c>
      <c r="H90" s="11">
        <v>30</v>
      </c>
      <c r="I90" s="130">
        <f t="shared" si="3"/>
        <v>39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2</v>
      </c>
      <c r="E93" s="11">
        <v>4</v>
      </c>
      <c r="F93" s="130">
        <f t="shared" si="2"/>
        <v>8</v>
      </c>
      <c r="G93" s="11">
        <v>0</v>
      </c>
      <c r="H93" s="11">
        <v>6</v>
      </c>
      <c r="I93" s="130">
        <f t="shared" si="3"/>
        <v>8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11</v>
      </c>
      <c r="E94" s="11">
        <v>72</v>
      </c>
      <c r="F94" s="130">
        <f t="shared" si="2"/>
        <v>92</v>
      </c>
      <c r="G94" s="11">
        <v>0</v>
      </c>
      <c r="H94" s="11">
        <v>82</v>
      </c>
      <c r="I94" s="130">
        <f t="shared" si="3"/>
        <v>93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1</v>
      </c>
      <c r="E95" s="11">
        <v>1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1</v>
      </c>
      <c r="E99" s="11">
        <v>0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0</v>
      </c>
      <c r="E103" s="131">
        <v>4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8</v>
      </c>
      <c r="E104" s="131">
        <v>21</v>
      </c>
      <c r="F104" s="130">
        <f t="shared" si="2"/>
        <v>33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1</v>
      </c>
      <c r="E105" s="131">
        <v>7</v>
      </c>
      <c r="F105" s="130">
        <f t="shared" si="2"/>
        <v>22</v>
      </c>
      <c r="G105" s="131">
        <v>0</v>
      </c>
      <c r="H105" s="131">
        <v>9</v>
      </c>
      <c r="I105" s="130">
        <f t="shared" si="3"/>
        <v>21</v>
      </c>
    </row>
    <row r="106" spans="1:9" ht="12.6" customHeight="1">
      <c r="A106" s="47" t="s">
        <v>1070</v>
      </c>
      <c r="B106" s="4" t="s">
        <v>489</v>
      </c>
      <c r="C106" s="130">
        <v>105</v>
      </c>
      <c r="D106" s="131">
        <v>9</v>
      </c>
      <c r="E106" s="131">
        <v>36</v>
      </c>
      <c r="F106" s="130">
        <f t="shared" si="2"/>
        <v>60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1258</v>
      </c>
      <c r="E107" s="131">
        <f t="shared" si="4"/>
        <v>1992</v>
      </c>
      <c r="F107" s="131">
        <f t="shared" si="4"/>
        <v>3504</v>
      </c>
      <c r="G107" s="131">
        <f t="shared" si="4"/>
        <v>73</v>
      </c>
      <c r="H107" s="131">
        <f t="shared" si="4"/>
        <v>3021</v>
      </c>
      <c r="I107" s="131">
        <f t="shared" si="4"/>
        <v>3660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>
  <sheetPr codeName="Sheet102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1621</v>
      </c>
      <c r="B1" s="2"/>
      <c r="C1" s="57"/>
      <c r="D1" s="3"/>
      <c r="E1" s="3"/>
      <c r="F1" s="3"/>
      <c r="G1" s="3"/>
      <c r="H1" s="3"/>
      <c r="I1" s="3"/>
    </row>
    <row r="2" spans="1:9" hidden="1">
      <c r="A2" s="46" t="s">
        <v>1621</v>
      </c>
      <c r="B2" s="2"/>
      <c r="C2" s="57"/>
      <c r="D2" s="3"/>
      <c r="E2" s="3"/>
      <c r="F2" s="3"/>
      <c r="G2" s="3"/>
      <c r="H2" s="3"/>
      <c r="I2" s="3"/>
    </row>
    <row r="3" spans="1:9">
      <c r="A3" s="46" t="s">
        <v>26</v>
      </c>
      <c r="B3" s="2"/>
      <c r="C3" s="57"/>
      <c r="D3" s="3"/>
      <c r="E3" s="3"/>
      <c r="F3" s="3"/>
      <c r="G3" s="3"/>
      <c r="H3" s="3"/>
      <c r="I3" s="3"/>
    </row>
    <row r="4" spans="1:9">
      <c r="A4" s="46"/>
      <c r="B4" s="2"/>
      <c r="C4" s="57"/>
      <c r="E4" s="3"/>
      <c r="F4" s="3"/>
      <c r="G4" s="3"/>
      <c r="H4" s="58"/>
      <c r="I4" s="40" t="s">
        <v>1622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2</v>
      </c>
      <c r="E11" s="130">
        <v>10</v>
      </c>
      <c r="F11" s="130">
        <f t="shared" si="0"/>
        <v>22</v>
      </c>
      <c r="G11" s="130">
        <v>1</v>
      </c>
      <c r="H11" s="130">
        <v>11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2</v>
      </c>
      <c r="E12" s="130">
        <v>3</v>
      </c>
      <c r="F12" s="130">
        <f t="shared" si="0"/>
        <v>3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0</v>
      </c>
      <c r="I13" s="130">
        <f t="shared" si="1"/>
        <v>3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3</v>
      </c>
      <c r="E15" s="130">
        <v>27</v>
      </c>
      <c r="F15" s="130">
        <f t="shared" si="0"/>
        <v>36</v>
      </c>
      <c r="G15" s="130">
        <v>0</v>
      </c>
      <c r="H15" s="130">
        <v>27</v>
      </c>
      <c r="I15" s="130">
        <f t="shared" si="1"/>
        <v>39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1</v>
      </c>
      <c r="E16" s="130">
        <v>9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10</v>
      </c>
      <c r="E17" s="130">
        <v>28</v>
      </c>
      <c r="F17" s="130">
        <f t="shared" si="0"/>
        <v>64</v>
      </c>
      <c r="G17" s="130">
        <v>0</v>
      </c>
      <c r="H17" s="130">
        <v>36</v>
      </c>
      <c r="I17" s="130">
        <f t="shared" si="1"/>
        <v>66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1</v>
      </c>
      <c r="E18" s="130">
        <v>2</v>
      </c>
      <c r="F18" s="130">
        <f t="shared" si="0"/>
        <v>17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3</v>
      </c>
      <c r="E19" s="130">
        <v>0</v>
      </c>
      <c r="F19" s="130">
        <f t="shared" si="0"/>
        <v>6</v>
      </c>
      <c r="G19" s="130">
        <v>0</v>
      </c>
      <c r="H19" s="130">
        <v>3</v>
      </c>
      <c r="I19" s="130">
        <f t="shared" si="1"/>
        <v>6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5</v>
      </c>
      <c r="E20" s="130">
        <v>20</v>
      </c>
      <c r="F20" s="130">
        <f t="shared" si="0"/>
        <v>26</v>
      </c>
      <c r="G20" s="130">
        <v>0</v>
      </c>
      <c r="H20" s="130">
        <v>25</v>
      </c>
      <c r="I20" s="130">
        <f t="shared" si="1"/>
        <v>26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3</v>
      </c>
      <c r="E21" s="130">
        <v>31</v>
      </c>
      <c r="F21" s="130">
        <f t="shared" si="0"/>
        <v>32</v>
      </c>
      <c r="G21" s="130">
        <v>1</v>
      </c>
      <c r="H21" s="130">
        <v>32</v>
      </c>
      <c r="I21" s="130">
        <f t="shared" si="1"/>
        <v>33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161</v>
      </c>
      <c r="E22" s="130">
        <v>269</v>
      </c>
      <c r="F22" s="130">
        <f t="shared" si="0"/>
        <v>203</v>
      </c>
      <c r="G22" s="130">
        <v>46</v>
      </c>
      <c r="H22" s="130">
        <v>377</v>
      </c>
      <c r="I22" s="130">
        <f t="shared" si="1"/>
        <v>210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5</v>
      </c>
      <c r="E23" s="130">
        <v>20</v>
      </c>
      <c r="F23" s="130">
        <f t="shared" si="0"/>
        <v>9</v>
      </c>
      <c r="G23" s="130">
        <v>0</v>
      </c>
      <c r="H23" s="130">
        <v>25</v>
      </c>
      <c r="I23" s="130">
        <f t="shared" si="1"/>
        <v>9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7</v>
      </c>
      <c r="E24" s="130">
        <v>16</v>
      </c>
      <c r="F24" s="130">
        <f t="shared" si="0"/>
        <v>22</v>
      </c>
      <c r="G24" s="130">
        <v>0</v>
      </c>
      <c r="H24" s="130">
        <v>23</v>
      </c>
      <c r="I24" s="130">
        <f t="shared" si="1"/>
        <v>22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14</v>
      </c>
      <c r="E25" s="130">
        <v>30</v>
      </c>
      <c r="F25" s="130">
        <f t="shared" si="0"/>
        <v>22</v>
      </c>
      <c r="G25" s="130">
        <v>1</v>
      </c>
      <c r="H25" s="130">
        <v>41</v>
      </c>
      <c r="I25" s="130">
        <f t="shared" si="1"/>
        <v>24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0</v>
      </c>
      <c r="E26" s="130">
        <v>3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54</v>
      </c>
      <c r="E27" s="130">
        <v>46</v>
      </c>
      <c r="F27" s="130">
        <f t="shared" si="0"/>
        <v>151</v>
      </c>
      <c r="G27" s="130">
        <v>5</v>
      </c>
      <c r="H27" s="130">
        <v>88</v>
      </c>
      <c r="I27" s="130">
        <f t="shared" si="1"/>
        <v>158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63</v>
      </c>
      <c r="E28" s="130">
        <v>48</v>
      </c>
      <c r="F28" s="130">
        <f t="shared" si="0"/>
        <v>89</v>
      </c>
      <c r="G28" s="130">
        <v>1</v>
      </c>
      <c r="H28" s="130">
        <v>103</v>
      </c>
      <c r="I28" s="130">
        <f t="shared" si="1"/>
        <v>96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57</v>
      </c>
      <c r="E29" s="130">
        <v>43</v>
      </c>
      <c r="F29" s="130">
        <f t="shared" si="0"/>
        <v>61</v>
      </c>
      <c r="G29" s="130">
        <v>6</v>
      </c>
      <c r="H29" s="130">
        <v>88</v>
      </c>
      <c r="I29" s="130">
        <f t="shared" si="1"/>
        <v>67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258</v>
      </c>
      <c r="E30" s="130">
        <v>264</v>
      </c>
      <c r="F30" s="130">
        <f t="shared" si="0"/>
        <v>652</v>
      </c>
      <c r="G30" s="130">
        <v>5</v>
      </c>
      <c r="H30" s="130">
        <v>478</v>
      </c>
      <c r="I30" s="130">
        <f t="shared" si="1"/>
        <v>691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27</v>
      </c>
      <c r="E31" s="130">
        <v>35</v>
      </c>
      <c r="F31" s="130">
        <f t="shared" si="0"/>
        <v>54</v>
      </c>
      <c r="G31" s="130">
        <v>0</v>
      </c>
      <c r="H31" s="130">
        <v>61</v>
      </c>
      <c r="I31" s="130">
        <f t="shared" si="1"/>
        <v>55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26</v>
      </c>
      <c r="E32" s="130">
        <v>36</v>
      </c>
      <c r="F32" s="130">
        <f t="shared" si="0"/>
        <v>47</v>
      </c>
      <c r="G32" s="130">
        <v>0</v>
      </c>
      <c r="H32" s="130">
        <v>60</v>
      </c>
      <c r="I32" s="130">
        <f t="shared" si="1"/>
        <v>49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37</v>
      </c>
      <c r="E33" s="11">
        <v>34</v>
      </c>
      <c r="F33" s="130">
        <f t="shared" si="0"/>
        <v>86</v>
      </c>
      <c r="G33" s="11">
        <v>1</v>
      </c>
      <c r="H33" s="11">
        <v>62</v>
      </c>
      <c r="I33" s="130">
        <f t="shared" si="1"/>
        <v>94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125</v>
      </c>
      <c r="E34" s="11">
        <v>76</v>
      </c>
      <c r="F34" s="130">
        <f t="shared" si="0"/>
        <v>119</v>
      </c>
      <c r="G34" s="11">
        <v>2</v>
      </c>
      <c r="H34" s="11">
        <v>191</v>
      </c>
      <c r="I34" s="130">
        <f t="shared" si="1"/>
        <v>127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56</v>
      </c>
      <c r="E35" s="11">
        <v>56</v>
      </c>
      <c r="F35" s="130">
        <f t="shared" si="0"/>
        <v>83</v>
      </c>
      <c r="G35" s="11">
        <v>1</v>
      </c>
      <c r="H35" s="11">
        <v>106</v>
      </c>
      <c r="I35" s="130">
        <f t="shared" si="1"/>
        <v>88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10</v>
      </c>
      <c r="E36" s="11">
        <v>12</v>
      </c>
      <c r="F36" s="130">
        <f t="shared" si="0"/>
        <v>21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116</v>
      </c>
      <c r="E37" s="11">
        <v>90</v>
      </c>
      <c r="F37" s="130">
        <f t="shared" si="0"/>
        <v>162</v>
      </c>
      <c r="G37" s="11">
        <v>2</v>
      </c>
      <c r="H37" s="11">
        <v>185</v>
      </c>
      <c r="I37" s="130">
        <f t="shared" si="1"/>
        <v>181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29</v>
      </c>
      <c r="E38" s="11">
        <v>15</v>
      </c>
      <c r="F38" s="130">
        <f t="shared" si="0"/>
        <v>48</v>
      </c>
      <c r="G38" s="11">
        <v>0</v>
      </c>
      <c r="H38" s="11">
        <v>38</v>
      </c>
      <c r="I38" s="130">
        <f t="shared" si="1"/>
        <v>54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8</v>
      </c>
      <c r="E39" s="11">
        <v>13</v>
      </c>
      <c r="F39" s="130">
        <f t="shared" si="0"/>
        <v>11</v>
      </c>
      <c r="G39" s="11">
        <v>0</v>
      </c>
      <c r="H39" s="11">
        <v>21</v>
      </c>
      <c r="I39" s="130">
        <f t="shared" si="1"/>
        <v>11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1</v>
      </c>
      <c r="E40" s="11">
        <v>1</v>
      </c>
      <c r="F40" s="130">
        <f t="shared" si="0"/>
        <v>0</v>
      </c>
      <c r="G40" s="11">
        <v>0</v>
      </c>
      <c r="H40" s="11">
        <v>2</v>
      </c>
      <c r="I40" s="130">
        <f t="shared" si="1"/>
        <v>0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1</v>
      </c>
      <c r="E41" s="11">
        <v>1</v>
      </c>
      <c r="F41" s="130">
        <f t="shared" si="0"/>
        <v>0</v>
      </c>
      <c r="G41" s="11">
        <v>0</v>
      </c>
      <c r="H41" s="11">
        <v>2</v>
      </c>
      <c r="I41" s="130">
        <f t="shared" si="1"/>
        <v>0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57</v>
      </c>
      <c r="E42" s="11">
        <v>115</v>
      </c>
      <c r="F42" s="130">
        <f t="shared" si="0"/>
        <v>128</v>
      </c>
      <c r="G42" s="11">
        <v>3</v>
      </c>
      <c r="H42" s="11">
        <v>165</v>
      </c>
      <c r="I42" s="130">
        <f t="shared" si="1"/>
        <v>132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1</v>
      </c>
      <c r="E59" s="11">
        <v>1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2</v>
      </c>
      <c r="E60" s="11">
        <v>3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1</v>
      </c>
      <c r="E65" s="11">
        <v>0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1</v>
      </c>
      <c r="E71" s="11">
        <v>0</v>
      </c>
      <c r="F71" s="130">
        <f t="shared" si="0"/>
        <v>0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92</v>
      </c>
      <c r="E77" s="11">
        <v>121</v>
      </c>
      <c r="F77" s="130">
        <f t="shared" si="2"/>
        <v>177</v>
      </c>
      <c r="G77" s="11">
        <v>1</v>
      </c>
      <c r="H77" s="11">
        <v>198</v>
      </c>
      <c r="I77" s="130">
        <f t="shared" si="3"/>
        <v>191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1</v>
      </c>
      <c r="E78" s="11">
        <v>3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74</v>
      </c>
      <c r="E80" s="11">
        <v>34</v>
      </c>
      <c r="F80" s="130">
        <f t="shared" si="2"/>
        <v>127</v>
      </c>
      <c r="G80" s="11">
        <v>0</v>
      </c>
      <c r="H80" s="11">
        <v>100</v>
      </c>
      <c r="I80" s="130">
        <f t="shared" si="3"/>
        <v>135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4</v>
      </c>
      <c r="E84" s="11">
        <v>55</v>
      </c>
      <c r="F84" s="130">
        <f t="shared" si="2"/>
        <v>269</v>
      </c>
      <c r="G84" s="11">
        <v>0</v>
      </c>
      <c r="H84" s="11">
        <v>58</v>
      </c>
      <c r="I84" s="130">
        <f t="shared" si="3"/>
        <v>270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32</v>
      </c>
      <c r="E87" s="11">
        <v>81</v>
      </c>
      <c r="F87" s="130">
        <f t="shared" si="2"/>
        <v>120</v>
      </c>
      <c r="G87" s="11">
        <v>1</v>
      </c>
      <c r="H87" s="11">
        <v>111</v>
      </c>
      <c r="I87" s="130">
        <f t="shared" si="3"/>
        <v>121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6</v>
      </c>
      <c r="E89" s="11">
        <v>33</v>
      </c>
      <c r="F89" s="130">
        <f t="shared" si="2"/>
        <v>92</v>
      </c>
      <c r="G89" s="11">
        <v>0</v>
      </c>
      <c r="H89" s="11">
        <v>39</v>
      </c>
      <c r="I89" s="130">
        <f t="shared" si="3"/>
        <v>92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11</v>
      </c>
      <c r="E90" s="11">
        <v>20</v>
      </c>
      <c r="F90" s="130">
        <f t="shared" si="2"/>
        <v>38</v>
      </c>
      <c r="G90" s="11">
        <v>0</v>
      </c>
      <c r="H90" s="11">
        <v>29</v>
      </c>
      <c r="I90" s="130">
        <f t="shared" si="3"/>
        <v>40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3</v>
      </c>
      <c r="E93" s="11">
        <v>3</v>
      </c>
      <c r="F93" s="130">
        <f t="shared" si="2"/>
        <v>8</v>
      </c>
      <c r="G93" s="11">
        <v>0</v>
      </c>
      <c r="H93" s="11">
        <v>6</v>
      </c>
      <c r="I93" s="130">
        <f t="shared" si="3"/>
        <v>8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13</v>
      </c>
      <c r="E94" s="11">
        <v>69</v>
      </c>
      <c r="F94" s="130">
        <f t="shared" si="2"/>
        <v>93</v>
      </c>
      <c r="G94" s="11">
        <v>1</v>
      </c>
      <c r="H94" s="11">
        <v>80</v>
      </c>
      <c r="I94" s="130">
        <f t="shared" si="3"/>
        <v>94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5</v>
      </c>
      <c r="E98" s="11">
        <v>2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1</v>
      </c>
      <c r="E99" s="11">
        <v>0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0</v>
      </c>
      <c r="E103" s="131">
        <v>4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6</v>
      </c>
      <c r="E104" s="131">
        <v>22</v>
      </c>
      <c r="F104" s="130">
        <f t="shared" si="2"/>
        <v>34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4</v>
      </c>
      <c r="E105" s="131">
        <v>5</v>
      </c>
      <c r="F105" s="130">
        <f t="shared" si="2"/>
        <v>21</v>
      </c>
      <c r="G105" s="131">
        <v>0</v>
      </c>
      <c r="H105" s="131">
        <v>7</v>
      </c>
      <c r="I105" s="130">
        <f t="shared" si="3"/>
        <v>23</v>
      </c>
    </row>
    <row r="106" spans="1:9" ht="12.6" customHeight="1">
      <c r="A106" s="47" t="s">
        <v>1070</v>
      </c>
      <c r="B106" s="4" t="s">
        <v>489</v>
      </c>
      <c r="C106" s="130">
        <v>105</v>
      </c>
      <c r="D106" s="131">
        <v>8</v>
      </c>
      <c r="E106" s="131">
        <v>35</v>
      </c>
      <c r="F106" s="130">
        <f t="shared" si="2"/>
        <v>62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1409</v>
      </c>
      <c r="E107" s="131">
        <f t="shared" si="4"/>
        <v>1888</v>
      </c>
      <c r="F107" s="131">
        <f t="shared" si="4"/>
        <v>3457</v>
      </c>
      <c r="G107" s="131">
        <f t="shared" si="4"/>
        <v>78</v>
      </c>
      <c r="H107" s="131">
        <f t="shared" si="4"/>
        <v>3050</v>
      </c>
      <c r="I107" s="131">
        <f t="shared" si="4"/>
        <v>3626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>
  <sheetPr codeName="Sheet103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1623</v>
      </c>
      <c r="B1" s="2"/>
      <c r="C1" s="57"/>
      <c r="D1" s="3"/>
      <c r="E1" s="3"/>
      <c r="F1" s="3"/>
      <c r="G1" s="3"/>
      <c r="H1" s="3"/>
      <c r="I1" s="40"/>
    </row>
    <row r="2" spans="1:9" hidden="1">
      <c r="A2" s="46" t="s">
        <v>1623</v>
      </c>
      <c r="B2" s="2"/>
      <c r="C2" s="57"/>
      <c r="D2" s="3"/>
      <c r="E2" s="3"/>
      <c r="F2" s="3"/>
      <c r="G2" s="3"/>
      <c r="H2" s="3"/>
      <c r="I2" s="40"/>
    </row>
    <row r="3" spans="1:9">
      <c r="A3" s="46" t="s">
        <v>27</v>
      </c>
      <c r="B3" s="2"/>
      <c r="C3" s="57"/>
      <c r="D3" s="3"/>
      <c r="E3" s="3"/>
      <c r="F3" s="3"/>
      <c r="G3" s="3"/>
      <c r="H3" s="3"/>
      <c r="I3" s="40"/>
    </row>
    <row r="4" spans="1:9">
      <c r="A4" s="46"/>
      <c r="B4" s="2"/>
      <c r="C4" s="57"/>
      <c r="D4" s="3"/>
      <c r="E4" s="3"/>
      <c r="F4" s="3"/>
      <c r="G4" s="3"/>
      <c r="H4" s="58"/>
      <c r="I4" s="121" t="s">
        <v>409</v>
      </c>
    </row>
    <row r="5" spans="1:9" ht="12.6" customHeight="1">
      <c r="A5" s="287" t="s">
        <v>450</v>
      </c>
      <c r="B5" s="288"/>
      <c r="C5" s="291" t="s">
        <v>1649</v>
      </c>
      <c r="D5" s="286" t="s">
        <v>1651</v>
      </c>
      <c r="E5" s="286"/>
      <c r="F5" s="286"/>
      <c r="G5" s="286" t="s">
        <v>1652</v>
      </c>
      <c r="H5" s="286"/>
      <c r="I5" s="286"/>
    </row>
    <row r="6" spans="1:9" ht="12.6" customHeight="1">
      <c r="A6" s="289"/>
      <c r="B6" s="290"/>
      <c r="C6" s="292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30">
        <v>5</v>
      </c>
      <c r="D7" s="130">
        <v>0</v>
      </c>
      <c r="E7" s="130">
        <v>1</v>
      </c>
      <c r="F7" s="130">
        <f>C7-D7-E7</f>
        <v>4</v>
      </c>
      <c r="G7" s="130">
        <v>0</v>
      </c>
      <c r="H7" s="130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30">
        <v>0</v>
      </c>
      <c r="D8" s="130">
        <v>0</v>
      </c>
      <c r="E8" s="130">
        <v>0</v>
      </c>
      <c r="F8" s="130">
        <f t="shared" ref="F8:F71" si="0">C8-D8-E8</f>
        <v>0</v>
      </c>
      <c r="G8" s="130">
        <v>0</v>
      </c>
      <c r="H8" s="130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30">
        <v>1</v>
      </c>
      <c r="D9" s="130">
        <v>0</v>
      </c>
      <c r="E9" s="130">
        <v>0</v>
      </c>
      <c r="F9" s="130">
        <f t="shared" si="0"/>
        <v>1</v>
      </c>
      <c r="G9" s="130">
        <v>0</v>
      </c>
      <c r="H9" s="130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30">
        <v>2</v>
      </c>
      <c r="D10" s="130">
        <v>0</v>
      </c>
      <c r="E10" s="130">
        <v>0</v>
      </c>
      <c r="F10" s="130">
        <f t="shared" si="0"/>
        <v>2</v>
      </c>
      <c r="G10" s="130">
        <v>0</v>
      </c>
      <c r="H10" s="130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30">
        <v>34</v>
      </c>
      <c r="D11" s="130">
        <v>3</v>
      </c>
      <c r="E11" s="130">
        <v>9</v>
      </c>
      <c r="F11" s="130">
        <f t="shared" si="0"/>
        <v>22</v>
      </c>
      <c r="G11" s="130">
        <v>3</v>
      </c>
      <c r="H11" s="130">
        <v>9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30">
        <v>8</v>
      </c>
      <c r="D12" s="130">
        <v>1</v>
      </c>
      <c r="E12" s="130">
        <v>4</v>
      </c>
      <c r="F12" s="130">
        <f t="shared" si="0"/>
        <v>3</v>
      </c>
      <c r="G12" s="130">
        <v>0</v>
      </c>
      <c r="H12" s="130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30">
        <v>3</v>
      </c>
      <c r="D13" s="130">
        <v>0</v>
      </c>
      <c r="E13" s="130">
        <v>0</v>
      </c>
      <c r="F13" s="130">
        <f t="shared" si="0"/>
        <v>3</v>
      </c>
      <c r="G13" s="130">
        <v>0</v>
      </c>
      <c r="H13" s="130">
        <v>1</v>
      </c>
      <c r="I13" s="130">
        <f t="shared" si="1"/>
        <v>2</v>
      </c>
    </row>
    <row r="14" spans="1:9" ht="12.6" customHeight="1">
      <c r="A14" s="106" t="s">
        <v>459</v>
      </c>
      <c r="B14" s="107" t="s">
        <v>1494</v>
      </c>
      <c r="C14" s="130">
        <v>4</v>
      </c>
      <c r="D14" s="130">
        <v>0</v>
      </c>
      <c r="E14" s="130">
        <v>2</v>
      </c>
      <c r="F14" s="130">
        <f t="shared" si="0"/>
        <v>2</v>
      </c>
      <c r="G14" s="130">
        <v>0</v>
      </c>
      <c r="H14" s="130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30">
        <v>66</v>
      </c>
      <c r="D15" s="130">
        <v>10</v>
      </c>
      <c r="E15" s="130">
        <v>21</v>
      </c>
      <c r="F15" s="130">
        <f t="shared" si="0"/>
        <v>35</v>
      </c>
      <c r="G15" s="130">
        <v>0</v>
      </c>
      <c r="H15" s="130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30">
        <v>25</v>
      </c>
      <c r="D16" s="130">
        <v>3</v>
      </c>
      <c r="E16" s="130">
        <v>7</v>
      </c>
      <c r="F16" s="130">
        <f t="shared" si="0"/>
        <v>15</v>
      </c>
      <c r="G16" s="130">
        <v>0</v>
      </c>
      <c r="H16" s="130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30">
        <v>102</v>
      </c>
      <c r="D17" s="130">
        <v>20</v>
      </c>
      <c r="E17" s="130">
        <v>21</v>
      </c>
      <c r="F17" s="130">
        <f t="shared" si="0"/>
        <v>61</v>
      </c>
      <c r="G17" s="130">
        <v>0</v>
      </c>
      <c r="H17" s="130">
        <v>38</v>
      </c>
      <c r="I17" s="130">
        <f t="shared" si="1"/>
        <v>64</v>
      </c>
    </row>
    <row r="18" spans="1:9" ht="12.6" customHeight="1">
      <c r="A18" s="106" t="s">
        <v>463</v>
      </c>
      <c r="B18" s="107" t="s">
        <v>1498</v>
      </c>
      <c r="C18" s="130">
        <v>20</v>
      </c>
      <c r="D18" s="130">
        <v>1</v>
      </c>
      <c r="E18" s="130">
        <v>2</v>
      </c>
      <c r="F18" s="130">
        <f t="shared" si="0"/>
        <v>17</v>
      </c>
      <c r="G18" s="130">
        <v>0</v>
      </c>
      <c r="H18" s="130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30">
        <v>9</v>
      </c>
      <c r="D19" s="130">
        <v>1</v>
      </c>
      <c r="E19" s="130">
        <v>2</v>
      </c>
      <c r="F19" s="130">
        <f t="shared" si="0"/>
        <v>6</v>
      </c>
      <c r="G19" s="130">
        <v>0</v>
      </c>
      <c r="H19" s="130">
        <v>3</v>
      </c>
      <c r="I19" s="130">
        <f t="shared" si="1"/>
        <v>6</v>
      </c>
    </row>
    <row r="20" spans="1:9" ht="12.6" customHeight="1">
      <c r="A20" s="106" t="s">
        <v>465</v>
      </c>
      <c r="B20" s="107" t="s">
        <v>1500</v>
      </c>
      <c r="C20" s="130">
        <v>51</v>
      </c>
      <c r="D20" s="130">
        <v>12</v>
      </c>
      <c r="E20" s="130">
        <v>15</v>
      </c>
      <c r="F20" s="130">
        <f t="shared" si="0"/>
        <v>24</v>
      </c>
      <c r="G20" s="130">
        <v>0</v>
      </c>
      <c r="H20" s="130">
        <v>27</v>
      </c>
      <c r="I20" s="130">
        <f t="shared" si="1"/>
        <v>24</v>
      </c>
    </row>
    <row r="21" spans="1:9" ht="12.6" customHeight="1">
      <c r="A21" s="106" t="s">
        <v>466</v>
      </c>
      <c r="B21" s="107" t="s">
        <v>1501</v>
      </c>
      <c r="C21" s="130">
        <v>66</v>
      </c>
      <c r="D21" s="130">
        <v>13</v>
      </c>
      <c r="E21" s="130">
        <v>25</v>
      </c>
      <c r="F21" s="130">
        <f t="shared" si="0"/>
        <v>28</v>
      </c>
      <c r="G21" s="130">
        <v>0</v>
      </c>
      <c r="H21" s="130">
        <v>37</v>
      </c>
      <c r="I21" s="130">
        <f t="shared" si="1"/>
        <v>29</v>
      </c>
    </row>
    <row r="22" spans="1:9" ht="12.6" customHeight="1">
      <c r="A22" s="106" t="s">
        <v>467</v>
      </c>
      <c r="B22" s="107" t="s">
        <v>1502</v>
      </c>
      <c r="C22" s="130">
        <v>633</v>
      </c>
      <c r="D22" s="130">
        <v>291</v>
      </c>
      <c r="E22" s="130">
        <v>163</v>
      </c>
      <c r="F22" s="130">
        <f t="shared" si="0"/>
        <v>179</v>
      </c>
      <c r="G22" s="130">
        <v>70</v>
      </c>
      <c r="H22" s="130">
        <v>364</v>
      </c>
      <c r="I22" s="130">
        <f t="shared" si="1"/>
        <v>199</v>
      </c>
    </row>
    <row r="23" spans="1:9" ht="12.6" customHeight="1">
      <c r="A23" s="106" t="s">
        <v>468</v>
      </c>
      <c r="B23" s="107" t="s">
        <v>1503</v>
      </c>
      <c r="C23" s="130">
        <v>34</v>
      </c>
      <c r="D23" s="130">
        <v>13</v>
      </c>
      <c r="E23" s="130">
        <v>12</v>
      </c>
      <c r="F23" s="130">
        <f t="shared" si="0"/>
        <v>9</v>
      </c>
      <c r="G23" s="130">
        <v>3</v>
      </c>
      <c r="H23" s="130">
        <v>22</v>
      </c>
      <c r="I23" s="130">
        <f t="shared" si="1"/>
        <v>9</v>
      </c>
    </row>
    <row r="24" spans="1:9" ht="12.6" customHeight="1">
      <c r="A24" s="106" t="s">
        <v>469</v>
      </c>
      <c r="B24" s="107" t="s">
        <v>1504</v>
      </c>
      <c r="C24" s="130">
        <v>45</v>
      </c>
      <c r="D24" s="130">
        <v>12</v>
      </c>
      <c r="E24" s="130">
        <v>12</v>
      </c>
      <c r="F24" s="130">
        <f t="shared" si="0"/>
        <v>21</v>
      </c>
      <c r="G24" s="130">
        <v>1</v>
      </c>
      <c r="H24" s="130">
        <v>23</v>
      </c>
      <c r="I24" s="130">
        <f t="shared" si="1"/>
        <v>21</v>
      </c>
    </row>
    <row r="25" spans="1:9" ht="12.6" customHeight="1">
      <c r="A25" s="106" t="s">
        <v>470</v>
      </c>
      <c r="B25" s="107" t="s">
        <v>1505</v>
      </c>
      <c r="C25" s="130">
        <v>66</v>
      </c>
      <c r="D25" s="130">
        <v>10</v>
      </c>
      <c r="E25" s="130">
        <v>31</v>
      </c>
      <c r="F25" s="130">
        <f t="shared" si="0"/>
        <v>25</v>
      </c>
      <c r="G25" s="130">
        <v>0</v>
      </c>
      <c r="H25" s="130">
        <v>40</v>
      </c>
      <c r="I25" s="130">
        <f t="shared" si="1"/>
        <v>26</v>
      </c>
    </row>
    <row r="26" spans="1:9" ht="12.6" customHeight="1">
      <c r="A26" s="106" t="s">
        <v>471</v>
      </c>
      <c r="B26" s="107" t="s">
        <v>1506</v>
      </c>
      <c r="C26" s="130">
        <v>6</v>
      </c>
      <c r="D26" s="130">
        <v>2</v>
      </c>
      <c r="E26" s="130">
        <v>1</v>
      </c>
      <c r="F26" s="130">
        <f t="shared" si="0"/>
        <v>3</v>
      </c>
      <c r="G26" s="130">
        <v>0</v>
      </c>
      <c r="H26" s="130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30">
        <v>251</v>
      </c>
      <c r="D27" s="130">
        <v>23</v>
      </c>
      <c r="E27" s="130">
        <v>63</v>
      </c>
      <c r="F27" s="130">
        <f t="shared" si="0"/>
        <v>165</v>
      </c>
      <c r="G27" s="130">
        <v>0</v>
      </c>
      <c r="H27" s="130">
        <v>84</v>
      </c>
      <c r="I27" s="130">
        <f t="shared" si="1"/>
        <v>167</v>
      </c>
    </row>
    <row r="28" spans="1:9" ht="12.6" customHeight="1">
      <c r="A28" s="106" t="s">
        <v>473</v>
      </c>
      <c r="B28" s="107" t="s">
        <v>1508</v>
      </c>
      <c r="C28" s="130">
        <v>200</v>
      </c>
      <c r="D28" s="130">
        <v>49</v>
      </c>
      <c r="E28" s="130">
        <v>54</v>
      </c>
      <c r="F28" s="130">
        <f t="shared" si="0"/>
        <v>97</v>
      </c>
      <c r="G28" s="130">
        <v>0</v>
      </c>
      <c r="H28" s="130">
        <v>95</v>
      </c>
      <c r="I28" s="130">
        <f t="shared" si="1"/>
        <v>105</v>
      </c>
    </row>
    <row r="29" spans="1:9" ht="12.6" customHeight="1">
      <c r="A29" s="106" t="s">
        <v>474</v>
      </c>
      <c r="B29" s="107" t="s">
        <v>1509</v>
      </c>
      <c r="C29" s="130">
        <v>161</v>
      </c>
      <c r="D29" s="130">
        <v>49</v>
      </c>
      <c r="E29" s="130">
        <v>55</v>
      </c>
      <c r="F29" s="130">
        <f t="shared" si="0"/>
        <v>57</v>
      </c>
      <c r="G29" s="130">
        <v>4</v>
      </c>
      <c r="H29" s="130">
        <v>94</v>
      </c>
      <c r="I29" s="130">
        <f t="shared" si="1"/>
        <v>63</v>
      </c>
    </row>
    <row r="30" spans="1:9" ht="12.6" customHeight="1">
      <c r="A30" s="106" t="s">
        <v>475</v>
      </c>
      <c r="B30" s="107" t="s">
        <v>1510</v>
      </c>
      <c r="C30" s="130">
        <v>1174</v>
      </c>
      <c r="D30" s="130">
        <v>282</v>
      </c>
      <c r="E30" s="130">
        <v>242</v>
      </c>
      <c r="F30" s="130">
        <f t="shared" si="0"/>
        <v>650</v>
      </c>
      <c r="G30" s="130">
        <v>3</v>
      </c>
      <c r="H30" s="130">
        <v>469</v>
      </c>
      <c r="I30" s="130">
        <f t="shared" si="1"/>
        <v>702</v>
      </c>
    </row>
    <row r="31" spans="1:9" ht="12.6" customHeight="1">
      <c r="A31" s="106" t="s">
        <v>476</v>
      </c>
      <c r="B31" s="107" t="s">
        <v>1511</v>
      </c>
      <c r="C31" s="130">
        <v>116</v>
      </c>
      <c r="D31" s="130">
        <v>26</v>
      </c>
      <c r="E31" s="130">
        <v>33</v>
      </c>
      <c r="F31" s="130">
        <f t="shared" si="0"/>
        <v>57</v>
      </c>
      <c r="G31" s="130">
        <v>0</v>
      </c>
      <c r="H31" s="130">
        <v>57</v>
      </c>
      <c r="I31" s="130">
        <f t="shared" si="1"/>
        <v>59</v>
      </c>
    </row>
    <row r="32" spans="1:9" ht="12.6" customHeight="1">
      <c r="A32" s="106" t="s">
        <v>477</v>
      </c>
      <c r="B32" s="107" t="s">
        <v>1512</v>
      </c>
      <c r="C32" s="130">
        <v>109</v>
      </c>
      <c r="D32" s="130">
        <v>35</v>
      </c>
      <c r="E32" s="130">
        <v>28</v>
      </c>
      <c r="F32" s="130">
        <f t="shared" si="0"/>
        <v>46</v>
      </c>
      <c r="G32" s="130">
        <v>0</v>
      </c>
      <c r="H32" s="130">
        <v>60</v>
      </c>
      <c r="I32" s="130">
        <f t="shared" si="1"/>
        <v>49</v>
      </c>
    </row>
    <row r="33" spans="1:9" ht="12.6" customHeight="1">
      <c r="A33" s="106" t="s">
        <v>478</v>
      </c>
      <c r="B33" s="107" t="s">
        <v>1513</v>
      </c>
      <c r="C33" s="130">
        <v>157</v>
      </c>
      <c r="D33" s="11">
        <v>22</v>
      </c>
      <c r="E33" s="11">
        <v>42</v>
      </c>
      <c r="F33" s="130">
        <f t="shared" si="0"/>
        <v>93</v>
      </c>
      <c r="G33" s="11">
        <v>2</v>
      </c>
      <c r="H33" s="11">
        <v>59</v>
      </c>
      <c r="I33" s="130">
        <f t="shared" si="1"/>
        <v>96</v>
      </c>
    </row>
    <row r="34" spans="1:9" ht="12.6" customHeight="1">
      <c r="A34" s="106" t="s">
        <v>479</v>
      </c>
      <c r="B34" s="107" t="s">
        <v>1514</v>
      </c>
      <c r="C34" s="130">
        <v>320</v>
      </c>
      <c r="D34" s="11">
        <v>136</v>
      </c>
      <c r="E34" s="11">
        <v>64</v>
      </c>
      <c r="F34" s="130">
        <f t="shared" si="0"/>
        <v>120</v>
      </c>
      <c r="G34" s="11">
        <v>1</v>
      </c>
      <c r="H34" s="11">
        <v>189</v>
      </c>
      <c r="I34" s="130">
        <f t="shared" si="1"/>
        <v>130</v>
      </c>
    </row>
    <row r="35" spans="1:9" ht="12.6" customHeight="1">
      <c r="A35" s="106" t="s">
        <v>480</v>
      </c>
      <c r="B35" s="107" t="s">
        <v>1515</v>
      </c>
      <c r="C35" s="130">
        <v>195</v>
      </c>
      <c r="D35" s="11">
        <v>55</v>
      </c>
      <c r="E35" s="11">
        <v>51</v>
      </c>
      <c r="F35" s="130">
        <f t="shared" si="0"/>
        <v>89</v>
      </c>
      <c r="G35" s="11">
        <v>2</v>
      </c>
      <c r="H35" s="11">
        <v>99</v>
      </c>
      <c r="I35" s="130">
        <f t="shared" si="1"/>
        <v>94</v>
      </c>
    </row>
    <row r="36" spans="1:9" ht="12.6" customHeight="1">
      <c r="A36" s="106" t="s">
        <v>481</v>
      </c>
      <c r="B36" s="107" t="s">
        <v>1516</v>
      </c>
      <c r="C36" s="130">
        <v>43</v>
      </c>
      <c r="D36" s="11">
        <v>12</v>
      </c>
      <c r="E36" s="11">
        <v>10</v>
      </c>
      <c r="F36" s="130">
        <f t="shared" si="0"/>
        <v>21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30">
        <v>368</v>
      </c>
      <c r="D37" s="11">
        <v>112</v>
      </c>
      <c r="E37" s="11">
        <v>88</v>
      </c>
      <c r="F37" s="130">
        <f t="shared" si="0"/>
        <v>168</v>
      </c>
      <c r="G37" s="11">
        <v>2</v>
      </c>
      <c r="H37" s="11">
        <v>182</v>
      </c>
      <c r="I37" s="130">
        <f t="shared" si="1"/>
        <v>184</v>
      </c>
    </row>
    <row r="38" spans="1:9" ht="12.6" customHeight="1">
      <c r="A38" s="106" t="s">
        <v>483</v>
      </c>
      <c r="B38" s="107" t="s">
        <v>1518</v>
      </c>
      <c r="C38" s="130">
        <v>92</v>
      </c>
      <c r="D38" s="11">
        <v>21</v>
      </c>
      <c r="E38" s="11">
        <v>21</v>
      </c>
      <c r="F38" s="130">
        <f t="shared" si="0"/>
        <v>50</v>
      </c>
      <c r="G38" s="11">
        <v>0</v>
      </c>
      <c r="H38" s="11">
        <v>39</v>
      </c>
      <c r="I38" s="130">
        <f t="shared" si="1"/>
        <v>53</v>
      </c>
    </row>
    <row r="39" spans="1:9" ht="12.6" customHeight="1">
      <c r="A39" s="106" t="s">
        <v>1228</v>
      </c>
      <c r="B39" s="107" t="s">
        <v>1519</v>
      </c>
      <c r="C39" s="130">
        <v>32</v>
      </c>
      <c r="D39" s="11">
        <v>12</v>
      </c>
      <c r="E39" s="11">
        <v>10</v>
      </c>
      <c r="F39" s="130">
        <f t="shared" si="0"/>
        <v>10</v>
      </c>
      <c r="G39" s="11">
        <v>1</v>
      </c>
      <c r="H39" s="11">
        <v>20</v>
      </c>
      <c r="I39" s="130">
        <f t="shared" si="1"/>
        <v>11</v>
      </c>
    </row>
    <row r="40" spans="1:9" ht="12.6" customHeight="1">
      <c r="A40" s="106" t="s">
        <v>1229</v>
      </c>
      <c r="B40" s="107" t="s">
        <v>1520</v>
      </c>
      <c r="C40" s="130">
        <v>2</v>
      </c>
      <c r="D40" s="11">
        <v>1</v>
      </c>
      <c r="E40" s="11">
        <v>1</v>
      </c>
      <c r="F40" s="130">
        <f t="shared" si="0"/>
        <v>0</v>
      </c>
      <c r="G40" s="11">
        <v>0</v>
      </c>
      <c r="H40" s="11">
        <v>2</v>
      </c>
      <c r="I40" s="130">
        <f t="shared" si="1"/>
        <v>0</v>
      </c>
    </row>
    <row r="41" spans="1:9" ht="12.6" customHeight="1">
      <c r="A41" s="106" t="s">
        <v>1230</v>
      </c>
      <c r="B41" s="107" t="s">
        <v>1521</v>
      </c>
      <c r="C41" s="130">
        <v>2</v>
      </c>
      <c r="D41" s="11">
        <v>1</v>
      </c>
      <c r="E41" s="11">
        <v>0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30">
        <v>300</v>
      </c>
      <c r="D42" s="11">
        <v>55</v>
      </c>
      <c r="E42" s="11">
        <v>106</v>
      </c>
      <c r="F42" s="130">
        <f t="shared" si="0"/>
        <v>139</v>
      </c>
      <c r="G42" s="11">
        <v>2</v>
      </c>
      <c r="H42" s="11">
        <v>157</v>
      </c>
      <c r="I42" s="130">
        <f t="shared" si="1"/>
        <v>141</v>
      </c>
    </row>
    <row r="43" spans="1:9" ht="12.6" customHeight="1">
      <c r="A43" s="106" t="s">
        <v>1760</v>
      </c>
      <c r="B43" s="107" t="s">
        <v>1523</v>
      </c>
      <c r="C43" s="130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30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30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30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30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30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30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30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30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30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30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30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30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30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30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30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30">
        <v>2</v>
      </c>
      <c r="D59" s="11">
        <v>1</v>
      </c>
      <c r="E59" s="11">
        <v>1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30">
        <v>7</v>
      </c>
      <c r="D60" s="11">
        <v>2</v>
      </c>
      <c r="E60" s="11">
        <v>3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30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30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30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30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30">
        <v>2</v>
      </c>
      <c r="D65" s="11">
        <v>1</v>
      </c>
      <c r="E65" s="11">
        <v>0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30">
        <v>9</v>
      </c>
      <c r="D66" s="11">
        <v>1</v>
      </c>
      <c r="E66" s="11">
        <v>1</v>
      </c>
      <c r="F66" s="130">
        <f t="shared" si="0"/>
        <v>7</v>
      </c>
      <c r="G66" s="11">
        <v>0</v>
      </c>
      <c r="H66" s="11">
        <v>2</v>
      </c>
      <c r="I66" s="130">
        <f t="shared" si="1"/>
        <v>7</v>
      </c>
    </row>
    <row r="67" spans="1:9" ht="12.6" customHeight="1">
      <c r="A67" s="106" t="s">
        <v>1554</v>
      </c>
      <c r="B67" s="107" t="s">
        <v>1296</v>
      </c>
      <c r="C67" s="130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30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30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30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30">
        <v>1</v>
      </c>
      <c r="D71" s="11">
        <v>1</v>
      </c>
      <c r="E71" s="11">
        <v>0</v>
      </c>
      <c r="F71" s="130">
        <f t="shared" si="0"/>
        <v>0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30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30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30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30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30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30">
        <v>390</v>
      </c>
      <c r="D77" s="11">
        <v>146</v>
      </c>
      <c r="E77" s="11">
        <v>79</v>
      </c>
      <c r="F77" s="130">
        <f t="shared" si="2"/>
        <v>165</v>
      </c>
      <c r="G77" s="11">
        <v>2</v>
      </c>
      <c r="H77" s="11">
        <v>206</v>
      </c>
      <c r="I77" s="130">
        <f t="shared" si="3"/>
        <v>182</v>
      </c>
    </row>
    <row r="78" spans="1:9" ht="12.6" customHeight="1">
      <c r="A78" s="106" t="s">
        <v>1565</v>
      </c>
      <c r="B78" s="107" t="s">
        <v>1307</v>
      </c>
      <c r="C78" s="130">
        <v>8</v>
      </c>
      <c r="D78" s="11">
        <v>4</v>
      </c>
      <c r="E78" s="11">
        <v>0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30">
        <v>3</v>
      </c>
      <c r="D79" s="11">
        <v>1</v>
      </c>
      <c r="E79" s="11">
        <v>0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30">
        <v>235</v>
      </c>
      <c r="D80" s="11">
        <v>80</v>
      </c>
      <c r="E80" s="11">
        <v>31</v>
      </c>
      <c r="F80" s="130">
        <f t="shared" si="2"/>
        <v>124</v>
      </c>
      <c r="G80" s="11">
        <v>0</v>
      </c>
      <c r="H80" s="11">
        <v>102</v>
      </c>
      <c r="I80" s="130">
        <f t="shared" si="3"/>
        <v>133</v>
      </c>
    </row>
    <row r="81" spans="1:9" ht="12.6" customHeight="1">
      <c r="A81" s="106" t="s">
        <v>1249</v>
      </c>
      <c r="B81" s="107" t="s">
        <v>1310</v>
      </c>
      <c r="C81" s="130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30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30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30">
        <v>328</v>
      </c>
      <c r="D84" s="11">
        <v>0</v>
      </c>
      <c r="E84" s="11">
        <v>57</v>
      </c>
      <c r="F84" s="130">
        <f t="shared" si="2"/>
        <v>271</v>
      </c>
      <c r="G84" s="11">
        <v>0</v>
      </c>
      <c r="H84" s="11">
        <v>57</v>
      </c>
      <c r="I84" s="130">
        <f t="shared" si="3"/>
        <v>271</v>
      </c>
    </row>
    <row r="85" spans="1:9" ht="12.6" customHeight="1">
      <c r="A85" s="106" t="s">
        <v>1253</v>
      </c>
      <c r="B85" s="107" t="s">
        <v>1314</v>
      </c>
      <c r="C85" s="130">
        <v>56</v>
      </c>
      <c r="D85" s="11">
        <v>4</v>
      </c>
      <c r="E85" s="11">
        <v>7</v>
      </c>
      <c r="F85" s="130">
        <f t="shared" si="2"/>
        <v>45</v>
      </c>
      <c r="G85" s="11">
        <v>0</v>
      </c>
      <c r="H85" s="11">
        <v>11</v>
      </c>
      <c r="I85" s="130">
        <f t="shared" si="3"/>
        <v>45</v>
      </c>
    </row>
    <row r="86" spans="1:9" ht="12.6" customHeight="1">
      <c r="A86" s="106" t="s">
        <v>1254</v>
      </c>
      <c r="B86" s="107" t="s">
        <v>1315</v>
      </c>
      <c r="C86" s="130">
        <v>51</v>
      </c>
      <c r="D86" s="11">
        <v>11</v>
      </c>
      <c r="E86" s="11">
        <v>4</v>
      </c>
      <c r="F86" s="130">
        <f t="shared" si="2"/>
        <v>36</v>
      </c>
      <c r="G86" s="11">
        <v>0</v>
      </c>
      <c r="H86" s="11">
        <v>14</v>
      </c>
      <c r="I86" s="130">
        <f t="shared" si="3"/>
        <v>37</v>
      </c>
    </row>
    <row r="87" spans="1:9" ht="12.6" customHeight="1">
      <c r="A87" s="106" t="s">
        <v>1255</v>
      </c>
      <c r="B87" s="107" t="s">
        <v>1316</v>
      </c>
      <c r="C87" s="130">
        <v>233</v>
      </c>
      <c r="D87" s="11">
        <v>55</v>
      </c>
      <c r="E87" s="11">
        <v>63</v>
      </c>
      <c r="F87" s="130">
        <f t="shared" si="2"/>
        <v>115</v>
      </c>
      <c r="G87" s="11">
        <v>3</v>
      </c>
      <c r="H87" s="11">
        <v>109</v>
      </c>
      <c r="I87" s="130">
        <f t="shared" si="3"/>
        <v>121</v>
      </c>
    </row>
    <row r="88" spans="1:9" ht="12.6" customHeight="1">
      <c r="A88" s="106" t="s">
        <v>1256</v>
      </c>
      <c r="B88" s="107" t="s">
        <v>1317</v>
      </c>
      <c r="C88" s="130">
        <v>24</v>
      </c>
      <c r="D88" s="11">
        <v>1</v>
      </c>
      <c r="E88" s="11">
        <v>3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30">
        <v>131</v>
      </c>
      <c r="D89" s="11">
        <v>13</v>
      </c>
      <c r="E89" s="11">
        <v>31</v>
      </c>
      <c r="F89" s="130">
        <f t="shared" si="2"/>
        <v>87</v>
      </c>
      <c r="G89" s="11">
        <v>0</v>
      </c>
      <c r="H89" s="11">
        <v>42</v>
      </c>
      <c r="I89" s="130">
        <f t="shared" si="3"/>
        <v>89</v>
      </c>
    </row>
    <row r="90" spans="1:9" ht="12.6" customHeight="1">
      <c r="A90" s="106" t="s">
        <v>1258</v>
      </c>
      <c r="B90" s="107" t="s">
        <v>1319</v>
      </c>
      <c r="C90" s="130">
        <v>69</v>
      </c>
      <c r="D90" s="11">
        <v>21</v>
      </c>
      <c r="E90" s="11">
        <v>15</v>
      </c>
      <c r="F90" s="130">
        <f t="shared" si="2"/>
        <v>33</v>
      </c>
      <c r="G90" s="11">
        <v>0</v>
      </c>
      <c r="H90" s="11">
        <v>33</v>
      </c>
      <c r="I90" s="130">
        <f t="shared" si="3"/>
        <v>36</v>
      </c>
    </row>
    <row r="91" spans="1:9" ht="12.6" customHeight="1">
      <c r="A91" s="106" t="s">
        <v>1259</v>
      </c>
      <c r="B91" s="107" t="s">
        <v>1320</v>
      </c>
      <c r="C91" s="130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30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30">
        <v>14</v>
      </c>
      <c r="D93" s="11">
        <v>2</v>
      </c>
      <c r="E93" s="11">
        <v>4</v>
      </c>
      <c r="F93" s="130">
        <f t="shared" si="2"/>
        <v>8</v>
      </c>
      <c r="G93" s="11">
        <v>0</v>
      </c>
      <c r="H93" s="11">
        <v>6</v>
      </c>
      <c r="I93" s="130">
        <f t="shared" si="3"/>
        <v>8</v>
      </c>
    </row>
    <row r="94" spans="1:9" ht="12.6" customHeight="1">
      <c r="A94" s="106" t="s">
        <v>1262</v>
      </c>
      <c r="B94" s="107" t="s">
        <v>1323</v>
      </c>
      <c r="C94" s="130">
        <v>175</v>
      </c>
      <c r="D94" s="11">
        <v>16</v>
      </c>
      <c r="E94" s="11">
        <v>67</v>
      </c>
      <c r="F94" s="130">
        <f t="shared" si="2"/>
        <v>92</v>
      </c>
      <c r="G94" s="11">
        <v>0</v>
      </c>
      <c r="H94" s="11">
        <v>82</v>
      </c>
      <c r="I94" s="130">
        <f t="shared" si="3"/>
        <v>93</v>
      </c>
    </row>
    <row r="95" spans="1:9" ht="12.6" customHeight="1">
      <c r="A95" s="106" t="s">
        <v>1263</v>
      </c>
      <c r="B95" s="107" t="s">
        <v>1324</v>
      </c>
      <c r="C95" s="130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30">
        <v>5</v>
      </c>
      <c r="D96" s="11">
        <v>1</v>
      </c>
      <c r="E96" s="11">
        <v>1</v>
      </c>
      <c r="F96" s="130">
        <f t="shared" si="2"/>
        <v>3</v>
      </c>
      <c r="G96" s="11">
        <v>0</v>
      </c>
      <c r="H96" s="11">
        <v>1</v>
      </c>
      <c r="I96" s="130">
        <f t="shared" si="3"/>
        <v>4</v>
      </c>
    </row>
    <row r="97" spans="1:9" ht="12.6" customHeight="1">
      <c r="A97" s="106" t="s">
        <v>1265</v>
      </c>
      <c r="B97" s="107" t="s">
        <v>1326</v>
      </c>
      <c r="C97" s="130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30">
        <v>10</v>
      </c>
      <c r="D98" s="11">
        <v>4</v>
      </c>
      <c r="E98" s="11">
        <v>3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30">
        <v>2</v>
      </c>
      <c r="D99" s="11">
        <v>1</v>
      </c>
      <c r="E99" s="11">
        <v>0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30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30">
        <v>28</v>
      </c>
      <c r="D101" s="11">
        <v>1</v>
      </c>
      <c r="E101" s="11">
        <v>2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30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30">
        <v>13</v>
      </c>
      <c r="D103" s="131">
        <v>3</v>
      </c>
      <c r="E103" s="131">
        <v>1</v>
      </c>
      <c r="F103" s="130">
        <f t="shared" si="2"/>
        <v>9</v>
      </c>
      <c r="G103" s="131">
        <v>0</v>
      </c>
      <c r="H103" s="131">
        <v>4</v>
      </c>
      <c r="I103" s="130">
        <f t="shared" si="3"/>
        <v>9</v>
      </c>
    </row>
    <row r="104" spans="1:9" ht="12.6" customHeight="1">
      <c r="A104" s="106" t="s">
        <v>600</v>
      </c>
      <c r="B104" s="107" t="s">
        <v>598</v>
      </c>
      <c r="C104" s="130">
        <v>62</v>
      </c>
      <c r="D104" s="131">
        <v>14</v>
      </c>
      <c r="E104" s="131">
        <v>16</v>
      </c>
      <c r="F104" s="130">
        <f t="shared" si="2"/>
        <v>32</v>
      </c>
      <c r="G104" s="131">
        <v>0</v>
      </c>
      <c r="H104" s="131">
        <v>26</v>
      </c>
      <c r="I104" s="130">
        <f t="shared" si="3"/>
        <v>36</v>
      </c>
    </row>
    <row r="105" spans="1:9" ht="12.6" customHeight="1">
      <c r="A105" s="106" t="s">
        <v>488</v>
      </c>
      <c r="B105" s="107" t="s">
        <v>1386</v>
      </c>
      <c r="C105" s="130">
        <v>30</v>
      </c>
      <c r="D105" s="131">
        <v>3</v>
      </c>
      <c r="E105" s="131">
        <v>6</v>
      </c>
      <c r="F105" s="130">
        <f t="shared" si="2"/>
        <v>21</v>
      </c>
      <c r="G105" s="131">
        <v>0</v>
      </c>
      <c r="H105" s="131">
        <v>8</v>
      </c>
      <c r="I105" s="130">
        <f t="shared" si="3"/>
        <v>22</v>
      </c>
    </row>
    <row r="106" spans="1:9" ht="12.6" customHeight="1">
      <c r="A106" s="47" t="s">
        <v>1069</v>
      </c>
      <c r="B106" s="4" t="s">
        <v>489</v>
      </c>
      <c r="C106" s="130">
        <v>105</v>
      </c>
      <c r="D106" s="131">
        <v>14</v>
      </c>
      <c r="E106" s="131">
        <v>31</v>
      </c>
      <c r="F106" s="130">
        <f t="shared" si="2"/>
        <v>60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30">
        <f>SUM(D107:F107)</f>
        <v>6754</v>
      </c>
      <c r="D107" s="131">
        <f t="shared" ref="D107:I107" si="4">SUM(D7:D106)</f>
        <v>1686</v>
      </c>
      <c r="E107" s="131">
        <f t="shared" si="4"/>
        <v>1638</v>
      </c>
      <c r="F107" s="131">
        <f t="shared" si="4"/>
        <v>3430</v>
      </c>
      <c r="G107" s="131">
        <f t="shared" si="4"/>
        <v>99</v>
      </c>
      <c r="H107" s="131">
        <f t="shared" si="4"/>
        <v>3027</v>
      </c>
      <c r="I107" s="131">
        <f t="shared" si="4"/>
        <v>3628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>
  <sheetPr codeName="Sheet257">
    <tabColor theme="0" tint="-0.249977111117893"/>
  </sheetPr>
  <dimension ref="A1:I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5.75" style="32" customWidth="1"/>
    <col min="3" max="3" width="7.25" style="81" customWidth="1"/>
    <col min="4" max="9" width="6.375" style="32" customWidth="1"/>
    <col min="10" max="16384" width="9" style="32"/>
  </cols>
  <sheetData>
    <row r="1" spans="1:9" hidden="1">
      <c r="A1" s="46" t="s">
        <v>1623</v>
      </c>
      <c r="B1" s="2"/>
      <c r="C1" s="57"/>
      <c r="D1" s="3"/>
      <c r="E1" s="3"/>
      <c r="F1" s="3"/>
      <c r="G1" s="3"/>
      <c r="H1" s="3"/>
      <c r="I1" s="40"/>
    </row>
    <row r="2" spans="1:9" hidden="1">
      <c r="A2" s="46" t="s">
        <v>1623</v>
      </c>
      <c r="B2" s="2"/>
      <c r="C2" s="57"/>
      <c r="D2" s="3"/>
      <c r="E2" s="3"/>
      <c r="F2" s="3"/>
      <c r="G2" s="3"/>
      <c r="H2" s="3"/>
      <c r="I2" s="40"/>
    </row>
    <row r="3" spans="1:9">
      <c r="A3" s="46" t="s">
        <v>28</v>
      </c>
      <c r="B3" s="2"/>
      <c r="C3" s="57"/>
      <c r="D3" s="3"/>
      <c r="E3" s="3"/>
      <c r="F3" s="3"/>
      <c r="G3" s="3"/>
      <c r="H3" s="3"/>
      <c r="I3" s="40"/>
    </row>
    <row r="4" spans="1:9">
      <c r="A4" s="46"/>
      <c r="B4" s="2"/>
      <c r="C4" s="57"/>
      <c r="D4" s="3"/>
      <c r="E4" s="3"/>
      <c r="F4" s="3"/>
      <c r="G4" s="3"/>
      <c r="H4" s="156"/>
      <c r="I4" s="157" t="s">
        <v>834</v>
      </c>
    </row>
    <row r="5" spans="1:9" ht="12.6" customHeight="1">
      <c r="A5" s="293" t="s">
        <v>450</v>
      </c>
      <c r="B5" s="294"/>
      <c r="C5" s="298" t="s">
        <v>1649</v>
      </c>
      <c r="D5" s="297" t="s">
        <v>1651</v>
      </c>
      <c r="E5" s="297"/>
      <c r="F5" s="297"/>
      <c r="G5" s="297" t="s">
        <v>1652</v>
      </c>
      <c r="H5" s="297"/>
      <c r="I5" s="297"/>
    </row>
    <row r="6" spans="1:9" ht="12.6" customHeight="1">
      <c r="A6" s="295"/>
      <c r="B6" s="296"/>
      <c r="C6" s="299"/>
      <c r="D6" s="151" t="s">
        <v>1653</v>
      </c>
      <c r="E6" s="151" t="s">
        <v>1654</v>
      </c>
      <c r="F6" s="151" t="s">
        <v>1016</v>
      </c>
      <c r="G6" s="151" t="s">
        <v>1653</v>
      </c>
      <c r="H6" s="151" t="s">
        <v>1654</v>
      </c>
      <c r="I6" s="151" t="s">
        <v>1016</v>
      </c>
    </row>
    <row r="7" spans="1:9" ht="12.6" customHeight="1">
      <c r="A7" s="106" t="s">
        <v>452</v>
      </c>
      <c r="B7" s="107" t="s">
        <v>1698</v>
      </c>
      <c r="C7" s="158">
        <v>5</v>
      </c>
      <c r="D7" s="158">
        <v>0</v>
      </c>
      <c r="E7" s="158">
        <v>1</v>
      </c>
      <c r="F7" s="130">
        <f>C7-D7-E7</f>
        <v>4</v>
      </c>
      <c r="G7" s="158">
        <v>0</v>
      </c>
      <c r="H7" s="158">
        <v>0</v>
      </c>
      <c r="I7" s="130">
        <f>C7-G7-H7</f>
        <v>5</v>
      </c>
    </row>
    <row r="8" spans="1:9" ht="12.6" customHeight="1">
      <c r="A8" s="106" t="s">
        <v>453</v>
      </c>
      <c r="B8" s="107" t="s">
        <v>873</v>
      </c>
      <c r="C8" s="158">
        <v>0</v>
      </c>
      <c r="D8" s="158">
        <v>0</v>
      </c>
      <c r="E8" s="158">
        <v>0</v>
      </c>
      <c r="F8" s="130">
        <f t="shared" ref="F8:F71" si="0">C8-D8-E8</f>
        <v>0</v>
      </c>
      <c r="G8" s="158">
        <v>0</v>
      </c>
      <c r="H8" s="158">
        <v>0</v>
      </c>
      <c r="I8" s="130">
        <f t="shared" ref="I8:I71" si="1">C8-G8-H8</f>
        <v>0</v>
      </c>
    </row>
    <row r="9" spans="1:9" ht="12.6" customHeight="1">
      <c r="A9" s="106" t="s">
        <v>454</v>
      </c>
      <c r="B9" s="107" t="s">
        <v>874</v>
      </c>
      <c r="C9" s="158">
        <v>1</v>
      </c>
      <c r="D9" s="158">
        <v>0</v>
      </c>
      <c r="E9" s="158">
        <v>0</v>
      </c>
      <c r="F9" s="130">
        <f t="shared" si="0"/>
        <v>1</v>
      </c>
      <c r="G9" s="158">
        <v>0</v>
      </c>
      <c r="H9" s="158">
        <v>0</v>
      </c>
      <c r="I9" s="130">
        <f t="shared" si="1"/>
        <v>1</v>
      </c>
    </row>
    <row r="10" spans="1:9" ht="12.6" customHeight="1">
      <c r="A10" s="106" t="s">
        <v>455</v>
      </c>
      <c r="B10" s="107" t="s">
        <v>875</v>
      </c>
      <c r="C10" s="158">
        <v>2</v>
      </c>
      <c r="D10" s="158">
        <v>0</v>
      </c>
      <c r="E10" s="158">
        <v>0</v>
      </c>
      <c r="F10" s="130">
        <f t="shared" si="0"/>
        <v>2</v>
      </c>
      <c r="G10" s="158">
        <v>0</v>
      </c>
      <c r="H10" s="158">
        <v>0</v>
      </c>
      <c r="I10" s="130">
        <f t="shared" si="1"/>
        <v>2</v>
      </c>
    </row>
    <row r="11" spans="1:9" ht="12.6" customHeight="1">
      <c r="A11" s="106" t="s">
        <v>456</v>
      </c>
      <c r="B11" s="107" t="s">
        <v>876</v>
      </c>
      <c r="C11" s="158">
        <v>34</v>
      </c>
      <c r="D11" s="158">
        <v>0</v>
      </c>
      <c r="E11" s="158">
        <v>12</v>
      </c>
      <c r="F11" s="130">
        <f t="shared" si="0"/>
        <v>22</v>
      </c>
      <c r="G11" s="158">
        <v>0</v>
      </c>
      <c r="H11" s="158">
        <v>12</v>
      </c>
      <c r="I11" s="130">
        <f t="shared" si="1"/>
        <v>22</v>
      </c>
    </row>
    <row r="12" spans="1:9" ht="12.6" customHeight="1">
      <c r="A12" s="106" t="s">
        <v>457</v>
      </c>
      <c r="B12" s="107" t="s">
        <v>877</v>
      </c>
      <c r="C12" s="158">
        <v>8</v>
      </c>
      <c r="D12" s="158">
        <v>0</v>
      </c>
      <c r="E12" s="158">
        <v>4</v>
      </c>
      <c r="F12" s="130">
        <f t="shared" si="0"/>
        <v>4</v>
      </c>
      <c r="G12" s="158">
        <v>0</v>
      </c>
      <c r="H12" s="158">
        <v>4</v>
      </c>
      <c r="I12" s="130">
        <f t="shared" si="1"/>
        <v>4</v>
      </c>
    </row>
    <row r="13" spans="1:9" ht="12.6" customHeight="1">
      <c r="A13" s="106" t="s">
        <v>458</v>
      </c>
      <c r="B13" s="107" t="s">
        <v>878</v>
      </c>
      <c r="C13" s="158">
        <v>3</v>
      </c>
      <c r="D13" s="158">
        <v>1</v>
      </c>
      <c r="E13" s="158">
        <v>0</v>
      </c>
      <c r="F13" s="130">
        <f t="shared" si="0"/>
        <v>2</v>
      </c>
      <c r="G13" s="158">
        <v>0</v>
      </c>
      <c r="H13" s="158">
        <v>1</v>
      </c>
      <c r="I13" s="130">
        <f t="shared" si="1"/>
        <v>2</v>
      </c>
    </row>
    <row r="14" spans="1:9" ht="12.6" customHeight="1">
      <c r="A14" s="106" t="s">
        <v>459</v>
      </c>
      <c r="B14" s="107" t="s">
        <v>1494</v>
      </c>
      <c r="C14" s="158">
        <v>4</v>
      </c>
      <c r="D14" s="158">
        <v>0</v>
      </c>
      <c r="E14" s="158">
        <v>2</v>
      </c>
      <c r="F14" s="130">
        <f t="shared" si="0"/>
        <v>2</v>
      </c>
      <c r="G14" s="158">
        <v>0</v>
      </c>
      <c r="H14" s="158">
        <v>2</v>
      </c>
      <c r="I14" s="130">
        <f t="shared" si="1"/>
        <v>2</v>
      </c>
    </row>
    <row r="15" spans="1:9" ht="12.6" customHeight="1">
      <c r="A15" s="106" t="s">
        <v>460</v>
      </c>
      <c r="B15" s="107" t="s">
        <v>1495</v>
      </c>
      <c r="C15" s="158">
        <v>66</v>
      </c>
      <c r="D15" s="158">
        <v>2</v>
      </c>
      <c r="E15" s="158">
        <v>28</v>
      </c>
      <c r="F15" s="130">
        <f t="shared" si="0"/>
        <v>36</v>
      </c>
      <c r="G15" s="158">
        <v>0</v>
      </c>
      <c r="H15" s="158">
        <v>28</v>
      </c>
      <c r="I15" s="130">
        <f t="shared" si="1"/>
        <v>38</v>
      </c>
    </row>
    <row r="16" spans="1:9" ht="12.6" customHeight="1">
      <c r="A16" s="106" t="s">
        <v>461</v>
      </c>
      <c r="B16" s="107" t="s">
        <v>1496</v>
      </c>
      <c r="C16" s="158">
        <v>25</v>
      </c>
      <c r="D16" s="158">
        <v>0</v>
      </c>
      <c r="E16" s="158">
        <v>10</v>
      </c>
      <c r="F16" s="130">
        <f t="shared" si="0"/>
        <v>15</v>
      </c>
      <c r="G16" s="158">
        <v>0</v>
      </c>
      <c r="H16" s="158">
        <v>10</v>
      </c>
      <c r="I16" s="130">
        <f t="shared" si="1"/>
        <v>15</v>
      </c>
    </row>
    <row r="17" spans="1:9" ht="12.6" customHeight="1">
      <c r="A17" s="106" t="s">
        <v>462</v>
      </c>
      <c r="B17" s="107" t="s">
        <v>1497</v>
      </c>
      <c r="C17" s="158">
        <v>102</v>
      </c>
      <c r="D17" s="158">
        <v>5</v>
      </c>
      <c r="E17" s="158">
        <v>31</v>
      </c>
      <c r="F17" s="130">
        <f t="shared" si="0"/>
        <v>66</v>
      </c>
      <c r="G17" s="158">
        <v>3</v>
      </c>
      <c r="H17" s="158">
        <v>32</v>
      </c>
      <c r="I17" s="130">
        <f t="shared" si="1"/>
        <v>67</v>
      </c>
    </row>
    <row r="18" spans="1:9" ht="12.6" customHeight="1">
      <c r="A18" s="106" t="s">
        <v>463</v>
      </c>
      <c r="B18" s="107" t="s">
        <v>1498</v>
      </c>
      <c r="C18" s="158">
        <v>20</v>
      </c>
      <c r="D18" s="158">
        <v>0</v>
      </c>
      <c r="E18" s="158">
        <v>2</v>
      </c>
      <c r="F18" s="130">
        <f t="shared" si="0"/>
        <v>18</v>
      </c>
      <c r="G18" s="158">
        <v>0</v>
      </c>
      <c r="H18" s="158">
        <v>1</v>
      </c>
      <c r="I18" s="130">
        <f t="shared" si="1"/>
        <v>19</v>
      </c>
    </row>
    <row r="19" spans="1:9" ht="12.6" customHeight="1">
      <c r="A19" s="106" t="s">
        <v>464</v>
      </c>
      <c r="B19" s="107" t="s">
        <v>1499</v>
      </c>
      <c r="C19" s="158">
        <v>9</v>
      </c>
      <c r="D19" s="158">
        <v>0</v>
      </c>
      <c r="E19" s="158">
        <v>2</v>
      </c>
      <c r="F19" s="130">
        <f t="shared" si="0"/>
        <v>7</v>
      </c>
      <c r="G19" s="158">
        <v>0</v>
      </c>
      <c r="H19" s="158">
        <v>2</v>
      </c>
      <c r="I19" s="130">
        <f t="shared" si="1"/>
        <v>7</v>
      </c>
    </row>
    <row r="20" spans="1:9" ht="12.6" customHeight="1">
      <c r="A20" s="106" t="s">
        <v>465</v>
      </c>
      <c r="B20" s="107" t="s">
        <v>1500</v>
      </c>
      <c r="C20" s="158">
        <v>51</v>
      </c>
      <c r="D20" s="158">
        <v>0</v>
      </c>
      <c r="E20" s="158">
        <v>22</v>
      </c>
      <c r="F20" s="130">
        <f t="shared" si="0"/>
        <v>29</v>
      </c>
      <c r="G20" s="158">
        <v>0</v>
      </c>
      <c r="H20" s="158">
        <v>22</v>
      </c>
      <c r="I20" s="130">
        <f t="shared" si="1"/>
        <v>29</v>
      </c>
    </row>
    <row r="21" spans="1:9" ht="12.6" customHeight="1">
      <c r="A21" s="106" t="s">
        <v>466</v>
      </c>
      <c r="B21" s="107" t="s">
        <v>1501</v>
      </c>
      <c r="C21" s="158">
        <v>66</v>
      </c>
      <c r="D21" s="158">
        <v>1</v>
      </c>
      <c r="E21" s="158">
        <v>33</v>
      </c>
      <c r="F21" s="130">
        <f t="shared" si="0"/>
        <v>32</v>
      </c>
      <c r="G21" s="158">
        <v>0</v>
      </c>
      <c r="H21" s="158">
        <v>34</v>
      </c>
      <c r="I21" s="130">
        <f t="shared" si="1"/>
        <v>32</v>
      </c>
    </row>
    <row r="22" spans="1:9" ht="12.6" customHeight="1">
      <c r="A22" s="106" t="s">
        <v>467</v>
      </c>
      <c r="B22" s="107" t="s">
        <v>1502</v>
      </c>
      <c r="C22" s="158">
        <v>633</v>
      </c>
      <c r="D22" s="158">
        <v>70</v>
      </c>
      <c r="E22" s="158">
        <v>347</v>
      </c>
      <c r="F22" s="130">
        <f t="shared" si="0"/>
        <v>216</v>
      </c>
      <c r="G22" s="158">
        <v>11</v>
      </c>
      <c r="H22" s="158">
        <v>399</v>
      </c>
      <c r="I22" s="130">
        <f t="shared" si="1"/>
        <v>223</v>
      </c>
    </row>
    <row r="23" spans="1:9" ht="12.6" customHeight="1">
      <c r="A23" s="106" t="s">
        <v>468</v>
      </c>
      <c r="B23" s="107" t="s">
        <v>1503</v>
      </c>
      <c r="C23" s="158">
        <v>34</v>
      </c>
      <c r="D23" s="158">
        <v>1</v>
      </c>
      <c r="E23" s="158">
        <v>24</v>
      </c>
      <c r="F23" s="130">
        <f t="shared" si="0"/>
        <v>9</v>
      </c>
      <c r="G23" s="158">
        <v>0</v>
      </c>
      <c r="H23" s="158">
        <v>25</v>
      </c>
      <c r="I23" s="130">
        <f t="shared" si="1"/>
        <v>9</v>
      </c>
    </row>
    <row r="24" spans="1:9" ht="12.6" customHeight="1">
      <c r="A24" s="106" t="s">
        <v>469</v>
      </c>
      <c r="B24" s="107" t="s">
        <v>1504</v>
      </c>
      <c r="C24" s="158">
        <v>45</v>
      </c>
      <c r="D24" s="158">
        <v>4</v>
      </c>
      <c r="E24" s="158">
        <v>19</v>
      </c>
      <c r="F24" s="130">
        <f t="shared" si="0"/>
        <v>22</v>
      </c>
      <c r="G24" s="158">
        <v>0</v>
      </c>
      <c r="H24" s="158">
        <v>23</v>
      </c>
      <c r="I24" s="130">
        <f t="shared" si="1"/>
        <v>22</v>
      </c>
    </row>
    <row r="25" spans="1:9" ht="12.6" customHeight="1">
      <c r="A25" s="106" t="s">
        <v>470</v>
      </c>
      <c r="B25" s="107" t="s">
        <v>1505</v>
      </c>
      <c r="C25" s="158">
        <v>66</v>
      </c>
      <c r="D25" s="158">
        <v>0</v>
      </c>
      <c r="E25" s="158">
        <v>41</v>
      </c>
      <c r="F25" s="130">
        <f t="shared" si="0"/>
        <v>25</v>
      </c>
      <c r="G25" s="158">
        <v>0</v>
      </c>
      <c r="H25" s="158">
        <v>41</v>
      </c>
      <c r="I25" s="130">
        <f t="shared" si="1"/>
        <v>25</v>
      </c>
    </row>
    <row r="26" spans="1:9" ht="12.6" customHeight="1">
      <c r="A26" s="106" t="s">
        <v>471</v>
      </c>
      <c r="B26" s="107" t="s">
        <v>1506</v>
      </c>
      <c r="C26" s="158">
        <v>6</v>
      </c>
      <c r="D26" s="158">
        <v>0</v>
      </c>
      <c r="E26" s="158">
        <v>3</v>
      </c>
      <c r="F26" s="130">
        <f t="shared" si="0"/>
        <v>3</v>
      </c>
      <c r="G26" s="158">
        <v>0</v>
      </c>
      <c r="H26" s="158">
        <v>3</v>
      </c>
      <c r="I26" s="130">
        <f t="shared" si="1"/>
        <v>3</v>
      </c>
    </row>
    <row r="27" spans="1:9" ht="12.6" customHeight="1">
      <c r="A27" s="106" t="s">
        <v>472</v>
      </c>
      <c r="B27" s="107" t="s">
        <v>1507</v>
      </c>
      <c r="C27" s="158">
        <v>251</v>
      </c>
      <c r="D27" s="158">
        <v>1</v>
      </c>
      <c r="E27" s="158">
        <v>84</v>
      </c>
      <c r="F27" s="130">
        <f t="shared" si="0"/>
        <v>166</v>
      </c>
      <c r="G27" s="158">
        <v>0</v>
      </c>
      <c r="H27" s="158">
        <v>84</v>
      </c>
      <c r="I27" s="130">
        <f t="shared" si="1"/>
        <v>167</v>
      </c>
    </row>
    <row r="28" spans="1:9" ht="12.6" customHeight="1">
      <c r="A28" s="106" t="s">
        <v>473</v>
      </c>
      <c r="B28" s="107" t="s">
        <v>1508</v>
      </c>
      <c r="C28" s="158">
        <v>200</v>
      </c>
      <c r="D28" s="158">
        <v>1</v>
      </c>
      <c r="E28" s="158">
        <v>91</v>
      </c>
      <c r="F28" s="130">
        <f t="shared" si="0"/>
        <v>108</v>
      </c>
      <c r="G28" s="158">
        <v>0</v>
      </c>
      <c r="H28" s="158">
        <v>89</v>
      </c>
      <c r="I28" s="130">
        <f t="shared" si="1"/>
        <v>111</v>
      </c>
    </row>
    <row r="29" spans="1:9" ht="12.6" customHeight="1">
      <c r="A29" s="106" t="s">
        <v>474</v>
      </c>
      <c r="B29" s="107" t="s">
        <v>1509</v>
      </c>
      <c r="C29" s="158">
        <v>161</v>
      </c>
      <c r="D29" s="158">
        <v>3</v>
      </c>
      <c r="E29" s="158">
        <v>89</v>
      </c>
      <c r="F29" s="130">
        <f t="shared" si="0"/>
        <v>69</v>
      </c>
      <c r="G29" s="158">
        <v>0</v>
      </c>
      <c r="H29" s="158">
        <v>90</v>
      </c>
      <c r="I29" s="130">
        <f t="shared" si="1"/>
        <v>71</v>
      </c>
    </row>
    <row r="30" spans="1:9" ht="12.6" customHeight="1">
      <c r="A30" s="106" t="s">
        <v>475</v>
      </c>
      <c r="B30" s="107" t="s">
        <v>1510</v>
      </c>
      <c r="C30" s="158">
        <v>1174</v>
      </c>
      <c r="D30" s="158">
        <v>1</v>
      </c>
      <c r="E30" s="158">
        <v>442</v>
      </c>
      <c r="F30" s="130">
        <f t="shared" si="0"/>
        <v>731</v>
      </c>
      <c r="G30" s="158">
        <v>0</v>
      </c>
      <c r="H30" s="158">
        <v>431</v>
      </c>
      <c r="I30" s="130">
        <f t="shared" si="1"/>
        <v>743</v>
      </c>
    </row>
    <row r="31" spans="1:9" ht="12.6" customHeight="1">
      <c r="A31" s="106" t="s">
        <v>476</v>
      </c>
      <c r="B31" s="107" t="s">
        <v>1511</v>
      </c>
      <c r="C31" s="158">
        <v>116</v>
      </c>
      <c r="D31" s="158">
        <v>1</v>
      </c>
      <c r="E31" s="158">
        <v>53</v>
      </c>
      <c r="F31" s="130">
        <f t="shared" si="0"/>
        <v>62</v>
      </c>
      <c r="G31" s="158">
        <v>0</v>
      </c>
      <c r="H31" s="158">
        <v>54</v>
      </c>
      <c r="I31" s="130">
        <f t="shared" si="1"/>
        <v>62</v>
      </c>
    </row>
    <row r="32" spans="1:9" ht="12.6" customHeight="1">
      <c r="A32" s="106" t="s">
        <v>477</v>
      </c>
      <c r="B32" s="107" t="s">
        <v>1512</v>
      </c>
      <c r="C32" s="158">
        <v>109</v>
      </c>
      <c r="D32" s="158">
        <v>1</v>
      </c>
      <c r="E32" s="158">
        <v>55</v>
      </c>
      <c r="F32" s="130">
        <f t="shared" si="0"/>
        <v>53</v>
      </c>
      <c r="G32" s="158">
        <v>0</v>
      </c>
      <c r="H32" s="158">
        <v>55</v>
      </c>
      <c r="I32" s="130">
        <f t="shared" si="1"/>
        <v>54</v>
      </c>
    </row>
    <row r="33" spans="1:9" ht="12.6" customHeight="1">
      <c r="A33" s="106" t="s">
        <v>478</v>
      </c>
      <c r="B33" s="107" t="s">
        <v>1513</v>
      </c>
      <c r="C33" s="158">
        <v>157</v>
      </c>
      <c r="D33" s="11">
        <v>3</v>
      </c>
      <c r="E33" s="11">
        <v>53</v>
      </c>
      <c r="F33" s="130">
        <f t="shared" si="0"/>
        <v>101</v>
      </c>
      <c r="G33" s="11">
        <v>0</v>
      </c>
      <c r="H33" s="11">
        <v>55</v>
      </c>
      <c r="I33" s="130">
        <f t="shared" si="1"/>
        <v>102</v>
      </c>
    </row>
    <row r="34" spans="1:9" ht="12.6" customHeight="1">
      <c r="A34" s="106" t="s">
        <v>479</v>
      </c>
      <c r="B34" s="107" t="s">
        <v>1514</v>
      </c>
      <c r="C34" s="158">
        <v>320</v>
      </c>
      <c r="D34" s="11">
        <v>27</v>
      </c>
      <c r="E34" s="11">
        <v>153</v>
      </c>
      <c r="F34" s="130">
        <f t="shared" si="0"/>
        <v>140</v>
      </c>
      <c r="G34" s="11">
        <v>1</v>
      </c>
      <c r="H34" s="11">
        <v>178</v>
      </c>
      <c r="I34" s="130">
        <f t="shared" si="1"/>
        <v>141</v>
      </c>
    </row>
    <row r="35" spans="1:9" ht="12.6" customHeight="1">
      <c r="A35" s="106" t="s">
        <v>480</v>
      </c>
      <c r="B35" s="107" t="s">
        <v>1515</v>
      </c>
      <c r="C35" s="158">
        <v>195</v>
      </c>
      <c r="D35" s="11">
        <v>0</v>
      </c>
      <c r="E35" s="11">
        <v>97</v>
      </c>
      <c r="F35" s="130">
        <f t="shared" si="0"/>
        <v>98</v>
      </c>
      <c r="G35" s="11">
        <v>0</v>
      </c>
      <c r="H35" s="11">
        <v>97</v>
      </c>
      <c r="I35" s="130">
        <f t="shared" si="1"/>
        <v>98</v>
      </c>
    </row>
    <row r="36" spans="1:9" ht="12.6" customHeight="1">
      <c r="A36" s="106" t="s">
        <v>481</v>
      </c>
      <c r="B36" s="107" t="s">
        <v>1516</v>
      </c>
      <c r="C36" s="158">
        <v>43</v>
      </c>
      <c r="D36" s="11">
        <v>2</v>
      </c>
      <c r="E36" s="11">
        <v>19</v>
      </c>
      <c r="F36" s="130">
        <f t="shared" si="0"/>
        <v>22</v>
      </c>
      <c r="G36" s="11">
        <v>0</v>
      </c>
      <c r="H36" s="11">
        <v>21</v>
      </c>
      <c r="I36" s="130">
        <f t="shared" si="1"/>
        <v>22</v>
      </c>
    </row>
    <row r="37" spans="1:9" ht="12.6" customHeight="1">
      <c r="A37" s="106" t="s">
        <v>482</v>
      </c>
      <c r="B37" s="107" t="s">
        <v>1517</v>
      </c>
      <c r="C37" s="158">
        <v>368</v>
      </c>
      <c r="D37" s="11">
        <v>4</v>
      </c>
      <c r="E37" s="11">
        <v>168</v>
      </c>
      <c r="F37" s="130">
        <f t="shared" si="0"/>
        <v>196</v>
      </c>
      <c r="G37" s="11">
        <v>0</v>
      </c>
      <c r="H37" s="11">
        <v>165</v>
      </c>
      <c r="I37" s="130">
        <f t="shared" si="1"/>
        <v>203</v>
      </c>
    </row>
    <row r="38" spans="1:9" ht="12.6" customHeight="1">
      <c r="A38" s="106" t="s">
        <v>483</v>
      </c>
      <c r="B38" s="107" t="s">
        <v>1518</v>
      </c>
      <c r="C38" s="158">
        <v>92</v>
      </c>
      <c r="D38" s="11">
        <v>1</v>
      </c>
      <c r="E38" s="11">
        <v>36</v>
      </c>
      <c r="F38" s="130">
        <f t="shared" si="0"/>
        <v>55</v>
      </c>
      <c r="G38" s="11">
        <v>0</v>
      </c>
      <c r="H38" s="11">
        <v>37</v>
      </c>
      <c r="I38" s="130">
        <f t="shared" si="1"/>
        <v>55</v>
      </c>
    </row>
    <row r="39" spans="1:9" ht="12.6" customHeight="1">
      <c r="A39" s="106" t="s">
        <v>1228</v>
      </c>
      <c r="B39" s="107" t="s">
        <v>1519</v>
      </c>
      <c r="C39" s="158">
        <v>32</v>
      </c>
      <c r="D39" s="11">
        <v>0</v>
      </c>
      <c r="E39" s="11">
        <v>18</v>
      </c>
      <c r="F39" s="130">
        <f t="shared" si="0"/>
        <v>14</v>
      </c>
      <c r="G39" s="11">
        <v>0</v>
      </c>
      <c r="H39" s="11">
        <v>18</v>
      </c>
      <c r="I39" s="130">
        <f t="shared" si="1"/>
        <v>14</v>
      </c>
    </row>
    <row r="40" spans="1:9" ht="12.6" customHeight="1">
      <c r="A40" s="106" t="s">
        <v>1229</v>
      </c>
      <c r="B40" s="107" t="s">
        <v>1520</v>
      </c>
      <c r="C40" s="158">
        <v>2</v>
      </c>
      <c r="D40" s="11">
        <v>0</v>
      </c>
      <c r="E40" s="11">
        <v>1</v>
      </c>
      <c r="F40" s="130">
        <f t="shared" si="0"/>
        <v>1</v>
      </c>
      <c r="G40" s="11">
        <v>0</v>
      </c>
      <c r="H40" s="11">
        <v>1</v>
      </c>
      <c r="I40" s="130">
        <f t="shared" si="1"/>
        <v>1</v>
      </c>
    </row>
    <row r="41" spans="1:9" ht="12.6" customHeight="1">
      <c r="A41" s="106" t="s">
        <v>1230</v>
      </c>
      <c r="B41" s="107" t="s">
        <v>1521</v>
      </c>
      <c r="C41" s="158">
        <v>2</v>
      </c>
      <c r="D41" s="11">
        <v>0</v>
      </c>
      <c r="E41" s="11">
        <v>1</v>
      </c>
      <c r="F41" s="130">
        <f t="shared" si="0"/>
        <v>1</v>
      </c>
      <c r="G41" s="11">
        <v>0</v>
      </c>
      <c r="H41" s="11">
        <v>1</v>
      </c>
      <c r="I41" s="130">
        <f t="shared" si="1"/>
        <v>1</v>
      </c>
    </row>
    <row r="42" spans="1:9" ht="12.6" customHeight="1">
      <c r="A42" s="106" t="s">
        <v>1759</v>
      </c>
      <c r="B42" s="107" t="s">
        <v>1522</v>
      </c>
      <c r="C42" s="158">
        <v>300</v>
      </c>
      <c r="D42" s="11">
        <v>45</v>
      </c>
      <c r="E42" s="11">
        <v>122</v>
      </c>
      <c r="F42" s="130">
        <f t="shared" si="0"/>
        <v>133</v>
      </c>
      <c r="G42" s="11">
        <v>2</v>
      </c>
      <c r="H42" s="11">
        <v>162</v>
      </c>
      <c r="I42" s="130">
        <f t="shared" si="1"/>
        <v>136</v>
      </c>
    </row>
    <row r="43" spans="1:9" ht="12.6" customHeight="1">
      <c r="A43" s="106" t="s">
        <v>1760</v>
      </c>
      <c r="B43" s="107" t="s">
        <v>1523</v>
      </c>
      <c r="C43" s="158">
        <v>0</v>
      </c>
      <c r="D43" s="11">
        <v>0</v>
      </c>
      <c r="E43" s="11">
        <v>0</v>
      </c>
      <c r="F43" s="130">
        <f t="shared" si="0"/>
        <v>0</v>
      </c>
      <c r="G43" s="11">
        <v>0</v>
      </c>
      <c r="H43" s="11">
        <v>0</v>
      </c>
      <c r="I43" s="130">
        <f t="shared" si="1"/>
        <v>0</v>
      </c>
    </row>
    <row r="44" spans="1:9" ht="12.6" customHeight="1">
      <c r="A44" s="106" t="s">
        <v>1761</v>
      </c>
      <c r="B44" s="107" t="s">
        <v>1524</v>
      </c>
      <c r="C44" s="158">
        <v>0</v>
      </c>
      <c r="D44" s="11">
        <v>0</v>
      </c>
      <c r="E44" s="11">
        <v>0</v>
      </c>
      <c r="F44" s="130">
        <f t="shared" si="0"/>
        <v>0</v>
      </c>
      <c r="G44" s="11">
        <v>0</v>
      </c>
      <c r="H44" s="11">
        <v>0</v>
      </c>
      <c r="I44" s="130">
        <f t="shared" si="1"/>
        <v>0</v>
      </c>
    </row>
    <row r="45" spans="1:9" ht="12.6" customHeight="1">
      <c r="A45" s="106" t="s">
        <v>1762</v>
      </c>
      <c r="B45" s="107" t="s">
        <v>1525</v>
      </c>
      <c r="C45" s="158">
        <v>0</v>
      </c>
      <c r="D45" s="11">
        <v>0</v>
      </c>
      <c r="E45" s="11">
        <v>0</v>
      </c>
      <c r="F45" s="130">
        <f t="shared" si="0"/>
        <v>0</v>
      </c>
      <c r="G45" s="11">
        <v>0</v>
      </c>
      <c r="H45" s="11">
        <v>0</v>
      </c>
      <c r="I45" s="130">
        <f t="shared" si="1"/>
        <v>0</v>
      </c>
    </row>
    <row r="46" spans="1:9" ht="12.6" customHeight="1">
      <c r="A46" s="106" t="s">
        <v>1763</v>
      </c>
      <c r="B46" s="107" t="s">
        <v>1526</v>
      </c>
      <c r="C46" s="158">
        <v>0</v>
      </c>
      <c r="D46" s="11">
        <v>0</v>
      </c>
      <c r="E46" s="11">
        <v>0</v>
      </c>
      <c r="F46" s="130">
        <f t="shared" si="0"/>
        <v>0</v>
      </c>
      <c r="G46" s="11">
        <v>0</v>
      </c>
      <c r="H46" s="11">
        <v>0</v>
      </c>
      <c r="I46" s="130">
        <f t="shared" si="1"/>
        <v>0</v>
      </c>
    </row>
    <row r="47" spans="1:9" ht="12.6" customHeight="1">
      <c r="A47" s="106" t="s">
        <v>1764</v>
      </c>
      <c r="B47" s="107" t="s">
        <v>1527</v>
      </c>
      <c r="C47" s="158">
        <v>4</v>
      </c>
      <c r="D47" s="11">
        <v>0</v>
      </c>
      <c r="E47" s="11">
        <v>4</v>
      </c>
      <c r="F47" s="130">
        <f t="shared" si="0"/>
        <v>0</v>
      </c>
      <c r="G47" s="11">
        <v>0</v>
      </c>
      <c r="H47" s="11">
        <v>4</v>
      </c>
      <c r="I47" s="130">
        <f t="shared" si="1"/>
        <v>0</v>
      </c>
    </row>
    <row r="48" spans="1:9" ht="12.6" customHeight="1">
      <c r="A48" s="106" t="s">
        <v>884</v>
      </c>
      <c r="B48" s="107" t="s">
        <v>1528</v>
      </c>
      <c r="C48" s="158">
        <v>1</v>
      </c>
      <c r="D48" s="11">
        <v>0</v>
      </c>
      <c r="E48" s="11">
        <v>1</v>
      </c>
      <c r="F48" s="130">
        <f t="shared" si="0"/>
        <v>0</v>
      </c>
      <c r="G48" s="11">
        <v>0</v>
      </c>
      <c r="H48" s="11">
        <v>1</v>
      </c>
      <c r="I48" s="130">
        <f t="shared" si="1"/>
        <v>0</v>
      </c>
    </row>
    <row r="49" spans="1:9" ht="12.6" customHeight="1">
      <c r="A49" s="106" t="s">
        <v>885</v>
      </c>
      <c r="B49" s="107" t="s">
        <v>1529</v>
      </c>
      <c r="C49" s="158">
        <v>0</v>
      </c>
      <c r="D49" s="11">
        <v>0</v>
      </c>
      <c r="E49" s="11">
        <v>0</v>
      </c>
      <c r="F49" s="130">
        <f t="shared" si="0"/>
        <v>0</v>
      </c>
      <c r="G49" s="11">
        <v>0</v>
      </c>
      <c r="H49" s="11">
        <v>0</v>
      </c>
      <c r="I49" s="130">
        <f t="shared" si="1"/>
        <v>0</v>
      </c>
    </row>
    <row r="50" spans="1:9" ht="12.6" customHeight="1">
      <c r="A50" s="106" t="s">
        <v>886</v>
      </c>
      <c r="B50" s="107" t="s">
        <v>1530</v>
      </c>
      <c r="C50" s="158">
        <v>0</v>
      </c>
      <c r="D50" s="11">
        <v>0</v>
      </c>
      <c r="E50" s="11">
        <v>0</v>
      </c>
      <c r="F50" s="130">
        <f t="shared" si="0"/>
        <v>0</v>
      </c>
      <c r="G50" s="11">
        <v>0</v>
      </c>
      <c r="H50" s="11">
        <v>0</v>
      </c>
      <c r="I50" s="130">
        <f t="shared" si="1"/>
        <v>0</v>
      </c>
    </row>
    <row r="51" spans="1:9" ht="12.6" customHeight="1">
      <c r="A51" s="106" t="s">
        <v>887</v>
      </c>
      <c r="B51" s="107" t="s">
        <v>1531</v>
      </c>
      <c r="C51" s="158">
        <v>1</v>
      </c>
      <c r="D51" s="11">
        <v>0</v>
      </c>
      <c r="E51" s="11">
        <v>1</v>
      </c>
      <c r="F51" s="130">
        <f t="shared" si="0"/>
        <v>0</v>
      </c>
      <c r="G51" s="11">
        <v>0</v>
      </c>
      <c r="H51" s="11">
        <v>1</v>
      </c>
      <c r="I51" s="130">
        <f t="shared" si="1"/>
        <v>0</v>
      </c>
    </row>
    <row r="52" spans="1:9" ht="12.6" customHeight="1">
      <c r="A52" s="106" t="s">
        <v>888</v>
      </c>
      <c r="B52" s="107" t="s">
        <v>1532</v>
      </c>
      <c r="C52" s="158">
        <v>1</v>
      </c>
      <c r="D52" s="11">
        <v>0</v>
      </c>
      <c r="E52" s="11">
        <v>0</v>
      </c>
      <c r="F52" s="130">
        <f t="shared" si="0"/>
        <v>1</v>
      </c>
      <c r="G52" s="11">
        <v>0</v>
      </c>
      <c r="H52" s="11">
        <v>0</v>
      </c>
      <c r="I52" s="130">
        <f t="shared" si="1"/>
        <v>1</v>
      </c>
    </row>
    <row r="53" spans="1:9" ht="12.6" customHeight="1">
      <c r="A53" s="106" t="s">
        <v>889</v>
      </c>
      <c r="B53" s="107" t="s">
        <v>1533</v>
      </c>
      <c r="C53" s="158">
        <v>0</v>
      </c>
      <c r="D53" s="11">
        <v>0</v>
      </c>
      <c r="E53" s="11">
        <v>0</v>
      </c>
      <c r="F53" s="130">
        <f t="shared" si="0"/>
        <v>0</v>
      </c>
      <c r="G53" s="11">
        <v>0</v>
      </c>
      <c r="H53" s="11">
        <v>0</v>
      </c>
      <c r="I53" s="130">
        <f t="shared" si="1"/>
        <v>0</v>
      </c>
    </row>
    <row r="54" spans="1:9" ht="12.6" customHeight="1">
      <c r="A54" s="106" t="s">
        <v>890</v>
      </c>
      <c r="B54" s="107" t="s">
        <v>1534</v>
      </c>
      <c r="C54" s="158">
        <v>0</v>
      </c>
      <c r="D54" s="11">
        <v>0</v>
      </c>
      <c r="E54" s="11">
        <v>0</v>
      </c>
      <c r="F54" s="130">
        <f t="shared" si="0"/>
        <v>0</v>
      </c>
      <c r="G54" s="11">
        <v>0</v>
      </c>
      <c r="H54" s="11">
        <v>0</v>
      </c>
      <c r="I54" s="130">
        <f t="shared" si="1"/>
        <v>0</v>
      </c>
    </row>
    <row r="55" spans="1:9" ht="12.6" customHeight="1">
      <c r="A55" s="106" t="s">
        <v>891</v>
      </c>
      <c r="B55" s="107" t="s">
        <v>1535</v>
      </c>
      <c r="C55" s="158">
        <v>1</v>
      </c>
      <c r="D55" s="11">
        <v>0</v>
      </c>
      <c r="E55" s="11">
        <v>0</v>
      </c>
      <c r="F55" s="130">
        <f t="shared" si="0"/>
        <v>1</v>
      </c>
      <c r="G55" s="11">
        <v>0</v>
      </c>
      <c r="H55" s="11">
        <v>0</v>
      </c>
      <c r="I55" s="130">
        <f t="shared" si="1"/>
        <v>1</v>
      </c>
    </row>
    <row r="56" spans="1:9" ht="12.6" customHeight="1">
      <c r="A56" s="106" t="s">
        <v>892</v>
      </c>
      <c r="B56" s="107" t="s">
        <v>1536</v>
      </c>
      <c r="C56" s="158">
        <v>0</v>
      </c>
      <c r="D56" s="11">
        <v>0</v>
      </c>
      <c r="E56" s="11">
        <v>0</v>
      </c>
      <c r="F56" s="130">
        <f t="shared" si="0"/>
        <v>0</v>
      </c>
      <c r="G56" s="11">
        <v>0</v>
      </c>
      <c r="H56" s="11">
        <v>0</v>
      </c>
      <c r="I56" s="130">
        <f t="shared" si="1"/>
        <v>0</v>
      </c>
    </row>
    <row r="57" spans="1:9" ht="12.6" customHeight="1">
      <c r="A57" s="106" t="s">
        <v>893</v>
      </c>
      <c r="B57" s="107" t="s">
        <v>1537</v>
      </c>
      <c r="C57" s="158">
        <v>0</v>
      </c>
      <c r="D57" s="11">
        <v>0</v>
      </c>
      <c r="E57" s="11">
        <v>0</v>
      </c>
      <c r="F57" s="130">
        <f t="shared" si="0"/>
        <v>0</v>
      </c>
      <c r="G57" s="11">
        <v>0</v>
      </c>
      <c r="H57" s="11">
        <v>0</v>
      </c>
      <c r="I57" s="130">
        <f t="shared" si="1"/>
        <v>0</v>
      </c>
    </row>
    <row r="58" spans="1:9" ht="12.6" customHeight="1">
      <c r="A58" s="106" t="s">
        <v>894</v>
      </c>
      <c r="B58" s="107" t="s">
        <v>1538</v>
      </c>
      <c r="C58" s="158">
        <v>0</v>
      </c>
      <c r="D58" s="11">
        <v>0</v>
      </c>
      <c r="E58" s="11">
        <v>0</v>
      </c>
      <c r="F58" s="130">
        <f t="shared" si="0"/>
        <v>0</v>
      </c>
      <c r="G58" s="11">
        <v>0</v>
      </c>
      <c r="H58" s="11">
        <v>0</v>
      </c>
      <c r="I58" s="130">
        <f t="shared" si="1"/>
        <v>0</v>
      </c>
    </row>
    <row r="59" spans="1:9" ht="12.6" customHeight="1">
      <c r="A59" s="106" t="s">
        <v>1546</v>
      </c>
      <c r="B59" s="107" t="s">
        <v>1539</v>
      </c>
      <c r="C59" s="158">
        <v>2</v>
      </c>
      <c r="D59" s="11">
        <v>1</v>
      </c>
      <c r="E59" s="11">
        <v>1</v>
      </c>
      <c r="F59" s="130">
        <f t="shared" si="0"/>
        <v>0</v>
      </c>
      <c r="G59" s="11">
        <v>0</v>
      </c>
      <c r="H59" s="11">
        <v>2</v>
      </c>
      <c r="I59" s="130">
        <f t="shared" si="1"/>
        <v>0</v>
      </c>
    </row>
    <row r="60" spans="1:9" ht="12.6" customHeight="1">
      <c r="A60" s="106" t="s">
        <v>1547</v>
      </c>
      <c r="B60" s="107" t="s">
        <v>1540</v>
      </c>
      <c r="C60" s="158">
        <v>7</v>
      </c>
      <c r="D60" s="11">
        <v>2</v>
      </c>
      <c r="E60" s="11">
        <v>3</v>
      </c>
      <c r="F60" s="130">
        <f t="shared" si="0"/>
        <v>2</v>
      </c>
      <c r="G60" s="11">
        <v>0</v>
      </c>
      <c r="H60" s="11">
        <v>3</v>
      </c>
      <c r="I60" s="130">
        <f t="shared" si="1"/>
        <v>4</v>
      </c>
    </row>
    <row r="61" spans="1:9" ht="12.6" customHeight="1">
      <c r="A61" s="106" t="s">
        <v>1548</v>
      </c>
      <c r="B61" s="107" t="s">
        <v>1541</v>
      </c>
      <c r="C61" s="158">
        <v>1</v>
      </c>
      <c r="D61" s="11">
        <v>1</v>
      </c>
      <c r="E61" s="11">
        <v>0</v>
      </c>
      <c r="F61" s="130">
        <f t="shared" si="0"/>
        <v>0</v>
      </c>
      <c r="G61" s="11">
        <v>0</v>
      </c>
      <c r="H61" s="11">
        <v>1</v>
      </c>
      <c r="I61" s="130">
        <f t="shared" si="1"/>
        <v>0</v>
      </c>
    </row>
    <row r="62" spans="1:9" ht="12.6" customHeight="1">
      <c r="A62" s="106" t="s">
        <v>1549</v>
      </c>
      <c r="B62" s="107" t="s">
        <v>1542</v>
      </c>
      <c r="C62" s="158">
        <v>0</v>
      </c>
      <c r="D62" s="11">
        <v>0</v>
      </c>
      <c r="E62" s="11">
        <v>0</v>
      </c>
      <c r="F62" s="130">
        <f t="shared" si="0"/>
        <v>0</v>
      </c>
      <c r="G62" s="11">
        <v>0</v>
      </c>
      <c r="H62" s="11">
        <v>0</v>
      </c>
      <c r="I62" s="130">
        <f t="shared" si="1"/>
        <v>0</v>
      </c>
    </row>
    <row r="63" spans="1:9" ht="12.6" customHeight="1">
      <c r="A63" s="106" t="s">
        <v>1550</v>
      </c>
      <c r="B63" s="107" t="s">
        <v>1543</v>
      </c>
      <c r="C63" s="158">
        <v>0</v>
      </c>
      <c r="D63" s="11">
        <v>0</v>
      </c>
      <c r="E63" s="11">
        <v>0</v>
      </c>
      <c r="F63" s="130">
        <f t="shared" si="0"/>
        <v>0</v>
      </c>
      <c r="G63" s="11">
        <v>0</v>
      </c>
      <c r="H63" s="11">
        <v>0</v>
      </c>
      <c r="I63" s="130">
        <f t="shared" si="1"/>
        <v>0</v>
      </c>
    </row>
    <row r="64" spans="1:9" ht="12.6" customHeight="1">
      <c r="A64" s="106" t="s">
        <v>1551</v>
      </c>
      <c r="B64" s="107" t="s">
        <v>1544</v>
      </c>
      <c r="C64" s="158">
        <v>0</v>
      </c>
      <c r="D64" s="11">
        <v>0</v>
      </c>
      <c r="E64" s="11">
        <v>0</v>
      </c>
      <c r="F64" s="130">
        <f t="shared" si="0"/>
        <v>0</v>
      </c>
      <c r="G64" s="11">
        <v>0</v>
      </c>
      <c r="H64" s="11">
        <v>0</v>
      </c>
      <c r="I64" s="130">
        <f t="shared" si="1"/>
        <v>0</v>
      </c>
    </row>
    <row r="65" spans="1:9" ht="12.6" customHeight="1">
      <c r="A65" s="106" t="s">
        <v>1552</v>
      </c>
      <c r="B65" s="107" t="s">
        <v>1545</v>
      </c>
      <c r="C65" s="158">
        <v>2</v>
      </c>
      <c r="D65" s="11">
        <v>0</v>
      </c>
      <c r="E65" s="11">
        <v>1</v>
      </c>
      <c r="F65" s="130">
        <f t="shared" si="0"/>
        <v>1</v>
      </c>
      <c r="G65" s="11">
        <v>0</v>
      </c>
      <c r="H65" s="11">
        <v>1</v>
      </c>
      <c r="I65" s="130">
        <f t="shared" si="1"/>
        <v>1</v>
      </c>
    </row>
    <row r="66" spans="1:9" ht="12.6" customHeight="1">
      <c r="A66" s="106" t="s">
        <v>1553</v>
      </c>
      <c r="B66" s="107" t="s">
        <v>1295</v>
      </c>
      <c r="C66" s="158">
        <v>9</v>
      </c>
      <c r="D66" s="11">
        <v>0</v>
      </c>
      <c r="E66" s="11">
        <v>0</v>
      </c>
      <c r="F66" s="130">
        <f t="shared" si="0"/>
        <v>9</v>
      </c>
      <c r="G66" s="11">
        <v>0</v>
      </c>
      <c r="H66" s="11">
        <v>0</v>
      </c>
      <c r="I66" s="130">
        <f t="shared" si="1"/>
        <v>9</v>
      </c>
    </row>
    <row r="67" spans="1:9" ht="12.6" customHeight="1">
      <c r="A67" s="106" t="s">
        <v>1554</v>
      </c>
      <c r="B67" s="107" t="s">
        <v>1296</v>
      </c>
      <c r="C67" s="158">
        <v>0</v>
      </c>
      <c r="D67" s="11">
        <v>0</v>
      </c>
      <c r="E67" s="11">
        <v>0</v>
      </c>
      <c r="F67" s="130">
        <f t="shared" si="0"/>
        <v>0</v>
      </c>
      <c r="G67" s="11">
        <v>0</v>
      </c>
      <c r="H67" s="11">
        <v>0</v>
      </c>
      <c r="I67" s="130">
        <f t="shared" si="1"/>
        <v>0</v>
      </c>
    </row>
    <row r="68" spans="1:9" ht="12.6" customHeight="1">
      <c r="A68" s="106" t="s">
        <v>1555</v>
      </c>
      <c r="B68" s="107" t="s">
        <v>1297</v>
      </c>
      <c r="C68" s="158">
        <v>0</v>
      </c>
      <c r="D68" s="11">
        <v>0</v>
      </c>
      <c r="E68" s="11">
        <v>0</v>
      </c>
      <c r="F68" s="130">
        <f t="shared" si="0"/>
        <v>0</v>
      </c>
      <c r="G68" s="11">
        <v>0</v>
      </c>
      <c r="H68" s="11">
        <v>0</v>
      </c>
      <c r="I68" s="130">
        <f t="shared" si="1"/>
        <v>0</v>
      </c>
    </row>
    <row r="69" spans="1:9" ht="12.6" customHeight="1">
      <c r="A69" s="106" t="s">
        <v>1556</v>
      </c>
      <c r="B69" s="107" t="s">
        <v>1298</v>
      </c>
      <c r="C69" s="158">
        <v>0</v>
      </c>
      <c r="D69" s="11">
        <v>0</v>
      </c>
      <c r="E69" s="11">
        <v>0</v>
      </c>
      <c r="F69" s="130">
        <f t="shared" si="0"/>
        <v>0</v>
      </c>
      <c r="G69" s="11">
        <v>0</v>
      </c>
      <c r="H69" s="11">
        <v>0</v>
      </c>
      <c r="I69" s="130">
        <f t="shared" si="1"/>
        <v>0</v>
      </c>
    </row>
    <row r="70" spans="1:9" ht="12.6" customHeight="1">
      <c r="A70" s="106" t="s">
        <v>1557</v>
      </c>
      <c r="B70" s="107" t="s">
        <v>1299</v>
      </c>
      <c r="C70" s="158">
        <v>0</v>
      </c>
      <c r="D70" s="11">
        <v>0</v>
      </c>
      <c r="E70" s="11">
        <v>0</v>
      </c>
      <c r="F70" s="130">
        <f t="shared" si="0"/>
        <v>0</v>
      </c>
      <c r="G70" s="11">
        <v>0</v>
      </c>
      <c r="H70" s="11">
        <v>0</v>
      </c>
      <c r="I70" s="130">
        <f t="shared" si="1"/>
        <v>0</v>
      </c>
    </row>
    <row r="71" spans="1:9" ht="12.6" customHeight="1">
      <c r="A71" s="106" t="s">
        <v>1558</v>
      </c>
      <c r="B71" s="107" t="s">
        <v>1300</v>
      </c>
      <c r="C71" s="158">
        <v>1</v>
      </c>
      <c r="D71" s="11">
        <v>0</v>
      </c>
      <c r="E71" s="11">
        <v>0</v>
      </c>
      <c r="F71" s="130">
        <f t="shared" si="0"/>
        <v>1</v>
      </c>
      <c r="G71" s="11">
        <v>0</v>
      </c>
      <c r="H71" s="11">
        <v>0</v>
      </c>
      <c r="I71" s="130">
        <f t="shared" si="1"/>
        <v>1</v>
      </c>
    </row>
    <row r="72" spans="1:9" ht="12.6" customHeight="1">
      <c r="A72" s="106" t="s">
        <v>1559</v>
      </c>
      <c r="B72" s="107" t="s">
        <v>1301</v>
      </c>
      <c r="C72" s="158">
        <v>1</v>
      </c>
      <c r="D72" s="11">
        <v>0</v>
      </c>
      <c r="E72" s="11">
        <v>0</v>
      </c>
      <c r="F72" s="130">
        <f t="shared" ref="F72:F106" si="2">C72-D72-E72</f>
        <v>1</v>
      </c>
      <c r="G72" s="11">
        <v>0</v>
      </c>
      <c r="H72" s="11">
        <v>0</v>
      </c>
      <c r="I72" s="130">
        <f t="shared" ref="I72:I106" si="3">C72-G72-H72</f>
        <v>1</v>
      </c>
    </row>
    <row r="73" spans="1:9" ht="12.6" customHeight="1">
      <c r="A73" s="106" t="s">
        <v>1560</v>
      </c>
      <c r="B73" s="107" t="s">
        <v>1302</v>
      </c>
      <c r="C73" s="158">
        <v>0</v>
      </c>
      <c r="D73" s="11">
        <v>0</v>
      </c>
      <c r="E73" s="11">
        <v>0</v>
      </c>
      <c r="F73" s="130">
        <f t="shared" si="2"/>
        <v>0</v>
      </c>
      <c r="G73" s="11">
        <v>0</v>
      </c>
      <c r="H73" s="11">
        <v>0</v>
      </c>
      <c r="I73" s="130">
        <f t="shared" si="3"/>
        <v>0</v>
      </c>
    </row>
    <row r="74" spans="1:9" ht="12.6" customHeight="1">
      <c r="A74" s="106" t="s">
        <v>1561</v>
      </c>
      <c r="B74" s="107" t="s">
        <v>1303</v>
      </c>
      <c r="C74" s="158">
        <v>0</v>
      </c>
      <c r="D74" s="11">
        <v>0</v>
      </c>
      <c r="E74" s="11">
        <v>0</v>
      </c>
      <c r="F74" s="130">
        <f t="shared" si="2"/>
        <v>0</v>
      </c>
      <c r="G74" s="11">
        <v>0</v>
      </c>
      <c r="H74" s="11">
        <v>0</v>
      </c>
      <c r="I74" s="130">
        <f t="shared" si="3"/>
        <v>0</v>
      </c>
    </row>
    <row r="75" spans="1:9" ht="12.6" customHeight="1">
      <c r="A75" s="106" t="s">
        <v>1562</v>
      </c>
      <c r="B75" s="107" t="s">
        <v>1304</v>
      </c>
      <c r="C75" s="158">
        <v>5</v>
      </c>
      <c r="D75" s="11">
        <v>0</v>
      </c>
      <c r="E75" s="11">
        <v>1</v>
      </c>
      <c r="F75" s="130">
        <f t="shared" si="2"/>
        <v>4</v>
      </c>
      <c r="G75" s="11">
        <v>0</v>
      </c>
      <c r="H75" s="11">
        <v>1</v>
      </c>
      <c r="I75" s="130">
        <f t="shared" si="3"/>
        <v>4</v>
      </c>
    </row>
    <row r="76" spans="1:9" ht="12.6" customHeight="1">
      <c r="A76" s="106" t="s">
        <v>1563</v>
      </c>
      <c r="B76" s="107" t="s">
        <v>1305</v>
      </c>
      <c r="C76" s="158">
        <v>3</v>
      </c>
      <c r="D76" s="11">
        <v>0</v>
      </c>
      <c r="E76" s="11">
        <v>1</v>
      </c>
      <c r="F76" s="130">
        <f t="shared" si="2"/>
        <v>2</v>
      </c>
      <c r="G76" s="11">
        <v>0</v>
      </c>
      <c r="H76" s="11">
        <v>1</v>
      </c>
      <c r="I76" s="130">
        <f t="shared" si="3"/>
        <v>2</v>
      </c>
    </row>
    <row r="77" spans="1:9" ht="12.6" customHeight="1">
      <c r="A77" s="106" t="s">
        <v>1564</v>
      </c>
      <c r="B77" s="107" t="s">
        <v>1306</v>
      </c>
      <c r="C77" s="158">
        <v>390</v>
      </c>
      <c r="D77" s="11">
        <v>35</v>
      </c>
      <c r="E77" s="11">
        <v>158</v>
      </c>
      <c r="F77" s="130">
        <f t="shared" si="2"/>
        <v>197</v>
      </c>
      <c r="G77" s="11">
        <v>1</v>
      </c>
      <c r="H77" s="11">
        <v>189</v>
      </c>
      <c r="I77" s="130">
        <f t="shared" si="3"/>
        <v>200</v>
      </c>
    </row>
    <row r="78" spans="1:9" ht="12.6" customHeight="1">
      <c r="A78" s="106" t="s">
        <v>1565</v>
      </c>
      <c r="B78" s="107" t="s">
        <v>1307</v>
      </c>
      <c r="C78" s="158">
        <v>8</v>
      </c>
      <c r="D78" s="11">
        <v>1</v>
      </c>
      <c r="E78" s="11">
        <v>3</v>
      </c>
      <c r="F78" s="130">
        <f t="shared" si="2"/>
        <v>4</v>
      </c>
      <c r="G78" s="11">
        <v>0</v>
      </c>
      <c r="H78" s="11">
        <v>4</v>
      </c>
      <c r="I78" s="130">
        <f t="shared" si="3"/>
        <v>4</v>
      </c>
    </row>
    <row r="79" spans="1:9" ht="12.6" customHeight="1">
      <c r="A79" s="106" t="s">
        <v>1247</v>
      </c>
      <c r="B79" s="107" t="s">
        <v>1308</v>
      </c>
      <c r="C79" s="158">
        <v>3</v>
      </c>
      <c r="D79" s="11">
        <v>0</v>
      </c>
      <c r="E79" s="11">
        <v>1</v>
      </c>
      <c r="F79" s="130">
        <f t="shared" si="2"/>
        <v>2</v>
      </c>
      <c r="G79" s="11">
        <v>0</v>
      </c>
      <c r="H79" s="11">
        <v>1</v>
      </c>
      <c r="I79" s="130">
        <f t="shared" si="3"/>
        <v>2</v>
      </c>
    </row>
    <row r="80" spans="1:9" ht="12.6" customHeight="1">
      <c r="A80" s="106" t="s">
        <v>1248</v>
      </c>
      <c r="B80" s="107" t="s">
        <v>1309</v>
      </c>
      <c r="C80" s="158">
        <v>235</v>
      </c>
      <c r="D80" s="11">
        <v>50</v>
      </c>
      <c r="E80" s="11">
        <v>54</v>
      </c>
      <c r="F80" s="130">
        <f t="shared" si="2"/>
        <v>131</v>
      </c>
      <c r="G80" s="11">
        <v>0</v>
      </c>
      <c r="H80" s="11">
        <v>98</v>
      </c>
      <c r="I80" s="130">
        <f t="shared" si="3"/>
        <v>137</v>
      </c>
    </row>
    <row r="81" spans="1:9" ht="12.6" customHeight="1">
      <c r="A81" s="106" t="s">
        <v>1249</v>
      </c>
      <c r="B81" s="107" t="s">
        <v>1310</v>
      </c>
      <c r="C81" s="158">
        <v>17</v>
      </c>
      <c r="D81" s="11">
        <v>0</v>
      </c>
      <c r="E81" s="11">
        <v>3</v>
      </c>
      <c r="F81" s="130">
        <f t="shared" si="2"/>
        <v>14</v>
      </c>
      <c r="G81" s="11">
        <v>0</v>
      </c>
      <c r="H81" s="11">
        <v>3</v>
      </c>
      <c r="I81" s="130">
        <f t="shared" si="3"/>
        <v>14</v>
      </c>
    </row>
    <row r="82" spans="1:9" ht="12.6" customHeight="1">
      <c r="A82" s="106" t="s">
        <v>1250</v>
      </c>
      <c r="B82" s="107" t="s">
        <v>1311</v>
      </c>
      <c r="C82" s="158">
        <v>10</v>
      </c>
      <c r="D82" s="11">
        <v>0</v>
      </c>
      <c r="E82" s="11">
        <v>1</v>
      </c>
      <c r="F82" s="130">
        <f t="shared" si="2"/>
        <v>9</v>
      </c>
      <c r="G82" s="11">
        <v>0</v>
      </c>
      <c r="H82" s="11">
        <v>1</v>
      </c>
      <c r="I82" s="130">
        <f t="shared" si="3"/>
        <v>9</v>
      </c>
    </row>
    <row r="83" spans="1:9" ht="12.6" customHeight="1">
      <c r="A83" s="106" t="s">
        <v>1251</v>
      </c>
      <c r="B83" s="107" t="s">
        <v>1312</v>
      </c>
      <c r="C83" s="158">
        <v>2</v>
      </c>
      <c r="D83" s="11">
        <v>0</v>
      </c>
      <c r="E83" s="11">
        <v>1</v>
      </c>
      <c r="F83" s="130">
        <f t="shared" si="2"/>
        <v>1</v>
      </c>
      <c r="G83" s="11">
        <v>0</v>
      </c>
      <c r="H83" s="11">
        <v>1</v>
      </c>
      <c r="I83" s="130">
        <f t="shared" si="3"/>
        <v>1</v>
      </c>
    </row>
    <row r="84" spans="1:9" ht="12.6" customHeight="1">
      <c r="A84" s="106" t="s">
        <v>1252</v>
      </c>
      <c r="B84" s="107" t="s">
        <v>1313</v>
      </c>
      <c r="C84" s="158">
        <v>328</v>
      </c>
      <c r="D84" s="11">
        <v>0</v>
      </c>
      <c r="E84" s="11">
        <v>55</v>
      </c>
      <c r="F84" s="130">
        <f t="shared" si="2"/>
        <v>273</v>
      </c>
      <c r="G84" s="11">
        <v>0</v>
      </c>
      <c r="H84" s="11">
        <v>55</v>
      </c>
      <c r="I84" s="130">
        <f t="shared" si="3"/>
        <v>273</v>
      </c>
    </row>
    <row r="85" spans="1:9" ht="12.6" customHeight="1">
      <c r="A85" s="106" t="s">
        <v>1253</v>
      </c>
      <c r="B85" s="107" t="s">
        <v>1314</v>
      </c>
      <c r="C85" s="158">
        <v>56</v>
      </c>
      <c r="D85" s="11">
        <v>0</v>
      </c>
      <c r="E85" s="11">
        <v>10</v>
      </c>
      <c r="F85" s="130">
        <f t="shared" si="2"/>
        <v>46</v>
      </c>
      <c r="G85" s="11">
        <v>0</v>
      </c>
      <c r="H85" s="11">
        <v>10</v>
      </c>
      <c r="I85" s="130">
        <f t="shared" si="3"/>
        <v>46</v>
      </c>
    </row>
    <row r="86" spans="1:9" ht="12.6" customHeight="1">
      <c r="A86" s="106" t="s">
        <v>1254</v>
      </c>
      <c r="B86" s="107" t="s">
        <v>1315</v>
      </c>
      <c r="C86" s="158">
        <v>51</v>
      </c>
      <c r="D86" s="11">
        <v>0</v>
      </c>
      <c r="E86" s="11">
        <v>6</v>
      </c>
      <c r="F86" s="130">
        <f t="shared" si="2"/>
        <v>45</v>
      </c>
      <c r="G86" s="11">
        <v>0</v>
      </c>
      <c r="H86" s="11">
        <v>6</v>
      </c>
      <c r="I86" s="130">
        <f t="shared" si="3"/>
        <v>45</v>
      </c>
    </row>
    <row r="87" spans="1:9" ht="12.6" customHeight="1">
      <c r="A87" s="106" t="s">
        <v>1255</v>
      </c>
      <c r="B87" s="107" t="s">
        <v>1316</v>
      </c>
      <c r="C87" s="158">
        <v>233</v>
      </c>
      <c r="D87" s="11">
        <v>19</v>
      </c>
      <c r="E87" s="11">
        <v>89</v>
      </c>
      <c r="F87" s="130">
        <f t="shared" si="2"/>
        <v>125</v>
      </c>
      <c r="G87" s="11">
        <v>1</v>
      </c>
      <c r="H87" s="11">
        <v>105</v>
      </c>
      <c r="I87" s="130">
        <f t="shared" si="3"/>
        <v>127</v>
      </c>
    </row>
    <row r="88" spans="1:9" ht="12.6" customHeight="1">
      <c r="A88" s="106" t="s">
        <v>1256</v>
      </c>
      <c r="B88" s="107" t="s">
        <v>1317</v>
      </c>
      <c r="C88" s="158">
        <v>24</v>
      </c>
      <c r="D88" s="11">
        <v>0</v>
      </c>
      <c r="E88" s="11">
        <v>4</v>
      </c>
      <c r="F88" s="130">
        <f t="shared" si="2"/>
        <v>20</v>
      </c>
      <c r="G88" s="11">
        <v>0</v>
      </c>
      <c r="H88" s="11">
        <v>4</v>
      </c>
      <c r="I88" s="130">
        <f t="shared" si="3"/>
        <v>20</v>
      </c>
    </row>
    <row r="89" spans="1:9" ht="12.6" customHeight="1">
      <c r="A89" s="106" t="s">
        <v>1257</v>
      </c>
      <c r="B89" s="107" t="s">
        <v>1318</v>
      </c>
      <c r="C89" s="158">
        <v>131</v>
      </c>
      <c r="D89" s="11">
        <v>1</v>
      </c>
      <c r="E89" s="11">
        <v>36</v>
      </c>
      <c r="F89" s="130">
        <f t="shared" si="2"/>
        <v>94</v>
      </c>
      <c r="G89" s="11">
        <v>0</v>
      </c>
      <c r="H89" s="11">
        <v>38</v>
      </c>
      <c r="I89" s="130">
        <f t="shared" si="3"/>
        <v>93</v>
      </c>
    </row>
    <row r="90" spans="1:9" ht="12.6" customHeight="1">
      <c r="A90" s="106" t="s">
        <v>1258</v>
      </c>
      <c r="B90" s="107" t="s">
        <v>1319</v>
      </c>
      <c r="C90" s="158">
        <v>69</v>
      </c>
      <c r="D90" s="11">
        <v>6</v>
      </c>
      <c r="E90" s="11">
        <v>24</v>
      </c>
      <c r="F90" s="130">
        <f t="shared" si="2"/>
        <v>39</v>
      </c>
      <c r="G90" s="11">
        <v>0</v>
      </c>
      <c r="H90" s="11">
        <v>28</v>
      </c>
      <c r="I90" s="130">
        <f t="shared" si="3"/>
        <v>41</v>
      </c>
    </row>
    <row r="91" spans="1:9" ht="12.6" customHeight="1">
      <c r="A91" s="106" t="s">
        <v>1259</v>
      </c>
      <c r="B91" s="107" t="s">
        <v>1320</v>
      </c>
      <c r="C91" s="158">
        <v>9</v>
      </c>
      <c r="D91" s="11">
        <v>0</v>
      </c>
      <c r="E91" s="11">
        <v>1</v>
      </c>
      <c r="F91" s="130">
        <f t="shared" si="2"/>
        <v>8</v>
      </c>
      <c r="G91" s="11">
        <v>0</v>
      </c>
      <c r="H91" s="11">
        <v>1</v>
      </c>
      <c r="I91" s="130">
        <f t="shared" si="3"/>
        <v>8</v>
      </c>
    </row>
    <row r="92" spans="1:9" ht="12.6" customHeight="1">
      <c r="A92" s="106" t="s">
        <v>1260</v>
      </c>
      <c r="B92" s="107" t="s">
        <v>1321</v>
      </c>
      <c r="C92" s="158">
        <v>0</v>
      </c>
      <c r="D92" s="11">
        <v>0</v>
      </c>
      <c r="E92" s="11">
        <v>0</v>
      </c>
      <c r="F92" s="130">
        <f t="shared" si="2"/>
        <v>0</v>
      </c>
      <c r="G92" s="11">
        <v>0</v>
      </c>
      <c r="H92" s="11">
        <v>0</v>
      </c>
      <c r="I92" s="130">
        <f t="shared" si="3"/>
        <v>0</v>
      </c>
    </row>
    <row r="93" spans="1:9" ht="12.6" customHeight="1">
      <c r="A93" s="106" t="s">
        <v>1261</v>
      </c>
      <c r="B93" s="107" t="s">
        <v>1322</v>
      </c>
      <c r="C93" s="158">
        <v>14</v>
      </c>
      <c r="D93" s="11">
        <v>0</v>
      </c>
      <c r="E93" s="11">
        <v>5</v>
      </c>
      <c r="F93" s="130">
        <f t="shared" si="2"/>
        <v>9</v>
      </c>
      <c r="G93" s="11">
        <v>0</v>
      </c>
      <c r="H93" s="11">
        <v>5</v>
      </c>
      <c r="I93" s="130">
        <f t="shared" si="3"/>
        <v>9</v>
      </c>
    </row>
    <row r="94" spans="1:9" ht="12.6" customHeight="1">
      <c r="A94" s="106" t="s">
        <v>1262</v>
      </c>
      <c r="B94" s="107" t="s">
        <v>1323</v>
      </c>
      <c r="C94" s="158">
        <v>175</v>
      </c>
      <c r="D94" s="11">
        <v>8</v>
      </c>
      <c r="E94" s="11">
        <v>74</v>
      </c>
      <c r="F94" s="130">
        <f t="shared" si="2"/>
        <v>93</v>
      </c>
      <c r="G94" s="11">
        <v>1</v>
      </c>
      <c r="H94" s="11">
        <v>80</v>
      </c>
      <c r="I94" s="130">
        <f t="shared" si="3"/>
        <v>94</v>
      </c>
    </row>
    <row r="95" spans="1:9" ht="12.6" customHeight="1">
      <c r="A95" s="106" t="s">
        <v>1263</v>
      </c>
      <c r="B95" s="107" t="s">
        <v>1324</v>
      </c>
      <c r="C95" s="158">
        <v>2</v>
      </c>
      <c r="D95" s="11">
        <v>0</v>
      </c>
      <c r="E95" s="11">
        <v>2</v>
      </c>
      <c r="F95" s="130">
        <f t="shared" si="2"/>
        <v>0</v>
      </c>
      <c r="G95" s="11">
        <v>0</v>
      </c>
      <c r="H95" s="11">
        <v>2</v>
      </c>
      <c r="I95" s="130">
        <f t="shared" si="3"/>
        <v>0</v>
      </c>
    </row>
    <row r="96" spans="1:9" ht="12.6" customHeight="1">
      <c r="A96" s="106" t="s">
        <v>1264</v>
      </c>
      <c r="B96" s="107" t="s">
        <v>1325</v>
      </c>
      <c r="C96" s="158">
        <v>5</v>
      </c>
      <c r="D96" s="11">
        <v>0</v>
      </c>
      <c r="E96" s="11">
        <v>1</v>
      </c>
      <c r="F96" s="130">
        <f t="shared" si="2"/>
        <v>4</v>
      </c>
      <c r="G96" s="11">
        <v>0</v>
      </c>
      <c r="H96" s="11">
        <v>0</v>
      </c>
      <c r="I96" s="130">
        <f t="shared" si="3"/>
        <v>5</v>
      </c>
    </row>
    <row r="97" spans="1:9" ht="12.6" customHeight="1">
      <c r="A97" s="106" t="s">
        <v>1265</v>
      </c>
      <c r="B97" s="107" t="s">
        <v>1326</v>
      </c>
      <c r="C97" s="158">
        <v>0</v>
      </c>
      <c r="D97" s="11">
        <v>0</v>
      </c>
      <c r="E97" s="11">
        <v>0</v>
      </c>
      <c r="F97" s="130">
        <f t="shared" si="2"/>
        <v>0</v>
      </c>
      <c r="G97" s="11">
        <v>0</v>
      </c>
      <c r="H97" s="11">
        <v>0</v>
      </c>
      <c r="I97" s="130">
        <f t="shared" si="3"/>
        <v>0</v>
      </c>
    </row>
    <row r="98" spans="1:9" ht="12.6" customHeight="1">
      <c r="A98" s="106" t="s">
        <v>1266</v>
      </c>
      <c r="B98" s="107" t="s">
        <v>1327</v>
      </c>
      <c r="C98" s="158">
        <v>10</v>
      </c>
      <c r="D98" s="11">
        <v>3</v>
      </c>
      <c r="E98" s="11">
        <v>4</v>
      </c>
      <c r="F98" s="130">
        <f t="shared" si="2"/>
        <v>3</v>
      </c>
      <c r="G98" s="11">
        <v>0</v>
      </c>
      <c r="H98" s="11">
        <v>6</v>
      </c>
      <c r="I98" s="130">
        <f t="shared" si="3"/>
        <v>4</v>
      </c>
    </row>
    <row r="99" spans="1:9" ht="12.6" customHeight="1">
      <c r="A99" s="106" t="s">
        <v>1267</v>
      </c>
      <c r="B99" s="107" t="s">
        <v>1328</v>
      </c>
      <c r="C99" s="158">
        <v>2</v>
      </c>
      <c r="D99" s="11">
        <v>0</v>
      </c>
      <c r="E99" s="11">
        <v>1</v>
      </c>
      <c r="F99" s="130">
        <f t="shared" si="2"/>
        <v>1</v>
      </c>
      <c r="G99" s="11">
        <v>0</v>
      </c>
      <c r="H99" s="11">
        <v>1</v>
      </c>
      <c r="I99" s="130">
        <f t="shared" si="3"/>
        <v>1</v>
      </c>
    </row>
    <row r="100" spans="1:9" ht="12.6" customHeight="1">
      <c r="A100" s="106" t="s">
        <v>1268</v>
      </c>
      <c r="B100" s="107" t="s">
        <v>1329</v>
      </c>
      <c r="C100" s="158">
        <v>0</v>
      </c>
      <c r="D100" s="11">
        <v>0</v>
      </c>
      <c r="E100" s="11">
        <v>0</v>
      </c>
      <c r="F100" s="130">
        <f t="shared" si="2"/>
        <v>0</v>
      </c>
      <c r="G100" s="11">
        <v>0</v>
      </c>
      <c r="H100" s="11">
        <v>0</v>
      </c>
      <c r="I100" s="130">
        <f t="shared" si="3"/>
        <v>0</v>
      </c>
    </row>
    <row r="101" spans="1:9" ht="12.6" customHeight="1">
      <c r="A101" s="106" t="s">
        <v>486</v>
      </c>
      <c r="B101" s="107" t="s">
        <v>1330</v>
      </c>
      <c r="C101" s="158">
        <v>28</v>
      </c>
      <c r="D101" s="11">
        <v>0</v>
      </c>
      <c r="E101" s="11">
        <v>3</v>
      </c>
      <c r="F101" s="130">
        <f t="shared" si="2"/>
        <v>25</v>
      </c>
      <c r="G101" s="11">
        <v>0</v>
      </c>
      <c r="H101" s="11">
        <v>3</v>
      </c>
      <c r="I101" s="130">
        <f t="shared" si="3"/>
        <v>25</v>
      </c>
    </row>
    <row r="102" spans="1:9" ht="12.6" customHeight="1">
      <c r="A102" s="106" t="s">
        <v>487</v>
      </c>
      <c r="B102" s="107" t="s">
        <v>596</v>
      </c>
      <c r="C102" s="158">
        <v>1</v>
      </c>
      <c r="D102" s="11">
        <v>1</v>
      </c>
      <c r="E102" s="11">
        <v>0</v>
      </c>
      <c r="F102" s="130">
        <f t="shared" si="2"/>
        <v>0</v>
      </c>
      <c r="G102" s="11">
        <v>0</v>
      </c>
      <c r="H102" s="11">
        <v>1</v>
      </c>
      <c r="I102" s="130">
        <f t="shared" si="3"/>
        <v>0</v>
      </c>
    </row>
    <row r="103" spans="1:9" ht="12.6" customHeight="1">
      <c r="A103" s="106" t="s">
        <v>599</v>
      </c>
      <c r="B103" s="107" t="s">
        <v>597</v>
      </c>
      <c r="C103" s="158">
        <v>13</v>
      </c>
      <c r="D103" s="131">
        <v>0</v>
      </c>
      <c r="E103" s="131">
        <v>3</v>
      </c>
      <c r="F103" s="130">
        <f t="shared" si="2"/>
        <v>10</v>
      </c>
      <c r="G103" s="131">
        <v>0</v>
      </c>
      <c r="H103" s="131">
        <v>3</v>
      </c>
      <c r="I103" s="130">
        <f t="shared" si="3"/>
        <v>10</v>
      </c>
    </row>
    <row r="104" spans="1:9" ht="12.6" customHeight="1">
      <c r="A104" s="106" t="s">
        <v>600</v>
      </c>
      <c r="B104" s="107" t="s">
        <v>598</v>
      </c>
      <c r="C104" s="158">
        <v>62</v>
      </c>
      <c r="D104" s="131">
        <v>3</v>
      </c>
      <c r="E104" s="131">
        <v>24</v>
      </c>
      <c r="F104" s="130">
        <f t="shared" si="2"/>
        <v>35</v>
      </c>
      <c r="G104" s="131">
        <v>0</v>
      </c>
      <c r="H104" s="131">
        <v>27</v>
      </c>
      <c r="I104" s="130">
        <f t="shared" si="3"/>
        <v>35</v>
      </c>
    </row>
    <row r="105" spans="1:9" ht="12.6" customHeight="1">
      <c r="A105" s="106" t="s">
        <v>488</v>
      </c>
      <c r="B105" s="107" t="s">
        <v>1386</v>
      </c>
      <c r="C105" s="158">
        <v>30</v>
      </c>
      <c r="D105" s="131">
        <v>0</v>
      </c>
      <c r="E105" s="131">
        <v>8</v>
      </c>
      <c r="F105" s="130">
        <f t="shared" si="2"/>
        <v>22</v>
      </c>
      <c r="G105" s="131">
        <v>0</v>
      </c>
      <c r="H105" s="131">
        <v>8</v>
      </c>
      <c r="I105" s="130">
        <f t="shared" si="3"/>
        <v>22</v>
      </c>
    </row>
    <row r="106" spans="1:9" ht="12.6" customHeight="1">
      <c r="A106" s="47" t="s">
        <v>1019</v>
      </c>
      <c r="B106" s="4" t="s">
        <v>489</v>
      </c>
      <c r="C106" s="158">
        <v>105</v>
      </c>
      <c r="D106" s="131">
        <v>1</v>
      </c>
      <c r="E106" s="131">
        <v>40</v>
      </c>
      <c r="F106" s="130">
        <f t="shared" si="2"/>
        <v>64</v>
      </c>
      <c r="G106" s="131">
        <v>0</v>
      </c>
      <c r="H106" s="131">
        <v>41</v>
      </c>
      <c r="I106" s="130">
        <f t="shared" si="3"/>
        <v>64</v>
      </c>
    </row>
    <row r="107" spans="1:9" ht="12.6" customHeight="1">
      <c r="A107" s="47"/>
      <c r="B107" s="4" t="s">
        <v>493</v>
      </c>
      <c r="C107" s="158">
        <f>SUM(D107:F107)</f>
        <v>6754</v>
      </c>
      <c r="D107" s="131">
        <f t="shared" ref="D107:I107" si="4">SUM(D7:D106)</f>
        <v>306</v>
      </c>
      <c r="E107" s="131">
        <f t="shared" si="4"/>
        <v>2687</v>
      </c>
      <c r="F107" s="131">
        <f t="shared" si="4"/>
        <v>3761</v>
      </c>
      <c r="G107" s="131">
        <f t="shared" si="4"/>
        <v>20</v>
      </c>
      <c r="H107" s="131">
        <f t="shared" si="4"/>
        <v>2913</v>
      </c>
      <c r="I107" s="131">
        <f t="shared" si="4"/>
        <v>3821</v>
      </c>
    </row>
    <row r="108" spans="1:9">
      <c r="A108" s="49"/>
      <c r="B108" s="9"/>
      <c r="C108" s="59"/>
      <c r="D108" s="53"/>
      <c r="E108" s="41"/>
      <c r="F108" s="41"/>
      <c r="G108" s="36"/>
      <c r="H108" s="36"/>
      <c r="I108" s="3"/>
    </row>
    <row r="109" spans="1:9">
      <c r="A109" s="49"/>
      <c r="B109" s="9"/>
      <c r="C109" s="59"/>
      <c r="D109" s="36"/>
      <c r="E109" s="41"/>
      <c r="F109" s="41"/>
      <c r="G109" s="36"/>
      <c r="H109" s="36"/>
      <c r="I109" s="3"/>
    </row>
    <row r="110" spans="1:9">
      <c r="A110" s="70"/>
      <c r="B110" s="8"/>
      <c r="C110" s="74"/>
      <c r="D110" s="36"/>
      <c r="E110" s="41"/>
      <c r="F110" s="41"/>
      <c r="G110" s="36"/>
      <c r="H110" s="36"/>
    </row>
    <row r="111" spans="1:9">
      <c r="A111" s="70"/>
      <c r="B111" s="8"/>
      <c r="C111" s="74"/>
      <c r="D111" s="36"/>
      <c r="E111" s="41"/>
      <c r="F111" s="41"/>
      <c r="G111" s="36"/>
      <c r="H111" s="36"/>
    </row>
    <row r="112" spans="1:9">
      <c r="A112" s="70"/>
      <c r="B112" s="8"/>
      <c r="C112" s="74"/>
      <c r="D112" s="31"/>
      <c r="E112" s="75"/>
      <c r="F112" s="75"/>
      <c r="G112" s="8"/>
      <c r="H112" s="8"/>
    </row>
    <row r="113" spans="1:8">
      <c r="A113" s="76"/>
      <c r="B113" s="77"/>
      <c r="C113" s="78"/>
      <c r="D113" s="77"/>
      <c r="E113" s="79"/>
      <c r="F113" s="79"/>
      <c r="G113" s="77"/>
      <c r="H113" s="77"/>
    </row>
    <row r="114" spans="1:8">
      <c r="A114" s="76"/>
      <c r="B114" s="77"/>
      <c r="C114" s="78"/>
      <c r="D114" s="77"/>
      <c r="E114" s="79"/>
      <c r="F114" s="79"/>
      <c r="G114" s="77"/>
      <c r="H114" s="77"/>
    </row>
    <row r="115" spans="1:8">
      <c r="A115" s="76"/>
      <c r="B115" s="77"/>
      <c r="C115" s="78"/>
      <c r="D115" s="77"/>
      <c r="E115" s="79"/>
      <c r="F115" s="79"/>
      <c r="G115" s="77"/>
      <c r="H115" s="77"/>
    </row>
    <row r="116" spans="1:8">
      <c r="A116" s="76"/>
      <c r="B116" s="77"/>
      <c r="C116" s="78"/>
      <c r="D116" s="77"/>
      <c r="E116" s="79"/>
      <c r="F116" s="79"/>
      <c r="G116" s="77"/>
      <c r="H116" s="77"/>
    </row>
    <row r="117" spans="1:8">
      <c r="A117" s="76"/>
      <c r="B117" s="77"/>
      <c r="C117" s="78"/>
      <c r="D117" s="77"/>
      <c r="E117" s="77"/>
      <c r="F117" s="77"/>
      <c r="G117" s="77"/>
      <c r="H117" s="77"/>
    </row>
    <row r="118" spans="1:8">
      <c r="A118" s="77"/>
      <c r="B118" s="77"/>
      <c r="C118" s="78"/>
      <c r="D118" s="80"/>
      <c r="E118" s="80"/>
      <c r="F118" s="80"/>
      <c r="G118" s="77"/>
      <c r="H118" s="77"/>
    </row>
    <row r="119" spans="1:8">
      <c r="A119" s="77"/>
      <c r="B119" s="77"/>
      <c r="C119" s="78"/>
      <c r="D119" s="77"/>
      <c r="E119" s="77"/>
      <c r="F119" s="77"/>
      <c r="G119" s="77"/>
      <c r="H119" s="77"/>
    </row>
    <row r="120" spans="1:8">
      <c r="A120" s="77"/>
      <c r="B120" s="77"/>
      <c r="C120" s="78"/>
      <c r="D120" s="77"/>
      <c r="E120" s="77"/>
      <c r="F120" s="77"/>
      <c r="G120" s="77"/>
      <c r="H120" s="77"/>
    </row>
    <row r="121" spans="1:8">
      <c r="A121" s="77"/>
      <c r="B121" s="77"/>
      <c r="C121" s="78"/>
      <c r="D121" s="77"/>
      <c r="E121" s="77"/>
      <c r="F121" s="77"/>
      <c r="G121" s="77"/>
      <c r="H121" s="77"/>
    </row>
    <row r="122" spans="1:8">
      <c r="A122" s="77"/>
      <c r="B122" s="77"/>
      <c r="C122" s="78"/>
      <c r="D122" s="77"/>
      <c r="E122" s="77"/>
      <c r="F122" s="77"/>
      <c r="G122" s="77"/>
      <c r="H122" s="77"/>
    </row>
    <row r="123" spans="1:8">
      <c r="A123" s="77"/>
      <c r="B123" s="77"/>
      <c r="C123" s="78"/>
      <c r="D123" s="77"/>
      <c r="E123" s="77"/>
      <c r="F123" s="77"/>
      <c r="G123" s="77"/>
      <c r="H123" s="77"/>
    </row>
    <row r="124" spans="1:8">
      <c r="A124" s="77"/>
      <c r="B124" s="77"/>
      <c r="C124" s="78"/>
      <c r="D124" s="77"/>
      <c r="E124" s="77"/>
      <c r="F124" s="77"/>
      <c r="G124" s="77"/>
      <c r="H124" s="77"/>
    </row>
    <row r="125" spans="1:8">
      <c r="A125" s="77"/>
      <c r="B125" s="77"/>
      <c r="C125" s="78"/>
      <c r="D125" s="77"/>
      <c r="E125" s="77"/>
      <c r="F125" s="77"/>
      <c r="G125" s="77"/>
      <c r="H125" s="77"/>
    </row>
    <row r="126" spans="1:8">
      <c r="A126" s="77"/>
      <c r="B126" s="77"/>
      <c r="C126" s="78"/>
      <c r="D126" s="77"/>
      <c r="E126" s="77"/>
      <c r="F126" s="77"/>
      <c r="G126" s="77"/>
      <c r="H126" s="77"/>
    </row>
    <row r="127" spans="1:8">
      <c r="A127" s="77"/>
      <c r="B127" s="77"/>
      <c r="C127" s="78"/>
      <c r="D127" s="77"/>
      <c r="E127" s="77"/>
      <c r="F127" s="77"/>
      <c r="G127" s="77"/>
      <c r="H127" s="77"/>
    </row>
    <row r="128" spans="1:8">
      <c r="A128" s="77"/>
      <c r="B128" s="77"/>
      <c r="C128" s="78"/>
      <c r="D128" s="77"/>
      <c r="E128" s="77"/>
      <c r="F128" s="77"/>
      <c r="G128" s="77"/>
      <c r="H128" s="77"/>
    </row>
    <row r="129" spans="1:8">
      <c r="A129" s="77"/>
      <c r="B129" s="77"/>
      <c r="C129" s="78"/>
      <c r="D129" s="77"/>
      <c r="E129" s="77"/>
      <c r="F129" s="77"/>
      <c r="G129" s="77"/>
      <c r="H129" s="77"/>
    </row>
    <row r="130" spans="1:8">
      <c r="A130" s="77"/>
      <c r="B130" s="77"/>
      <c r="C130" s="78"/>
      <c r="D130" s="77"/>
      <c r="E130" s="77"/>
      <c r="F130" s="77"/>
      <c r="G130" s="77"/>
      <c r="H130" s="77"/>
    </row>
    <row r="131" spans="1:8">
      <c r="A131" s="77"/>
      <c r="B131" s="77"/>
      <c r="C131" s="78"/>
      <c r="D131" s="77"/>
      <c r="E131" s="77"/>
      <c r="F131" s="77"/>
      <c r="G131" s="77"/>
      <c r="H131" s="77"/>
    </row>
    <row r="132" spans="1:8">
      <c r="A132" s="77"/>
      <c r="B132" s="77"/>
      <c r="C132" s="78"/>
      <c r="D132" s="77"/>
      <c r="E132" s="77"/>
      <c r="F132" s="77"/>
      <c r="G132" s="77"/>
      <c r="H132" s="77"/>
    </row>
    <row r="133" spans="1:8">
      <c r="A133" s="77"/>
      <c r="B133" s="77"/>
      <c r="C133" s="78"/>
      <c r="D133" s="77"/>
      <c r="E133" s="77"/>
      <c r="F133" s="77"/>
      <c r="G133" s="77"/>
      <c r="H133" s="77"/>
    </row>
    <row r="134" spans="1:8">
      <c r="A134" s="77"/>
      <c r="B134" s="77"/>
      <c r="C134" s="78"/>
      <c r="D134" s="77"/>
      <c r="E134" s="77"/>
      <c r="F134" s="77"/>
      <c r="G134" s="77"/>
      <c r="H134" s="77"/>
    </row>
    <row r="135" spans="1:8">
      <c r="A135" s="77"/>
      <c r="B135" s="77"/>
      <c r="C135" s="78"/>
      <c r="D135" s="77"/>
      <c r="E135" s="77"/>
      <c r="F135" s="77"/>
      <c r="G135" s="77"/>
      <c r="H135" s="77"/>
    </row>
    <row r="136" spans="1:8">
      <c r="A136" s="77"/>
      <c r="B136" s="77"/>
      <c r="C136" s="78"/>
      <c r="D136" s="77"/>
      <c r="E136" s="77"/>
      <c r="F136" s="77"/>
      <c r="G136" s="77"/>
      <c r="H136" s="77"/>
    </row>
    <row r="137" spans="1:8">
      <c r="A137" s="77"/>
      <c r="B137" s="77"/>
      <c r="C137" s="78"/>
      <c r="D137" s="77"/>
      <c r="E137" s="77"/>
      <c r="F137" s="77"/>
      <c r="G137" s="77"/>
      <c r="H137" s="77"/>
    </row>
    <row r="138" spans="1:8">
      <c r="A138" s="77"/>
      <c r="B138" s="77"/>
      <c r="C138" s="78"/>
      <c r="D138" s="77"/>
      <c r="E138" s="77"/>
      <c r="F138" s="77"/>
      <c r="G138" s="77"/>
      <c r="H138" s="77"/>
    </row>
    <row r="139" spans="1:8">
      <c r="A139" s="77"/>
      <c r="B139" s="77"/>
      <c r="C139" s="78"/>
      <c r="D139" s="77"/>
      <c r="E139" s="77"/>
      <c r="F139" s="77"/>
      <c r="G139" s="77"/>
      <c r="H139" s="77"/>
    </row>
    <row r="140" spans="1:8">
      <c r="A140" s="77"/>
      <c r="B140" s="77"/>
      <c r="C140" s="78"/>
      <c r="D140" s="77"/>
      <c r="E140" s="77"/>
      <c r="F140" s="77"/>
      <c r="G140" s="77"/>
      <c r="H140" s="77"/>
    </row>
    <row r="141" spans="1:8">
      <c r="A141" s="77"/>
      <c r="B141" s="77"/>
      <c r="C141" s="78"/>
      <c r="D141" s="77"/>
      <c r="E141" s="77"/>
      <c r="F141" s="77"/>
      <c r="G141" s="77"/>
      <c r="H141" s="77"/>
    </row>
    <row r="142" spans="1:8">
      <c r="A142" s="77"/>
      <c r="B142" s="77"/>
      <c r="C142" s="78"/>
      <c r="D142" s="77"/>
      <c r="E142" s="77"/>
      <c r="F142" s="77"/>
      <c r="G142" s="77"/>
      <c r="H142" s="77"/>
    </row>
    <row r="143" spans="1:8">
      <c r="A143" s="77"/>
      <c r="B143" s="77"/>
      <c r="C143" s="78"/>
      <c r="D143" s="77"/>
      <c r="E143" s="77"/>
      <c r="F143" s="77"/>
      <c r="G143" s="77"/>
      <c r="H143" s="77"/>
    </row>
    <row r="144" spans="1:8">
      <c r="A144" s="77"/>
      <c r="B144" s="77"/>
      <c r="C144" s="78"/>
      <c r="D144" s="77"/>
      <c r="E144" s="77"/>
      <c r="F144" s="77"/>
      <c r="G144" s="77"/>
      <c r="H144" s="77"/>
    </row>
    <row r="145" spans="1:8">
      <c r="A145" s="77"/>
      <c r="B145" s="77"/>
      <c r="C145" s="78"/>
      <c r="D145" s="77"/>
      <c r="E145" s="77"/>
      <c r="F145" s="77"/>
      <c r="G145" s="77"/>
      <c r="H145" s="77"/>
    </row>
    <row r="146" spans="1:8">
      <c r="A146" s="77"/>
      <c r="B146" s="77"/>
      <c r="C146" s="78"/>
      <c r="D146" s="77"/>
      <c r="E146" s="77"/>
      <c r="F146" s="77"/>
      <c r="G146" s="77"/>
      <c r="H146" s="77"/>
    </row>
    <row r="147" spans="1:8">
      <c r="A147" s="77"/>
      <c r="B147" s="77"/>
      <c r="C147" s="78"/>
      <c r="D147" s="77"/>
      <c r="E147" s="77"/>
      <c r="F147" s="77"/>
      <c r="G147" s="77"/>
      <c r="H147" s="77"/>
    </row>
    <row r="148" spans="1:8">
      <c r="A148" s="77"/>
      <c r="B148" s="77"/>
      <c r="C148" s="78"/>
      <c r="D148" s="77"/>
      <c r="E148" s="77"/>
      <c r="F148" s="77"/>
      <c r="G148" s="77"/>
      <c r="H148" s="77"/>
    </row>
    <row r="149" spans="1:8">
      <c r="A149" s="77"/>
      <c r="B149" s="77"/>
      <c r="C149" s="78"/>
      <c r="D149" s="77"/>
      <c r="E149" s="77"/>
      <c r="F149" s="77"/>
      <c r="G149" s="77"/>
      <c r="H149" s="77"/>
    </row>
    <row r="150" spans="1:8">
      <c r="A150" s="77"/>
      <c r="B150" s="77"/>
      <c r="C150" s="78"/>
      <c r="D150" s="77"/>
      <c r="E150" s="77"/>
      <c r="F150" s="77"/>
      <c r="G150" s="77"/>
      <c r="H150" s="77"/>
    </row>
    <row r="151" spans="1:8">
      <c r="A151" s="77"/>
      <c r="B151" s="77"/>
      <c r="C151" s="78"/>
      <c r="D151" s="77"/>
      <c r="E151" s="77"/>
      <c r="F151" s="77"/>
      <c r="G151" s="77"/>
      <c r="H151" s="77"/>
    </row>
    <row r="152" spans="1:8">
      <c r="A152" s="77"/>
      <c r="B152" s="77"/>
      <c r="C152" s="78"/>
      <c r="D152" s="77"/>
      <c r="E152" s="77"/>
      <c r="F152" s="77"/>
      <c r="G152" s="77"/>
      <c r="H152" s="77"/>
    </row>
    <row r="153" spans="1:8">
      <c r="A153" s="77"/>
      <c r="B153" s="77"/>
      <c r="C153" s="78"/>
      <c r="D153" s="77"/>
      <c r="E153" s="77"/>
      <c r="F153" s="77"/>
      <c r="G153" s="77"/>
      <c r="H153" s="77"/>
    </row>
    <row r="154" spans="1:8">
      <c r="A154" s="77"/>
      <c r="B154" s="77"/>
      <c r="C154" s="78"/>
      <c r="D154" s="77"/>
      <c r="E154" s="77"/>
      <c r="F154" s="77"/>
      <c r="G154" s="77"/>
      <c r="H154" s="77"/>
    </row>
    <row r="155" spans="1:8">
      <c r="A155" s="77"/>
      <c r="B155" s="77"/>
      <c r="C155" s="78"/>
      <c r="D155" s="77"/>
      <c r="E155" s="77"/>
      <c r="F155" s="77"/>
      <c r="G155" s="77"/>
      <c r="H155" s="77"/>
    </row>
    <row r="156" spans="1:8">
      <c r="A156" s="77"/>
      <c r="B156" s="77"/>
      <c r="C156" s="78"/>
      <c r="D156" s="77"/>
      <c r="E156" s="77"/>
      <c r="F156" s="77"/>
      <c r="G156" s="77"/>
      <c r="H156" s="77"/>
    </row>
    <row r="157" spans="1:8">
      <c r="A157" s="77"/>
      <c r="B157" s="77"/>
      <c r="C157" s="78"/>
      <c r="D157" s="77"/>
      <c r="E157" s="77"/>
      <c r="F157" s="77"/>
      <c r="G157" s="77"/>
      <c r="H157" s="77"/>
    </row>
    <row r="158" spans="1:8">
      <c r="A158" s="77"/>
      <c r="B158" s="77"/>
      <c r="C158" s="78"/>
      <c r="D158" s="77"/>
      <c r="E158" s="77"/>
      <c r="F158" s="77"/>
      <c r="G158" s="77"/>
      <c r="H158" s="77"/>
    </row>
    <row r="159" spans="1:8">
      <c r="A159" s="77"/>
      <c r="B159" s="77"/>
      <c r="C159" s="78"/>
      <c r="D159" s="77"/>
      <c r="E159" s="77"/>
      <c r="F159" s="77"/>
      <c r="G159" s="77"/>
      <c r="H159" s="77"/>
    </row>
    <row r="160" spans="1:8">
      <c r="A160" s="77"/>
      <c r="B160" s="77"/>
      <c r="C160" s="78"/>
      <c r="D160" s="77"/>
      <c r="E160" s="77"/>
      <c r="F160" s="77"/>
      <c r="G160" s="77"/>
      <c r="H160" s="77"/>
    </row>
    <row r="161" spans="1:8">
      <c r="A161" s="77"/>
      <c r="B161" s="77"/>
      <c r="C161" s="78"/>
      <c r="D161" s="77"/>
      <c r="E161" s="77"/>
      <c r="F161" s="77"/>
      <c r="G161" s="77"/>
      <c r="H161" s="77"/>
    </row>
    <row r="162" spans="1:8">
      <c r="A162" s="77"/>
      <c r="B162" s="77"/>
      <c r="C162" s="78"/>
      <c r="D162" s="77"/>
      <c r="E162" s="77"/>
      <c r="F162" s="77"/>
      <c r="G162" s="77"/>
      <c r="H162" s="77"/>
    </row>
    <row r="163" spans="1:8">
      <c r="A163" s="77"/>
      <c r="B163" s="77"/>
      <c r="C163" s="78"/>
      <c r="D163" s="77"/>
      <c r="E163" s="77"/>
      <c r="F163" s="77"/>
      <c r="G163" s="77"/>
      <c r="H163" s="77"/>
    </row>
    <row r="164" spans="1:8">
      <c r="A164" s="77"/>
      <c r="B164" s="77"/>
      <c r="C164" s="78"/>
      <c r="D164" s="77"/>
      <c r="E164" s="77"/>
      <c r="F164" s="77"/>
      <c r="G164" s="77"/>
      <c r="H164" s="77"/>
    </row>
    <row r="165" spans="1:8">
      <c r="A165" s="77"/>
      <c r="B165" s="77"/>
      <c r="C165" s="78"/>
      <c r="D165" s="77"/>
      <c r="E165" s="77"/>
      <c r="F165" s="77"/>
      <c r="G165" s="77"/>
      <c r="H165" s="77"/>
    </row>
    <row r="166" spans="1:8">
      <c r="A166" s="77"/>
      <c r="B166" s="77"/>
      <c r="C166" s="78"/>
      <c r="D166" s="77"/>
      <c r="E166" s="77"/>
      <c r="F166" s="77"/>
      <c r="G166" s="77"/>
      <c r="H166" s="77"/>
    </row>
    <row r="167" spans="1:8">
      <c r="A167" s="77"/>
      <c r="B167" s="77"/>
      <c r="C167" s="78"/>
      <c r="D167" s="77"/>
      <c r="E167" s="77"/>
      <c r="F167" s="77"/>
      <c r="G167" s="77"/>
      <c r="H167" s="77"/>
    </row>
    <row r="168" spans="1:8">
      <c r="A168" s="77"/>
      <c r="B168" s="77"/>
      <c r="C168" s="78"/>
      <c r="D168" s="77"/>
      <c r="E168" s="77"/>
      <c r="F168" s="77"/>
      <c r="G168" s="77"/>
      <c r="H168" s="77"/>
    </row>
    <row r="169" spans="1:8">
      <c r="A169" s="77"/>
      <c r="B169" s="77"/>
      <c r="C169" s="78"/>
      <c r="D169" s="77"/>
      <c r="E169" s="77"/>
      <c r="F169" s="77"/>
      <c r="G169" s="77"/>
      <c r="H169" s="77"/>
    </row>
    <row r="170" spans="1:8">
      <c r="A170" s="77"/>
      <c r="B170" s="77"/>
      <c r="C170" s="78"/>
      <c r="D170" s="77"/>
      <c r="E170" s="77"/>
      <c r="F170" s="77"/>
      <c r="G170" s="77"/>
      <c r="H170" s="77"/>
    </row>
    <row r="171" spans="1:8">
      <c r="A171" s="77"/>
      <c r="B171" s="77"/>
      <c r="C171" s="78"/>
      <c r="D171" s="77"/>
      <c r="E171" s="77"/>
      <c r="F171" s="77"/>
      <c r="G171" s="77"/>
      <c r="H171" s="77"/>
    </row>
    <row r="172" spans="1:8">
      <c r="A172" s="77"/>
      <c r="B172" s="77"/>
      <c r="C172" s="78"/>
      <c r="D172" s="77"/>
      <c r="E172" s="77"/>
      <c r="F172" s="77"/>
      <c r="G172" s="77"/>
      <c r="H172" s="77"/>
    </row>
    <row r="173" spans="1:8">
      <c r="A173" s="77"/>
      <c r="B173" s="77"/>
      <c r="C173" s="78"/>
      <c r="D173" s="77"/>
      <c r="E173" s="77"/>
      <c r="F173" s="77"/>
      <c r="G173" s="77"/>
      <c r="H173" s="77"/>
    </row>
    <row r="174" spans="1:8">
      <c r="A174" s="77"/>
      <c r="B174" s="77"/>
      <c r="C174" s="78"/>
      <c r="D174" s="77"/>
      <c r="E174" s="77"/>
      <c r="F174" s="77"/>
      <c r="G174" s="77"/>
      <c r="H174" s="77"/>
    </row>
    <row r="175" spans="1:8">
      <c r="A175" s="77"/>
      <c r="B175" s="77"/>
      <c r="C175" s="78"/>
      <c r="D175" s="77"/>
      <c r="E175" s="77"/>
      <c r="F175" s="77"/>
      <c r="G175" s="77"/>
      <c r="H175" s="77"/>
    </row>
    <row r="176" spans="1:8">
      <c r="A176" s="77"/>
      <c r="B176" s="77"/>
      <c r="C176" s="78"/>
      <c r="D176" s="77"/>
      <c r="E176" s="77"/>
      <c r="F176" s="77"/>
      <c r="G176" s="77"/>
      <c r="H176" s="77"/>
    </row>
    <row r="177" spans="1:8">
      <c r="A177" s="77"/>
      <c r="B177" s="77"/>
      <c r="C177" s="78"/>
      <c r="D177" s="77"/>
      <c r="E177" s="77"/>
      <c r="F177" s="77"/>
      <c r="G177" s="77"/>
      <c r="H177" s="77"/>
    </row>
    <row r="178" spans="1:8">
      <c r="A178" s="77"/>
      <c r="B178" s="77"/>
      <c r="C178" s="78"/>
      <c r="D178" s="77"/>
      <c r="E178" s="77"/>
      <c r="F178" s="77"/>
      <c r="G178" s="77"/>
      <c r="H178" s="77"/>
    </row>
    <row r="179" spans="1:8">
      <c r="A179" s="77"/>
      <c r="B179" s="77"/>
      <c r="C179" s="78"/>
      <c r="D179" s="77"/>
      <c r="E179" s="77"/>
      <c r="F179" s="77"/>
      <c r="G179" s="77"/>
      <c r="H179" s="77"/>
    </row>
    <row r="180" spans="1:8">
      <c r="A180" s="77"/>
      <c r="B180" s="77"/>
      <c r="C180" s="78"/>
      <c r="D180" s="77"/>
      <c r="E180" s="77"/>
      <c r="F180" s="77"/>
      <c r="G180" s="77"/>
      <c r="H180" s="77"/>
    </row>
    <row r="181" spans="1:8">
      <c r="A181" s="77"/>
      <c r="B181" s="77"/>
      <c r="C181" s="78"/>
      <c r="D181" s="77"/>
      <c r="E181" s="77"/>
      <c r="F181" s="77"/>
      <c r="G181" s="77"/>
      <c r="H181" s="77"/>
    </row>
    <row r="182" spans="1:8">
      <c r="A182" s="77"/>
      <c r="B182" s="77"/>
      <c r="C182" s="78"/>
      <c r="D182" s="77"/>
      <c r="E182" s="77"/>
      <c r="F182" s="77"/>
      <c r="G182" s="77"/>
      <c r="H182" s="77"/>
    </row>
    <row r="183" spans="1:8">
      <c r="A183" s="77"/>
      <c r="B183" s="77"/>
      <c r="C183" s="78"/>
      <c r="D183" s="77"/>
      <c r="E183" s="77"/>
      <c r="F183" s="77"/>
      <c r="G183" s="77"/>
      <c r="H183" s="77"/>
    </row>
    <row r="184" spans="1:8">
      <c r="A184" s="77"/>
      <c r="B184" s="77"/>
      <c r="C184" s="78"/>
      <c r="D184" s="77"/>
      <c r="E184" s="77"/>
      <c r="F184" s="77"/>
      <c r="G184" s="77"/>
      <c r="H184" s="77"/>
    </row>
    <row r="185" spans="1:8">
      <c r="A185" s="77"/>
      <c r="B185" s="77"/>
      <c r="C185" s="78"/>
      <c r="D185" s="77"/>
      <c r="E185" s="77"/>
      <c r="F185" s="77"/>
      <c r="G185" s="77"/>
      <c r="H185" s="77"/>
    </row>
    <row r="186" spans="1:8">
      <c r="A186" s="77"/>
      <c r="B186" s="77"/>
      <c r="C186" s="78"/>
      <c r="D186" s="77"/>
      <c r="E186" s="77"/>
      <c r="F186" s="77"/>
      <c r="G186" s="77"/>
      <c r="H186" s="77"/>
    </row>
    <row r="187" spans="1:8">
      <c r="A187" s="77"/>
      <c r="B187" s="77"/>
      <c r="C187" s="78"/>
      <c r="D187" s="77"/>
      <c r="E187" s="77"/>
      <c r="F187" s="77"/>
      <c r="G187" s="77"/>
      <c r="H187" s="77"/>
    </row>
    <row r="188" spans="1:8">
      <c r="A188" s="77"/>
      <c r="B188" s="77"/>
      <c r="C188" s="78"/>
      <c r="D188" s="77"/>
      <c r="E188" s="77"/>
      <c r="F188" s="77"/>
      <c r="G188" s="77"/>
      <c r="H188" s="77"/>
    </row>
    <row r="189" spans="1:8">
      <c r="A189" s="77"/>
      <c r="B189" s="77"/>
      <c r="C189" s="78"/>
      <c r="D189" s="77"/>
      <c r="E189" s="77"/>
      <c r="F189" s="77"/>
      <c r="G189" s="77"/>
      <c r="H189" s="77"/>
    </row>
    <row r="190" spans="1:8">
      <c r="A190" s="77"/>
      <c r="B190" s="77"/>
      <c r="C190" s="78"/>
      <c r="D190" s="77"/>
      <c r="E190" s="77"/>
      <c r="F190" s="77"/>
      <c r="G190" s="77"/>
      <c r="H190" s="77"/>
    </row>
    <row r="191" spans="1:8">
      <c r="A191" s="77"/>
      <c r="B191" s="77"/>
      <c r="C191" s="78"/>
      <c r="D191" s="77"/>
      <c r="E191" s="77"/>
      <c r="F191" s="77"/>
      <c r="G191" s="77"/>
      <c r="H191" s="77"/>
    </row>
    <row r="192" spans="1:8">
      <c r="A192" s="77"/>
      <c r="B192" s="77"/>
      <c r="C192" s="78"/>
      <c r="D192" s="77"/>
      <c r="E192" s="77"/>
      <c r="F192" s="77"/>
      <c r="G192" s="77"/>
      <c r="H192" s="77"/>
    </row>
    <row r="193" spans="1:8">
      <c r="A193" s="77"/>
      <c r="B193" s="77"/>
      <c r="C193" s="78"/>
      <c r="D193" s="77"/>
      <c r="E193" s="77"/>
      <c r="F193" s="77"/>
      <c r="G193" s="77"/>
      <c r="H193" s="77"/>
    </row>
    <row r="194" spans="1:8">
      <c r="A194" s="77"/>
      <c r="B194" s="77"/>
      <c r="C194" s="78"/>
      <c r="D194" s="77"/>
      <c r="E194" s="77"/>
      <c r="F194" s="77"/>
      <c r="G194" s="77"/>
      <c r="H194" s="77"/>
    </row>
    <row r="195" spans="1:8">
      <c r="A195" s="77"/>
      <c r="B195" s="77"/>
      <c r="C195" s="78"/>
      <c r="D195" s="77"/>
      <c r="E195" s="77"/>
      <c r="F195" s="77"/>
      <c r="G195" s="77"/>
      <c r="H195" s="77"/>
    </row>
    <row r="196" spans="1:8">
      <c r="A196" s="77"/>
      <c r="B196" s="77"/>
      <c r="C196" s="78"/>
      <c r="D196" s="77"/>
      <c r="E196" s="77"/>
      <c r="F196" s="77"/>
      <c r="G196" s="77"/>
      <c r="H196" s="77"/>
    </row>
    <row r="197" spans="1:8">
      <c r="A197" s="77"/>
      <c r="B197" s="77"/>
      <c r="C197" s="78"/>
      <c r="D197" s="77"/>
      <c r="E197" s="77"/>
      <c r="F197" s="77"/>
      <c r="G197" s="77"/>
      <c r="H197" s="77"/>
    </row>
    <row r="198" spans="1:8">
      <c r="A198" s="77"/>
      <c r="B198" s="77"/>
      <c r="C198" s="78"/>
      <c r="D198" s="77"/>
      <c r="E198" s="77"/>
      <c r="F198" s="77"/>
      <c r="G198" s="77"/>
      <c r="H198" s="77"/>
    </row>
    <row r="199" spans="1:8">
      <c r="A199" s="77"/>
      <c r="B199" s="77"/>
      <c r="C199" s="78"/>
      <c r="D199" s="77"/>
      <c r="E199" s="77"/>
      <c r="F199" s="77"/>
      <c r="G199" s="77"/>
      <c r="H199" s="77"/>
    </row>
    <row r="200" spans="1:8">
      <c r="A200" s="77"/>
      <c r="B200" s="77"/>
      <c r="C200" s="78"/>
      <c r="D200" s="77"/>
      <c r="E200" s="77"/>
      <c r="F200" s="77"/>
      <c r="G200" s="77"/>
      <c r="H200" s="77"/>
    </row>
    <row r="201" spans="1:8">
      <c r="A201" s="77"/>
      <c r="B201" s="77"/>
      <c r="C201" s="78"/>
      <c r="D201" s="77"/>
      <c r="E201" s="77"/>
      <c r="F201" s="77"/>
      <c r="G201" s="77"/>
      <c r="H201" s="77"/>
    </row>
    <row r="202" spans="1:8">
      <c r="A202" s="77"/>
      <c r="B202" s="77"/>
      <c r="C202" s="78"/>
      <c r="D202" s="77"/>
      <c r="E202" s="77"/>
      <c r="F202" s="77"/>
      <c r="G202" s="77"/>
      <c r="H202" s="77"/>
    </row>
    <row r="203" spans="1:8">
      <c r="A203" s="77"/>
      <c r="B203" s="77"/>
      <c r="C203" s="78"/>
      <c r="D203" s="77"/>
      <c r="E203" s="77"/>
      <c r="F203" s="77"/>
      <c r="G203" s="77"/>
      <c r="H203" s="77"/>
    </row>
    <row r="204" spans="1:8">
      <c r="A204" s="77"/>
      <c r="B204" s="77"/>
      <c r="C204" s="78"/>
      <c r="D204" s="77"/>
      <c r="E204" s="77"/>
      <c r="F204" s="77"/>
      <c r="G204" s="77"/>
      <c r="H204" s="77"/>
    </row>
    <row r="205" spans="1:8">
      <c r="A205" s="77"/>
      <c r="B205" s="77"/>
      <c r="C205" s="78"/>
      <c r="D205" s="77"/>
      <c r="E205" s="77"/>
      <c r="F205" s="77"/>
      <c r="G205" s="77"/>
      <c r="H205" s="77"/>
    </row>
    <row r="206" spans="1:8">
      <c r="A206" s="77"/>
      <c r="B206" s="77"/>
      <c r="C206" s="78"/>
      <c r="D206" s="77"/>
      <c r="E206" s="77"/>
      <c r="F206" s="77"/>
      <c r="G206" s="77"/>
      <c r="H206" s="77"/>
    </row>
    <row r="207" spans="1:8">
      <c r="A207" s="77"/>
      <c r="B207" s="77"/>
      <c r="C207" s="78"/>
      <c r="D207" s="77"/>
      <c r="E207" s="77"/>
      <c r="F207" s="77"/>
      <c r="G207" s="77"/>
      <c r="H207" s="77"/>
    </row>
    <row r="208" spans="1:8">
      <c r="A208" s="77"/>
      <c r="B208" s="77"/>
      <c r="C208" s="78"/>
      <c r="D208" s="77"/>
      <c r="E208" s="77"/>
      <c r="F208" s="77"/>
      <c r="G208" s="77"/>
      <c r="H208" s="77"/>
    </row>
    <row r="209" spans="1:8">
      <c r="A209" s="77"/>
      <c r="B209" s="77"/>
      <c r="C209" s="78"/>
      <c r="D209" s="77"/>
      <c r="E209" s="77"/>
      <c r="F209" s="77"/>
      <c r="G209" s="77"/>
      <c r="H209" s="77"/>
    </row>
    <row r="210" spans="1:8">
      <c r="A210" s="77"/>
      <c r="B210" s="77"/>
      <c r="C210" s="78"/>
      <c r="D210" s="77"/>
      <c r="E210" s="77"/>
      <c r="F210" s="77"/>
      <c r="G210" s="77"/>
      <c r="H210" s="77"/>
    </row>
    <row r="211" spans="1:8">
      <c r="A211" s="77"/>
      <c r="B211" s="77"/>
      <c r="C211" s="78"/>
      <c r="D211" s="77"/>
      <c r="E211" s="77"/>
      <c r="F211" s="77"/>
      <c r="G211" s="77"/>
      <c r="H211" s="77"/>
    </row>
    <row r="212" spans="1:8">
      <c r="A212" s="77"/>
      <c r="B212" s="77"/>
      <c r="C212" s="78"/>
      <c r="D212" s="77"/>
      <c r="E212" s="77"/>
      <c r="F212" s="77"/>
      <c r="G212" s="77"/>
      <c r="H212" s="77"/>
    </row>
    <row r="213" spans="1:8">
      <c r="A213" s="77"/>
      <c r="B213" s="77"/>
      <c r="C213" s="78"/>
      <c r="D213" s="77"/>
      <c r="E213" s="77"/>
      <c r="F213" s="77"/>
      <c r="G213" s="77"/>
      <c r="H213" s="77"/>
    </row>
    <row r="214" spans="1:8">
      <c r="A214" s="77"/>
      <c r="B214" s="77"/>
      <c r="C214" s="78"/>
      <c r="D214" s="77"/>
      <c r="E214" s="77"/>
      <c r="F214" s="77"/>
      <c r="G214" s="77"/>
      <c r="H214" s="77"/>
    </row>
    <row r="215" spans="1:8">
      <c r="A215" s="77"/>
      <c r="B215" s="77"/>
      <c r="C215" s="78"/>
      <c r="D215" s="77"/>
      <c r="E215" s="77"/>
      <c r="F215" s="77"/>
      <c r="G215" s="77"/>
      <c r="H215" s="77"/>
    </row>
    <row r="216" spans="1:8">
      <c r="A216" s="77"/>
      <c r="B216" s="77"/>
      <c r="C216" s="78"/>
      <c r="D216" s="77"/>
      <c r="E216" s="77"/>
      <c r="F216" s="77"/>
      <c r="G216" s="77"/>
      <c r="H216" s="77"/>
    </row>
    <row r="217" spans="1:8">
      <c r="A217" s="77"/>
      <c r="B217" s="77"/>
      <c r="C217" s="78"/>
      <c r="D217" s="77"/>
      <c r="E217" s="77"/>
      <c r="F217" s="77"/>
      <c r="G217" s="77"/>
      <c r="H217" s="77"/>
    </row>
    <row r="218" spans="1:8">
      <c r="A218" s="77"/>
      <c r="B218" s="77"/>
      <c r="C218" s="78"/>
      <c r="D218" s="77"/>
      <c r="E218" s="77"/>
      <c r="F218" s="77"/>
      <c r="G218" s="77"/>
      <c r="H218" s="77"/>
    </row>
    <row r="219" spans="1:8">
      <c r="A219" s="77"/>
      <c r="B219" s="77"/>
      <c r="C219" s="78"/>
      <c r="D219" s="77"/>
      <c r="E219" s="77"/>
      <c r="F219" s="77"/>
      <c r="G219" s="77"/>
      <c r="H219" s="77"/>
    </row>
    <row r="220" spans="1:8">
      <c r="A220" s="77"/>
      <c r="B220" s="77"/>
      <c r="C220" s="78"/>
      <c r="D220" s="77"/>
      <c r="E220" s="77"/>
      <c r="F220" s="77"/>
      <c r="G220" s="77"/>
      <c r="H220" s="77"/>
    </row>
    <row r="221" spans="1:8">
      <c r="A221" s="77"/>
      <c r="B221" s="77"/>
      <c r="C221" s="78"/>
      <c r="D221" s="77"/>
      <c r="E221" s="77"/>
      <c r="F221" s="77"/>
      <c r="G221" s="77"/>
      <c r="H221" s="77"/>
    </row>
    <row r="222" spans="1:8">
      <c r="A222" s="77"/>
      <c r="B222" s="77"/>
      <c r="C222" s="78"/>
      <c r="D222" s="77"/>
      <c r="E222" s="77"/>
      <c r="F222" s="77"/>
      <c r="G222" s="77"/>
      <c r="H222" s="77"/>
    </row>
    <row r="223" spans="1:8">
      <c r="A223" s="77"/>
      <c r="B223" s="77"/>
      <c r="C223" s="78"/>
      <c r="D223" s="77"/>
      <c r="E223" s="77"/>
      <c r="F223" s="77"/>
      <c r="G223" s="77"/>
      <c r="H223" s="77"/>
    </row>
    <row r="224" spans="1:8">
      <c r="A224" s="77"/>
      <c r="B224" s="77"/>
      <c r="C224" s="78"/>
      <c r="D224" s="77"/>
      <c r="E224" s="77"/>
      <c r="F224" s="77"/>
      <c r="G224" s="77"/>
      <c r="H224" s="77"/>
    </row>
    <row r="225" spans="1:8">
      <c r="A225" s="77"/>
      <c r="B225" s="77"/>
      <c r="C225" s="78"/>
      <c r="D225" s="77"/>
      <c r="E225" s="77"/>
      <c r="F225" s="77"/>
      <c r="G225" s="77"/>
      <c r="H225" s="77"/>
    </row>
    <row r="226" spans="1:8">
      <c r="A226" s="77"/>
      <c r="B226" s="77"/>
      <c r="C226" s="78"/>
      <c r="D226" s="77"/>
      <c r="E226" s="77"/>
      <c r="F226" s="77"/>
      <c r="G226" s="77"/>
      <c r="H226" s="77"/>
    </row>
    <row r="227" spans="1:8">
      <c r="A227" s="77"/>
      <c r="B227" s="77"/>
      <c r="C227" s="78"/>
      <c r="D227" s="77"/>
      <c r="E227" s="77"/>
      <c r="F227" s="77"/>
      <c r="G227" s="77"/>
      <c r="H227" s="77"/>
    </row>
    <row r="228" spans="1:8">
      <c r="A228" s="77"/>
      <c r="B228" s="77"/>
      <c r="C228" s="78"/>
      <c r="D228" s="77"/>
      <c r="E228" s="77"/>
      <c r="F228" s="77"/>
      <c r="G228" s="77"/>
      <c r="H228" s="77"/>
    </row>
    <row r="229" spans="1:8">
      <c r="A229" s="77"/>
      <c r="B229" s="77"/>
      <c r="C229" s="78"/>
      <c r="D229" s="77"/>
      <c r="E229" s="77"/>
      <c r="F229" s="77"/>
      <c r="G229" s="77"/>
      <c r="H229" s="77"/>
    </row>
    <row r="230" spans="1:8">
      <c r="A230" s="77"/>
      <c r="B230" s="77"/>
      <c r="C230" s="78"/>
      <c r="D230" s="77"/>
      <c r="E230" s="77"/>
      <c r="F230" s="77"/>
      <c r="G230" s="77"/>
      <c r="H230" s="77"/>
    </row>
    <row r="231" spans="1:8">
      <c r="A231" s="77"/>
      <c r="B231" s="77"/>
      <c r="C231" s="78"/>
      <c r="D231" s="77"/>
      <c r="E231" s="77"/>
      <c r="F231" s="77"/>
      <c r="G231" s="77"/>
      <c r="H231" s="77"/>
    </row>
    <row r="232" spans="1:8">
      <c r="A232" s="77"/>
      <c r="B232" s="77"/>
      <c r="C232" s="78"/>
      <c r="D232" s="77"/>
      <c r="E232" s="77"/>
      <c r="F232" s="77"/>
      <c r="G232" s="77"/>
      <c r="H232" s="77"/>
    </row>
    <row r="233" spans="1:8">
      <c r="A233" s="77"/>
      <c r="B233" s="77"/>
      <c r="C233" s="78"/>
      <c r="D233" s="77"/>
      <c r="E233" s="77"/>
      <c r="F233" s="77"/>
      <c r="G233" s="77"/>
      <c r="H233" s="77"/>
    </row>
    <row r="234" spans="1:8">
      <c r="A234" s="77"/>
      <c r="B234" s="77"/>
      <c r="C234" s="78"/>
      <c r="D234" s="77"/>
      <c r="E234" s="77"/>
      <c r="F234" s="77"/>
      <c r="G234" s="77"/>
      <c r="H234" s="77"/>
    </row>
    <row r="235" spans="1:8">
      <c r="A235" s="77"/>
      <c r="B235" s="77"/>
      <c r="C235" s="78"/>
      <c r="D235" s="77"/>
      <c r="E235" s="77"/>
      <c r="F235" s="77"/>
      <c r="G235" s="77"/>
      <c r="H235" s="77"/>
    </row>
    <row r="236" spans="1:8">
      <c r="A236" s="77"/>
      <c r="B236" s="77"/>
      <c r="C236" s="78"/>
      <c r="D236" s="77"/>
      <c r="E236" s="77"/>
      <c r="F236" s="77"/>
      <c r="G236" s="77"/>
      <c r="H236" s="77"/>
    </row>
    <row r="237" spans="1:8">
      <c r="A237" s="77"/>
      <c r="B237" s="77"/>
      <c r="C237" s="78"/>
      <c r="D237" s="77"/>
      <c r="E237" s="77"/>
      <c r="F237" s="77"/>
      <c r="G237" s="77"/>
      <c r="H237" s="77"/>
    </row>
    <row r="238" spans="1:8">
      <c r="A238" s="77"/>
      <c r="B238" s="77"/>
      <c r="C238" s="78"/>
      <c r="D238" s="77"/>
      <c r="E238" s="77"/>
      <c r="F238" s="77"/>
      <c r="G238" s="77"/>
      <c r="H238" s="77"/>
    </row>
    <row r="239" spans="1:8">
      <c r="A239" s="77"/>
      <c r="B239" s="77"/>
      <c r="C239" s="78"/>
      <c r="D239" s="77"/>
      <c r="E239" s="77"/>
      <c r="F239" s="77"/>
      <c r="G239" s="77"/>
      <c r="H239" s="77"/>
    </row>
    <row r="240" spans="1:8">
      <c r="A240" s="77"/>
      <c r="B240" s="77"/>
      <c r="C240" s="78"/>
      <c r="D240" s="77"/>
      <c r="E240" s="77"/>
      <c r="F240" s="77"/>
      <c r="G240" s="77"/>
      <c r="H240" s="77"/>
    </row>
    <row r="241" spans="1:8">
      <c r="A241" s="77"/>
      <c r="B241" s="77"/>
      <c r="C241" s="78"/>
      <c r="D241" s="77"/>
      <c r="E241" s="77"/>
      <c r="F241" s="77"/>
      <c r="G241" s="77"/>
      <c r="H241" s="77"/>
    </row>
    <row r="242" spans="1:8">
      <c r="A242" s="77"/>
      <c r="B242" s="77"/>
      <c r="C242" s="78"/>
      <c r="D242" s="77"/>
      <c r="E242" s="77"/>
      <c r="F242" s="77"/>
      <c r="G242" s="77"/>
      <c r="H242" s="77"/>
    </row>
    <row r="243" spans="1:8">
      <c r="A243" s="77"/>
      <c r="B243" s="77"/>
      <c r="C243" s="78"/>
      <c r="D243" s="77"/>
      <c r="E243" s="77"/>
      <c r="F243" s="77"/>
      <c r="G243" s="77"/>
      <c r="H243" s="77"/>
    </row>
    <row r="244" spans="1:8">
      <c r="A244" s="77"/>
      <c r="B244" s="77"/>
      <c r="C244" s="78"/>
      <c r="D244" s="77"/>
      <c r="E244" s="77"/>
      <c r="F244" s="77"/>
      <c r="G244" s="77"/>
      <c r="H244" s="77"/>
    </row>
    <row r="245" spans="1:8">
      <c r="A245" s="77"/>
      <c r="B245" s="77"/>
      <c r="C245" s="78"/>
      <c r="D245" s="77"/>
      <c r="E245" s="77"/>
      <c r="F245" s="77"/>
      <c r="G245" s="77"/>
      <c r="H245" s="77"/>
    </row>
    <row r="246" spans="1:8">
      <c r="A246" s="77"/>
      <c r="B246" s="77"/>
      <c r="C246" s="78"/>
      <c r="D246" s="77"/>
      <c r="E246" s="77"/>
      <c r="F246" s="77"/>
      <c r="G246" s="77"/>
      <c r="H246" s="77"/>
    </row>
    <row r="247" spans="1:8">
      <c r="A247" s="77"/>
      <c r="B247" s="77"/>
      <c r="C247" s="78"/>
      <c r="D247" s="77"/>
      <c r="E247" s="77"/>
      <c r="F247" s="77"/>
      <c r="G247" s="77"/>
      <c r="H247" s="77"/>
    </row>
    <row r="248" spans="1:8">
      <c r="A248" s="77"/>
      <c r="B248" s="77"/>
      <c r="C248" s="78"/>
      <c r="D248" s="77"/>
      <c r="E248" s="77"/>
      <c r="F248" s="77"/>
      <c r="G248" s="77"/>
      <c r="H248" s="77"/>
    </row>
    <row r="249" spans="1:8">
      <c r="A249" s="77"/>
      <c r="B249" s="77"/>
      <c r="C249" s="78"/>
      <c r="D249" s="77"/>
      <c r="E249" s="77"/>
      <c r="F249" s="77"/>
      <c r="G249" s="77"/>
      <c r="H249" s="77"/>
    </row>
    <row r="250" spans="1:8">
      <c r="A250" s="77"/>
      <c r="B250" s="77"/>
      <c r="C250" s="78"/>
      <c r="D250" s="77"/>
      <c r="E250" s="77"/>
      <c r="F250" s="77"/>
      <c r="G250" s="77"/>
      <c r="H250" s="77"/>
    </row>
    <row r="251" spans="1:8">
      <c r="A251" s="77"/>
      <c r="B251" s="77"/>
      <c r="C251" s="78"/>
      <c r="D251" s="77"/>
      <c r="E251" s="77"/>
      <c r="F251" s="77"/>
      <c r="G251" s="77"/>
      <c r="H251" s="77"/>
    </row>
    <row r="252" spans="1:8">
      <c r="A252" s="77"/>
      <c r="B252" s="77"/>
      <c r="C252" s="78"/>
      <c r="D252" s="77"/>
      <c r="E252" s="77"/>
      <c r="F252" s="77"/>
      <c r="G252" s="77"/>
      <c r="H252" s="77"/>
    </row>
    <row r="253" spans="1:8">
      <c r="A253" s="77"/>
      <c r="B253" s="77"/>
      <c r="C253" s="78"/>
      <c r="D253" s="77"/>
      <c r="E253" s="77"/>
      <c r="F253" s="77"/>
      <c r="G253" s="77"/>
      <c r="H253" s="77"/>
    </row>
    <row r="254" spans="1:8">
      <c r="A254" s="77"/>
      <c r="B254" s="77"/>
      <c r="C254" s="78"/>
      <c r="D254" s="77"/>
      <c r="E254" s="77"/>
      <c r="F254" s="77"/>
      <c r="G254" s="77"/>
      <c r="H254" s="77"/>
    </row>
    <row r="255" spans="1:8">
      <c r="A255" s="77"/>
      <c r="B255" s="77"/>
      <c r="C255" s="78"/>
      <c r="D255" s="77"/>
      <c r="E255" s="77"/>
      <c r="F255" s="77"/>
      <c r="G255" s="77"/>
      <c r="H255" s="77"/>
    </row>
    <row r="256" spans="1:8">
      <c r="A256" s="77"/>
      <c r="B256" s="77"/>
      <c r="C256" s="78"/>
      <c r="D256" s="77"/>
      <c r="E256" s="77"/>
      <c r="F256" s="77"/>
      <c r="G256" s="77"/>
      <c r="H256" s="77"/>
    </row>
    <row r="257" spans="1:8">
      <c r="A257" s="77"/>
      <c r="B257" s="77"/>
      <c r="C257" s="78"/>
      <c r="D257" s="77"/>
      <c r="E257" s="77"/>
      <c r="F257" s="77"/>
      <c r="G257" s="77"/>
      <c r="H257" s="77"/>
    </row>
    <row r="258" spans="1:8">
      <c r="A258" s="77"/>
      <c r="B258" s="77"/>
      <c r="C258" s="78"/>
      <c r="D258" s="77"/>
      <c r="E258" s="77"/>
      <c r="F258" s="77"/>
      <c r="G258" s="77"/>
      <c r="H258" s="77"/>
    </row>
    <row r="259" spans="1:8">
      <c r="A259" s="77"/>
      <c r="B259" s="77"/>
      <c r="C259" s="78"/>
      <c r="D259" s="77"/>
      <c r="E259" s="77"/>
      <c r="F259" s="77"/>
      <c r="G259" s="77"/>
      <c r="H259" s="77"/>
    </row>
    <row r="260" spans="1:8">
      <c r="A260" s="77"/>
      <c r="B260" s="77"/>
      <c r="C260" s="78"/>
      <c r="D260" s="77"/>
      <c r="E260" s="77"/>
      <c r="F260" s="77"/>
      <c r="G260" s="77"/>
      <c r="H260" s="77"/>
    </row>
    <row r="261" spans="1:8">
      <c r="A261" s="77"/>
      <c r="B261" s="77"/>
      <c r="C261" s="78"/>
      <c r="D261" s="77"/>
      <c r="E261" s="77"/>
      <c r="F261" s="77"/>
      <c r="G261" s="77"/>
      <c r="H261" s="77"/>
    </row>
    <row r="262" spans="1:8">
      <c r="A262" s="77"/>
      <c r="B262" s="77"/>
      <c r="C262" s="78"/>
      <c r="D262" s="77"/>
      <c r="E262" s="77"/>
      <c r="F262" s="77"/>
      <c r="G262" s="77"/>
      <c r="H262" s="77"/>
    </row>
    <row r="263" spans="1:8">
      <c r="A263" s="77"/>
      <c r="B263" s="77"/>
      <c r="C263" s="78"/>
      <c r="D263" s="77"/>
      <c r="E263" s="77"/>
      <c r="F263" s="77"/>
      <c r="G263" s="77"/>
      <c r="H263" s="77"/>
    </row>
    <row r="264" spans="1:8">
      <c r="A264" s="77"/>
      <c r="B264" s="77"/>
      <c r="C264" s="78"/>
      <c r="D264" s="77"/>
      <c r="E264" s="77"/>
      <c r="F264" s="77"/>
      <c r="G264" s="77"/>
      <c r="H264" s="77"/>
    </row>
    <row r="265" spans="1:8">
      <c r="A265" s="77"/>
      <c r="B265" s="77"/>
      <c r="C265" s="78"/>
      <c r="D265" s="77"/>
      <c r="E265" s="77"/>
      <c r="F265" s="77"/>
      <c r="G265" s="77"/>
      <c r="H265" s="77"/>
    </row>
    <row r="266" spans="1:8">
      <c r="A266" s="77"/>
      <c r="B266" s="77"/>
      <c r="C266" s="78"/>
      <c r="D266" s="77"/>
      <c r="E266" s="77"/>
      <c r="F266" s="77"/>
      <c r="G266" s="77"/>
      <c r="H266" s="77"/>
    </row>
    <row r="267" spans="1:8">
      <c r="A267" s="77"/>
      <c r="B267" s="77"/>
      <c r="C267" s="78"/>
      <c r="D267" s="77"/>
      <c r="E267" s="77"/>
      <c r="F267" s="77"/>
      <c r="G267" s="77"/>
      <c r="H267" s="77"/>
    </row>
    <row r="268" spans="1:8">
      <c r="A268" s="77"/>
      <c r="B268" s="77"/>
      <c r="C268" s="78"/>
      <c r="D268" s="77"/>
      <c r="E268" s="77"/>
      <c r="F268" s="77"/>
      <c r="G268" s="77"/>
      <c r="H268" s="77"/>
    </row>
    <row r="269" spans="1:8">
      <c r="A269" s="77"/>
      <c r="B269" s="77"/>
      <c r="C269" s="78"/>
      <c r="D269" s="77"/>
      <c r="E269" s="77"/>
      <c r="F269" s="77"/>
      <c r="G269" s="77"/>
      <c r="H269" s="77"/>
    </row>
    <row r="270" spans="1:8">
      <c r="A270" s="77"/>
      <c r="B270" s="77"/>
      <c r="C270" s="78"/>
      <c r="D270" s="77"/>
      <c r="E270" s="77"/>
      <c r="F270" s="77"/>
      <c r="G270" s="77"/>
      <c r="H270" s="77"/>
    </row>
    <row r="271" spans="1:8">
      <c r="A271" s="77"/>
      <c r="B271" s="77"/>
      <c r="C271" s="78"/>
      <c r="D271" s="77"/>
      <c r="E271" s="77"/>
      <c r="F271" s="77"/>
      <c r="G271" s="77"/>
      <c r="H271" s="77"/>
    </row>
    <row r="272" spans="1:8">
      <c r="A272" s="77"/>
      <c r="B272" s="77"/>
      <c r="C272" s="78"/>
      <c r="D272" s="77"/>
      <c r="E272" s="77"/>
      <c r="F272" s="77"/>
      <c r="G272" s="77"/>
      <c r="H272" s="77"/>
    </row>
    <row r="273" spans="1:8">
      <c r="A273" s="77"/>
      <c r="B273" s="77"/>
      <c r="C273" s="78"/>
      <c r="D273" s="77"/>
      <c r="E273" s="77"/>
      <c r="F273" s="77"/>
      <c r="G273" s="77"/>
      <c r="H273" s="77"/>
    </row>
    <row r="274" spans="1:8">
      <c r="A274" s="77"/>
      <c r="B274" s="77"/>
      <c r="C274" s="78"/>
      <c r="D274" s="77"/>
      <c r="E274" s="77"/>
      <c r="F274" s="77"/>
      <c r="G274" s="77"/>
      <c r="H274" s="77"/>
    </row>
    <row r="275" spans="1:8">
      <c r="A275" s="77"/>
      <c r="B275" s="77"/>
      <c r="C275" s="78"/>
      <c r="D275" s="77"/>
      <c r="E275" s="77"/>
      <c r="F275" s="77"/>
      <c r="G275" s="77"/>
      <c r="H275" s="77"/>
    </row>
    <row r="276" spans="1:8">
      <c r="A276" s="77"/>
      <c r="B276" s="77"/>
      <c r="C276" s="78"/>
      <c r="D276" s="77"/>
      <c r="E276" s="77"/>
      <c r="F276" s="77"/>
      <c r="G276" s="77"/>
      <c r="H276" s="77"/>
    </row>
    <row r="277" spans="1:8">
      <c r="A277" s="77"/>
      <c r="B277" s="77"/>
      <c r="C277" s="78"/>
      <c r="D277" s="77"/>
      <c r="E277" s="77"/>
      <c r="F277" s="77"/>
      <c r="G277" s="77"/>
      <c r="H277" s="77"/>
    </row>
    <row r="278" spans="1:8">
      <c r="A278" s="77"/>
      <c r="B278" s="77"/>
      <c r="C278" s="78"/>
      <c r="D278" s="77"/>
      <c r="E278" s="77"/>
      <c r="F278" s="77"/>
      <c r="G278" s="77"/>
      <c r="H278" s="77"/>
    </row>
    <row r="279" spans="1:8">
      <c r="A279" s="77"/>
      <c r="B279" s="77"/>
      <c r="C279" s="78"/>
      <c r="D279" s="77"/>
      <c r="E279" s="77"/>
      <c r="F279" s="77"/>
      <c r="G279" s="77"/>
      <c r="H279" s="77"/>
    </row>
    <row r="280" spans="1:8">
      <c r="A280" s="77"/>
      <c r="B280" s="77"/>
      <c r="C280" s="78"/>
      <c r="D280" s="77"/>
      <c r="E280" s="77"/>
      <c r="F280" s="77"/>
      <c r="G280" s="77"/>
      <c r="H280" s="77"/>
    </row>
    <row r="281" spans="1:8">
      <c r="A281" s="77"/>
      <c r="B281" s="77"/>
      <c r="C281" s="78"/>
      <c r="D281" s="77"/>
      <c r="E281" s="77"/>
      <c r="F281" s="77"/>
      <c r="G281" s="77"/>
      <c r="H281" s="77"/>
    </row>
    <row r="282" spans="1:8">
      <c r="A282" s="77"/>
      <c r="B282" s="77"/>
      <c r="C282" s="78"/>
      <c r="D282" s="77"/>
      <c r="E282" s="77"/>
      <c r="F282" s="77"/>
      <c r="G282" s="77"/>
      <c r="H282" s="77"/>
    </row>
    <row r="283" spans="1:8">
      <c r="A283" s="77"/>
      <c r="B283" s="77"/>
      <c r="C283" s="78"/>
      <c r="D283" s="77"/>
      <c r="E283" s="77"/>
      <c r="F283" s="77"/>
      <c r="G283" s="77"/>
      <c r="H283" s="77"/>
    </row>
    <row r="284" spans="1:8">
      <c r="A284" s="77"/>
      <c r="B284" s="77"/>
      <c r="C284" s="78"/>
      <c r="D284" s="77"/>
      <c r="E284" s="77"/>
      <c r="F284" s="77"/>
      <c r="G284" s="77"/>
      <c r="H284" s="77"/>
    </row>
    <row r="285" spans="1:8">
      <c r="A285" s="77"/>
      <c r="B285" s="77"/>
      <c r="C285" s="78"/>
      <c r="D285" s="77"/>
      <c r="E285" s="77"/>
      <c r="F285" s="77"/>
      <c r="G285" s="77"/>
      <c r="H285" s="77"/>
    </row>
    <row r="286" spans="1:8">
      <c r="A286" s="77"/>
      <c r="B286" s="77"/>
      <c r="C286" s="78"/>
      <c r="D286" s="77"/>
      <c r="E286" s="77"/>
      <c r="F286" s="77"/>
      <c r="G286" s="77"/>
      <c r="H286" s="77"/>
    </row>
    <row r="287" spans="1:8">
      <c r="A287" s="77"/>
      <c r="B287" s="77"/>
      <c r="C287" s="78"/>
      <c r="D287" s="77"/>
      <c r="E287" s="77"/>
      <c r="F287" s="77"/>
      <c r="G287" s="77"/>
      <c r="H287" s="77"/>
    </row>
    <row r="288" spans="1:8">
      <c r="A288" s="77"/>
      <c r="B288" s="77"/>
      <c r="C288" s="78"/>
      <c r="D288" s="77"/>
      <c r="E288" s="77"/>
      <c r="F288" s="77"/>
      <c r="G288" s="77"/>
      <c r="H288" s="77"/>
    </row>
    <row r="289" spans="1:8">
      <c r="A289" s="77"/>
      <c r="B289" s="77"/>
      <c r="C289" s="78"/>
      <c r="D289" s="77"/>
      <c r="E289" s="77"/>
      <c r="F289" s="77"/>
      <c r="G289" s="77"/>
      <c r="H289" s="77"/>
    </row>
    <row r="290" spans="1:8">
      <c r="A290" s="77"/>
      <c r="B290" s="77"/>
      <c r="C290" s="78"/>
      <c r="D290" s="77"/>
      <c r="E290" s="77"/>
      <c r="F290" s="77"/>
      <c r="G290" s="77"/>
      <c r="H290" s="77"/>
    </row>
    <row r="291" spans="1:8">
      <c r="A291" s="77"/>
      <c r="B291" s="77"/>
      <c r="C291" s="78"/>
      <c r="D291" s="77"/>
      <c r="E291" s="77"/>
      <c r="F291" s="77"/>
      <c r="G291" s="77"/>
      <c r="H291" s="77"/>
    </row>
    <row r="292" spans="1:8">
      <c r="A292" s="77"/>
      <c r="B292" s="77"/>
      <c r="C292" s="78"/>
      <c r="D292" s="77"/>
      <c r="E292" s="77"/>
      <c r="F292" s="77"/>
      <c r="G292" s="77"/>
      <c r="H292" s="77"/>
    </row>
    <row r="293" spans="1:8">
      <c r="A293" s="77"/>
      <c r="B293" s="77"/>
      <c r="C293" s="78"/>
      <c r="D293" s="77"/>
      <c r="E293" s="77"/>
      <c r="F293" s="77"/>
      <c r="G293" s="77"/>
      <c r="H293" s="77"/>
    </row>
    <row r="294" spans="1:8">
      <c r="A294" s="77"/>
      <c r="B294" s="77"/>
      <c r="C294" s="78"/>
      <c r="D294" s="77"/>
      <c r="E294" s="77"/>
      <c r="F294" s="77"/>
      <c r="G294" s="77"/>
      <c r="H294" s="77"/>
    </row>
    <row r="295" spans="1:8">
      <c r="A295" s="77"/>
      <c r="B295" s="77"/>
      <c r="C295" s="78"/>
      <c r="D295" s="77"/>
      <c r="E295" s="77"/>
      <c r="F295" s="77"/>
      <c r="G295" s="77"/>
      <c r="H295" s="77"/>
    </row>
    <row r="296" spans="1:8">
      <c r="A296" s="77"/>
      <c r="B296" s="77"/>
      <c r="C296" s="78"/>
      <c r="D296" s="77"/>
      <c r="E296" s="77"/>
      <c r="F296" s="77"/>
      <c r="G296" s="77"/>
      <c r="H296" s="77"/>
    </row>
    <row r="297" spans="1:8">
      <c r="A297" s="77"/>
      <c r="B297" s="77"/>
      <c r="C297" s="78"/>
      <c r="D297" s="77"/>
      <c r="E297" s="77"/>
      <c r="F297" s="77"/>
      <c r="G297" s="77"/>
      <c r="H297" s="77"/>
    </row>
    <row r="298" spans="1:8">
      <c r="A298" s="77"/>
      <c r="B298" s="77"/>
      <c r="C298" s="78"/>
      <c r="D298" s="77"/>
      <c r="E298" s="77"/>
      <c r="F298" s="77"/>
      <c r="G298" s="77"/>
      <c r="H298" s="77"/>
    </row>
    <row r="299" spans="1:8">
      <c r="A299" s="77"/>
      <c r="B299" s="77"/>
      <c r="C299" s="78"/>
      <c r="D299" s="77"/>
      <c r="E299" s="77"/>
      <c r="F299" s="77"/>
      <c r="G299" s="77"/>
      <c r="H299" s="77"/>
    </row>
    <row r="300" spans="1:8">
      <c r="A300" s="77"/>
      <c r="B300" s="77"/>
      <c r="C300" s="78"/>
      <c r="D300" s="77"/>
      <c r="E300" s="77"/>
      <c r="F300" s="77"/>
      <c r="G300" s="77"/>
      <c r="H300" s="77"/>
    </row>
    <row r="301" spans="1:8">
      <c r="A301" s="77"/>
      <c r="B301" s="77"/>
      <c r="C301" s="78"/>
      <c r="D301" s="77"/>
      <c r="E301" s="77"/>
      <c r="F301" s="77"/>
      <c r="G301" s="77"/>
      <c r="H301" s="77"/>
    </row>
    <row r="302" spans="1:8">
      <c r="A302" s="77"/>
      <c r="B302" s="77"/>
      <c r="C302" s="78"/>
      <c r="D302" s="77"/>
      <c r="E302" s="77"/>
      <c r="F302" s="77"/>
      <c r="G302" s="77"/>
      <c r="H302" s="77"/>
    </row>
    <row r="303" spans="1:8">
      <c r="A303" s="77"/>
      <c r="B303" s="77"/>
      <c r="C303" s="78"/>
      <c r="D303" s="77"/>
      <c r="E303" s="77"/>
      <c r="F303" s="77"/>
      <c r="G303" s="77"/>
      <c r="H303" s="77"/>
    </row>
    <row r="304" spans="1:8">
      <c r="A304" s="77"/>
      <c r="B304" s="77"/>
      <c r="C304" s="78"/>
      <c r="D304" s="77"/>
      <c r="E304" s="77"/>
      <c r="F304" s="77"/>
      <c r="G304" s="77"/>
      <c r="H304" s="77"/>
    </row>
    <row r="305" spans="1:8">
      <c r="A305" s="77"/>
      <c r="B305" s="77"/>
      <c r="C305" s="78"/>
      <c r="D305" s="77"/>
      <c r="E305" s="77"/>
      <c r="F305" s="77"/>
      <c r="G305" s="77"/>
      <c r="H305" s="77"/>
    </row>
    <row r="306" spans="1:8">
      <c r="A306" s="77"/>
      <c r="B306" s="77"/>
      <c r="C306" s="78"/>
      <c r="D306" s="77"/>
      <c r="E306" s="77"/>
      <c r="F306" s="77"/>
      <c r="G306" s="77"/>
      <c r="H306" s="77"/>
    </row>
    <row r="307" spans="1:8">
      <c r="A307" s="77"/>
      <c r="B307" s="77"/>
      <c r="C307" s="78"/>
      <c r="D307" s="77"/>
      <c r="E307" s="77"/>
      <c r="F307" s="77"/>
      <c r="G307" s="77"/>
      <c r="H307" s="77"/>
    </row>
    <row r="308" spans="1:8">
      <c r="A308" s="77"/>
      <c r="B308" s="77"/>
      <c r="C308" s="78"/>
      <c r="D308" s="77"/>
      <c r="E308" s="77"/>
      <c r="F308" s="77"/>
      <c r="G308" s="77"/>
      <c r="H308" s="77"/>
    </row>
    <row r="309" spans="1:8">
      <c r="A309" s="77"/>
      <c r="B309" s="77"/>
      <c r="C309" s="78"/>
      <c r="D309" s="77"/>
      <c r="E309" s="77"/>
      <c r="F309" s="77"/>
      <c r="G309" s="77"/>
      <c r="H309" s="77"/>
    </row>
    <row r="310" spans="1:8">
      <c r="A310" s="77"/>
      <c r="B310" s="77"/>
      <c r="C310" s="78"/>
      <c r="D310" s="77"/>
      <c r="E310" s="77"/>
      <c r="F310" s="77"/>
      <c r="G310" s="77"/>
      <c r="H310" s="77"/>
    </row>
    <row r="311" spans="1:8">
      <c r="A311" s="77"/>
      <c r="B311" s="77"/>
      <c r="C311" s="78"/>
      <c r="D311" s="77"/>
      <c r="E311" s="77"/>
      <c r="F311" s="77"/>
      <c r="G311" s="77"/>
      <c r="H311" s="77"/>
    </row>
    <row r="312" spans="1:8">
      <c r="A312" s="77"/>
      <c r="B312" s="77"/>
      <c r="C312" s="78"/>
      <c r="D312" s="77"/>
      <c r="E312" s="77"/>
      <c r="F312" s="77"/>
      <c r="G312" s="77"/>
      <c r="H312" s="77"/>
    </row>
    <row r="313" spans="1:8">
      <c r="A313" s="77"/>
      <c r="B313" s="77"/>
      <c r="C313" s="78"/>
      <c r="D313" s="77"/>
      <c r="E313" s="77"/>
      <c r="F313" s="77"/>
      <c r="G313" s="77"/>
      <c r="H313" s="77"/>
    </row>
    <row r="314" spans="1:8">
      <c r="A314" s="77"/>
      <c r="B314" s="77"/>
      <c r="C314" s="78"/>
      <c r="D314" s="77"/>
      <c r="E314" s="77"/>
      <c r="F314" s="77"/>
      <c r="G314" s="77"/>
      <c r="H314" s="77"/>
    </row>
    <row r="315" spans="1:8">
      <c r="A315" s="77"/>
      <c r="B315" s="77"/>
      <c r="C315" s="78"/>
      <c r="D315" s="77"/>
      <c r="E315" s="77"/>
      <c r="F315" s="77"/>
      <c r="G315" s="77"/>
      <c r="H315" s="77"/>
    </row>
    <row r="316" spans="1:8">
      <c r="A316" s="77"/>
      <c r="B316" s="77"/>
      <c r="C316" s="78"/>
      <c r="D316" s="77"/>
      <c r="E316" s="77"/>
      <c r="F316" s="77"/>
      <c r="G316" s="77"/>
      <c r="H316" s="77"/>
    </row>
    <row r="317" spans="1:8">
      <c r="A317" s="77"/>
      <c r="B317" s="77"/>
      <c r="C317" s="78"/>
      <c r="D317" s="77"/>
      <c r="E317" s="77"/>
      <c r="F317" s="77"/>
      <c r="G317" s="77"/>
      <c r="H317" s="77"/>
    </row>
    <row r="318" spans="1:8">
      <c r="A318" s="77"/>
      <c r="B318" s="77"/>
      <c r="C318" s="78"/>
      <c r="D318" s="77"/>
      <c r="E318" s="77"/>
      <c r="F318" s="77"/>
      <c r="G318" s="77"/>
      <c r="H318" s="77"/>
    </row>
    <row r="319" spans="1:8">
      <c r="A319" s="77"/>
      <c r="B319" s="77"/>
      <c r="C319" s="78"/>
      <c r="D319" s="77"/>
      <c r="E319" s="77"/>
      <c r="F319" s="77"/>
      <c r="G319" s="77"/>
      <c r="H319" s="77"/>
    </row>
    <row r="320" spans="1:8">
      <c r="A320" s="77"/>
      <c r="B320" s="77"/>
      <c r="C320" s="78"/>
      <c r="D320" s="77"/>
      <c r="E320" s="77"/>
      <c r="F320" s="77"/>
      <c r="G320" s="77"/>
      <c r="H320" s="77"/>
    </row>
    <row r="321" spans="1:8">
      <c r="A321" s="77"/>
      <c r="B321" s="77"/>
      <c r="C321" s="78"/>
      <c r="D321" s="77"/>
      <c r="E321" s="77"/>
      <c r="F321" s="77"/>
      <c r="G321" s="77"/>
      <c r="H321" s="77"/>
    </row>
    <row r="322" spans="1:8">
      <c r="A322" s="77"/>
      <c r="B322" s="77"/>
      <c r="C322" s="78"/>
      <c r="D322" s="77"/>
      <c r="E322" s="77"/>
      <c r="F322" s="77"/>
      <c r="G322" s="77"/>
      <c r="H322" s="77"/>
    </row>
    <row r="323" spans="1:8">
      <c r="A323" s="77"/>
      <c r="B323" s="77"/>
      <c r="C323" s="78"/>
      <c r="D323" s="77"/>
      <c r="E323" s="77"/>
      <c r="F323" s="77"/>
      <c r="G323" s="77"/>
      <c r="H323" s="77"/>
    </row>
    <row r="324" spans="1:8">
      <c r="A324" s="77"/>
      <c r="B324" s="77"/>
      <c r="C324" s="78"/>
      <c r="D324" s="77"/>
      <c r="E324" s="77"/>
      <c r="F324" s="77"/>
      <c r="G324" s="77"/>
      <c r="H324" s="77"/>
    </row>
    <row r="325" spans="1:8">
      <c r="A325" s="77"/>
      <c r="B325" s="77"/>
      <c r="C325" s="78"/>
      <c r="D325" s="77"/>
      <c r="E325" s="77"/>
      <c r="F325" s="77"/>
      <c r="G325" s="77"/>
      <c r="H325" s="77"/>
    </row>
    <row r="326" spans="1:8">
      <c r="A326" s="77"/>
      <c r="B326" s="77"/>
      <c r="C326" s="78"/>
      <c r="D326" s="77"/>
      <c r="E326" s="77"/>
      <c r="F326" s="77"/>
      <c r="G326" s="77"/>
      <c r="H326" s="77"/>
    </row>
    <row r="327" spans="1:8">
      <c r="A327" s="77"/>
      <c r="B327" s="77"/>
      <c r="C327" s="78"/>
      <c r="D327" s="77"/>
      <c r="E327" s="77"/>
      <c r="F327" s="77"/>
      <c r="G327" s="77"/>
      <c r="H327" s="77"/>
    </row>
    <row r="328" spans="1:8">
      <c r="A328" s="77"/>
      <c r="B328" s="77"/>
      <c r="C328" s="78"/>
      <c r="D328" s="77"/>
      <c r="E328" s="77"/>
      <c r="F328" s="77"/>
      <c r="G328" s="77"/>
      <c r="H328" s="77"/>
    </row>
    <row r="329" spans="1:8">
      <c r="A329" s="77"/>
      <c r="B329" s="77"/>
      <c r="C329" s="78"/>
      <c r="D329" s="77"/>
      <c r="E329" s="77"/>
      <c r="F329" s="77"/>
      <c r="G329" s="77"/>
      <c r="H329" s="77"/>
    </row>
    <row r="330" spans="1:8">
      <c r="A330" s="77"/>
      <c r="B330" s="77"/>
      <c r="C330" s="78"/>
      <c r="D330" s="77"/>
      <c r="E330" s="77"/>
      <c r="F330" s="77"/>
      <c r="G330" s="77"/>
      <c r="H330" s="77"/>
    </row>
    <row r="331" spans="1:8">
      <c r="A331" s="77"/>
      <c r="B331" s="77"/>
      <c r="C331" s="78"/>
      <c r="D331" s="77"/>
      <c r="E331" s="77"/>
      <c r="F331" s="77"/>
      <c r="G331" s="77"/>
      <c r="H331" s="77"/>
    </row>
    <row r="332" spans="1:8">
      <c r="A332" s="77"/>
      <c r="B332" s="77"/>
      <c r="C332" s="78"/>
      <c r="D332" s="77"/>
      <c r="E332" s="77"/>
      <c r="F332" s="77"/>
      <c r="G332" s="77"/>
      <c r="H332" s="77"/>
    </row>
    <row r="333" spans="1:8">
      <c r="A333" s="77"/>
      <c r="B333" s="77"/>
      <c r="C333" s="78"/>
      <c r="D333" s="77"/>
      <c r="E333" s="77"/>
      <c r="F333" s="77"/>
      <c r="G333" s="77"/>
      <c r="H333" s="77"/>
    </row>
    <row r="334" spans="1:8">
      <c r="A334" s="77"/>
      <c r="B334" s="77"/>
      <c r="C334" s="78"/>
      <c r="D334" s="77"/>
      <c r="E334" s="77"/>
      <c r="F334" s="77"/>
      <c r="G334" s="77"/>
      <c r="H334" s="77"/>
    </row>
    <row r="335" spans="1:8">
      <c r="A335" s="77"/>
      <c r="B335" s="77"/>
      <c r="C335" s="78"/>
      <c r="D335" s="77"/>
      <c r="E335" s="77"/>
      <c r="F335" s="77"/>
      <c r="G335" s="77"/>
      <c r="H335" s="77"/>
    </row>
    <row r="336" spans="1:8">
      <c r="A336" s="77"/>
      <c r="B336" s="77"/>
      <c r="C336" s="78"/>
      <c r="D336" s="77"/>
      <c r="E336" s="77"/>
      <c r="F336" s="77"/>
      <c r="G336" s="77"/>
      <c r="H336" s="77"/>
    </row>
    <row r="337" spans="1:8">
      <c r="A337" s="77"/>
      <c r="B337" s="77"/>
      <c r="C337" s="78"/>
      <c r="D337" s="77"/>
      <c r="E337" s="77"/>
      <c r="F337" s="77"/>
      <c r="G337" s="77"/>
      <c r="H337" s="77"/>
    </row>
    <row r="338" spans="1:8">
      <c r="A338" s="77"/>
      <c r="B338" s="77"/>
      <c r="C338" s="78"/>
      <c r="D338" s="77"/>
      <c r="E338" s="77"/>
      <c r="F338" s="77"/>
      <c r="G338" s="77"/>
      <c r="H338" s="77"/>
    </row>
    <row r="339" spans="1:8">
      <c r="A339" s="77"/>
      <c r="B339" s="77"/>
      <c r="C339" s="78"/>
      <c r="D339" s="77"/>
      <c r="E339" s="77"/>
      <c r="F339" s="77"/>
      <c r="G339" s="77"/>
      <c r="H339" s="77"/>
    </row>
    <row r="340" spans="1:8">
      <c r="A340" s="77"/>
      <c r="B340" s="77"/>
      <c r="C340" s="78"/>
      <c r="D340" s="77"/>
      <c r="E340" s="77"/>
      <c r="F340" s="77"/>
      <c r="G340" s="77"/>
      <c r="H340" s="77"/>
    </row>
    <row r="341" spans="1:8">
      <c r="A341" s="77"/>
      <c r="B341" s="77"/>
      <c r="C341" s="78"/>
      <c r="D341" s="77"/>
      <c r="E341" s="77"/>
      <c r="F341" s="77"/>
      <c r="G341" s="77"/>
      <c r="H341" s="77"/>
    </row>
    <row r="342" spans="1:8">
      <c r="A342" s="77"/>
      <c r="B342" s="77"/>
      <c r="C342" s="78"/>
      <c r="D342" s="77"/>
      <c r="E342" s="77"/>
      <c r="F342" s="77"/>
      <c r="G342" s="77"/>
      <c r="H342" s="77"/>
    </row>
    <row r="343" spans="1:8">
      <c r="A343" s="77"/>
      <c r="B343" s="77"/>
      <c r="C343" s="78"/>
      <c r="D343" s="77"/>
      <c r="E343" s="77"/>
      <c r="F343" s="77"/>
      <c r="G343" s="77"/>
      <c r="H343" s="77"/>
    </row>
    <row r="344" spans="1:8">
      <c r="A344" s="77"/>
      <c r="B344" s="77"/>
      <c r="C344" s="78"/>
      <c r="D344" s="77"/>
      <c r="E344" s="77"/>
      <c r="F344" s="77"/>
      <c r="G344" s="77"/>
      <c r="H344" s="77"/>
    </row>
    <row r="345" spans="1:8">
      <c r="A345" s="77"/>
      <c r="B345" s="77"/>
      <c r="C345" s="78"/>
      <c r="D345" s="77"/>
      <c r="E345" s="77"/>
      <c r="F345" s="77"/>
      <c r="G345" s="77"/>
      <c r="H345" s="77"/>
    </row>
    <row r="346" spans="1:8">
      <c r="A346" s="77"/>
      <c r="B346" s="77"/>
      <c r="C346" s="78"/>
      <c r="D346" s="77"/>
      <c r="E346" s="77"/>
      <c r="F346" s="77"/>
      <c r="G346" s="77"/>
      <c r="H346" s="77"/>
    </row>
    <row r="347" spans="1:8">
      <c r="A347" s="77"/>
      <c r="B347" s="77"/>
      <c r="C347" s="78"/>
      <c r="D347" s="77"/>
      <c r="E347" s="77"/>
      <c r="F347" s="77"/>
      <c r="G347" s="77"/>
      <c r="H347" s="77"/>
    </row>
    <row r="348" spans="1:8">
      <c r="A348" s="77"/>
      <c r="B348" s="77"/>
      <c r="C348" s="78"/>
      <c r="D348" s="77"/>
      <c r="E348" s="77"/>
      <c r="F348" s="77"/>
      <c r="G348" s="77"/>
      <c r="H348" s="77"/>
    </row>
    <row r="349" spans="1:8">
      <c r="A349" s="77"/>
      <c r="B349" s="77"/>
      <c r="C349" s="78"/>
      <c r="D349" s="77"/>
      <c r="E349" s="77"/>
      <c r="F349" s="77"/>
      <c r="G349" s="77"/>
      <c r="H349" s="77"/>
    </row>
    <row r="350" spans="1:8">
      <c r="A350" s="77"/>
      <c r="B350" s="77"/>
      <c r="C350" s="78"/>
      <c r="D350" s="77"/>
      <c r="E350" s="77"/>
      <c r="F350" s="77"/>
      <c r="G350" s="77"/>
      <c r="H350" s="77"/>
    </row>
    <row r="351" spans="1:8">
      <c r="A351" s="77"/>
      <c r="B351" s="77"/>
      <c r="C351" s="78"/>
      <c r="D351" s="77"/>
      <c r="E351" s="77"/>
      <c r="F351" s="77"/>
      <c r="G351" s="77"/>
      <c r="H351" s="77"/>
    </row>
    <row r="352" spans="1:8">
      <c r="A352" s="77"/>
      <c r="B352" s="77"/>
      <c r="C352" s="78"/>
      <c r="D352" s="77"/>
      <c r="E352" s="77"/>
      <c r="F352" s="77"/>
      <c r="G352" s="77"/>
      <c r="H352" s="77"/>
    </row>
    <row r="353" spans="1:8">
      <c r="A353" s="77"/>
      <c r="B353" s="77"/>
      <c r="C353" s="78"/>
      <c r="D353" s="77"/>
      <c r="E353" s="77"/>
      <c r="F353" s="77"/>
      <c r="G353" s="77"/>
      <c r="H353" s="77"/>
    </row>
    <row r="354" spans="1:8">
      <c r="A354" s="77"/>
      <c r="B354" s="77"/>
      <c r="C354" s="78"/>
      <c r="D354" s="77"/>
      <c r="E354" s="77"/>
      <c r="F354" s="77"/>
      <c r="G354" s="77"/>
      <c r="H354" s="77"/>
    </row>
    <row r="355" spans="1:8">
      <c r="A355" s="77"/>
      <c r="B355" s="77"/>
      <c r="C355" s="78"/>
      <c r="D355" s="77"/>
      <c r="E355" s="77"/>
      <c r="F355" s="77"/>
      <c r="G355" s="77"/>
      <c r="H355" s="77"/>
    </row>
    <row r="356" spans="1:8">
      <c r="A356" s="77"/>
      <c r="B356" s="77"/>
      <c r="C356" s="78"/>
      <c r="D356" s="77"/>
      <c r="E356" s="77"/>
      <c r="F356" s="77"/>
      <c r="G356" s="77"/>
      <c r="H356" s="77"/>
    </row>
    <row r="357" spans="1:8">
      <c r="A357" s="77"/>
      <c r="B357" s="77"/>
      <c r="C357" s="78"/>
      <c r="D357" s="77"/>
      <c r="E357" s="77"/>
      <c r="F357" s="77"/>
      <c r="G357" s="77"/>
      <c r="H357" s="77"/>
    </row>
    <row r="358" spans="1:8">
      <c r="A358" s="77"/>
      <c r="B358" s="77"/>
      <c r="C358" s="78"/>
      <c r="D358" s="77"/>
      <c r="E358" s="77"/>
      <c r="F358" s="77"/>
      <c r="G358" s="77"/>
      <c r="H358" s="77"/>
    </row>
    <row r="359" spans="1:8">
      <c r="A359" s="77"/>
      <c r="B359" s="77"/>
      <c r="C359" s="78"/>
      <c r="D359" s="77"/>
      <c r="E359" s="77"/>
      <c r="F359" s="77"/>
      <c r="G359" s="77"/>
      <c r="H359" s="77"/>
    </row>
    <row r="360" spans="1:8">
      <c r="A360" s="77"/>
      <c r="B360" s="77"/>
      <c r="C360" s="78"/>
      <c r="D360" s="77"/>
      <c r="E360" s="77"/>
      <c r="F360" s="77"/>
      <c r="G360" s="77"/>
      <c r="H360" s="77"/>
    </row>
    <row r="361" spans="1:8">
      <c r="A361" s="77"/>
      <c r="B361" s="77"/>
      <c r="C361" s="78"/>
      <c r="D361" s="77"/>
      <c r="E361" s="77"/>
      <c r="F361" s="77"/>
      <c r="G361" s="77"/>
      <c r="H361" s="77"/>
    </row>
    <row r="362" spans="1:8">
      <c r="A362" s="77"/>
      <c r="B362" s="77"/>
      <c r="C362" s="78"/>
      <c r="D362" s="77"/>
      <c r="E362" s="77"/>
      <c r="F362" s="77"/>
      <c r="G362" s="77"/>
      <c r="H362" s="77"/>
    </row>
    <row r="363" spans="1:8">
      <c r="A363" s="77"/>
      <c r="B363" s="77"/>
      <c r="C363" s="78"/>
      <c r="D363" s="77"/>
      <c r="E363" s="77"/>
      <c r="F363" s="77"/>
      <c r="G363" s="77"/>
      <c r="H363" s="77"/>
    </row>
    <row r="364" spans="1:8">
      <c r="A364" s="77"/>
      <c r="B364" s="77"/>
      <c r="C364" s="78"/>
      <c r="D364" s="77"/>
      <c r="E364" s="77"/>
      <c r="F364" s="77"/>
      <c r="G364" s="77"/>
      <c r="H364" s="77"/>
    </row>
    <row r="365" spans="1:8">
      <c r="A365" s="77"/>
      <c r="B365" s="77"/>
      <c r="C365" s="78"/>
      <c r="D365" s="77"/>
      <c r="E365" s="77"/>
      <c r="F365" s="77"/>
      <c r="G365" s="77"/>
      <c r="H365" s="77"/>
    </row>
    <row r="366" spans="1:8">
      <c r="A366" s="77"/>
      <c r="B366" s="77"/>
      <c r="C366" s="78"/>
      <c r="D366" s="77"/>
      <c r="E366" s="77"/>
      <c r="F366" s="77"/>
      <c r="G366" s="77"/>
      <c r="H366" s="77"/>
    </row>
    <row r="367" spans="1:8">
      <c r="A367" s="77"/>
      <c r="B367" s="77"/>
      <c r="C367" s="78"/>
      <c r="D367" s="77"/>
      <c r="E367" s="77"/>
      <c r="F367" s="77"/>
      <c r="G367" s="77"/>
      <c r="H367" s="77"/>
    </row>
    <row r="368" spans="1:8">
      <c r="A368" s="77"/>
      <c r="B368" s="77"/>
      <c r="C368" s="78"/>
      <c r="D368" s="77"/>
      <c r="E368" s="77"/>
      <c r="F368" s="77"/>
      <c r="G368" s="77"/>
      <c r="H368" s="77"/>
    </row>
    <row r="369" spans="1:8">
      <c r="A369" s="77"/>
      <c r="B369" s="77"/>
      <c r="C369" s="78"/>
      <c r="D369" s="77"/>
      <c r="E369" s="77"/>
      <c r="F369" s="77"/>
      <c r="G369" s="77"/>
      <c r="H369" s="77"/>
    </row>
    <row r="370" spans="1:8">
      <c r="A370" s="77"/>
      <c r="B370" s="77"/>
      <c r="C370" s="78"/>
      <c r="D370" s="77"/>
      <c r="E370" s="77"/>
      <c r="F370" s="77"/>
      <c r="G370" s="77"/>
      <c r="H370" s="77"/>
    </row>
    <row r="371" spans="1:8">
      <c r="A371" s="77"/>
      <c r="B371" s="77"/>
      <c r="C371" s="78"/>
      <c r="D371" s="77"/>
      <c r="E371" s="77"/>
      <c r="F371" s="77"/>
      <c r="G371" s="77"/>
      <c r="H371" s="77"/>
    </row>
    <row r="372" spans="1:8">
      <c r="A372" s="77"/>
      <c r="B372" s="77"/>
      <c r="C372" s="78"/>
      <c r="D372" s="77"/>
      <c r="E372" s="77"/>
      <c r="F372" s="77"/>
      <c r="G372" s="77"/>
      <c r="H372" s="77"/>
    </row>
    <row r="373" spans="1:8">
      <c r="A373" s="77"/>
      <c r="B373" s="77"/>
      <c r="C373" s="78"/>
      <c r="D373" s="77"/>
      <c r="E373" s="77"/>
      <c r="F373" s="77"/>
      <c r="G373" s="77"/>
      <c r="H373" s="77"/>
    </row>
    <row r="374" spans="1:8">
      <c r="A374" s="77"/>
      <c r="B374" s="77"/>
      <c r="C374" s="78"/>
      <c r="D374" s="77"/>
      <c r="E374" s="77"/>
      <c r="F374" s="77"/>
      <c r="G374" s="77"/>
      <c r="H374" s="77"/>
    </row>
    <row r="375" spans="1:8">
      <c r="A375" s="77"/>
      <c r="B375" s="77"/>
      <c r="C375" s="78"/>
      <c r="D375" s="77"/>
      <c r="E375" s="77"/>
      <c r="F375" s="77"/>
      <c r="G375" s="77"/>
      <c r="H375" s="77"/>
    </row>
    <row r="376" spans="1:8">
      <c r="A376" s="77"/>
      <c r="B376" s="77"/>
      <c r="C376" s="78"/>
      <c r="D376" s="77"/>
      <c r="E376" s="77"/>
      <c r="F376" s="77"/>
      <c r="G376" s="77"/>
      <c r="H376" s="77"/>
    </row>
    <row r="377" spans="1:8">
      <c r="A377" s="77"/>
      <c r="B377" s="77"/>
      <c r="C377" s="78"/>
      <c r="D377" s="77"/>
      <c r="E377" s="77"/>
      <c r="F377" s="77"/>
      <c r="G377" s="77"/>
      <c r="H377" s="77"/>
    </row>
    <row r="378" spans="1:8">
      <c r="A378" s="77"/>
      <c r="B378" s="77"/>
      <c r="C378" s="78"/>
      <c r="D378" s="77"/>
      <c r="E378" s="77"/>
      <c r="F378" s="77"/>
      <c r="G378" s="77"/>
      <c r="H378" s="77"/>
    </row>
    <row r="379" spans="1:8">
      <c r="A379" s="77"/>
      <c r="B379" s="77"/>
      <c r="C379" s="78"/>
      <c r="D379" s="77"/>
      <c r="E379" s="77"/>
      <c r="F379" s="77"/>
      <c r="G379" s="77"/>
      <c r="H379" s="77"/>
    </row>
    <row r="380" spans="1:8">
      <c r="A380" s="77"/>
      <c r="B380" s="77"/>
      <c r="C380" s="78"/>
      <c r="D380" s="77"/>
      <c r="E380" s="77"/>
      <c r="F380" s="77"/>
      <c r="G380" s="77"/>
      <c r="H380" s="77"/>
    </row>
    <row r="381" spans="1:8">
      <c r="A381" s="77"/>
      <c r="B381" s="77"/>
      <c r="C381" s="78"/>
      <c r="D381" s="77"/>
      <c r="E381" s="77"/>
      <c r="F381" s="77"/>
      <c r="G381" s="77"/>
      <c r="H381" s="77"/>
    </row>
    <row r="382" spans="1:8">
      <c r="A382" s="77"/>
      <c r="B382" s="77"/>
      <c r="C382" s="78"/>
      <c r="D382" s="77"/>
      <c r="E382" s="77"/>
      <c r="F382" s="77"/>
      <c r="G382" s="77"/>
      <c r="H382" s="77"/>
    </row>
    <row r="383" spans="1:8">
      <c r="A383" s="77"/>
      <c r="B383" s="77"/>
      <c r="C383" s="78"/>
      <c r="D383" s="77"/>
      <c r="E383" s="77"/>
      <c r="F383" s="77"/>
      <c r="G383" s="77"/>
      <c r="H383" s="77"/>
    </row>
    <row r="384" spans="1:8">
      <c r="A384" s="77"/>
      <c r="B384" s="77"/>
      <c r="C384" s="78"/>
      <c r="D384" s="77"/>
      <c r="E384" s="77"/>
      <c r="F384" s="77"/>
      <c r="G384" s="77"/>
      <c r="H384" s="77"/>
    </row>
    <row r="385" spans="1:8">
      <c r="A385" s="77"/>
      <c r="B385" s="77"/>
      <c r="C385" s="78"/>
      <c r="D385" s="77"/>
      <c r="E385" s="77"/>
      <c r="F385" s="77"/>
      <c r="G385" s="77"/>
      <c r="H385" s="77"/>
    </row>
    <row r="386" spans="1:8">
      <c r="A386" s="77"/>
      <c r="B386" s="77"/>
      <c r="C386" s="78"/>
      <c r="D386" s="77"/>
      <c r="E386" s="77"/>
      <c r="F386" s="77"/>
      <c r="G386" s="77"/>
      <c r="H386" s="77"/>
    </row>
    <row r="387" spans="1:8">
      <c r="A387" s="77"/>
      <c r="B387" s="77"/>
      <c r="C387" s="78"/>
      <c r="D387" s="77"/>
      <c r="E387" s="77"/>
      <c r="F387" s="77"/>
      <c r="G387" s="77"/>
      <c r="H387" s="77"/>
    </row>
    <row r="388" spans="1:8">
      <c r="A388" s="77"/>
      <c r="B388" s="77"/>
      <c r="C388" s="78"/>
      <c r="D388" s="77"/>
      <c r="E388" s="77"/>
      <c r="F388" s="77"/>
      <c r="G388" s="77"/>
      <c r="H388" s="77"/>
    </row>
    <row r="389" spans="1:8">
      <c r="A389" s="77"/>
      <c r="B389" s="77"/>
      <c r="C389" s="78"/>
      <c r="D389" s="77"/>
      <c r="E389" s="77"/>
      <c r="F389" s="77"/>
      <c r="G389" s="77"/>
      <c r="H389" s="77"/>
    </row>
    <row r="390" spans="1:8">
      <c r="A390" s="77"/>
      <c r="B390" s="77"/>
      <c r="C390" s="78"/>
      <c r="D390" s="77"/>
      <c r="E390" s="77"/>
      <c r="F390" s="77"/>
      <c r="G390" s="77"/>
      <c r="H390" s="77"/>
    </row>
    <row r="391" spans="1:8">
      <c r="A391" s="77"/>
      <c r="B391" s="77"/>
      <c r="C391" s="78"/>
      <c r="D391" s="77"/>
      <c r="E391" s="77"/>
      <c r="F391" s="77"/>
      <c r="G391" s="77"/>
      <c r="H391" s="77"/>
    </row>
    <row r="392" spans="1:8">
      <c r="A392" s="77"/>
      <c r="B392" s="77"/>
      <c r="C392" s="78"/>
      <c r="D392" s="77"/>
      <c r="E392" s="77"/>
      <c r="F392" s="77"/>
      <c r="G392" s="77"/>
      <c r="H392" s="77"/>
    </row>
    <row r="393" spans="1:8">
      <c r="A393" s="77"/>
      <c r="B393" s="77"/>
      <c r="C393" s="78"/>
      <c r="D393" s="77"/>
      <c r="E393" s="77"/>
      <c r="F393" s="77"/>
      <c r="G393" s="77"/>
      <c r="H393" s="77"/>
    </row>
    <row r="394" spans="1:8">
      <c r="A394" s="77"/>
      <c r="B394" s="77"/>
      <c r="C394" s="78"/>
      <c r="D394" s="77"/>
      <c r="E394" s="77"/>
      <c r="F394" s="77"/>
      <c r="G394" s="77"/>
      <c r="H394" s="77"/>
    </row>
    <row r="395" spans="1:8">
      <c r="A395" s="77"/>
      <c r="B395" s="77"/>
      <c r="C395" s="78"/>
      <c r="D395" s="77"/>
      <c r="E395" s="77"/>
      <c r="F395" s="77"/>
      <c r="G395" s="77"/>
      <c r="H395" s="77"/>
    </row>
    <row r="396" spans="1:8">
      <c r="A396" s="77"/>
      <c r="B396" s="77"/>
      <c r="C396" s="78"/>
      <c r="D396" s="77"/>
      <c r="E396" s="77"/>
      <c r="F396" s="77"/>
      <c r="G396" s="77"/>
      <c r="H396" s="77"/>
    </row>
    <row r="397" spans="1:8">
      <c r="A397" s="77"/>
      <c r="B397" s="77"/>
      <c r="C397" s="78"/>
      <c r="D397" s="77"/>
      <c r="E397" s="77"/>
      <c r="F397" s="77"/>
      <c r="G397" s="77"/>
      <c r="H397" s="77"/>
    </row>
    <row r="398" spans="1:8">
      <c r="A398" s="77"/>
      <c r="B398" s="77"/>
      <c r="C398" s="78"/>
      <c r="D398" s="77"/>
      <c r="E398" s="77"/>
      <c r="F398" s="77"/>
      <c r="G398" s="77"/>
      <c r="H398" s="77"/>
    </row>
    <row r="399" spans="1:8">
      <c r="A399" s="77"/>
      <c r="B399" s="77"/>
      <c r="C399" s="78"/>
      <c r="D399" s="77"/>
      <c r="E399" s="77"/>
      <c r="F399" s="77"/>
      <c r="G399" s="77"/>
      <c r="H399" s="77"/>
    </row>
    <row r="400" spans="1:8">
      <c r="A400" s="77"/>
      <c r="B400" s="77"/>
      <c r="C400" s="78"/>
      <c r="D400" s="77"/>
      <c r="E400" s="77"/>
      <c r="F400" s="77"/>
      <c r="G400" s="77"/>
      <c r="H400" s="77"/>
    </row>
    <row r="401" spans="1:8">
      <c r="A401" s="77"/>
      <c r="B401" s="77"/>
      <c r="C401" s="78"/>
      <c r="D401" s="77"/>
      <c r="E401" s="77"/>
      <c r="F401" s="77"/>
      <c r="G401" s="77"/>
      <c r="H401" s="77"/>
    </row>
    <row r="402" spans="1:8">
      <c r="A402" s="77"/>
      <c r="B402" s="77"/>
      <c r="C402" s="78"/>
      <c r="D402" s="77"/>
      <c r="E402" s="77"/>
      <c r="F402" s="77"/>
      <c r="G402" s="77"/>
      <c r="H402" s="77"/>
    </row>
    <row r="403" spans="1:8">
      <c r="A403" s="77"/>
      <c r="B403" s="77"/>
      <c r="C403" s="78"/>
      <c r="D403" s="77"/>
      <c r="E403" s="77"/>
      <c r="F403" s="77"/>
      <c r="G403" s="77"/>
      <c r="H403" s="77"/>
    </row>
    <row r="404" spans="1:8">
      <c r="A404" s="77"/>
      <c r="B404" s="77"/>
      <c r="C404" s="78"/>
      <c r="D404" s="77"/>
      <c r="E404" s="77"/>
      <c r="F404" s="77"/>
      <c r="G404" s="77"/>
      <c r="H404" s="77"/>
    </row>
    <row r="405" spans="1:8">
      <c r="A405" s="77"/>
      <c r="B405" s="77"/>
      <c r="C405" s="78"/>
      <c r="D405" s="77"/>
      <c r="E405" s="77"/>
      <c r="F405" s="77"/>
      <c r="G405" s="77"/>
      <c r="H405" s="77"/>
    </row>
    <row r="406" spans="1:8">
      <c r="A406" s="77"/>
      <c r="B406" s="77"/>
      <c r="C406" s="78"/>
      <c r="D406" s="77"/>
      <c r="E406" s="77"/>
      <c r="F406" s="77"/>
      <c r="G406" s="77"/>
      <c r="H406" s="77"/>
    </row>
    <row r="407" spans="1:8">
      <c r="A407" s="77"/>
      <c r="B407" s="77"/>
      <c r="C407" s="78"/>
      <c r="D407" s="77"/>
      <c r="E407" s="77"/>
      <c r="F407" s="77"/>
      <c r="G407" s="77"/>
      <c r="H407" s="77"/>
    </row>
    <row r="408" spans="1:8">
      <c r="A408" s="77"/>
      <c r="B408" s="77"/>
      <c r="C408" s="78"/>
      <c r="D408" s="77"/>
      <c r="E408" s="77"/>
      <c r="F408" s="77"/>
      <c r="G408" s="77"/>
      <c r="H408" s="77"/>
    </row>
    <row r="409" spans="1:8">
      <c r="A409" s="77"/>
      <c r="B409" s="77"/>
      <c r="C409" s="78"/>
      <c r="D409" s="77"/>
      <c r="E409" s="77"/>
      <c r="F409" s="77"/>
      <c r="G409" s="77"/>
      <c r="H409" s="77"/>
    </row>
    <row r="410" spans="1:8">
      <c r="A410" s="77"/>
      <c r="B410" s="77"/>
      <c r="C410" s="78"/>
      <c r="D410" s="77"/>
      <c r="E410" s="77"/>
      <c r="F410" s="77"/>
      <c r="G410" s="77"/>
      <c r="H410" s="77"/>
    </row>
    <row r="411" spans="1:8">
      <c r="A411" s="77"/>
      <c r="B411" s="77"/>
      <c r="C411" s="78"/>
      <c r="D411" s="77"/>
      <c r="E411" s="77"/>
      <c r="F411" s="77"/>
      <c r="G411" s="77"/>
      <c r="H411" s="77"/>
    </row>
    <row r="412" spans="1:8">
      <c r="A412" s="77"/>
      <c r="B412" s="77"/>
      <c r="C412" s="78"/>
      <c r="D412" s="77"/>
      <c r="E412" s="77"/>
      <c r="F412" s="77"/>
      <c r="G412" s="77"/>
      <c r="H412" s="77"/>
    </row>
    <row r="413" spans="1:8">
      <c r="A413" s="77"/>
      <c r="B413" s="77"/>
      <c r="C413" s="78"/>
      <c r="D413" s="77"/>
      <c r="E413" s="77"/>
      <c r="F413" s="77"/>
      <c r="G413" s="77"/>
      <c r="H413" s="77"/>
    </row>
    <row r="414" spans="1:8">
      <c r="A414" s="77"/>
      <c r="B414" s="77"/>
      <c r="C414" s="78"/>
      <c r="D414" s="77"/>
      <c r="E414" s="77"/>
      <c r="F414" s="77"/>
      <c r="G414" s="77"/>
      <c r="H414" s="77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>
  <sheetPr codeName="Sheet104"/>
  <dimension ref="A1:G414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37.5" style="32" bestFit="1" customWidth="1"/>
    <col min="3" max="7" width="6.875" style="32" customWidth="1"/>
    <col min="8" max="16384" width="9" style="32"/>
  </cols>
  <sheetData>
    <row r="1" spans="1:7" hidden="1">
      <c r="B1" s="2"/>
      <c r="C1" s="2"/>
      <c r="D1" s="3"/>
      <c r="E1" s="3"/>
      <c r="F1" s="3"/>
      <c r="G1" s="3"/>
    </row>
    <row r="2" spans="1:7" hidden="1">
      <c r="A2" s="1"/>
      <c r="B2" s="2"/>
      <c r="C2" s="2"/>
      <c r="D2" s="3"/>
      <c r="E2" s="3"/>
      <c r="F2" s="3"/>
      <c r="G2" s="3"/>
    </row>
    <row r="3" spans="1:7">
      <c r="A3" s="46" t="s">
        <v>29</v>
      </c>
      <c r="B3" s="2"/>
      <c r="C3" s="2"/>
      <c r="D3" s="3"/>
      <c r="E3" s="3"/>
      <c r="F3" s="3"/>
      <c r="G3" s="3"/>
    </row>
    <row r="4" spans="1:7">
      <c r="A4" s="46"/>
      <c r="B4" s="2"/>
      <c r="C4" s="2"/>
      <c r="D4" s="3"/>
      <c r="E4" s="3"/>
      <c r="F4" s="3"/>
      <c r="G4" s="3"/>
    </row>
    <row r="5" spans="1:7" ht="12.6" customHeight="1">
      <c r="A5" s="286" t="s">
        <v>1650</v>
      </c>
      <c r="B5" s="286"/>
      <c r="C5" s="291" t="s">
        <v>1649</v>
      </c>
      <c r="D5" s="301" t="s">
        <v>1624</v>
      </c>
      <c r="E5" s="302"/>
      <c r="F5" s="302"/>
      <c r="G5" s="303"/>
    </row>
    <row r="6" spans="1:7" ht="12.6" customHeight="1">
      <c r="A6" s="286"/>
      <c r="B6" s="286"/>
      <c r="C6" s="300"/>
      <c r="D6" s="142">
        <v>1</v>
      </c>
      <c r="E6" s="142">
        <v>2</v>
      </c>
      <c r="F6" s="142">
        <v>3</v>
      </c>
      <c r="G6" s="142">
        <v>4</v>
      </c>
    </row>
    <row r="7" spans="1:7" ht="12.6" customHeight="1">
      <c r="A7" s="117">
        <v>1</v>
      </c>
      <c r="B7" s="55" t="s">
        <v>1655</v>
      </c>
      <c r="C7" s="56">
        <f>SUM(D7:G7)</f>
        <v>486</v>
      </c>
      <c r="D7" s="56">
        <v>252</v>
      </c>
      <c r="E7" s="56">
        <v>209</v>
      </c>
      <c r="F7" s="56">
        <v>10</v>
      </c>
      <c r="G7" s="56">
        <v>15</v>
      </c>
    </row>
    <row r="8" spans="1:7" ht="12.6" customHeight="1">
      <c r="A8" s="117">
        <v>2</v>
      </c>
      <c r="B8" s="55" t="s">
        <v>843</v>
      </c>
      <c r="C8" s="56">
        <f t="shared" ref="C8:C34" si="0">SUM(D8:G8)</f>
        <v>785</v>
      </c>
      <c r="D8" s="56">
        <v>420</v>
      </c>
      <c r="E8" s="56">
        <v>311</v>
      </c>
      <c r="F8" s="56">
        <v>35</v>
      </c>
      <c r="G8" s="56">
        <v>19</v>
      </c>
    </row>
    <row r="9" spans="1:7" ht="12.6" customHeight="1">
      <c r="A9" s="117">
        <v>3</v>
      </c>
      <c r="B9" s="55" t="s">
        <v>844</v>
      </c>
      <c r="C9" s="56">
        <f t="shared" si="0"/>
        <v>274</v>
      </c>
      <c r="D9" s="56">
        <v>132</v>
      </c>
      <c r="E9" s="56">
        <v>126</v>
      </c>
      <c r="F9" s="56">
        <v>2</v>
      </c>
      <c r="G9" s="56">
        <v>14</v>
      </c>
    </row>
    <row r="10" spans="1:7" ht="12.6" customHeight="1">
      <c r="A10" s="117">
        <v>4</v>
      </c>
      <c r="B10" s="55" t="s">
        <v>845</v>
      </c>
      <c r="C10" s="56">
        <f t="shared" si="0"/>
        <v>875</v>
      </c>
      <c r="D10" s="56">
        <v>476</v>
      </c>
      <c r="E10" s="56">
        <v>335</v>
      </c>
      <c r="F10" s="56">
        <v>28</v>
      </c>
      <c r="G10" s="56">
        <v>36</v>
      </c>
    </row>
    <row r="11" spans="1:7" ht="12.6" customHeight="1">
      <c r="A11" s="117">
        <v>5</v>
      </c>
      <c r="B11" s="55" t="s">
        <v>846</v>
      </c>
      <c r="C11" s="56">
        <f t="shared" si="0"/>
        <v>901</v>
      </c>
      <c r="D11" s="56">
        <v>504</v>
      </c>
      <c r="E11" s="56">
        <v>337</v>
      </c>
      <c r="F11" s="56">
        <v>30</v>
      </c>
      <c r="G11" s="56">
        <v>30</v>
      </c>
    </row>
    <row r="12" spans="1:7" ht="12.6" customHeight="1">
      <c r="A12" s="117">
        <v>6</v>
      </c>
      <c r="B12" s="55" t="s">
        <v>847</v>
      </c>
      <c r="C12" s="56">
        <f t="shared" si="0"/>
        <v>489</v>
      </c>
      <c r="D12" s="56">
        <v>247</v>
      </c>
      <c r="E12" s="56">
        <v>214</v>
      </c>
      <c r="F12" s="56">
        <v>10</v>
      </c>
      <c r="G12" s="56">
        <v>18</v>
      </c>
    </row>
    <row r="13" spans="1:7" ht="12.6" customHeight="1">
      <c r="A13" s="117">
        <v>7</v>
      </c>
      <c r="B13" s="55" t="s">
        <v>848</v>
      </c>
      <c r="C13" s="56">
        <f t="shared" si="0"/>
        <v>426</v>
      </c>
      <c r="D13" s="56">
        <v>186</v>
      </c>
      <c r="E13" s="56">
        <v>220</v>
      </c>
      <c r="F13" s="56">
        <v>5</v>
      </c>
      <c r="G13" s="56">
        <v>15</v>
      </c>
    </row>
    <row r="14" spans="1:7" ht="12.6" customHeight="1">
      <c r="A14" s="117">
        <v>8</v>
      </c>
      <c r="B14" s="55" t="s">
        <v>1656</v>
      </c>
      <c r="C14" s="56">
        <f t="shared" si="0"/>
        <v>228</v>
      </c>
      <c r="D14" s="56">
        <v>122</v>
      </c>
      <c r="E14" s="56">
        <v>98</v>
      </c>
      <c r="F14" s="56">
        <v>3</v>
      </c>
      <c r="G14" s="56">
        <v>5</v>
      </c>
    </row>
    <row r="15" spans="1:7" ht="12.6" customHeight="1">
      <c r="A15" s="117">
        <v>9</v>
      </c>
      <c r="B15" s="55" t="s">
        <v>1657</v>
      </c>
      <c r="C15" s="56">
        <f t="shared" si="0"/>
        <v>233</v>
      </c>
      <c r="D15" s="56">
        <v>117</v>
      </c>
      <c r="E15" s="56">
        <v>87</v>
      </c>
      <c r="F15" s="56">
        <v>2</v>
      </c>
      <c r="G15" s="56">
        <v>27</v>
      </c>
    </row>
    <row r="16" spans="1:7" ht="12.6" customHeight="1">
      <c r="A16" s="117">
        <v>10</v>
      </c>
      <c r="B16" s="55" t="s">
        <v>849</v>
      </c>
      <c r="C16" s="56">
        <f t="shared" si="0"/>
        <v>482</v>
      </c>
      <c r="D16" s="56">
        <v>194</v>
      </c>
      <c r="E16" s="56">
        <v>258</v>
      </c>
      <c r="F16" s="56">
        <v>5</v>
      </c>
      <c r="G16" s="56">
        <v>25</v>
      </c>
    </row>
    <row r="17" spans="1:7" ht="12.6" customHeight="1">
      <c r="A17" s="117">
        <v>11</v>
      </c>
      <c r="B17" s="55" t="s">
        <v>228</v>
      </c>
      <c r="C17" s="56">
        <f t="shared" si="0"/>
        <v>413</v>
      </c>
      <c r="D17" s="56">
        <v>167</v>
      </c>
      <c r="E17" s="56">
        <v>205</v>
      </c>
      <c r="F17" s="56">
        <v>8</v>
      </c>
      <c r="G17" s="56">
        <v>33</v>
      </c>
    </row>
    <row r="18" spans="1:7" ht="12.6" customHeight="1">
      <c r="A18" s="117">
        <v>12</v>
      </c>
      <c r="B18" s="55" t="s">
        <v>229</v>
      </c>
      <c r="C18" s="56">
        <f t="shared" si="0"/>
        <v>671</v>
      </c>
      <c r="D18" s="56">
        <v>229</v>
      </c>
      <c r="E18" s="56">
        <v>389</v>
      </c>
      <c r="F18" s="56">
        <v>9</v>
      </c>
      <c r="G18" s="56">
        <v>44</v>
      </c>
    </row>
    <row r="19" spans="1:7" ht="12.6" customHeight="1">
      <c r="A19" s="117">
        <v>13</v>
      </c>
      <c r="B19" s="55" t="s">
        <v>230</v>
      </c>
      <c r="C19" s="56">
        <f t="shared" si="0"/>
        <v>329</v>
      </c>
      <c r="D19" s="56">
        <v>148</v>
      </c>
      <c r="E19" s="56">
        <v>163</v>
      </c>
      <c r="F19" s="56">
        <v>3</v>
      </c>
      <c r="G19" s="56">
        <v>15</v>
      </c>
    </row>
    <row r="20" spans="1:7" ht="12.6" customHeight="1">
      <c r="A20" s="117">
        <v>14</v>
      </c>
      <c r="B20" s="55" t="s">
        <v>231</v>
      </c>
      <c r="C20" s="56">
        <f t="shared" si="0"/>
        <v>324</v>
      </c>
      <c r="D20" s="56">
        <v>159</v>
      </c>
      <c r="E20" s="56">
        <v>147</v>
      </c>
      <c r="F20" s="56">
        <v>2</v>
      </c>
      <c r="G20" s="56">
        <v>16</v>
      </c>
    </row>
    <row r="21" spans="1:7" ht="12.6" customHeight="1">
      <c r="A21" s="117">
        <v>15</v>
      </c>
      <c r="B21" s="55" t="s">
        <v>232</v>
      </c>
      <c r="C21" s="56">
        <f t="shared" si="0"/>
        <v>241</v>
      </c>
      <c r="D21" s="56">
        <v>131</v>
      </c>
      <c r="E21" s="56">
        <v>96</v>
      </c>
      <c r="F21" s="56">
        <v>2</v>
      </c>
      <c r="G21" s="56">
        <v>12</v>
      </c>
    </row>
    <row r="22" spans="1:7" ht="12.6" customHeight="1">
      <c r="A22" s="117">
        <v>16</v>
      </c>
      <c r="B22" s="55" t="s">
        <v>233</v>
      </c>
      <c r="C22" s="56">
        <f t="shared" si="0"/>
        <v>241</v>
      </c>
      <c r="D22" s="56">
        <v>132</v>
      </c>
      <c r="E22" s="56">
        <v>96</v>
      </c>
      <c r="F22" s="56">
        <v>2</v>
      </c>
      <c r="G22" s="56">
        <v>11</v>
      </c>
    </row>
    <row r="23" spans="1:7" ht="12.6" customHeight="1">
      <c r="A23" s="117">
        <v>17</v>
      </c>
      <c r="B23" s="55" t="s">
        <v>234</v>
      </c>
      <c r="C23" s="56">
        <f t="shared" si="0"/>
        <v>256</v>
      </c>
      <c r="D23" s="56">
        <v>134</v>
      </c>
      <c r="E23" s="56">
        <v>109</v>
      </c>
      <c r="F23" s="56">
        <v>3</v>
      </c>
      <c r="G23" s="56">
        <v>10</v>
      </c>
    </row>
    <row r="24" spans="1:7" ht="12.6" customHeight="1">
      <c r="A24" s="117">
        <v>18</v>
      </c>
      <c r="B24" s="55" t="s">
        <v>437</v>
      </c>
      <c r="C24" s="56">
        <f t="shared" si="0"/>
        <v>239</v>
      </c>
      <c r="D24" s="56">
        <v>127</v>
      </c>
      <c r="E24" s="56">
        <v>99</v>
      </c>
      <c r="F24" s="56">
        <v>2</v>
      </c>
      <c r="G24" s="56">
        <v>11</v>
      </c>
    </row>
    <row r="25" spans="1:7" ht="12.6" customHeight="1">
      <c r="A25" s="117">
        <v>19</v>
      </c>
      <c r="B25" s="55" t="s">
        <v>438</v>
      </c>
      <c r="C25" s="56">
        <f t="shared" si="0"/>
        <v>243</v>
      </c>
      <c r="D25" s="56">
        <v>130</v>
      </c>
      <c r="E25" s="56">
        <v>98</v>
      </c>
      <c r="F25" s="56">
        <v>3</v>
      </c>
      <c r="G25" s="56">
        <v>12</v>
      </c>
    </row>
    <row r="26" spans="1:7" ht="12.6" customHeight="1">
      <c r="A26" s="117">
        <v>20</v>
      </c>
      <c r="B26" s="55" t="s">
        <v>439</v>
      </c>
      <c r="C26" s="56">
        <f t="shared" si="0"/>
        <v>250</v>
      </c>
      <c r="D26" s="56">
        <v>133</v>
      </c>
      <c r="E26" s="56">
        <v>98</v>
      </c>
      <c r="F26" s="56">
        <v>4</v>
      </c>
      <c r="G26" s="56">
        <v>15</v>
      </c>
    </row>
    <row r="27" spans="1:7" ht="12.6" customHeight="1">
      <c r="A27" s="117">
        <v>21</v>
      </c>
      <c r="B27" s="55" t="s">
        <v>440</v>
      </c>
      <c r="C27" s="56">
        <f t="shared" si="0"/>
        <v>214</v>
      </c>
      <c r="D27" s="56">
        <v>114</v>
      </c>
      <c r="E27" s="56">
        <v>90</v>
      </c>
      <c r="F27" s="56">
        <v>2</v>
      </c>
      <c r="G27" s="56">
        <v>8</v>
      </c>
    </row>
    <row r="28" spans="1:7" ht="12.6" customHeight="1">
      <c r="A28" s="117">
        <v>22</v>
      </c>
      <c r="B28" s="55" t="s">
        <v>441</v>
      </c>
      <c r="C28" s="56">
        <f t="shared" si="0"/>
        <v>214</v>
      </c>
      <c r="D28" s="56">
        <v>116</v>
      </c>
      <c r="E28" s="56">
        <v>89</v>
      </c>
      <c r="F28" s="56">
        <v>2</v>
      </c>
      <c r="G28" s="56">
        <v>7</v>
      </c>
    </row>
    <row r="29" spans="1:7" ht="12.6" customHeight="1">
      <c r="A29" s="117">
        <v>23</v>
      </c>
      <c r="B29" s="55" t="s">
        <v>442</v>
      </c>
      <c r="C29" s="56">
        <f t="shared" si="0"/>
        <v>465</v>
      </c>
      <c r="D29" s="56">
        <v>204</v>
      </c>
      <c r="E29" s="56">
        <v>223</v>
      </c>
      <c r="F29" s="56">
        <v>6</v>
      </c>
      <c r="G29" s="56">
        <v>32</v>
      </c>
    </row>
    <row r="30" spans="1:7" ht="12.6" customHeight="1">
      <c r="A30" s="117">
        <v>24</v>
      </c>
      <c r="B30" s="55" t="s">
        <v>443</v>
      </c>
      <c r="C30" s="56">
        <f t="shared" si="0"/>
        <v>375</v>
      </c>
      <c r="D30" s="56">
        <v>188</v>
      </c>
      <c r="E30" s="56">
        <v>170</v>
      </c>
      <c r="F30" s="56">
        <v>9</v>
      </c>
      <c r="G30" s="56">
        <v>8</v>
      </c>
    </row>
    <row r="31" spans="1:7" ht="12.6" customHeight="1">
      <c r="A31" s="117">
        <v>25</v>
      </c>
      <c r="B31" s="55" t="s">
        <v>444</v>
      </c>
      <c r="C31" s="56">
        <f t="shared" si="0"/>
        <v>1297</v>
      </c>
      <c r="D31" s="56">
        <v>826</v>
      </c>
      <c r="E31" s="56">
        <v>370</v>
      </c>
      <c r="F31" s="56">
        <v>57</v>
      </c>
      <c r="G31" s="56">
        <v>44</v>
      </c>
    </row>
    <row r="32" spans="1:7" ht="12.6" customHeight="1">
      <c r="A32" s="117">
        <v>26</v>
      </c>
      <c r="B32" s="55" t="s">
        <v>445</v>
      </c>
      <c r="C32" s="56">
        <f t="shared" si="0"/>
        <v>1449</v>
      </c>
      <c r="D32" s="56">
        <v>988</v>
      </c>
      <c r="E32" s="56">
        <v>359</v>
      </c>
      <c r="F32" s="56">
        <v>66</v>
      </c>
      <c r="G32" s="56">
        <v>36</v>
      </c>
    </row>
    <row r="33" spans="1:7" ht="12.6" customHeight="1">
      <c r="A33" s="117">
        <v>27</v>
      </c>
      <c r="B33" s="55" t="s">
        <v>446</v>
      </c>
      <c r="C33" s="56">
        <f t="shared" si="0"/>
        <v>1706</v>
      </c>
      <c r="D33" s="56">
        <v>1128</v>
      </c>
      <c r="E33" s="56">
        <v>452</v>
      </c>
      <c r="F33" s="56">
        <v>76</v>
      </c>
      <c r="G33" s="56">
        <v>50</v>
      </c>
    </row>
    <row r="34" spans="1:7" ht="12.6" customHeight="1">
      <c r="A34" s="117">
        <v>28</v>
      </c>
      <c r="B34" s="55" t="s">
        <v>835</v>
      </c>
      <c r="C34" s="56">
        <f t="shared" si="0"/>
        <v>378</v>
      </c>
      <c r="D34" s="56">
        <v>176</v>
      </c>
      <c r="E34" s="56">
        <v>186</v>
      </c>
      <c r="F34" s="56">
        <v>4</v>
      </c>
      <c r="G34" s="56">
        <v>12</v>
      </c>
    </row>
    <row r="35" spans="1:7" ht="12.6" customHeight="1">
      <c r="A35" s="49"/>
      <c r="B35" s="8"/>
      <c r="C35" s="8"/>
      <c r="D35" s="50"/>
      <c r="E35" s="60" t="s">
        <v>1625</v>
      </c>
      <c r="F35" s="51"/>
      <c r="G35" s="51"/>
    </row>
    <row r="36" spans="1:7" ht="12.6" customHeight="1">
      <c r="A36" s="49"/>
      <c r="B36" s="8"/>
      <c r="C36" s="8"/>
      <c r="D36" s="50"/>
      <c r="E36" s="60" t="s">
        <v>1237</v>
      </c>
      <c r="F36" s="60"/>
      <c r="G36" s="51"/>
    </row>
    <row r="37" spans="1:7" ht="12.6" customHeight="1">
      <c r="A37" s="49"/>
      <c r="B37" s="8"/>
      <c r="C37" s="8"/>
      <c r="D37" s="50"/>
      <c r="E37" s="60" t="s">
        <v>1236</v>
      </c>
      <c r="F37" s="60"/>
      <c r="G37" s="51"/>
    </row>
    <row r="38" spans="1:7" ht="12.6" customHeight="1">
      <c r="A38" s="49"/>
      <c r="B38" s="8"/>
      <c r="C38" s="8"/>
      <c r="D38" s="50"/>
      <c r="E38" s="60" t="s">
        <v>1238</v>
      </c>
      <c r="F38" s="60"/>
      <c r="G38" s="51"/>
    </row>
    <row r="39" spans="1:7" ht="12.6" customHeight="1">
      <c r="A39" s="49"/>
      <c r="B39" s="8"/>
      <c r="C39" s="8"/>
      <c r="D39" s="50"/>
      <c r="E39" s="60" t="s">
        <v>1239</v>
      </c>
      <c r="F39" s="60"/>
      <c r="G39" s="51"/>
    </row>
    <row r="40" spans="1:7" ht="12.6" customHeight="1">
      <c r="A40" s="49"/>
      <c r="B40" s="8"/>
      <c r="C40" s="8"/>
      <c r="D40" s="50"/>
      <c r="E40" s="51"/>
      <c r="F40" s="60"/>
      <c r="G40" s="51"/>
    </row>
    <row r="41" spans="1:7" ht="12.6" customHeight="1">
      <c r="A41" s="49"/>
      <c r="B41" s="8"/>
      <c r="C41" s="8"/>
      <c r="D41" s="50"/>
      <c r="E41" s="51"/>
      <c r="F41" s="51"/>
      <c r="G41" s="51"/>
    </row>
    <row r="42" spans="1:7" ht="12.6" customHeight="1">
      <c r="A42" s="49"/>
      <c r="B42" s="8"/>
      <c r="C42" s="8"/>
      <c r="D42" s="50"/>
      <c r="E42" s="51"/>
      <c r="F42" s="51"/>
      <c r="G42" s="51"/>
    </row>
    <row r="43" spans="1:7">
      <c r="A43" s="49"/>
      <c r="B43" s="8"/>
      <c r="C43" s="8"/>
      <c r="D43" s="50"/>
      <c r="E43" s="51"/>
      <c r="F43" s="51"/>
      <c r="G43" s="51"/>
    </row>
    <row r="44" spans="1:7">
      <c r="A44" s="49"/>
      <c r="B44" s="8"/>
      <c r="C44" s="8"/>
      <c r="D44" s="50"/>
      <c r="E44" s="51"/>
      <c r="F44" s="51"/>
      <c r="G44" s="51"/>
    </row>
    <row r="45" spans="1:7">
      <c r="A45" s="49"/>
      <c r="B45" s="8"/>
      <c r="C45" s="8"/>
      <c r="D45" s="50"/>
      <c r="E45" s="51"/>
      <c r="F45" s="51"/>
      <c r="G45" s="51"/>
    </row>
    <row r="46" spans="1:7">
      <c r="A46" s="49"/>
      <c r="B46" s="8"/>
      <c r="C46" s="8"/>
      <c r="D46" s="50"/>
      <c r="E46" s="51"/>
      <c r="F46" s="51"/>
      <c r="G46" s="51"/>
    </row>
    <row r="47" spans="1:7">
      <c r="A47" s="49"/>
      <c r="B47" s="8"/>
      <c r="C47" s="8"/>
      <c r="D47" s="50"/>
      <c r="E47" s="51"/>
      <c r="F47" s="51"/>
      <c r="G47" s="51"/>
    </row>
    <row r="48" spans="1:7">
      <c r="A48" s="49"/>
      <c r="B48" s="8"/>
      <c r="C48" s="8"/>
      <c r="D48" s="50"/>
      <c r="E48" s="51"/>
      <c r="F48" s="51"/>
      <c r="G48" s="51"/>
    </row>
    <row r="49" spans="1:7">
      <c r="A49" s="49"/>
      <c r="B49" s="8"/>
      <c r="C49" s="8"/>
      <c r="D49" s="50"/>
      <c r="E49" s="51"/>
      <c r="F49" s="51"/>
      <c r="G49" s="51"/>
    </row>
    <row r="50" spans="1:7">
      <c r="A50" s="49"/>
      <c r="B50" s="8"/>
      <c r="C50" s="8"/>
      <c r="D50" s="50"/>
      <c r="E50" s="51"/>
      <c r="F50" s="51"/>
      <c r="G50" s="51"/>
    </row>
    <row r="51" spans="1:7">
      <c r="A51" s="49"/>
      <c r="B51" s="8"/>
      <c r="C51" s="8"/>
      <c r="D51" s="50"/>
      <c r="E51" s="51"/>
      <c r="F51" s="51"/>
      <c r="G51" s="51"/>
    </row>
    <row r="52" spans="1:7">
      <c r="A52" s="49"/>
      <c r="B52" s="8"/>
      <c r="C52" s="8"/>
      <c r="D52" s="50"/>
      <c r="E52" s="51"/>
      <c r="F52" s="51"/>
      <c r="G52" s="51"/>
    </row>
    <row r="53" spans="1:7">
      <c r="A53" s="49"/>
      <c r="B53" s="8"/>
      <c r="C53" s="8"/>
      <c r="D53" s="50"/>
      <c r="E53" s="51"/>
      <c r="F53" s="51"/>
      <c r="G53" s="51"/>
    </row>
    <row r="54" spans="1:7">
      <c r="A54" s="49"/>
      <c r="B54" s="8"/>
      <c r="C54" s="8"/>
      <c r="D54" s="50"/>
      <c r="E54" s="51"/>
      <c r="F54" s="51"/>
      <c r="G54" s="51"/>
    </row>
    <row r="55" spans="1:7">
      <c r="A55" s="49"/>
      <c r="B55" s="8"/>
      <c r="C55" s="8"/>
      <c r="D55" s="50"/>
      <c r="E55" s="51"/>
      <c r="F55" s="51"/>
      <c r="G55" s="51"/>
    </row>
    <row r="56" spans="1:7">
      <c r="A56" s="49"/>
      <c r="B56" s="8"/>
      <c r="C56" s="8"/>
      <c r="D56" s="50"/>
      <c r="E56" s="51"/>
      <c r="F56" s="51"/>
      <c r="G56" s="51"/>
    </row>
    <row r="57" spans="1:7">
      <c r="A57" s="49"/>
      <c r="B57" s="8"/>
      <c r="C57" s="8"/>
      <c r="D57" s="50"/>
      <c r="E57" s="51"/>
      <c r="F57" s="51"/>
      <c r="G57" s="51"/>
    </row>
    <row r="58" spans="1:7">
      <c r="A58" s="49"/>
      <c r="B58" s="8"/>
      <c r="C58" s="8"/>
      <c r="D58" s="50"/>
      <c r="E58" s="51"/>
      <c r="F58" s="51"/>
      <c r="G58" s="51"/>
    </row>
    <row r="59" spans="1:7">
      <c r="A59" s="49"/>
      <c r="B59" s="8"/>
      <c r="C59" s="8"/>
      <c r="D59" s="50"/>
      <c r="E59" s="51"/>
      <c r="F59" s="51"/>
      <c r="G59" s="51"/>
    </row>
    <row r="60" spans="1:7">
      <c r="A60" s="49"/>
      <c r="B60" s="8"/>
      <c r="C60" s="8"/>
      <c r="D60" s="50"/>
      <c r="E60" s="51"/>
      <c r="F60" s="51"/>
      <c r="G60" s="51"/>
    </row>
    <row r="61" spans="1:7">
      <c r="A61" s="49"/>
      <c r="B61" s="8"/>
      <c r="C61" s="8"/>
      <c r="D61" s="50"/>
      <c r="E61" s="51"/>
      <c r="F61" s="51"/>
      <c r="G61" s="51"/>
    </row>
    <row r="62" spans="1:7">
      <c r="A62" s="49"/>
      <c r="B62" s="8"/>
      <c r="C62" s="8"/>
      <c r="D62" s="50"/>
      <c r="E62" s="51"/>
      <c r="F62" s="51"/>
      <c r="G62" s="51"/>
    </row>
    <row r="63" spans="1:7">
      <c r="A63" s="49"/>
      <c r="B63" s="8"/>
      <c r="C63" s="8"/>
      <c r="D63" s="50"/>
      <c r="E63" s="51"/>
      <c r="F63" s="51"/>
      <c r="G63" s="51"/>
    </row>
    <row r="64" spans="1:7">
      <c r="A64" s="49"/>
      <c r="B64" s="8"/>
      <c r="C64" s="8"/>
      <c r="D64" s="50"/>
      <c r="E64" s="51"/>
      <c r="F64" s="51"/>
      <c r="G64" s="51"/>
    </row>
    <row r="65" spans="1:7">
      <c r="A65" s="49"/>
      <c r="B65" s="8"/>
      <c r="C65" s="8"/>
      <c r="D65" s="50"/>
      <c r="E65" s="51"/>
      <c r="F65" s="51"/>
      <c r="G65" s="51"/>
    </row>
    <row r="66" spans="1:7">
      <c r="A66" s="49"/>
      <c r="B66" s="8"/>
      <c r="C66" s="8"/>
      <c r="D66" s="50"/>
      <c r="E66" s="51"/>
      <c r="F66" s="51"/>
      <c r="G66" s="51"/>
    </row>
    <row r="67" spans="1:7">
      <c r="A67" s="49"/>
      <c r="B67" s="8"/>
      <c r="C67" s="8"/>
      <c r="D67" s="50"/>
      <c r="E67" s="51"/>
      <c r="F67" s="51"/>
      <c r="G67" s="51"/>
    </row>
    <row r="68" spans="1:7">
      <c r="A68" s="49"/>
      <c r="B68" s="8"/>
      <c r="C68" s="8"/>
      <c r="D68" s="50"/>
      <c r="E68" s="51"/>
      <c r="F68" s="51"/>
      <c r="G68" s="51"/>
    </row>
    <row r="69" spans="1:7">
      <c r="A69" s="49"/>
      <c r="B69" s="8"/>
      <c r="C69" s="8"/>
      <c r="D69" s="50"/>
      <c r="E69" s="51"/>
      <c r="F69" s="51"/>
      <c r="G69" s="51"/>
    </row>
    <row r="70" spans="1:7">
      <c r="A70" s="49"/>
      <c r="B70" s="8"/>
      <c r="C70" s="8"/>
      <c r="D70" s="50"/>
      <c r="E70" s="51"/>
      <c r="F70" s="51"/>
      <c r="G70" s="51"/>
    </row>
    <row r="71" spans="1:7">
      <c r="A71" s="49"/>
      <c r="B71" s="8"/>
      <c r="C71" s="8"/>
      <c r="D71" s="50"/>
      <c r="E71" s="51"/>
      <c r="F71" s="51"/>
      <c r="G71" s="51"/>
    </row>
    <row r="72" spans="1:7">
      <c r="A72" s="49"/>
      <c r="B72" s="8"/>
      <c r="C72" s="8"/>
      <c r="D72" s="50"/>
      <c r="E72" s="51"/>
      <c r="F72" s="51"/>
      <c r="G72" s="51"/>
    </row>
    <row r="73" spans="1:7">
      <c r="A73" s="49"/>
      <c r="B73" s="8"/>
      <c r="C73" s="8"/>
      <c r="D73" s="50"/>
      <c r="E73" s="51"/>
      <c r="F73" s="51"/>
      <c r="G73" s="51"/>
    </row>
    <row r="74" spans="1:7">
      <c r="A74" s="49"/>
      <c r="B74" s="8"/>
      <c r="C74" s="8"/>
      <c r="D74" s="50"/>
      <c r="E74" s="51"/>
      <c r="F74" s="51"/>
      <c r="G74" s="51"/>
    </row>
    <row r="75" spans="1:7">
      <c r="A75" s="49"/>
      <c r="B75" s="8"/>
      <c r="C75" s="8"/>
      <c r="D75" s="50"/>
      <c r="E75" s="51"/>
      <c r="F75" s="51"/>
      <c r="G75" s="51"/>
    </row>
    <row r="76" spans="1:7">
      <c r="A76" s="49"/>
      <c r="B76" s="8"/>
      <c r="C76" s="8"/>
      <c r="D76" s="50"/>
      <c r="E76" s="51"/>
      <c r="F76" s="51"/>
      <c r="G76" s="51"/>
    </row>
    <row r="77" spans="1:7">
      <c r="A77" s="49"/>
      <c r="B77" s="8"/>
      <c r="C77" s="8"/>
      <c r="D77" s="50"/>
      <c r="E77" s="51"/>
      <c r="F77" s="51"/>
      <c r="G77" s="51"/>
    </row>
    <row r="78" spans="1:7">
      <c r="A78" s="49"/>
      <c r="B78" s="8"/>
      <c r="C78" s="8"/>
      <c r="D78" s="50"/>
      <c r="E78" s="51"/>
      <c r="F78" s="51"/>
      <c r="G78" s="51"/>
    </row>
    <row r="79" spans="1:7">
      <c r="A79" s="49"/>
      <c r="B79" s="8"/>
      <c r="C79" s="8"/>
      <c r="D79" s="50"/>
      <c r="E79" s="51"/>
      <c r="F79" s="51"/>
      <c r="G79" s="51"/>
    </row>
    <row r="80" spans="1:7">
      <c r="A80" s="49"/>
      <c r="B80" s="8"/>
      <c r="C80" s="8"/>
      <c r="D80" s="50"/>
      <c r="E80" s="51"/>
      <c r="F80" s="51"/>
      <c r="G80" s="51"/>
    </row>
    <row r="81" spans="1:7">
      <c r="A81" s="49"/>
      <c r="B81" s="8"/>
      <c r="C81" s="8"/>
      <c r="D81" s="50"/>
      <c r="E81" s="51"/>
      <c r="F81" s="51"/>
      <c r="G81" s="51"/>
    </row>
    <row r="82" spans="1:7">
      <c r="A82" s="49"/>
      <c r="B82" s="8"/>
      <c r="C82" s="8"/>
      <c r="D82" s="50"/>
      <c r="E82" s="51"/>
      <c r="F82" s="51"/>
      <c r="G82" s="51"/>
    </row>
    <row r="83" spans="1:7">
      <c r="A83" s="49"/>
      <c r="B83" s="8"/>
      <c r="C83" s="8"/>
      <c r="D83" s="50"/>
      <c r="E83" s="51"/>
      <c r="F83" s="51"/>
      <c r="G83" s="51"/>
    </row>
    <row r="84" spans="1:7">
      <c r="A84" s="49"/>
      <c r="B84" s="8"/>
      <c r="C84" s="8"/>
      <c r="D84" s="50"/>
      <c r="E84" s="51"/>
      <c r="F84" s="51"/>
      <c r="G84" s="51"/>
    </row>
    <row r="85" spans="1:7">
      <c r="A85" s="49"/>
      <c r="B85" s="8"/>
      <c r="C85" s="8"/>
      <c r="D85" s="50"/>
      <c r="E85" s="51"/>
      <c r="F85" s="51"/>
      <c r="G85" s="51"/>
    </row>
    <row r="86" spans="1:7">
      <c r="A86" s="49"/>
      <c r="B86" s="8"/>
      <c r="C86" s="8"/>
      <c r="D86" s="50"/>
      <c r="E86" s="51"/>
      <c r="F86" s="51"/>
      <c r="G86" s="51"/>
    </row>
    <row r="87" spans="1:7">
      <c r="A87" s="49"/>
      <c r="B87" s="8"/>
      <c r="C87" s="8"/>
      <c r="D87" s="50"/>
      <c r="E87" s="51"/>
      <c r="F87" s="51"/>
      <c r="G87" s="51"/>
    </row>
    <row r="88" spans="1:7">
      <c r="A88" s="49"/>
      <c r="B88" s="8"/>
      <c r="C88" s="8"/>
      <c r="D88" s="50"/>
      <c r="E88" s="51"/>
      <c r="F88" s="51"/>
      <c r="G88" s="51"/>
    </row>
    <row r="89" spans="1:7">
      <c r="A89" s="49"/>
      <c r="B89" s="8"/>
      <c r="C89" s="8"/>
      <c r="D89" s="50"/>
      <c r="E89" s="51"/>
      <c r="F89" s="51"/>
      <c r="G89" s="51"/>
    </row>
    <row r="90" spans="1:7">
      <c r="A90" s="49"/>
      <c r="B90" s="8"/>
      <c r="C90" s="8"/>
      <c r="D90" s="50"/>
      <c r="E90" s="51"/>
      <c r="F90" s="51"/>
      <c r="G90" s="51"/>
    </row>
    <row r="91" spans="1:7">
      <c r="A91" s="49"/>
      <c r="B91" s="8"/>
      <c r="C91" s="8"/>
      <c r="D91" s="50"/>
      <c r="E91" s="51"/>
      <c r="F91" s="51"/>
      <c r="G91" s="51"/>
    </row>
    <row r="92" spans="1:7">
      <c r="A92" s="49"/>
      <c r="B92" s="8"/>
      <c r="C92" s="8"/>
      <c r="D92" s="50"/>
      <c r="E92" s="51"/>
      <c r="F92" s="51"/>
      <c r="G92" s="51"/>
    </row>
    <row r="93" spans="1:7">
      <c r="A93" s="49"/>
      <c r="B93" s="8"/>
      <c r="C93" s="8"/>
      <c r="D93" s="50"/>
      <c r="E93" s="51"/>
      <c r="F93" s="51"/>
      <c r="G93" s="51"/>
    </row>
    <row r="94" spans="1:7">
      <c r="A94" s="49"/>
      <c r="B94" s="8"/>
      <c r="C94" s="8"/>
      <c r="D94" s="50"/>
      <c r="E94" s="51"/>
      <c r="F94" s="51"/>
      <c r="G94" s="51"/>
    </row>
    <row r="95" spans="1:7">
      <c r="A95" s="49"/>
      <c r="B95" s="8"/>
      <c r="C95" s="8"/>
      <c r="D95" s="50"/>
      <c r="E95" s="51"/>
      <c r="F95" s="51"/>
      <c r="G95" s="51"/>
    </row>
    <row r="96" spans="1:7">
      <c r="A96" s="49"/>
      <c r="B96" s="8"/>
      <c r="C96" s="8"/>
      <c r="D96" s="50"/>
      <c r="E96" s="51"/>
      <c r="F96" s="51"/>
      <c r="G96" s="51"/>
    </row>
    <row r="97" spans="1:7">
      <c r="A97" s="49"/>
      <c r="B97" s="8"/>
      <c r="C97" s="8"/>
      <c r="D97" s="50"/>
      <c r="E97" s="51"/>
      <c r="F97" s="51"/>
      <c r="G97" s="51"/>
    </row>
    <row r="98" spans="1:7">
      <c r="A98" s="49"/>
      <c r="B98" s="8"/>
      <c r="C98" s="8"/>
      <c r="D98" s="50"/>
      <c r="E98" s="51"/>
      <c r="F98" s="51"/>
      <c r="G98" s="51"/>
    </row>
    <row r="99" spans="1:7">
      <c r="A99" s="49"/>
      <c r="B99" s="8"/>
      <c r="C99" s="8"/>
      <c r="D99" s="50"/>
      <c r="E99" s="51"/>
      <c r="F99" s="51"/>
      <c r="G99" s="51"/>
    </row>
    <row r="100" spans="1:7">
      <c r="A100" s="49"/>
      <c r="B100" s="8"/>
      <c r="C100" s="8"/>
      <c r="D100" s="50"/>
      <c r="E100" s="51"/>
      <c r="F100" s="51"/>
      <c r="G100" s="51"/>
    </row>
    <row r="101" spans="1:7">
      <c r="A101" s="49"/>
      <c r="B101" s="8"/>
      <c r="C101" s="8"/>
      <c r="D101" s="50"/>
      <c r="E101" s="51"/>
      <c r="F101" s="51"/>
      <c r="G101" s="51"/>
    </row>
    <row r="102" spans="1:7">
      <c r="A102" s="49"/>
      <c r="B102" s="8"/>
      <c r="C102" s="8"/>
      <c r="D102" s="50"/>
      <c r="E102" s="51"/>
      <c r="F102" s="51"/>
      <c r="G102" s="51"/>
    </row>
    <row r="103" spans="1:7">
      <c r="A103" s="49"/>
      <c r="B103" s="8"/>
      <c r="C103" s="8"/>
      <c r="D103" s="50"/>
      <c r="E103" s="51"/>
      <c r="F103" s="51"/>
      <c r="G103" s="51"/>
    </row>
    <row r="104" spans="1:7">
      <c r="A104" s="49"/>
      <c r="B104" s="8"/>
      <c r="C104" s="8"/>
      <c r="D104" s="50"/>
      <c r="E104" s="51"/>
      <c r="F104" s="51"/>
      <c r="G104" s="51"/>
    </row>
    <row r="105" spans="1:7">
      <c r="A105" s="49"/>
      <c r="B105" s="9"/>
      <c r="C105" s="9"/>
      <c r="D105" s="53"/>
      <c r="E105" s="54"/>
      <c r="F105" s="54"/>
      <c r="G105" s="54"/>
    </row>
    <row r="106" spans="1:7">
      <c r="A106" s="49"/>
      <c r="B106" s="9"/>
      <c r="C106" s="9"/>
      <c r="D106" s="36"/>
      <c r="E106" s="41"/>
      <c r="F106" s="41"/>
      <c r="G106" s="36"/>
    </row>
    <row r="107" spans="1:7">
      <c r="A107" s="49"/>
      <c r="B107" s="9"/>
      <c r="C107" s="9"/>
      <c r="D107" s="53"/>
      <c r="E107" s="41"/>
      <c r="F107" s="41"/>
      <c r="G107" s="36"/>
    </row>
    <row r="108" spans="1:7">
      <c r="A108" s="49"/>
      <c r="B108" s="9"/>
      <c r="C108" s="9"/>
      <c r="D108" s="53"/>
      <c r="E108" s="41"/>
      <c r="F108" s="41"/>
      <c r="G108" s="36"/>
    </row>
    <row r="109" spans="1:7">
      <c r="A109" s="49"/>
      <c r="B109" s="9"/>
      <c r="C109" s="9"/>
      <c r="D109" s="36"/>
      <c r="E109" s="41"/>
      <c r="F109" s="41"/>
      <c r="G109" s="36"/>
    </row>
    <row r="110" spans="1:7">
      <c r="A110" s="70"/>
      <c r="B110" s="8"/>
      <c r="C110" s="8"/>
      <c r="D110" s="36"/>
      <c r="E110" s="41"/>
      <c r="F110" s="41"/>
      <c r="G110" s="36"/>
    </row>
    <row r="111" spans="1:7">
      <c r="A111" s="70"/>
      <c r="B111" s="8"/>
      <c r="C111" s="8"/>
      <c r="D111" s="36"/>
      <c r="E111" s="41"/>
      <c r="F111" s="41"/>
      <c r="G111" s="36"/>
    </row>
    <row r="112" spans="1:7">
      <c r="A112" s="70"/>
      <c r="B112" s="8"/>
      <c r="C112" s="8"/>
      <c r="D112" s="8"/>
      <c r="E112" s="75"/>
      <c r="F112" s="75"/>
      <c r="G112" s="8"/>
    </row>
    <row r="113" spans="1:7">
      <c r="A113" s="76"/>
      <c r="B113" s="77"/>
      <c r="C113" s="77"/>
      <c r="D113" s="77"/>
      <c r="E113" s="79"/>
      <c r="F113" s="79"/>
      <c r="G113" s="77"/>
    </row>
    <row r="114" spans="1:7">
      <c r="A114" s="76"/>
      <c r="B114" s="77"/>
      <c r="C114" s="77"/>
      <c r="D114" s="77"/>
      <c r="E114" s="79"/>
      <c r="F114" s="79"/>
      <c r="G114" s="77"/>
    </row>
    <row r="115" spans="1:7">
      <c r="A115" s="76"/>
      <c r="B115" s="77"/>
      <c r="C115" s="77"/>
      <c r="D115" s="77"/>
      <c r="E115" s="79"/>
      <c r="F115" s="79"/>
      <c r="G115" s="77"/>
    </row>
    <row r="116" spans="1:7">
      <c r="A116" s="76"/>
      <c r="B116" s="77"/>
      <c r="C116" s="77"/>
      <c r="D116" s="77"/>
      <c r="E116" s="79"/>
      <c r="F116" s="79"/>
      <c r="G116" s="77"/>
    </row>
    <row r="117" spans="1:7">
      <c r="A117" s="76"/>
      <c r="B117" s="77"/>
      <c r="C117" s="77"/>
      <c r="D117" s="77"/>
      <c r="E117" s="77"/>
      <c r="F117" s="77"/>
      <c r="G117" s="77"/>
    </row>
    <row r="118" spans="1:7">
      <c r="A118" s="77"/>
      <c r="B118" s="77"/>
      <c r="C118" s="77"/>
      <c r="D118" s="80"/>
      <c r="E118" s="80"/>
      <c r="F118" s="80"/>
      <c r="G118" s="77"/>
    </row>
    <row r="119" spans="1:7">
      <c r="A119" s="77"/>
      <c r="B119" s="77"/>
      <c r="C119" s="77"/>
      <c r="D119" s="77"/>
      <c r="E119" s="77"/>
      <c r="F119" s="77"/>
      <c r="G119" s="77"/>
    </row>
    <row r="120" spans="1:7">
      <c r="A120" s="77"/>
      <c r="B120" s="77"/>
      <c r="C120" s="77"/>
      <c r="D120" s="77"/>
      <c r="E120" s="77"/>
      <c r="F120" s="77"/>
      <c r="G120" s="77"/>
    </row>
    <row r="121" spans="1:7">
      <c r="A121" s="77"/>
      <c r="B121" s="77"/>
      <c r="C121" s="77"/>
      <c r="D121" s="77"/>
      <c r="E121" s="77"/>
      <c r="F121" s="77"/>
      <c r="G121" s="77"/>
    </row>
    <row r="122" spans="1:7">
      <c r="A122" s="77"/>
      <c r="B122" s="77"/>
      <c r="C122" s="77"/>
      <c r="D122" s="77"/>
      <c r="E122" s="77"/>
      <c r="F122" s="77"/>
      <c r="G122" s="77"/>
    </row>
    <row r="123" spans="1:7">
      <c r="A123" s="77"/>
      <c r="B123" s="77"/>
      <c r="C123" s="77"/>
      <c r="D123" s="77"/>
      <c r="E123" s="77"/>
      <c r="F123" s="77"/>
      <c r="G123" s="77"/>
    </row>
    <row r="124" spans="1:7">
      <c r="A124" s="77"/>
      <c r="B124" s="77"/>
      <c r="C124" s="77"/>
      <c r="D124" s="77"/>
      <c r="E124" s="77"/>
      <c r="F124" s="77"/>
      <c r="G124" s="77"/>
    </row>
    <row r="125" spans="1:7">
      <c r="A125" s="77"/>
      <c r="B125" s="77"/>
      <c r="C125" s="77"/>
      <c r="D125" s="77"/>
      <c r="E125" s="77"/>
      <c r="F125" s="77"/>
      <c r="G125" s="77"/>
    </row>
    <row r="126" spans="1:7">
      <c r="A126" s="77"/>
      <c r="B126" s="77"/>
      <c r="C126" s="77"/>
      <c r="D126" s="77"/>
      <c r="E126" s="77"/>
      <c r="F126" s="77"/>
      <c r="G126" s="77"/>
    </row>
    <row r="127" spans="1:7">
      <c r="A127" s="77"/>
      <c r="B127" s="77"/>
      <c r="C127" s="77"/>
      <c r="D127" s="77"/>
      <c r="E127" s="77"/>
      <c r="F127" s="77"/>
      <c r="G127" s="77"/>
    </row>
    <row r="128" spans="1:7">
      <c r="A128" s="77"/>
      <c r="B128" s="77"/>
      <c r="C128" s="77"/>
      <c r="D128" s="77"/>
      <c r="E128" s="77"/>
      <c r="F128" s="77"/>
      <c r="G128" s="77"/>
    </row>
    <row r="129" spans="1:7">
      <c r="A129" s="77"/>
      <c r="B129" s="77"/>
      <c r="C129" s="77"/>
      <c r="D129" s="77"/>
      <c r="E129" s="77"/>
      <c r="F129" s="77"/>
      <c r="G129" s="77"/>
    </row>
    <row r="130" spans="1:7">
      <c r="A130" s="77"/>
      <c r="B130" s="77"/>
      <c r="C130" s="77"/>
      <c r="D130" s="77"/>
      <c r="E130" s="77"/>
      <c r="F130" s="77"/>
      <c r="G130" s="77"/>
    </row>
    <row r="131" spans="1:7">
      <c r="A131" s="77"/>
      <c r="B131" s="77"/>
      <c r="C131" s="77"/>
      <c r="D131" s="77"/>
      <c r="E131" s="77"/>
      <c r="F131" s="77"/>
      <c r="G131" s="77"/>
    </row>
    <row r="132" spans="1:7">
      <c r="A132" s="77"/>
      <c r="B132" s="77"/>
      <c r="C132" s="77"/>
      <c r="D132" s="77"/>
      <c r="E132" s="77"/>
      <c r="F132" s="77"/>
      <c r="G132" s="77"/>
    </row>
    <row r="133" spans="1:7">
      <c r="A133" s="77"/>
      <c r="B133" s="77"/>
      <c r="C133" s="77"/>
      <c r="D133" s="77"/>
      <c r="E133" s="77"/>
      <c r="F133" s="77"/>
      <c r="G133" s="77"/>
    </row>
    <row r="134" spans="1:7">
      <c r="A134" s="77"/>
      <c r="B134" s="77"/>
      <c r="C134" s="77"/>
      <c r="D134" s="77"/>
      <c r="E134" s="77"/>
      <c r="F134" s="77"/>
      <c r="G134" s="77"/>
    </row>
    <row r="135" spans="1:7">
      <c r="A135" s="77"/>
      <c r="B135" s="77"/>
      <c r="C135" s="77"/>
      <c r="D135" s="77"/>
      <c r="E135" s="77"/>
      <c r="F135" s="77"/>
      <c r="G135" s="77"/>
    </row>
    <row r="136" spans="1:7">
      <c r="A136" s="77"/>
      <c r="B136" s="77"/>
      <c r="C136" s="77"/>
      <c r="D136" s="77"/>
      <c r="E136" s="77"/>
      <c r="F136" s="77"/>
      <c r="G136" s="77"/>
    </row>
    <row r="137" spans="1:7">
      <c r="A137" s="77"/>
      <c r="B137" s="77"/>
      <c r="C137" s="77"/>
      <c r="D137" s="77"/>
      <c r="E137" s="77"/>
      <c r="F137" s="77"/>
      <c r="G137" s="77"/>
    </row>
    <row r="138" spans="1:7">
      <c r="A138" s="77"/>
      <c r="B138" s="77"/>
      <c r="C138" s="77"/>
      <c r="D138" s="77"/>
      <c r="E138" s="77"/>
      <c r="F138" s="77"/>
      <c r="G138" s="77"/>
    </row>
    <row r="139" spans="1:7">
      <c r="A139" s="77"/>
      <c r="B139" s="77"/>
      <c r="C139" s="77"/>
      <c r="D139" s="77"/>
      <c r="E139" s="77"/>
      <c r="F139" s="77"/>
      <c r="G139" s="77"/>
    </row>
    <row r="140" spans="1:7">
      <c r="A140" s="77"/>
      <c r="B140" s="77"/>
      <c r="C140" s="77"/>
      <c r="D140" s="77"/>
      <c r="E140" s="77"/>
      <c r="F140" s="77"/>
      <c r="G140" s="77"/>
    </row>
    <row r="141" spans="1:7">
      <c r="A141" s="77"/>
      <c r="B141" s="77"/>
      <c r="C141" s="77"/>
      <c r="D141" s="77"/>
      <c r="E141" s="77"/>
      <c r="F141" s="77"/>
      <c r="G141" s="77"/>
    </row>
    <row r="142" spans="1:7">
      <c r="A142" s="77"/>
      <c r="B142" s="77"/>
      <c r="C142" s="77"/>
      <c r="D142" s="77"/>
      <c r="E142" s="77"/>
      <c r="F142" s="77"/>
      <c r="G142" s="77"/>
    </row>
    <row r="143" spans="1:7">
      <c r="A143" s="77"/>
      <c r="B143" s="77"/>
      <c r="C143" s="77"/>
      <c r="D143" s="77"/>
      <c r="E143" s="77"/>
      <c r="F143" s="77"/>
      <c r="G143" s="77"/>
    </row>
    <row r="144" spans="1:7">
      <c r="A144" s="77"/>
      <c r="B144" s="77"/>
      <c r="C144" s="77"/>
      <c r="D144" s="77"/>
      <c r="E144" s="77"/>
      <c r="F144" s="77"/>
      <c r="G144" s="77"/>
    </row>
    <row r="145" spans="1:7">
      <c r="A145" s="77"/>
      <c r="B145" s="77"/>
      <c r="C145" s="77"/>
      <c r="D145" s="77"/>
      <c r="E145" s="77"/>
      <c r="F145" s="77"/>
      <c r="G145" s="77"/>
    </row>
    <row r="146" spans="1:7">
      <c r="A146" s="77"/>
      <c r="B146" s="77"/>
      <c r="C146" s="77"/>
      <c r="D146" s="77"/>
      <c r="E146" s="77"/>
      <c r="F146" s="77"/>
      <c r="G146" s="77"/>
    </row>
    <row r="147" spans="1:7">
      <c r="A147" s="77"/>
      <c r="B147" s="77"/>
      <c r="C147" s="77"/>
      <c r="D147" s="77"/>
      <c r="E147" s="77"/>
      <c r="F147" s="77"/>
      <c r="G147" s="77"/>
    </row>
    <row r="148" spans="1:7">
      <c r="A148" s="77"/>
      <c r="B148" s="77"/>
      <c r="C148" s="77"/>
      <c r="D148" s="77"/>
      <c r="E148" s="77"/>
      <c r="F148" s="77"/>
      <c r="G148" s="77"/>
    </row>
    <row r="149" spans="1:7">
      <c r="A149" s="77"/>
      <c r="B149" s="77"/>
      <c r="C149" s="77"/>
      <c r="D149" s="77"/>
      <c r="E149" s="77"/>
      <c r="F149" s="77"/>
      <c r="G149" s="77"/>
    </row>
    <row r="150" spans="1:7">
      <c r="A150" s="77"/>
      <c r="B150" s="77"/>
      <c r="C150" s="77"/>
      <c r="D150" s="77"/>
      <c r="E150" s="77"/>
      <c r="F150" s="77"/>
      <c r="G150" s="77"/>
    </row>
    <row r="151" spans="1:7">
      <c r="A151" s="77"/>
      <c r="B151" s="77"/>
      <c r="C151" s="77"/>
      <c r="D151" s="77"/>
      <c r="E151" s="77"/>
      <c r="F151" s="77"/>
      <c r="G151" s="77"/>
    </row>
    <row r="152" spans="1:7">
      <c r="A152" s="77"/>
      <c r="B152" s="77"/>
      <c r="C152" s="77"/>
      <c r="D152" s="77"/>
      <c r="E152" s="77"/>
      <c r="F152" s="77"/>
      <c r="G152" s="77"/>
    </row>
    <row r="153" spans="1:7">
      <c r="A153" s="77"/>
      <c r="B153" s="77"/>
      <c r="C153" s="77"/>
      <c r="D153" s="77"/>
      <c r="E153" s="77"/>
      <c r="F153" s="77"/>
      <c r="G153" s="77"/>
    </row>
    <row r="154" spans="1:7">
      <c r="A154" s="77"/>
      <c r="B154" s="77"/>
      <c r="C154" s="77"/>
      <c r="D154" s="77"/>
      <c r="E154" s="77"/>
      <c r="F154" s="77"/>
      <c r="G154" s="77"/>
    </row>
    <row r="155" spans="1:7">
      <c r="A155" s="77"/>
      <c r="B155" s="77"/>
      <c r="C155" s="77"/>
      <c r="D155" s="77"/>
      <c r="E155" s="77"/>
      <c r="F155" s="77"/>
      <c r="G155" s="77"/>
    </row>
    <row r="156" spans="1:7">
      <c r="A156" s="77"/>
      <c r="B156" s="77"/>
      <c r="C156" s="77"/>
      <c r="D156" s="77"/>
      <c r="E156" s="77"/>
      <c r="F156" s="77"/>
      <c r="G156" s="77"/>
    </row>
    <row r="157" spans="1:7">
      <c r="A157" s="77"/>
      <c r="B157" s="77"/>
      <c r="C157" s="77"/>
      <c r="D157" s="77"/>
      <c r="E157" s="77"/>
      <c r="F157" s="77"/>
      <c r="G157" s="77"/>
    </row>
    <row r="158" spans="1:7">
      <c r="A158" s="77"/>
      <c r="B158" s="77"/>
      <c r="C158" s="77"/>
      <c r="D158" s="77"/>
      <c r="E158" s="77"/>
      <c r="F158" s="77"/>
      <c r="G158" s="77"/>
    </row>
    <row r="159" spans="1:7">
      <c r="A159" s="77"/>
      <c r="B159" s="77"/>
      <c r="C159" s="77"/>
      <c r="D159" s="77"/>
      <c r="E159" s="77"/>
      <c r="F159" s="77"/>
      <c r="G159" s="77"/>
    </row>
    <row r="160" spans="1:7">
      <c r="A160" s="77"/>
      <c r="B160" s="77"/>
      <c r="C160" s="77"/>
      <c r="D160" s="77"/>
      <c r="E160" s="77"/>
      <c r="F160" s="77"/>
      <c r="G160" s="77"/>
    </row>
    <row r="161" spans="1:7">
      <c r="A161" s="77"/>
      <c r="B161" s="77"/>
      <c r="C161" s="77"/>
      <c r="D161" s="77"/>
      <c r="E161" s="77"/>
      <c r="F161" s="77"/>
      <c r="G161" s="77"/>
    </row>
    <row r="162" spans="1:7">
      <c r="A162" s="77"/>
      <c r="B162" s="77"/>
      <c r="C162" s="77"/>
      <c r="D162" s="77"/>
      <c r="E162" s="77"/>
      <c r="F162" s="77"/>
      <c r="G162" s="77"/>
    </row>
    <row r="163" spans="1:7">
      <c r="A163" s="77"/>
      <c r="B163" s="77"/>
      <c r="C163" s="77"/>
      <c r="D163" s="77"/>
      <c r="E163" s="77"/>
      <c r="F163" s="77"/>
      <c r="G163" s="77"/>
    </row>
    <row r="164" spans="1:7">
      <c r="A164" s="77"/>
      <c r="B164" s="77"/>
      <c r="C164" s="77"/>
      <c r="D164" s="77"/>
      <c r="E164" s="77"/>
      <c r="F164" s="77"/>
      <c r="G164" s="77"/>
    </row>
    <row r="165" spans="1:7">
      <c r="A165" s="77"/>
      <c r="B165" s="77"/>
      <c r="C165" s="77"/>
      <c r="D165" s="77"/>
      <c r="E165" s="77"/>
      <c r="F165" s="77"/>
      <c r="G165" s="77"/>
    </row>
    <row r="166" spans="1:7">
      <c r="A166" s="77"/>
      <c r="B166" s="77"/>
      <c r="C166" s="77"/>
      <c r="D166" s="77"/>
      <c r="E166" s="77"/>
      <c r="F166" s="77"/>
      <c r="G166" s="77"/>
    </row>
    <row r="167" spans="1:7">
      <c r="A167" s="77"/>
      <c r="B167" s="77"/>
      <c r="C167" s="77"/>
      <c r="D167" s="77"/>
      <c r="E167" s="77"/>
      <c r="F167" s="77"/>
      <c r="G167" s="77"/>
    </row>
    <row r="168" spans="1:7">
      <c r="A168" s="77"/>
      <c r="B168" s="77"/>
      <c r="C168" s="77"/>
      <c r="D168" s="77"/>
      <c r="E168" s="77"/>
      <c r="F168" s="77"/>
      <c r="G168" s="77"/>
    </row>
    <row r="169" spans="1:7">
      <c r="A169" s="77"/>
      <c r="B169" s="77"/>
      <c r="C169" s="77"/>
      <c r="D169" s="77"/>
      <c r="E169" s="77"/>
      <c r="F169" s="77"/>
      <c r="G169" s="77"/>
    </row>
    <row r="170" spans="1:7">
      <c r="A170" s="77"/>
      <c r="B170" s="77"/>
      <c r="C170" s="77"/>
      <c r="D170" s="77"/>
      <c r="E170" s="77"/>
      <c r="F170" s="77"/>
      <c r="G170" s="77"/>
    </row>
    <row r="171" spans="1:7">
      <c r="A171" s="77"/>
      <c r="B171" s="77"/>
      <c r="C171" s="77"/>
      <c r="D171" s="77"/>
      <c r="E171" s="77"/>
      <c r="F171" s="77"/>
      <c r="G171" s="77"/>
    </row>
    <row r="172" spans="1:7">
      <c r="A172" s="77"/>
      <c r="B172" s="77"/>
      <c r="C172" s="77"/>
      <c r="D172" s="77"/>
      <c r="E172" s="77"/>
      <c r="F172" s="77"/>
      <c r="G172" s="77"/>
    </row>
    <row r="173" spans="1:7">
      <c r="A173" s="77"/>
      <c r="B173" s="77"/>
      <c r="C173" s="77"/>
      <c r="D173" s="77"/>
      <c r="E173" s="77"/>
      <c r="F173" s="77"/>
      <c r="G173" s="77"/>
    </row>
    <row r="174" spans="1:7">
      <c r="A174" s="77"/>
      <c r="B174" s="77"/>
      <c r="C174" s="77"/>
      <c r="D174" s="77"/>
      <c r="E174" s="77"/>
      <c r="F174" s="77"/>
      <c r="G174" s="77"/>
    </row>
    <row r="175" spans="1:7">
      <c r="A175" s="77"/>
      <c r="B175" s="77"/>
      <c r="C175" s="77"/>
      <c r="D175" s="77"/>
      <c r="E175" s="77"/>
      <c r="F175" s="77"/>
      <c r="G175" s="77"/>
    </row>
    <row r="176" spans="1:7">
      <c r="A176" s="77"/>
      <c r="B176" s="77"/>
      <c r="C176" s="77"/>
      <c r="D176" s="77"/>
      <c r="E176" s="77"/>
      <c r="F176" s="77"/>
      <c r="G176" s="77"/>
    </row>
    <row r="177" spans="1:7">
      <c r="A177" s="77"/>
      <c r="B177" s="77"/>
      <c r="C177" s="77"/>
      <c r="D177" s="77"/>
      <c r="E177" s="77"/>
      <c r="F177" s="77"/>
      <c r="G177" s="77"/>
    </row>
    <row r="178" spans="1:7">
      <c r="A178" s="77"/>
      <c r="B178" s="77"/>
      <c r="C178" s="77"/>
      <c r="D178" s="77"/>
      <c r="E178" s="77"/>
      <c r="F178" s="77"/>
      <c r="G178" s="77"/>
    </row>
    <row r="179" spans="1:7">
      <c r="A179" s="77"/>
      <c r="B179" s="77"/>
      <c r="C179" s="77"/>
      <c r="D179" s="77"/>
      <c r="E179" s="77"/>
      <c r="F179" s="77"/>
      <c r="G179" s="77"/>
    </row>
    <row r="180" spans="1:7">
      <c r="A180" s="77"/>
      <c r="B180" s="77"/>
      <c r="C180" s="77"/>
      <c r="D180" s="77"/>
      <c r="E180" s="77"/>
      <c r="F180" s="77"/>
      <c r="G180" s="77"/>
    </row>
    <row r="181" spans="1:7">
      <c r="A181" s="77"/>
      <c r="B181" s="77"/>
      <c r="C181" s="77"/>
      <c r="D181" s="77"/>
      <c r="E181" s="77"/>
      <c r="F181" s="77"/>
      <c r="G181" s="77"/>
    </row>
    <row r="182" spans="1:7">
      <c r="A182" s="77"/>
      <c r="B182" s="77"/>
      <c r="C182" s="77"/>
      <c r="D182" s="77"/>
      <c r="E182" s="77"/>
      <c r="F182" s="77"/>
      <c r="G182" s="77"/>
    </row>
    <row r="183" spans="1:7">
      <c r="A183" s="77"/>
      <c r="B183" s="77"/>
      <c r="C183" s="77"/>
      <c r="D183" s="77"/>
      <c r="E183" s="77"/>
      <c r="F183" s="77"/>
      <c r="G183" s="77"/>
    </row>
    <row r="184" spans="1:7">
      <c r="A184" s="77"/>
      <c r="B184" s="77"/>
      <c r="C184" s="77"/>
      <c r="D184" s="77"/>
      <c r="E184" s="77"/>
      <c r="F184" s="77"/>
      <c r="G184" s="77"/>
    </row>
    <row r="185" spans="1:7">
      <c r="A185" s="77"/>
      <c r="B185" s="77"/>
      <c r="C185" s="77"/>
      <c r="D185" s="77"/>
      <c r="E185" s="77"/>
      <c r="F185" s="77"/>
      <c r="G185" s="77"/>
    </row>
    <row r="186" spans="1:7">
      <c r="A186" s="77"/>
      <c r="B186" s="77"/>
      <c r="C186" s="77"/>
      <c r="D186" s="77"/>
      <c r="E186" s="77"/>
      <c r="F186" s="77"/>
      <c r="G186" s="77"/>
    </row>
    <row r="187" spans="1:7">
      <c r="A187" s="77"/>
      <c r="B187" s="77"/>
      <c r="C187" s="77"/>
      <c r="D187" s="77"/>
      <c r="E187" s="77"/>
      <c r="F187" s="77"/>
      <c r="G187" s="77"/>
    </row>
    <row r="188" spans="1:7">
      <c r="A188" s="77"/>
      <c r="B188" s="77"/>
      <c r="C188" s="77"/>
      <c r="D188" s="77"/>
      <c r="E188" s="77"/>
      <c r="F188" s="77"/>
      <c r="G188" s="77"/>
    </row>
    <row r="189" spans="1:7">
      <c r="A189" s="77"/>
      <c r="B189" s="77"/>
      <c r="C189" s="77"/>
      <c r="D189" s="77"/>
      <c r="E189" s="77"/>
      <c r="F189" s="77"/>
      <c r="G189" s="77"/>
    </row>
    <row r="190" spans="1:7">
      <c r="A190" s="77"/>
      <c r="B190" s="77"/>
      <c r="C190" s="77"/>
      <c r="D190" s="77"/>
      <c r="E190" s="77"/>
      <c r="F190" s="77"/>
      <c r="G190" s="77"/>
    </row>
    <row r="191" spans="1:7">
      <c r="A191" s="77"/>
      <c r="B191" s="77"/>
      <c r="C191" s="77"/>
      <c r="D191" s="77"/>
      <c r="E191" s="77"/>
      <c r="F191" s="77"/>
      <c r="G191" s="77"/>
    </row>
    <row r="192" spans="1:7">
      <c r="A192" s="77"/>
      <c r="B192" s="77"/>
      <c r="C192" s="77"/>
      <c r="D192" s="77"/>
      <c r="E192" s="77"/>
      <c r="F192" s="77"/>
      <c r="G192" s="77"/>
    </row>
    <row r="193" spans="1:7">
      <c r="A193" s="77"/>
      <c r="B193" s="77"/>
      <c r="C193" s="77"/>
      <c r="D193" s="77"/>
      <c r="E193" s="77"/>
      <c r="F193" s="77"/>
      <c r="G193" s="77"/>
    </row>
    <row r="194" spans="1:7">
      <c r="A194" s="77"/>
      <c r="B194" s="77"/>
      <c r="C194" s="77"/>
      <c r="D194" s="77"/>
      <c r="E194" s="77"/>
      <c r="F194" s="77"/>
      <c r="G194" s="77"/>
    </row>
    <row r="195" spans="1:7">
      <c r="A195" s="77"/>
      <c r="B195" s="77"/>
      <c r="C195" s="77"/>
      <c r="D195" s="77"/>
      <c r="E195" s="77"/>
      <c r="F195" s="77"/>
      <c r="G195" s="77"/>
    </row>
    <row r="196" spans="1:7">
      <c r="A196" s="77"/>
      <c r="B196" s="77"/>
      <c r="C196" s="77"/>
      <c r="D196" s="77"/>
      <c r="E196" s="77"/>
      <c r="F196" s="77"/>
      <c r="G196" s="77"/>
    </row>
    <row r="197" spans="1:7">
      <c r="A197" s="77"/>
      <c r="B197" s="77"/>
      <c r="C197" s="77"/>
      <c r="D197" s="77"/>
      <c r="E197" s="77"/>
      <c r="F197" s="77"/>
      <c r="G197" s="77"/>
    </row>
    <row r="198" spans="1:7">
      <c r="A198" s="77"/>
      <c r="B198" s="77"/>
      <c r="C198" s="77"/>
      <c r="D198" s="77"/>
      <c r="E198" s="77"/>
      <c r="F198" s="77"/>
      <c r="G198" s="77"/>
    </row>
    <row r="199" spans="1:7">
      <c r="A199" s="77"/>
      <c r="B199" s="77"/>
      <c r="C199" s="77"/>
      <c r="D199" s="77"/>
      <c r="E199" s="77"/>
      <c r="F199" s="77"/>
      <c r="G199" s="77"/>
    </row>
    <row r="200" spans="1:7">
      <c r="A200" s="77"/>
      <c r="B200" s="77"/>
      <c r="C200" s="77"/>
      <c r="D200" s="77"/>
      <c r="E200" s="77"/>
      <c r="F200" s="77"/>
      <c r="G200" s="77"/>
    </row>
    <row r="201" spans="1:7">
      <c r="A201" s="77"/>
      <c r="B201" s="77"/>
      <c r="C201" s="77"/>
      <c r="D201" s="77"/>
      <c r="E201" s="77"/>
      <c r="F201" s="77"/>
      <c r="G201" s="77"/>
    </row>
    <row r="202" spans="1:7">
      <c r="A202" s="77"/>
      <c r="B202" s="77"/>
      <c r="C202" s="77"/>
      <c r="D202" s="77"/>
      <c r="E202" s="77"/>
      <c r="F202" s="77"/>
      <c r="G202" s="77"/>
    </row>
    <row r="203" spans="1:7">
      <c r="A203" s="77"/>
      <c r="B203" s="77"/>
      <c r="C203" s="77"/>
      <c r="D203" s="77"/>
      <c r="E203" s="77"/>
      <c r="F203" s="77"/>
      <c r="G203" s="77"/>
    </row>
    <row r="204" spans="1:7">
      <c r="A204" s="77"/>
      <c r="B204" s="77"/>
      <c r="C204" s="77"/>
      <c r="D204" s="77"/>
      <c r="E204" s="77"/>
      <c r="F204" s="77"/>
      <c r="G204" s="77"/>
    </row>
    <row r="205" spans="1:7">
      <c r="A205" s="77"/>
      <c r="B205" s="77"/>
      <c r="C205" s="77"/>
      <c r="D205" s="77"/>
      <c r="E205" s="77"/>
      <c r="F205" s="77"/>
      <c r="G205" s="77"/>
    </row>
    <row r="206" spans="1:7">
      <c r="A206" s="77"/>
      <c r="B206" s="77"/>
      <c r="C206" s="77"/>
      <c r="D206" s="77"/>
      <c r="E206" s="77"/>
      <c r="F206" s="77"/>
      <c r="G206" s="77"/>
    </row>
    <row r="207" spans="1:7">
      <c r="A207" s="77"/>
      <c r="B207" s="77"/>
      <c r="C207" s="77"/>
      <c r="D207" s="77"/>
      <c r="E207" s="77"/>
      <c r="F207" s="77"/>
      <c r="G207" s="77"/>
    </row>
    <row r="208" spans="1:7">
      <c r="A208" s="77"/>
      <c r="B208" s="77"/>
      <c r="C208" s="77"/>
      <c r="D208" s="77"/>
      <c r="E208" s="77"/>
      <c r="F208" s="77"/>
      <c r="G208" s="77"/>
    </row>
    <row r="209" spans="1:7">
      <c r="A209" s="77"/>
      <c r="B209" s="77"/>
      <c r="C209" s="77"/>
      <c r="D209" s="77"/>
      <c r="E209" s="77"/>
      <c r="F209" s="77"/>
      <c r="G209" s="77"/>
    </row>
    <row r="210" spans="1:7">
      <c r="A210" s="77"/>
      <c r="B210" s="77"/>
      <c r="C210" s="77"/>
      <c r="D210" s="77"/>
      <c r="E210" s="77"/>
      <c r="F210" s="77"/>
      <c r="G210" s="77"/>
    </row>
    <row r="211" spans="1:7">
      <c r="A211" s="77"/>
      <c r="B211" s="77"/>
      <c r="C211" s="77"/>
      <c r="D211" s="77"/>
      <c r="E211" s="77"/>
      <c r="F211" s="77"/>
      <c r="G211" s="77"/>
    </row>
    <row r="212" spans="1:7">
      <c r="A212" s="77"/>
      <c r="B212" s="77"/>
      <c r="C212" s="77"/>
      <c r="D212" s="77"/>
      <c r="E212" s="77"/>
      <c r="F212" s="77"/>
      <c r="G212" s="77"/>
    </row>
    <row r="213" spans="1:7">
      <c r="A213" s="77"/>
      <c r="B213" s="77"/>
      <c r="C213" s="77"/>
      <c r="D213" s="77"/>
      <c r="E213" s="77"/>
      <c r="F213" s="77"/>
      <c r="G213" s="77"/>
    </row>
    <row r="214" spans="1:7">
      <c r="A214" s="77"/>
      <c r="B214" s="77"/>
      <c r="C214" s="77"/>
      <c r="D214" s="77"/>
      <c r="E214" s="77"/>
      <c r="F214" s="77"/>
      <c r="G214" s="77"/>
    </row>
    <row r="215" spans="1:7">
      <c r="A215" s="77"/>
      <c r="B215" s="77"/>
      <c r="C215" s="77"/>
      <c r="D215" s="77"/>
      <c r="E215" s="77"/>
      <c r="F215" s="77"/>
      <c r="G215" s="77"/>
    </row>
    <row r="216" spans="1:7">
      <c r="A216" s="77"/>
      <c r="B216" s="77"/>
      <c r="C216" s="77"/>
      <c r="D216" s="77"/>
      <c r="E216" s="77"/>
      <c r="F216" s="77"/>
      <c r="G216" s="77"/>
    </row>
    <row r="217" spans="1:7">
      <c r="A217" s="77"/>
      <c r="B217" s="77"/>
      <c r="C217" s="77"/>
      <c r="D217" s="77"/>
      <c r="E217" s="77"/>
      <c r="F217" s="77"/>
      <c r="G217" s="77"/>
    </row>
    <row r="218" spans="1:7">
      <c r="A218" s="77"/>
      <c r="B218" s="77"/>
      <c r="C218" s="77"/>
      <c r="D218" s="77"/>
      <c r="E218" s="77"/>
      <c r="F218" s="77"/>
      <c r="G218" s="77"/>
    </row>
    <row r="219" spans="1:7">
      <c r="A219" s="77"/>
      <c r="B219" s="77"/>
      <c r="C219" s="77"/>
      <c r="D219" s="77"/>
      <c r="E219" s="77"/>
      <c r="F219" s="77"/>
      <c r="G219" s="77"/>
    </row>
    <row r="220" spans="1:7">
      <c r="A220" s="77"/>
      <c r="B220" s="77"/>
      <c r="C220" s="77"/>
      <c r="D220" s="77"/>
      <c r="E220" s="77"/>
      <c r="F220" s="77"/>
      <c r="G220" s="77"/>
    </row>
    <row r="221" spans="1:7">
      <c r="A221" s="77"/>
      <c r="B221" s="77"/>
      <c r="C221" s="77"/>
      <c r="D221" s="77"/>
      <c r="E221" s="77"/>
      <c r="F221" s="77"/>
      <c r="G221" s="77"/>
    </row>
    <row r="222" spans="1:7">
      <c r="A222" s="77"/>
      <c r="B222" s="77"/>
      <c r="C222" s="77"/>
      <c r="D222" s="77"/>
      <c r="E222" s="77"/>
      <c r="F222" s="77"/>
      <c r="G222" s="77"/>
    </row>
    <row r="223" spans="1:7">
      <c r="A223" s="77"/>
      <c r="B223" s="77"/>
      <c r="C223" s="77"/>
      <c r="D223" s="77"/>
      <c r="E223" s="77"/>
      <c r="F223" s="77"/>
      <c r="G223" s="77"/>
    </row>
    <row r="224" spans="1:7">
      <c r="A224" s="77"/>
      <c r="B224" s="77"/>
      <c r="C224" s="77"/>
      <c r="D224" s="77"/>
      <c r="E224" s="77"/>
      <c r="F224" s="77"/>
      <c r="G224" s="77"/>
    </row>
    <row r="225" spans="1:7">
      <c r="A225" s="77"/>
      <c r="B225" s="77"/>
      <c r="C225" s="77"/>
      <c r="D225" s="77"/>
      <c r="E225" s="77"/>
      <c r="F225" s="77"/>
      <c r="G225" s="77"/>
    </row>
    <row r="226" spans="1:7">
      <c r="A226" s="77"/>
      <c r="B226" s="77"/>
      <c r="C226" s="77"/>
      <c r="D226" s="77"/>
      <c r="E226" s="77"/>
      <c r="F226" s="77"/>
      <c r="G226" s="77"/>
    </row>
    <row r="227" spans="1:7">
      <c r="A227" s="77"/>
      <c r="B227" s="77"/>
      <c r="C227" s="77"/>
      <c r="D227" s="77"/>
      <c r="E227" s="77"/>
      <c r="F227" s="77"/>
      <c r="G227" s="77"/>
    </row>
    <row r="228" spans="1:7">
      <c r="A228" s="77"/>
      <c r="B228" s="77"/>
      <c r="C228" s="77"/>
      <c r="D228" s="77"/>
      <c r="E228" s="77"/>
      <c r="F228" s="77"/>
      <c r="G228" s="77"/>
    </row>
    <row r="229" spans="1:7">
      <c r="A229" s="77"/>
      <c r="B229" s="77"/>
      <c r="C229" s="77"/>
      <c r="D229" s="77"/>
      <c r="E229" s="77"/>
      <c r="F229" s="77"/>
      <c r="G229" s="77"/>
    </row>
    <row r="230" spans="1:7">
      <c r="A230" s="77"/>
      <c r="B230" s="77"/>
      <c r="C230" s="77"/>
      <c r="D230" s="77"/>
      <c r="E230" s="77"/>
      <c r="F230" s="77"/>
      <c r="G230" s="77"/>
    </row>
    <row r="231" spans="1:7">
      <c r="A231" s="77"/>
      <c r="B231" s="77"/>
      <c r="C231" s="77"/>
      <c r="D231" s="77"/>
      <c r="E231" s="77"/>
      <c r="F231" s="77"/>
      <c r="G231" s="77"/>
    </row>
    <row r="232" spans="1:7">
      <c r="A232" s="77"/>
      <c r="B232" s="77"/>
      <c r="C232" s="77"/>
      <c r="D232" s="77"/>
      <c r="E232" s="77"/>
      <c r="F232" s="77"/>
      <c r="G232" s="77"/>
    </row>
    <row r="233" spans="1:7">
      <c r="A233" s="77"/>
      <c r="B233" s="77"/>
      <c r="C233" s="77"/>
      <c r="D233" s="77"/>
      <c r="E233" s="77"/>
      <c r="F233" s="77"/>
      <c r="G233" s="77"/>
    </row>
    <row r="234" spans="1:7">
      <c r="A234" s="77"/>
      <c r="B234" s="77"/>
      <c r="C234" s="77"/>
      <c r="D234" s="77"/>
      <c r="E234" s="77"/>
      <c r="F234" s="77"/>
      <c r="G234" s="77"/>
    </row>
    <row r="235" spans="1:7">
      <c r="A235" s="77"/>
      <c r="B235" s="77"/>
      <c r="C235" s="77"/>
      <c r="D235" s="77"/>
      <c r="E235" s="77"/>
      <c r="F235" s="77"/>
      <c r="G235" s="77"/>
    </row>
    <row r="236" spans="1:7">
      <c r="A236" s="77"/>
      <c r="B236" s="77"/>
      <c r="C236" s="77"/>
      <c r="D236" s="77"/>
      <c r="E236" s="77"/>
      <c r="F236" s="77"/>
      <c r="G236" s="77"/>
    </row>
    <row r="237" spans="1:7">
      <c r="A237" s="77"/>
      <c r="B237" s="77"/>
      <c r="C237" s="77"/>
      <c r="D237" s="77"/>
      <c r="E237" s="77"/>
      <c r="F237" s="77"/>
      <c r="G237" s="77"/>
    </row>
    <row r="238" spans="1:7">
      <c r="A238" s="77"/>
      <c r="B238" s="77"/>
      <c r="C238" s="77"/>
      <c r="D238" s="77"/>
      <c r="E238" s="77"/>
      <c r="F238" s="77"/>
      <c r="G238" s="77"/>
    </row>
    <row r="239" spans="1:7">
      <c r="A239" s="77"/>
      <c r="B239" s="77"/>
      <c r="C239" s="77"/>
      <c r="D239" s="77"/>
      <c r="E239" s="77"/>
      <c r="F239" s="77"/>
      <c r="G239" s="77"/>
    </row>
    <row r="240" spans="1:7">
      <c r="A240" s="77"/>
      <c r="B240" s="77"/>
      <c r="C240" s="77"/>
      <c r="D240" s="77"/>
      <c r="E240" s="77"/>
      <c r="F240" s="77"/>
      <c r="G240" s="77"/>
    </row>
    <row r="241" spans="1:7">
      <c r="A241" s="77"/>
      <c r="B241" s="77"/>
      <c r="C241" s="77"/>
      <c r="D241" s="77"/>
      <c r="E241" s="77"/>
      <c r="F241" s="77"/>
      <c r="G241" s="77"/>
    </row>
    <row r="242" spans="1:7">
      <c r="A242" s="77"/>
      <c r="B242" s="77"/>
      <c r="C242" s="77"/>
      <c r="D242" s="77"/>
      <c r="E242" s="77"/>
      <c r="F242" s="77"/>
      <c r="G242" s="77"/>
    </row>
    <row r="243" spans="1:7">
      <c r="A243" s="77"/>
      <c r="B243" s="77"/>
      <c r="C243" s="77"/>
      <c r="D243" s="77"/>
      <c r="E243" s="77"/>
      <c r="F243" s="77"/>
      <c r="G243" s="77"/>
    </row>
    <row r="244" spans="1:7">
      <c r="A244" s="77"/>
      <c r="B244" s="77"/>
      <c r="C244" s="77"/>
      <c r="D244" s="77"/>
      <c r="E244" s="77"/>
      <c r="F244" s="77"/>
      <c r="G244" s="77"/>
    </row>
    <row r="245" spans="1:7">
      <c r="A245" s="77"/>
      <c r="B245" s="77"/>
      <c r="C245" s="77"/>
      <c r="D245" s="77"/>
      <c r="E245" s="77"/>
      <c r="F245" s="77"/>
      <c r="G245" s="77"/>
    </row>
    <row r="246" spans="1:7">
      <c r="A246" s="77"/>
      <c r="B246" s="77"/>
      <c r="C246" s="77"/>
      <c r="D246" s="77"/>
      <c r="E246" s="77"/>
      <c r="F246" s="77"/>
      <c r="G246" s="77"/>
    </row>
    <row r="247" spans="1:7">
      <c r="A247" s="77"/>
      <c r="B247" s="77"/>
      <c r="C247" s="77"/>
      <c r="D247" s="77"/>
      <c r="E247" s="77"/>
      <c r="F247" s="77"/>
      <c r="G247" s="77"/>
    </row>
    <row r="248" spans="1:7">
      <c r="A248" s="77"/>
      <c r="B248" s="77"/>
      <c r="C248" s="77"/>
      <c r="D248" s="77"/>
      <c r="E248" s="77"/>
      <c r="F248" s="77"/>
      <c r="G248" s="77"/>
    </row>
    <row r="249" spans="1:7">
      <c r="A249" s="77"/>
      <c r="B249" s="77"/>
      <c r="C249" s="77"/>
      <c r="D249" s="77"/>
      <c r="E249" s="77"/>
      <c r="F249" s="77"/>
      <c r="G249" s="77"/>
    </row>
    <row r="250" spans="1:7">
      <c r="A250" s="77"/>
      <c r="B250" s="77"/>
      <c r="C250" s="77"/>
      <c r="D250" s="77"/>
      <c r="E250" s="77"/>
      <c r="F250" s="77"/>
      <c r="G250" s="77"/>
    </row>
    <row r="251" spans="1:7">
      <c r="A251" s="77"/>
      <c r="B251" s="77"/>
      <c r="C251" s="77"/>
      <c r="D251" s="77"/>
      <c r="E251" s="77"/>
      <c r="F251" s="77"/>
      <c r="G251" s="77"/>
    </row>
    <row r="252" spans="1:7">
      <c r="A252" s="77"/>
      <c r="B252" s="77"/>
      <c r="C252" s="77"/>
      <c r="D252" s="77"/>
      <c r="E252" s="77"/>
      <c r="F252" s="77"/>
      <c r="G252" s="77"/>
    </row>
    <row r="253" spans="1:7">
      <c r="A253" s="77"/>
      <c r="B253" s="77"/>
      <c r="C253" s="77"/>
      <c r="D253" s="77"/>
      <c r="E253" s="77"/>
      <c r="F253" s="77"/>
      <c r="G253" s="77"/>
    </row>
    <row r="254" spans="1:7">
      <c r="A254" s="77"/>
      <c r="B254" s="77"/>
      <c r="C254" s="77"/>
      <c r="D254" s="77"/>
      <c r="E254" s="77"/>
      <c r="F254" s="77"/>
      <c r="G254" s="77"/>
    </row>
    <row r="255" spans="1:7">
      <c r="A255" s="77"/>
      <c r="B255" s="77"/>
      <c r="C255" s="77"/>
      <c r="D255" s="77"/>
      <c r="E255" s="77"/>
      <c r="F255" s="77"/>
      <c r="G255" s="77"/>
    </row>
    <row r="256" spans="1:7">
      <c r="A256" s="77"/>
      <c r="B256" s="77"/>
      <c r="C256" s="77"/>
      <c r="D256" s="77"/>
      <c r="E256" s="77"/>
      <c r="F256" s="77"/>
      <c r="G256" s="77"/>
    </row>
    <row r="257" spans="1:7">
      <c r="A257" s="77"/>
      <c r="B257" s="77"/>
      <c r="C257" s="77"/>
      <c r="D257" s="77"/>
      <c r="E257" s="77"/>
      <c r="F257" s="77"/>
      <c r="G257" s="77"/>
    </row>
    <row r="258" spans="1:7">
      <c r="A258" s="77"/>
      <c r="B258" s="77"/>
      <c r="C258" s="77"/>
      <c r="D258" s="77"/>
      <c r="E258" s="77"/>
      <c r="F258" s="77"/>
      <c r="G258" s="77"/>
    </row>
    <row r="259" spans="1:7">
      <c r="A259" s="77"/>
      <c r="B259" s="77"/>
      <c r="C259" s="77"/>
      <c r="D259" s="77"/>
      <c r="E259" s="77"/>
      <c r="F259" s="77"/>
      <c r="G259" s="77"/>
    </row>
    <row r="260" spans="1:7">
      <c r="A260" s="77"/>
      <c r="B260" s="77"/>
      <c r="C260" s="77"/>
      <c r="D260" s="77"/>
      <c r="E260" s="77"/>
      <c r="F260" s="77"/>
      <c r="G260" s="77"/>
    </row>
    <row r="261" spans="1:7">
      <c r="A261" s="77"/>
      <c r="B261" s="77"/>
      <c r="C261" s="77"/>
      <c r="D261" s="77"/>
      <c r="E261" s="77"/>
      <c r="F261" s="77"/>
      <c r="G261" s="77"/>
    </row>
    <row r="262" spans="1:7">
      <c r="A262" s="77"/>
      <c r="B262" s="77"/>
      <c r="C262" s="77"/>
      <c r="D262" s="77"/>
      <c r="E262" s="77"/>
      <c r="F262" s="77"/>
      <c r="G262" s="77"/>
    </row>
    <row r="263" spans="1:7">
      <c r="A263" s="77"/>
      <c r="B263" s="77"/>
      <c r="C263" s="77"/>
      <c r="D263" s="77"/>
      <c r="E263" s="77"/>
      <c r="F263" s="77"/>
      <c r="G263" s="77"/>
    </row>
    <row r="264" spans="1:7">
      <c r="A264" s="77"/>
      <c r="B264" s="77"/>
      <c r="C264" s="77"/>
      <c r="D264" s="77"/>
      <c r="E264" s="77"/>
      <c r="F264" s="77"/>
      <c r="G264" s="77"/>
    </row>
    <row r="265" spans="1:7">
      <c r="A265" s="77"/>
      <c r="B265" s="77"/>
      <c r="C265" s="77"/>
      <c r="D265" s="77"/>
      <c r="E265" s="77"/>
      <c r="F265" s="77"/>
      <c r="G265" s="77"/>
    </row>
    <row r="266" spans="1:7">
      <c r="A266" s="77"/>
      <c r="B266" s="77"/>
      <c r="C266" s="77"/>
      <c r="D266" s="77"/>
      <c r="E266" s="77"/>
      <c r="F266" s="77"/>
      <c r="G266" s="77"/>
    </row>
    <row r="267" spans="1:7">
      <c r="A267" s="77"/>
      <c r="B267" s="77"/>
      <c r="C267" s="77"/>
      <c r="D267" s="77"/>
      <c r="E267" s="77"/>
      <c r="F267" s="77"/>
      <c r="G267" s="77"/>
    </row>
    <row r="268" spans="1:7">
      <c r="A268" s="77"/>
      <c r="B268" s="77"/>
      <c r="C268" s="77"/>
      <c r="D268" s="77"/>
      <c r="E268" s="77"/>
      <c r="F268" s="77"/>
      <c r="G268" s="77"/>
    </row>
    <row r="269" spans="1:7">
      <c r="A269" s="77"/>
      <c r="B269" s="77"/>
      <c r="C269" s="77"/>
      <c r="D269" s="77"/>
      <c r="E269" s="77"/>
      <c r="F269" s="77"/>
      <c r="G269" s="77"/>
    </row>
    <row r="270" spans="1:7">
      <c r="A270" s="77"/>
      <c r="B270" s="77"/>
      <c r="C270" s="77"/>
      <c r="D270" s="77"/>
      <c r="E270" s="77"/>
      <c r="F270" s="77"/>
      <c r="G270" s="77"/>
    </row>
    <row r="271" spans="1:7">
      <c r="A271" s="77"/>
      <c r="B271" s="77"/>
      <c r="C271" s="77"/>
      <c r="D271" s="77"/>
      <c r="E271" s="77"/>
      <c r="F271" s="77"/>
      <c r="G271" s="77"/>
    </row>
    <row r="272" spans="1:7">
      <c r="A272" s="77"/>
      <c r="B272" s="77"/>
      <c r="C272" s="77"/>
      <c r="D272" s="77"/>
      <c r="E272" s="77"/>
      <c r="F272" s="77"/>
      <c r="G272" s="77"/>
    </row>
    <row r="273" spans="1:7">
      <c r="A273" s="77"/>
      <c r="B273" s="77"/>
      <c r="C273" s="77"/>
      <c r="D273" s="77"/>
      <c r="E273" s="77"/>
      <c r="F273" s="77"/>
      <c r="G273" s="77"/>
    </row>
    <row r="274" spans="1:7">
      <c r="A274" s="77"/>
      <c r="B274" s="77"/>
      <c r="C274" s="77"/>
      <c r="D274" s="77"/>
      <c r="E274" s="77"/>
      <c r="F274" s="77"/>
      <c r="G274" s="77"/>
    </row>
    <row r="275" spans="1:7">
      <c r="A275" s="77"/>
      <c r="B275" s="77"/>
      <c r="C275" s="77"/>
      <c r="D275" s="77"/>
      <c r="E275" s="77"/>
      <c r="F275" s="77"/>
      <c r="G275" s="77"/>
    </row>
    <row r="276" spans="1:7">
      <c r="A276" s="77"/>
      <c r="B276" s="77"/>
      <c r="C276" s="77"/>
      <c r="D276" s="77"/>
      <c r="E276" s="77"/>
      <c r="F276" s="77"/>
      <c r="G276" s="77"/>
    </row>
    <row r="277" spans="1:7">
      <c r="A277" s="77"/>
      <c r="B277" s="77"/>
      <c r="C277" s="77"/>
      <c r="D277" s="77"/>
      <c r="E277" s="77"/>
      <c r="F277" s="77"/>
      <c r="G277" s="77"/>
    </row>
    <row r="278" spans="1:7">
      <c r="A278" s="77"/>
      <c r="B278" s="77"/>
      <c r="C278" s="77"/>
      <c r="D278" s="77"/>
      <c r="E278" s="77"/>
      <c r="F278" s="77"/>
      <c r="G278" s="77"/>
    </row>
    <row r="279" spans="1:7">
      <c r="A279" s="77"/>
      <c r="B279" s="77"/>
      <c r="C279" s="77"/>
      <c r="D279" s="77"/>
      <c r="E279" s="77"/>
      <c r="F279" s="77"/>
      <c r="G279" s="77"/>
    </row>
    <row r="280" spans="1:7">
      <c r="A280" s="77"/>
      <c r="B280" s="77"/>
      <c r="C280" s="77"/>
      <c r="D280" s="77"/>
      <c r="E280" s="77"/>
      <c r="F280" s="77"/>
      <c r="G280" s="77"/>
    </row>
    <row r="281" spans="1:7">
      <c r="A281" s="77"/>
      <c r="B281" s="77"/>
      <c r="C281" s="77"/>
      <c r="D281" s="77"/>
      <c r="E281" s="77"/>
      <c r="F281" s="77"/>
      <c r="G281" s="77"/>
    </row>
    <row r="282" spans="1:7">
      <c r="A282" s="77"/>
      <c r="B282" s="77"/>
      <c r="C282" s="77"/>
      <c r="D282" s="77"/>
      <c r="E282" s="77"/>
      <c r="F282" s="77"/>
      <c r="G282" s="77"/>
    </row>
    <row r="283" spans="1:7">
      <c r="A283" s="77"/>
      <c r="B283" s="77"/>
      <c r="C283" s="77"/>
      <c r="D283" s="77"/>
      <c r="E283" s="77"/>
      <c r="F283" s="77"/>
      <c r="G283" s="77"/>
    </row>
    <row r="284" spans="1:7">
      <c r="A284" s="77"/>
      <c r="B284" s="77"/>
      <c r="C284" s="77"/>
      <c r="D284" s="77"/>
      <c r="E284" s="77"/>
      <c r="F284" s="77"/>
      <c r="G284" s="77"/>
    </row>
    <row r="285" spans="1:7">
      <c r="A285" s="77"/>
      <c r="B285" s="77"/>
      <c r="C285" s="77"/>
      <c r="D285" s="77"/>
      <c r="E285" s="77"/>
      <c r="F285" s="77"/>
      <c r="G285" s="77"/>
    </row>
    <row r="286" spans="1:7">
      <c r="A286" s="77"/>
      <c r="B286" s="77"/>
      <c r="C286" s="77"/>
      <c r="D286" s="77"/>
      <c r="E286" s="77"/>
      <c r="F286" s="77"/>
      <c r="G286" s="77"/>
    </row>
    <row r="287" spans="1:7">
      <c r="A287" s="77"/>
      <c r="B287" s="77"/>
      <c r="C287" s="77"/>
      <c r="D287" s="77"/>
      <c r="E287" s="77"/>
      <c r="F287" s="77"/>
      <c r="G287" s="77"/>
    </row>
    <row r="288" spans="1:7">
      <c r="A288" s="77"/>
      <c r="B288" s="77"/>
      <c r="C288" s="77"/>
      <c r="D288" s="77"/>
      <c r="E288" s="77"/>
      <c r="F288" s="77"/>
      <c r="G288" s="77"/>
    </row>
    <row r="289" spans="1:7">
      <c r="A289" s="77"/>
      <c r="B289" s="77"/>
      <c r="C289" s="77"/>
      <c r="D289" s="77"/>
      <c r="E289" s="77"/>
      <c r="F289" s="77"/>
      <c r="G289" s="77"/>
    </row>
    <row r="290" spans="1:7">
      <c r="A290" s="77"/>
      <c r="B290" s="77"/>
      <c r="C290" s="77"/>
      <c r="D290" s="77"/>
      <c r="E290" s="77"/>
      <c r="F290" s="77"/>
      <c r="G290" s="77"/>
    </row>
    <row r="291" spans="1:7">
      <c r="A291" s="77"/>
      <c r="B291" s="77"/>
      <c r="C291" s="77"/>
      <c r="D291" s="77"/>
      <c r="E291" s="77"/>
      <c r="F291" s="77"/>
      <c r="G291" s="77"/>
    </row>
    <row r="292" spans="1:7">
      <c r="A292" s="77"/>
      <c r="B292" s="77"/>
      <c r="C292" s="77"/>
      <c r="D292" s="77"/>
      <c r="E292" s="77"/>
      <c r="F292" s="77"/>
      <c r="G292" s="77"/>
    </row>
    <row r="293" spans="1:7">
      <c r="A293" s="77"/>
      <c r="B293" s="77"/>
      <c r="C293" s="77"/>
      <c r="D293" s="77"/>
      <c r="E293" s="77"/>
      <c r="F293" s="77"/>
      <c r="G293" s="77"/>
    </row>
    <row r="294" spans="1:7">
      <c r="A294" s="77"/>
      <c r="B294" s="77"/>
      <c r="C294" s="77"/>
      <c r="D294" s="77"/>
      <c r="E294" s="77"/>
      <c r="F294" s="77"/>
      <c r="G294" s="77"/>
    </row>
    <row r="295" spans="1:7">
      <c r="A295" s="77"/>
      <c r="B295" s="77"/>
      <c r="C295" s="77"/>
      <c r="D295" s="77"/>
      <c r="E295" s="77"/>
      <c r="F295" s="77"/>
      <c r="G295" s="77"/>
    </row>
    <row r="296" spans="1:7">
      <c r="A296" s="77"/>
      <c r="B296" s="77"/>
      <c r="C296" s="77"/>
      <c r="D296" s="77"/>
      <c r="E296" s="77"/>
      <c r="F296" s="77"/>
      <c r="G296" s="77"/>
    </row>
    <row r="297" spans="1:7">
      <c r="A297" s="77"/>
      <c r="B297" s="77"/>
      <c r="C297" s="77"/>
      <c r="D297" s="77"/>
      <c r="E297" s="77"/>
      <c r="F297" s="77"/>
      <c r="G297" s="77"/>
    </row>
    <row r="298" spans="1:7">
      <c r="A298" s="77"/>
      <c r="B298" s="77"/>
      <c r="C298" s="77"/>
      <c r="D298" s="77"/>
      <c r="E298" s="77"/>
      <c r="F298" s="77"/>
      <c r="G298" s="77"/>
    </row>
    <row r="299" spans="1:7">
      <c r="A299" s="77"/>
      <c r="B299" s="77"/>
      <c r="C299" s="77"/>
      <c r="D299" s="77"/>
      <c r="E299" s="77"/>
      <c r="F299" s="77"/>
      <c r="G299" s="77"/>
    </row>
    <row r="300" spans="1:7">
      <c r="A300" s="77"/>
      <c r="B300" s="77"/>
      <c r="C300" s="77"/>
      <c r="D300" s="77"/>
      <c r="E300" s="77"/>
      <c r="F300" s="77"/>
      <c r="G300" s="77"/>
    </row>
    <row r="301" spans="1:7">
      <c r="A301" s="77"/>
      <c r="B301" s="77"/>
      <c r="C301" s="77"/>
      <c r="D301" s="77"/>
      <c r="E301" s="77"/>
      <c r="F301" s="77"/>
      <c r="G301" s="77"/>
    </row>
    <row r="302" spans="1:7">
      <c r="A302" s="77"/>
      <c r="B302" s="77"/>
      <c r="C302" s="77"/>
      <c r="D302" s="77"/>
      <c r="E302" s="77"/>
      <c r="F302" s="77"/>
      <c r="G302" s="77"/>
    </row>
    <row r="303" spans="1:7">
      <c r="A303" s="77"/>
      <c r="B303" s="77"/>
      <c r="C303" s="77"/>
      <c r="D303" s="77"/>
      <c r="E303" s="77"/>
      <c r="F303" s="77"/>
      <c r="G303" s="77"/>
    </row>
    <row r="304" spans="1:7">
      <c r="A304" s="77"/>
      <c r="B304" s="77"/>
      <c r="C304" s="77"/>
      <c r="D304" s="77"/>
      <c r="E304" s="77"/>
      <c r="F304" s="77"/>
      <c r="G304" s="77"/>
    </row>
    <row r="305" spans="1:7">
      <c r="A305" s="77"/>
      <c r="B305" s="77"/>
      <c r="C305" s="77"/>
      <c r="D305" s="77"/>
      <c r="E305" s="77"/>
      <c r="F305" s="77"/>
      <c r="G305" s="77"/>
    </row>
    <row r="306" spans="1:7">
      <c r="A306" s="77"/>
      <c r="B306" s="77"/>
      <c r="C306" s="77"/>
      <c r="D306" s="77"/>
      <c r="E306" s="77"/>
      <c r="F306" s="77"/>
      <c r="G306" s="77"/>
    </row>
    <row r="307" spans="1:7">
      <c r="A307" s="77"/>
      <c r="B307" s="77"/>
      <c r="C307" s="77"/>
      <c r="D307" s="77"/>
      <c r="E307" s="77"/>
      <c r="F307" s="77"/>
      <c r="G307" s="77"/>
    </row>
    <row r="308" spans="1:7">
      <c r="A308" s="77"/>
      <c r="B308" s="77"/>
      <c r="C308" s="77"/>
      <c r="D308" s="77"/>
      <c r="E308" s="77"/>
      <c r="F308" s="77"/>
      <c r="G308" s="77"/>
    </row>
    <row r="309" spans="1:7">
      <c r="A309" s="77"/>
      <c r="B309" s="77"/>
      <c r="C309" s="77"/>
      <c r="D309" s="77"/>
      <c r="E309" s="77"/>
      <c r="F309" s="77"/>
      <c r="G309" s="77"/>
    </row>
    <row r="310" spans="1:7">
      <c r="A310" s="77"/>
      <c r="B310" s="77"/>
      <c r="C310" s="77"/>
      <c r="D310" s="77"/>
      <c r="E310" s="77"/>
      <c r="F310" s="77"/>
      <c r="G310" s="77"/>
    </row>
    <row r="311" spans="1:7">
      <c r="A311" s="77"/>
      <c r="B311" s="77"/>
      <c r="C311" s="77"/>
      <c r="D311" s="77"/>
      <c r="E311" s="77"/>
      <c r="F311" s="77"/>
      <c r="G311" s="77"/>
    </row>
    <row r="312" spans="1:7">
      <c r="A312" s="77"/>
      <c r="B312" s="77"/>
      <c r="C312" s="77"/>
      <c r="D312" s="77"/>
      <c r="E312" s="77"/>
      <c r="F312" s="77"/>
      <c r="G312" s="77"/>
    </row>
    <row r="313" spans="1:7">
      <c r="A313" s="77"/>
      <c r="B313" s="77"/>
      <c r="C313" s="77"/>
      <c r="D313" s="77"/>
      <c r="E313" s="77"/>
      <c r="F313" s="77"/>
      <c r="G313" s="77"/>
    </row>
    <row r="314" spans="1:7">
      <c r="A314" s="77"/>
      <c r="B314" s="77"/>
      <c r="C314" s="77"/>
      <c r="D314" s="77"/>
      <c r="E314" s="77"/>
      <c r="F314" s="77"/>
      <c r="G314" s="77"/>
    </row>
    <row r="315" spans="1:7">
      <c r="A315" s="77"/>
      <c r="B315" s="77"/>
      <c r="C315" s="77"/>
      <c r="D315" s="77"/>
      <c r="E315" s="77"/>
      <c r="F315" s="77"/>
      <c r="G315" s="77"/>
    </row>
    <row r="316" spans="1:7">
      <c r="A316" s="77"/>
      <c r="B316" s="77"/>
      <c r="C316" s="77"/>
      <c r="D316" s="77"/>
      <c r="E316" s="77"/>
      <c r="F316" s="77"/>
      <c r="G316" s="77"/>
    </row>
    <row r="317" spans="1:7">
      <c r="A317" s="77"/>
      <c r="B317" s="77"/>
      <c r="C317" s="77"/>
      <c r="D317" s="77"/>
      <c r="E317" s="77"/>
      <c r="F317" s="77"/>
      <c r="G317" s="77"/>
    </row>
    <row r="318" spans="1:7">
      <c r="A318" s="77"/>
      <c r="B318" s="77"/>
      <c r="C318" s="77"/>
      <c r="D318" s="77"/>
      <c r="E318" s="77"/>
      <c r="F318" s="77"/>
      <c r="G318" s="77"/>
    </row>
    <row r="319" spans="1:7">
      <c r="A319" s="77"/>
      <c r="B319" s="77"/>
      <c r="C319" s="77"/>
      <c r="D319" s="77"/>
      <c r="E319" s="77"/>
      <c r="F319" s="77"/>
      <c r="G319" s="77"/>
    </row>
    <row r="320" spans="1:7">
      <c r="A320" s="77"/>
      <c r="B320" s="77"/>
      <c r="C320" s="77"/>
      <c r="D320" s="77"/>
      <c r="E320" s="77"/>
      <c r="F320" s="77"/>
      <c r="G320" s="77"/>
    </row>
    <row r="321" spans="1:7">
      <c r="A321" s="77"/>
      <c r="B321" s="77"/>
      <c r="C321" s="77"/>
      <c r="D321" s="77"/>
      <c r="E321" s="77"/>
      <c r="F321" s="77"/>
      <c r="G321" s="77"/>
    </row>
    <row r="322" spans="1:7">
      <c r="A322" s="77"/>
      <c r="B322" s="77"/>
      <c r="C322" s="77"/>
      <c r="D322" s="77"/>
      <c r="E322" s="77"/>
      <c r="F322" s="77"/>
      <c r="G322" s="77"/>
    </row>
    <row r="323" spans="1:7">
      <c r="A323" s="77"/>
      <c r="B323" s="77"/>
      <c r="C323" s="77"/>
      <c r="D323" s="77"/>
      <c r="E323" s="77"/>
      <c r="F323" s="77"/>
      <c r="G323" s="77"/>
    </row>
    <row r="324" spans="1:7">
      <c r="A324" s="77"/>
      <c r="B324" s="77"/>
      <c r="C324" s="77"/>
      <c r="D324" s="77"/>
      <c r="E324" s="77"/>
      <c r="F324" s="77"/>
      <c r="G324" s="77"/>
    </row>
    <row r="325" spans="1:7">
      <c r="A325" s="77"/>
      <c r="B325" s="77"/>
      <c r="C325" s="77"/>
      <c r="D325" s="77"/>
      <c r="E325" s="77"/>
      <c r="F325" s="77"/>
      <c r="G325" s="77"/>
    </row>
    <row r="326" spans="1:7">
      <c r="A326" s="77"/>
      <c r="B326" s="77"/>
      <c r="C326" s="77"/>
      <c r="D326" s="77"/>
      <c r="E326" s="77"/>
      <c r="F326" s="77"/>
      <c r="G326" s="77"/>
    </row>
    <row r="327" spans="1:7">
      <c r="A327" s="77"/>
      <c r="B327" s="77"/>
      <c r="C327" s="77"/>
      <c r="D327" s="77"/>
      <c r="E327" s="77"/>
      <c r="F327" s="77"/>
      <c r="G327" s="77"/>
    </row>
    <row r="328" spans="1:7">
      <c r="A328" s="77"/>
      <c r="B328" s="77"/>
      <c r="C328" s="77"/>
      <c r="D328" s="77"/>
      <c r="E328" s="77"/>
      <c r="F328" s="77"/>
      <c r="G328" s="77"/>
    </row>
    <row r="329" spans="1:7">
      <c r="A329" s="77"/>
      <c r="B329" s="77"/>
      <c r="C329" s="77"/>
      <c r="D329" s="77"/>
      <c r="E329" s="77"/>
      <c r="F329" s="77"/>
      <c r="G329" s="77"/>
    </row>
    <row r="330" spans="1:7">
      <c r="A330" s="77"/>
      <c r="B330" s="77"/>
      <c r="C330" s="77"/>
      <c r="D330" s="77"/>
      <c r="E330" s="77"/>
      <c r="F330" s="77"/>
      <c r="G330" s="77"/>
    </row>
    <row r="331" spans="1:7">
      <c r="A331" s="77"/>
      <c r="B331" s="77"/>
      <c r="C331" s="77"/>
      <c r="D331" s="77"/>
      <c r="E331" s="77"/>
      <c r="F331" s="77"/>
      <c r="G331" s="77"/>
    </row>
    <row r="332" spans="1:7">
      <c r="A332" s="77"/>
      <c r="B332" s="77"/>
      <c r="C332" s="77"/>
      <c r="D332" s="77"/>
      <c r="E332" s="77"/>
      <c r="F332" s="77"/>
      <c r="G332" s="77"/>
    </row>
    <row r="333" spans="1:7">
      <c r="A333" s="77"/>
      <c r="B333" s="77"/>
      <c r="C333" s="77"/>
      <c r="D333" s="77"/>
      <c r="E333" s="77"/>
      <c r="F333" s="77"/>
      <c r="G333" s="77"/>
    </row>
    <row r="334" spans="1:7">
      <c r="A334" s="77"/>
      <c r="B334" s="77"/>
      <c r="C334" s="77"/>
      <c r="D334" s="77"/>
      <c r="E334" s="77"/>
      <c r="F334" s="77"/>
      <c r="G334" s="77"/>
    </row>
    <row r="335" spans="1:7">
      <c r="A335" s="77"/>
      <c r="B335" s="77"/>
      <c r="C335" s="77"/>
      <c r="D335" s="77"/>
      <c r="E335" s="77"/>
      <c r="F335" s="77"/>
      <c r="G335" s="77"/>
    </row>
    <row r="336" spans="1:7">
      <c r="A336" s="77"/>
      <c r="B336" s="77"/>
      <c r="C336" s="77"/>
      <c r="D336" s="77"/>
      <c r="E336" s="77"/>
      <c r="F336" s="77"/>
      <c r="G336" s="77"/>
    </row>
    <row r="337" spans="1:7">
      <c r="A337" s="77"/>
      <c r="B337" s="77"/>
      <c r="C337" s="77"/>
      <c r="D337" s="77"/>
      <c r="E337" s="77"/>
      <c r="F337" s="77"/>
      <c r="G337" s="77"/>
    </row>
    <row r="338" spans="1:7">
      <c r="A338" s="77"/>
      <c r="B338" s="77"/>
      <c r="C338" s="77"/>
      <c r="D338" s="77"/>
      <c r="E338" s="77"/>
      <c r="F338" s="77"/>
      <c r="G338" s="77"/>
    </row>
    <row r="339" spans="1:7">
      <c r="A339" s="77"/>
      <c r="B339" s="77"/>
      <c r="C339" s="77"/>
      <c r="D339" s="77"/>
      <c r="E339" s="77"/>
      <c r="F339" s="77"/>
      <c r="G339" s="77"/>
    </row>
    <row r="340" spans="1:7">
      <c r="A340" s="77"/>
      <c r="B340" s="77"/>
      <c r="C340" s="77"/>
      <c r="D340" s="77"/>
      <c r="E340" s="77"/>
      <c r="F340" s="77"/>
      <c r="G340" s="77"/>
    </row>
    <row r="341" spans="1:7">
      <c r="A341" s="77"/>
      <c r="B341" s="77"/>
      <c r="C341" s="77"/>
      <c r="D341" s="77"/>
      <c r="E341" s="77"/>
      <c r="F341" s="77"/>
      <c r="G341" s="77"/>
    </row>
    <row r="342" spans="1:7">
      <c r="A342" s="77"/>
      <c r="B342" s="77"/>
      <c r="C342" s="77"/>
      <c r="D342" s="77"/>
      <c r="E342" s="77"/>
      <c r="F342" s="77"/>
      <c r="G342" s="77"/>
    </row>
    <row r="343" spans="1:7">
      <c r="A343" s="77"/>
      <c r="B343" s="77"/>
      <c r="C343" s="77"/>
      <c r="D343" s="77"/>
      <c r="E343" s="77"/>
      <c r="F343" s="77"/>
      <c r="G343" s="77"/>
    </row>
    <row r="344" spans="1:7">
      <c r="A344" s="77"/>
      <c r="B344" s="77"/>
      <c r="C344" s="77"/>
      <c r="D344" s="77"/>
      <c r="E344" s="77"/>
      <c r="F344" s="77"/>
      <c r="G344" s="77"/>
    </row>
    <row r="345" spans="1:7">
      <c r="A345" s="77"/>
      <c r="B345" s="77"/>
      <c r="C345" s="77"/>
      <c r="D345" s="77"/>
      <c r="E345" s="77"/>
      <c r="F345" s="77"/>
      <c r="G345" s="77"/>
    </row>
    <row r="346" spans="1:7">
      <c r="A346" s="77"/>
      <c r="B346" s="77"/>
      <c r="C346" s="77"/>
      <c r="D346" s="77"/>
      <c r="E346" s="77"/>
      <c r="F346" s="77"/>
      <c r="G346" s="77"/>
    </row>
    <row r="347" spans="1:7">
      <c r="A347" s="77"/>
      <c r="B347" s="77"/>
      <c r="C347" s="77"/>
      <c r="D347" s="77"/>
      <c r="E347" s="77"/>
      <c r="F347" s="77"/>
      <c r="G347" s="77"/>
    </row>
    <row r="348" spans="1:7">
      <c r="A348" s="77"/>
      <c r="B348" s="77"/>
      <c r="C348" s="77"/>
      <c r="D348" s="77"/>
      <c r="E348" s="77"/>
      <c r="F348" s="77"/>
      <c r="G348" s="77"/>
    </row>
    <row r="349" spans="1:7">
      <c r="A349" s="77"/>
      <c r="B349" s="77"/>
      <c r="C349" s="77"/>
      <c r="D349" s="77"/>
      <c r="E349" s="77"/>
      <c r="F349" s="77"/>
      <c r="G349" s="77"/>
    </row>
    <row r="350" spans="1:7">
      <c r="A350" s="77"/>
      <c r="B350" s="77"/>
      <c r="C350" s="77"/>
      <c r="D350" s="77"/>
      <c r="E350" s="77"/>
      <c r="F350" s="77"/>
      <c r="G350" s="77"/>
    </row>
    <row r="351" spans="1:7">
      <c r="A351" s="77"/>
      <c r="B351" s="77"/>
      <c r="C351" s="77"/>
      <c r="D351" s="77"/>
      <c r="E351" s="77"/>
      <c r="F351" s="77"/>
      <c r="G351" s="77"/>
    </row>
    <row r="352" spans="1:7">
      <c r="A352" s="77"/>
      <c r="B352" s="77"/>
      <c r="C352" s="77"/>
      <c r="D352" s="77"/>
      <c r="E352" s="77"/>
      <c r="F352" s="77"/>
      <c r="G352" s="77"/>
    </row>
    <row r="353" spans="1:7">
      <c r="A353" s="77"/>
      <c r="B353" s="77"/>
      <c r="C353" s="77"/>
      <c r="D353" s="77"/>
      <c r="E353" s="77"/>
      <c r="F353" s="77"/>
      <c r="G353" s="77"/>
    </row>
    <row r="354" spans="1:7">
      <c r="A354" s="77"/>
      <c r="B354" s="77"/>
      <c r="C354" s="77"/>
      <c r="D354" s="77"/>
      <c r="E354" s="77"/>
      <c r="F354" s="77"/>
      <c r="G354" s="77"/>
    </row>
    <row r="355" spans="1:7">
      <c r="A355" s="77"/>
      <c r="B355" s="77"/>
      <c r="C355" s="77"/>
      <c r="D355" s="77"/>
      <c r="E355" s="77"/>
      <c r="F355" s="77"/>
      <c r="G355" s="77"/>
    </row>
    <row r="356" spans="1:7">
      <c r="A356" s="77"/>
      <c r="B356" s="77"/>
      <c r="C356" s="77"/>
      <c r="D356" s="77"/>
      <c r="E356" s="77"/>
      <c r="F356" s="77"/>
      <c r="G356" s="77"/>
    </row>
    <row r="357" spans="1:7">
      <c r="A357" s="77"/>
      <c r="B357" s="77"/>
      <c r="C357" s="77"/>
      <c r="D357" s="77"/>
      <c r="E357" s="77"/>
      <c r="F357" s="77"/>
      <c r="G357" s="77"/>
    </row>
    <row r="358" spans="1:7">
      <c r="A358" s="77"/>
      <c r="B358" s="77"/>
      <c r="C358" s="77"/>
      <c r="D358" s="77"/>
      <c r="E358" s="77"/>
      <c r="F358" s="77"/>
      <c r="G358" s="77"/>
    </row>
    <row r="359" spans="1:7">
      <c r="A359" s="77"/>
      <c r="B359" s="77"/>
      <c r="C359" s="77"/>
      <c r="D359" s="77"/>
      <c r="E359" s="77"/>
      <c r="F359" s="77"/>
      <c r="G359" s="77"/>
    </row>
    <row r="360" spans="1:7">
      <c r="A360" s="77"/>
      <c r="B360" s="77"/>
      <c r="C360" s="77"/>
      <c r="D360" s="77"/>
      <c r="E360" s="77"/>
      <c r="F360" s="77"/>
      <c r="G360" s="77"/>
    </row>
    <row r="361" spans="1:7">
      <c r="A361" s="77"/>
      <c r="B361" s="77"/>
      <c r="C361" s="77"/>
      <c r="D361" s="77"/>
      <c r="E361" s="77"/>
      <c r="F361" s="77"/>
      <c r="G361" s="77"/>
    </row>
    <row r="362" spans="1:7">
      <c r="A362" s="77"/>
      <c r="B362" s="77"/>
      <c r="C362" s="77"/>
      <c r="D362" s="77"/>
      <c r="E362" s="77"/>
      <c r="F362" s="77"/>
      <c r="G362" s="77"/>
    </row>
    <row r="363" spans="1:7">
      <c r="A363" s="77"/>
      <c r="B363" s="77"/>
      <c r="C363" s="77"/>
      <c r="D363" s="77"/>
      <c r="E363" s="77"/>
      <c r="F363" s="77"/>
      <c r="G363" s="77"/>
    </row>
    <row r="364" spans="1:7">
      <c r="A364" s="77"/>
      <c r="B364" s="77"/>
      <c r="C364" s="77"/>
      <c r="D364" s="77"/>
      <c r="E364" s="77"/>
      <c r="F364" s="77"/>
      <c r="G364" s="77"/>
    </row>
    <row r="365" spans="1:7">
      <c r="A365" s="77"/>
      <c r="B365" s="77"/>
      <c r="C365" s="77"/>
      <c r="D365" s="77"/>
      <c r="E365" s="77"/>
      <c r="F365" s="77"/>
      <c r="G365" s="77"/>
    </row>
    <row r="366" spans="1:7">
      <c r="A366" s="77"/>
      <c r="B366" s="77"/>
      <c r="C366" s="77"/>
      <c r="D366" s="77"/>
      <c r="E366" s="77"/>
      <c r="F366" s="77"/>
      <c r="G366" s="77"/>
    </row>
    <row r="367" spans="1:7">
      <c r="A367" s="77"/>
      <c r="B367" s="77"/>
      <c r="C367" s="77"/>
      <c r="D367" s="77"/>
      <c r="E367" s="77"/>
      <c r="F367" s="77"/>
      <c r="G367" s="77"/>
    </row>
    <row r="368" spans="1:7">
      <c r="A368" s="77"/>
      <c r="B368" s="77"/>
      <c r="C368" s="77"/>
      <c r="D368" s="77"/>
      <c r="E368" s="77"/>
      <c r="F368" s="77"/>
      <c r="G368" s="77"/>
    </row>
    <row r="369" spans="1:7">
      <c r="A369" s="77"/>
      <c r="B369" s="77"/>
      <c r="C369" s="77"/>
      <c r="D369" s="77"/>
      <c r="E369" s="77"/>
      <c r="F369" s="77"/>
      <c r="G369" s="77"/>
    </row>
    <row r="370" spans="1:7">
      <c r="A370" s="77"/>
      <c r="B370" s="77"/>
      <c r="C370" s="77"/>
      <c r="D370" s="77"/>
      <c r="E370" s="77"/>
      <c r="F370" s="77"/>
      <c r="G370" s="77"/>
    </row>
    <row r="371" spans="1:7">
      <c r="A371" s="77"/>
      <c r="B371" s="77"/>
      <c r="C371" s="77"/>
      <c r="D371" s="77"/>
      <c r="E371" s="77"/>
      <c r="F371" s="77"/>
      <c r="G371" s="77"/>
    </row>
    <row r="372" spans="1:7">
      <c r="A372" s="77"/>
      <c r="B372" s="77"/>
      <c r="C372" s="77"/>
      <c r="D372" s="77"/>
      <c r="E372" s="77"/>
      <c r="F372" s="77"/>
      <c r="G372" s="77"/>
    </row>
    <row r="373" spans="1:7">
      <c r="A373" s="77"/>
      <c r="B373" s="77"/>
      <c r="C373" s="77"/>
      <c r="D373" s="77"/>
      <c r="E373" s="77"/>
      <c r="F373" s="77"/>
      <c r="G373" s="77"/>
    </row>
    <row r="374" spans="1:7">
      <c r="A374" s="77"/>
      <c r="B374" s="77"/>
      <c r="C374" s="77"/>
      <c r="D374" s="77"/>
      <c r="E374" s="77"/>
      <c r="F374" s="77"/>
      <c r="G374" s="77"/>
    </row>
    <row r="375" spans="1:7">
      <c r="A375" s="77"/>
      <c r="B375" s="77"/>
      <c r="C375" s="77"/>
      <c r="D375" s="77"/>
      <c r="E375" s="77"/>
      <c r="F375" s="77"/>
      <c r="G375" s="77"/>
    </row>
    <row r="376" spans="1:7">
      <c r="A376" s="77"/>
      <c r="B376" s="77"/>
      <c r="C376" s="77"/>
      <c r="D376" s="77"/>
      <c r="E376" s="77"/>
      <c r="F376" s="77"/>
      <c r="G376" s="77"/>
    </row>
    <row r="377" spans="1:7">
      <c r="A377" s="77"/>
      <c r="B377" s="77"/>
      <c r="C377" s="77"/>
      <c r="D377" s="77"/>
      <c r="E377" s="77"/>
      <c r="F377" s="77"/>
      <c r="G377" s="77"/>
    </row>
    <row r="378" spans="1:7">
      <c r="A378" s="77"/>
      <c r="B378" s="77"/>
      <c r="C378" s="77"/>
      <c r="D378" s="77"/>
      <c r="E378" s="77"/>
      <c r="F378" s="77"/>
      <c r="G378" s="77"/>
    </row>
    <row r="379" spans="1:7">
      <c r="A379" s="77"/>
      <c r="B379" s="77"/>
      <c r="C379" s="77"/>
      <c r="D379" s="77"/>
      <c r="E379" s="77"/>
      <c r="F379" s="77"/>
      <c r="G379" s="77"/>
    </row>
    <row r="380" spans="1:7">
      <c r="A380" s="77"/>
      <c r="B380" s="77"/>
      <c r="C380" s="77"/>
      <c r="D380" s="77"/>
      <c r="E380" s="77"/>
      <c r="F380" s="77"/>
      <c r="G380" s="77"/>
    </row>
    <row r="381" spans="1:7">
      <c r="A381" s="77"/>
      <c r="B381" s="77"/>
      <c r="C381" s="77"/>
      <c r="D381" s="77"/>
      <c r="E381" s="77"/>
      <c r="F381" s="77"/>
      <c r="G381" s="77"/>
    </row>
    <row r="382" spans="1:7">
      <c r="A382" s="77"/>
      <c r="B382" s="77"/>
      <c r="C382" s="77"/>
      <c r="D382" s="77"/>
      <c r="E382" s="77"/>
      <c r="F382" s="77"/>
      <c r="G382" s="77"/>
    </row>
    <row r="383" spans="1:7">
      <c r="A383" s="77"/>
      <c r="B383" s="77"/>
      <c r="C383" s="77"/>
      <c r="D383" s="77"/>
      <c r="E383" s="77"/>
      <c r="F383" s="77"/>
      <c r="G383" s="77"/>
    </row>
    <row r="384" spans="1:7">
      <c r="A384" s="77"/>
      <c r="B384" s="77"/>
      <c r="C384" s="77"/>
      <c r="D384" s="77"/>
      <c r="E384" s="77"/>
      <c r="F384" s="77"/>
      <c r="G384" s="77"/>
    </row>
    <row r="385" spans="1:7">
      <c r="A385" s="77"/>
      <c r="B385" s="77"/>
      <c r="C385" s="77"/>
      <c r="D385" s="77"/>
      <c r="E385" s="77"/>
      <c r="F385" s="77"/>
      <c r="G385" s="77"/>
    </row>
    <row r="386" spans="1:7">
      <c r="A386" s="77"/>
      <c r="B386" s="77"/>
      <c r="C386" s="77"/>
      <c r="D386" s="77"/>
      <c r="E386" s="77"/>
      <c r="F386" s="77"/>
      <c r="G386" s="77"/>
    </row>
    <row r="387" spans="1:7">
      <c r="A387" s="77"/>
      <c r="B387" s="77"/>
      <c r="C387" s="77"/>
      <c r="D387" s="77"/>
      <c r="E387" s="77"/>
      <c r="F387" s="77"/>
      <c r="G387" s="77"/>
    </row>
    <row r="388" spans="1:7">
      <c r="A388" s="77"/>
      <c r="B388" s="77"/>
      <c r="C388" s="77"/>
      <c r="D388" s="77"/>
      <c r="E388" s="77"/>
      <c r="F388" s="77"/>
      <c r="G388" s="77"/>
    </row>
    <row r="389" spans="1:7">
      <c r="A389" s="77"/>
      <c r="B389" s="77"/>
      <c r="C389" s="77"/>
      <c r="D389" s="77"/>
      <c r="E389" s="77"/>
      <c r="F389" s="77"/>
      <c r="G389" s="77"/>
    </row>
    <row r="390" spans="1:7">
      <c r="A390" s="77"/>
      <c r="B390" s="77"/>
      <c r="C390" s="77"/>
      <c r="D390" s="77"/>
      <c r="E390" s="77"/>
      <c r="F390" s="77"/>
      <c r="G390" s="77"/>
    </row>
    <row r="391" spans="1:7">
      <c r="A391" s="77"/>
      <c r="B391" s="77"/>
      <c r="C391" s="77"/>
      <c r="D391" s="77"/>
      <c r="E391" s="77"/>
      <c r="F391" s="77"/>
      <c r="G391" s="77"/>
    </row>
    <row r="392" spans="1:7">
      <c r="A392" s="77"/>
      <c r="B392" s="77"/>
      <c r="C392" s="77"/>
      <c r="D392" s="77"/>
      <c r="E392" s="77"/>
      <c r="F392" s="77"/>
      <c r="G392" s="77"/>
    </row>
    <row r="393" spans="1:7">
      <c r="A393" s="77"/>
      <c r="B393" s="77"/>
      <c r="C393" s="77"/>
      <c r="D393" s="77"/>
      <c r="E393" s="77"/>
      <c r="F393" s="77"/>
      <c r="G393" s="77"/>
    </row>
    <row r="394" spans="1:7">
      <c r="A394" s="77"/>
      <c r="B394" s="77"/>
      <c r="C394" s="77"/>
      <c r="D394" s="77"/>
      <c r="E394" s="77"/>
      <c r="F394" s="77"/>
      <c r="G394" s="77"/>
    </row>
    <row r="395" spans="1:7">
      <c r="A395" s="77"/>
      <c r="B395" s="77"/>
      <c r="C395" s="77"/>
      <c r="D395" s="77"/>
      <c r="E395" s="77"/>
      <c r="F395" s="77"/>
      <c r="G395" s="77"/>
    </row>
    <row r="396" spans="1:7">
      <c r="A396" s="77"/>
      <c r="B396" s="77"/>
      <c r="C396" s="77"/>
      <c r="D396" s="77"/>
      <c r="E396" s="77"/>
      <c r="F396" s="77"/>
      <c r="G396" s="77"/>
    </row>
    <row r="397" spans="1:7">
      <c r="A397" s="77"/>
      <c r="B397" s="77"/>
      <c r="C397" s="77"/>
      <c r="D397" s="77"/>
      <c r="E397" s="77"/>
      <c r="F397" s="77"/>
      <c r="G397" s="77"/>
    </row>
    <row r="398" spans="1:7">
      <c r="A398" s="77"/>
      <c r="B398" s="77"/>
      <c r="C398" s="77"/>
      <c r="D398" s="77"/>
      <c r="E398" s="77"/>
      <c r="F398" s="77"/>
      <c r="G398" s="77"/>
    </row>
    <row r="399" spans="1:7">
      <c r="A399" s="77"/>
      <c r="B399" s="77"/>
      <c r="C399" s="77"/>
      <c r="D399" s="77"/>
      <c r="E399" s="77"/>
      <c r="F399" s="77"/>
      <c r="G399" s="77"/>
    </row>
    <row r="400" spans="1:7">
      <c r="A400" s="77"/>
      <c r="B400" s="77"/>
      <c r="C400" s="77"/>
      <c r="D400" s="77"/>
      <c r="E400" s="77"/>
      <c r="F400" s="77"/>
      <c r="G400" s="77"/>
    </row>
    <row r="401" spans="1:7">
      <c r="A401" s="77"/>
      <c r="B401" s="77"/>
      <c r="C401" s="77"/>
      <c r="D401" s="77"/>
      <c r="E401" s="77"/>
      <c r="F401" s="77"/>
      <c r="G401" s="77"/>
    </row>
    <row r="402" spans="1:7">
      <c r="A402" s="77"/>
      <c r="B402" s="77"/>
      <c r="C402" s="77"/>
      <c r="D402" s="77"/>
      <c r="E402" s="77"/>
      <c r="F402" s="77"/>
      <c r="G402" s="77"/>
    </row>
    <row r="403" spans="1:7">
      <c r="A403" s="77"/>
      <c r="B403" s="77"/>
      <c r="C403" s="77"/>
      <c r="D403" s="77"/>
      <c r="E403" s="77"/>
      <c r="F403" s="77"/>
      <c r="G403" s="77"/>
    </row>
    <row r="404" spans="1:7">
      <c r="A404" s="77"/>
      <c r="B404" s="77"/>
      <c r="C404" s="77"/>
      <c r="D404" s="77"/>
      <c r="E404" s="77"/>
      <c r="F404" s="77"/>
      <c r="G404" s="77"/>
    </row>
    <row r="405" spans="1:7">
      <c r="A405" s="77"/>
      <c r="B405" s="77"/>
      <c r="C405" s="77"/>
      <c r="D405" s="77"/>
      <c r="E405" s="77"/>
      <c r="F405" s="77"/>
      <c r="G405" s="77"/>
    </row>
    <row r="406" spans="1:7">
      <c r="A406" s="77"/>
      <c r="B406" s="77"/>
      <c r="C406" s="77"/>
      <c r="D406" s="77"/>
      <c r="E406" s="77"/>
      <c r="F406" s="77"/>
      <c r="G406" s="77"/>
    </row>
    <row r="407" spans="1:7">
      <c r="A407" s="77"/>
      <c r="B407" s="77"/>
      <c r="C407" s="77"/>
      <c r="D407" s="77"/>
      <c r="E407" s="77"/>
      <c r="F407" s="77"/>
      <c r="G407" s="77"/>
    </row>
    <row r="408" spans="1:7">
      <c r="A408" s="77"/>
      <c r="B408" s="77"/>
      <c r="C408" s="77"/>
      <c r="D408" s="77"/>
      <c r="E408" s="77"/>
      <c r="F408" s="77"/>
      <c r="G408" s="77"/>
    </row>
    <row r="409" spans="1:7">
      <c r="A409" s="77"/>
      <c r="B409" s="77"/>
      <c r="C409" s="77"/>
      <c r="D409" s="77"/>
      <c r="E409" s="77"/>
      <c r="F409" s="77"/>
      <c r="G409" s="77"/>
    </row>
    <row r="410" spans="1:7">
      <c r="A410" s="77"/>
      <c r="B410" s="77"/>
      <c r="C410" s="77"/>
      <c r="D410" s="77"/>
      <c r="E410" s="77"/>
      <c r="F410" s="77"/>
      <c r="G410" s="77"/>
    </row>
    <row r="411" spans="1:7">
      <c r="A411" s="77"/>
      <c r="B411" s="77"/>
      <c r="C411" s="77"/>
      <c r="D411" s="77"/>
      <c r="E411" s="77"/>
      <c r="F411" s="77"/>
      <c r="G411" s="77"/>
    </row>
    <row r="412" spans="1:7">
      <c r="A412" s="77"/>
      <c r="B412" s="77"/>
      <c r="C412" s="77"/>
      <c r="D412" s="77"/>
      <c r="E412" s="77"/>
      <c r="F412" s="77"/>
      <c r="G412" s="77"/>
    </row>
    <row r="413" spans="1:7">
      <c r="A413" s="77"/>
      <c r="B413" s="77"/>
      <c r="C413" s="77"/>
      <c r="D413" s="77"/>
      <c r="E413" s="77"/>
      <c r="F413" s="77"/>
      <c r="G413" s="77"/>
    </row>
    <row r="414" spans="1:7">
      <c r="A414" s="77"/>
      <c r="B414" s="77"/>
      <c r="C414" s="77"/>
      <c r="D414" s="77"/>
      <c r="E414" s="77"/>
      <c r="F414" s="77"/>
      <c r="G414" s="77"/>
    </row>
  </sheetData>
  <mergeCells count="3">
    <mergeCell ref="A5:B6"/>
    <mergeCell ref="C5:C6"/>
    <mergeCell ref="D5:G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Sheet105"/>
  <dimension ref="A1:G414"/>
  <sheetViews>
    <sheetView showGridLines="0" topLeftCell="A2" zoomScaleNormal="100" workbookViewId="0">
      <selection activeCell="A4" sqref="A4"/>
    </sheetView>
  </sheetViews>
  <sheetFormatPr defaultRowHeight="13.5"/>
  <cols>
    <col min="1" max="1" width="5.125" style="32" customWidth="1"/>
    <col min="2" max="2" width="37.5" style="32" bestFit="1" customWidth="1"/>
    <col min="3" max="3" width="7.375" style="32" customWidth="1"/>
    <col min="4" max="4" width="7.125" style="32" customWidth="1"/>
    <col min="5" max="6" width="7.375" style="32" customWidth="1"/>
    <col min="7" max="7" width="7.375" style="3" customWidth="1"/>
    <col min="8" max="16384" width="9" style="32"/>
  </cols>
  <sheetData>
    <row r="1" spans="1:7" ht="22.5" hidden="1" customHeight="1">
      <c r="A1" s="46"/>
      <c r="B1" s="2"/>
      <c r="C1" s="2"/>
      <c r="D1" s="2"/>
      <c r="E1" s="3"/>
      <c r="F1" s="3"/>
    </row>
    <row r="2" spans="1:7" ht="0.95" customHeight="1">
      <c r="A2" s="1"/>
      <c r="B2" s="2"/>
      <c r="C2" s="2"/>
      <c r="D2" s="2"/>
      <c r="E2" s="3"/>
      <c r="F2" s="3"/>
    </row>
    <row r="3" spans="1:7">
      <c r="A3" s="46" t="s">
        <v>30</v>
      </c>
      <c r="B3" s="2"/>
      <c r="C3" s="2"/>
      <c r="D3" s="2"/>
      <c r="E3" s="3"/>
      <c r="F3" s="3"/>
    </row>
    <row r="4" spans="1:7">
      <c r="A4" s="46"/>
      <c r="B4" s="2"/>
      <c r="C4" s="2"/>
      <c r="D4" s="2"/>
      <c r="E4" s="3"/>
      <c r="F4" s="3"/>
    </row>
    <row r="5" spans="1:7" ht="12.6" customHeight="1">
      <c r="A5" s="286" t="s">
        <v>1650</v>
      </c>
      <c r="B5" s="286"/>
      <c r="C5" s="291" t="s">
        <v>1649</v>
      </c>
      <c r="D5" s="305" t="s">
        <v>1071</v>
      </c>
      <c r="E5" s="301" t="s">
        <v>1626</v>
      </c>
      <c r="F5" s="302"/>
      <c r="G5" s="304" t="s">
        <v>1072</v>
      </c>
    </row>
    <row r="6" spans="1:7" ht="12.6" customHeight="1">
      <c r="A6" s="286"/>
      <c r="B6" s="286"/>
      <c r="C6" s="300"/>
      <c r="D6" s="300"/>
      <c r="E6" s="142" t="s">
        <v>1627</v>
      </c>
      <c r="F6" s="152" t="s">
        <v>1628</v>
      </c>
      <c r="G6" s="304"/>
    </row>
    <row r="7" spans="1:7" ht="12.6" customHeight="1">
      <c r="A7" s="117">
        <v>1</v>
      </c>
      <c r="B7" s="55" t="s">
        <v>1655</v>
      </c>
      <c r="C7" s="56">
        <f>表3.5.3!D7</f>
        <v>252</v>
      </c>
      <c r="D7" s="61">
        <v>0.1</v>
      </c>
      <c r="E7" s="56">
        <v>0</v>
      </c>
      <c r="F7" s="62">
        <f>C7-E7-G7</f>
        <v>113</v>
      </c>
      <c r="G7" s="63">
        <v>139</v>
      </c>
    </row>
    <row r="8" spans="1:7" ht="12.6" customHeight="1">
      <c r="A8" s="117">
        <v>2</v>
      </c>
      <c r="B8" s="55" t="s">
        <v>1073</v>
      </c>
      <c r="C8" s="56">
        <f>表3.5.3!D8</f>
        <v>420</v>
      </c>
      <c r="D8" s="61" t="s">
        <v>1074</v>
      </c>
      <c r="E8" s="56">
        <v>0</v>
      </c>
      <c r="F8" s="62">
        <f t="shared" ref="F8:F34" si="0">C8-E8-G8</f>
        <v>218</v>
      </c>
      <c r="G8" s="63">
        <v>202</v>
      </c>
    </row>
    <row r="9" spans="1:7" ht="12.6" customHeight="1">
      <c r="A9" s="117">
        <v>3</v>
      </c>
      <c r="B9" s="55" t="s">
        <v>1075</v>
      </c>
      <c r="C9" s="56">
        <f>表3.5.3!D9</f>
        <v>132</v>
      </c>
      <c r="D9" s="61" t="s">
        <v>1074</v>
      </c>
      <c r="E9" s="56">
        <v>0</v>
      </c>
      <c r="F9" s="62">
        <f t="shared" si="0"/>
        <v>51</v>
      </c>
      <c r="G9" s="63">
        <v>81</v>
      </c>
    </row>
    <row r="10" spans="1:7" ht="12.6" customHeight="1">
      <c r="A10" s="117">
        <v>4</v>
      </c>
      <c r="B10" s="55" t="s">
        <v>1076</v>
      </c>
      <c r="C10" s="56">
        <f>表3.5.3!D10</f>
        <v>476</v>
      </c>
      <c r="D10" s="61" t="s">
        <v>415</v>
      </c>
      <c r="E10" s="56">
        <v>5</v>
      </c>
      <c r="F10" s="62">
        <f t="shared" si="0"/>
        <v>249</v>
      </c>
      <c r="G10" s="63">
        <v>222</v>
      </c>
    </row>
    <row r="11" spans="1:7" ht="12.6" customHeight="1">
      <c r="A11" s="117">
        <v>5</v>
      </c>
      <c r="B11" s="55" t="s">
        <v>337</v>
      </c>
      <c r="C11" s="56">
        <f>表3.5.3!D11</f>
        <v>504</v>
      </c>
      <c r="D11" s="61" t="s">
        <v>338</v>
      </c>
      <c r="E11" s="56">
        <v>2</v>
      </c>
      <c r="F11" s="62">
        <f t="shared" si="0"/>
        <v>288</v>
      </c>
      <c r="G11" s="63">
        <v>214</v>
      </c>
    </row>
    <row r="12" spans="1:7" ht="12.6" customHeight="1">
      <c r="A12" s="117">
        <v>6</v>
      </c>
      <c r="B12" s="55" t="s">
        <v>339</v>
      </c>
      <c r="C12" s="56">
        <f>表3.5.3!D12</f>
        <v>247</v>
      </c>
      <c r="D12" s="61" t="s">
        <v>415</v>
      </c>
      <c r="E12" s="56">
        <v>2</v>
      </c>
      <c r="F12" s="62">
        <f t="shared" si="0"/>
        <v>105</v>
      </c>
      <c r="G12" s="63">
        <v>140</v>
      </c>
    </row>
    <row r="13" spans="1:7" ht="12.6" customHeight="1">
      <c r="A13" s="117">
        <v>7</v>
      </c>
      <c r="B13" s="55" t="s">
        <v>416</v>
      </c>
      <c r="C13" s="56">
        <f>表3.5.3!D13</f>
        <v>186</v>
      </c>
      <c r="D13" s="61" t="s">
        <v>340</v>
      </c>
      <c r="E13" s="56">
        <v>1</v>
      </c>
      <c r="F13" s="62">
        <f t="shared" si="0"/>
        <v>64</v>
      </c>
      <c r="G13" s="63">
        <v>121</v>
      </c>
    </row>
    <row r="14" spans="1:7" ht="12.6" customHeight="1">
      <c r="A14" s="117">
        <v>8</v>
      </c>
      <c r="B14" s="55" t="s">
        <v>1656</v>
      </c>
      <c r="C14" s="56">
        <f>表3.5.3!D14</f>
        <v>122</v>
      </c>
      <c r="D14" s="108" t="s">
        <v>1629</v>
      </c>
      <c r="E14" s="56">
        <v>0</v>
      </c>
      <c r="F14" s="62">
        <f t="shared" si="0"/>
        <v>23</v>
      </c>
      <c r="G14" s="63">
        <v>99</v>
      </c>
    </row>
    <row r="15" spans="1:7" ht="12.6" customHeight="1">
      <c r="A15" s="117">
        <v>9</v>
      </c>
      <c r="B15" s="55" t="s">
        <v>1657</v>
      </c>
      <c r="C15" s="56">
        <f>表3.5.3!D15</f>
        <v>117</v>
      </c>
      <c r="D15" s="61" t="s">
        <v>341</v>
      </c>
      <c r="E15" s="56">
        <v>0</v>
      </c>
      <c r="F15" s="62">
        <f t="shared" si="0"/>
        <v>35</v>
      </c>
      <c r="G15" s="63">
        <v>82</v>
      </c>
    </row>
    <row r="16" spans="1:7" ht="12.6" customHeight="1">
      <c r="A16" s="117">
        <v>10</v>
      </c>
      <c r="B16" s="55" t="s">
        <v>342</v>
      </c>
      <c r="C16" s="56">
        <f>表3.5.3!D16</f>
        <v>194</v>
      </c>
      <c r="D16" s="61" t="s">
        <v>343</v>
      </c>
      <c r="E16" s="56">
        <v>1</v>
      </c>
      <c r="F16" s="62">
        <f t="shared" si="0"/>
        <v>93</v>
      </c>
      <c r="G16" s="63">
        <v>100</v>
      </c>
    </row>
    <row r="17" spans="1:7" ht="12.6" customHeight="1">
      <c r="A17" s="117">
        <v>11</v>
      </c>
      <c r="B17" s="55" t="s">
        <v>344</v>
      </c>
      <c r="C17" s="56">
        <f>表3.5.3!D17</f>
        <v>167</v>
      </c>
      <c r="D17" s="61" t="s">
        <v>345</v>
      </c>
      <c r="E17" s="56">
        <v>1</v>
      </c>
      <c r="F17" s="62">
        <f t="shared" si="0"/>
        <v>65</v>
      </c>
      <c r="G17" s="63">
        <v>101</v>
      </c>
    </row>
    <row r="18" spans="1:7" ht="12.6" customHeight="1">
      <c r="A18" s="117">
        <v>12</v>
      </c>
      <c r="B18" s="55" t="s">
        <v>346</v>
      </c>
      <c r="C18" s="56">
        <f>表3.5.3!D18</f>
        <v>229</v>
      </c>
      <c r="D18" s="61" t="s">
        <v>347</v>
      </c>
      <c r="E18" s="56">
        <v>0</v>
      </c>
      <c r="F18" s="62">
        <f t="shared" si="0"/>
        <v>103</v>
      </c>
      <c r="G18" s="63">
        <v>126</v>
      </c>
    </row>
    <row r="19" spans="1:7" ht="12.6" customHeight="1">
      <c r="A19" s="117">
        <v>13</v>
      </c>
      <c r="B19" s="55" t="s">
        <v>348</v>
      </c>
      <c r="C19" s="56">
        <f>表3.5.3!D19</f>
        <v>148</v>
      </c>
      <c r="D19" s="61" t="s">
        <v>349</v>
      </c>
      <c r="E19" s="56">
        <v>0</v>
      </c>
      <c r="F19" s="62">
        <f t="shared" si="0"/>
        <v>48</v>
      </c>
      <c r="G19" s="63">
        <v>100</v>
      </c>
    </row>
    <row r="20" spans="1:7" ht="12.6" customHeight="1">
      <c r="A20" s="117">
        <v>14</v>
      </c>
      <c r="B20" s="55" t="s">
        <v>350</v>
      </c>
      <c r="C20" s="56">
        <f>表3.5.3!D20</f>
        <v>159</v>
      </c>
      <c r="D20" s="61" t="s">
        <v>351</v>
      </c>
      <c r="E20" s="56">
        <v>0</v>
      </c>
      <c r="F20" s="62">
        <f t="shared" si="0"/>
        <v>60</v>
      </c>
      <c r="G20" s="63">
        <v>99</v>
      </c>
    </row>
    <row r="21" spans="1:7" ht="12.6" customHeight="1">
      <c r="A21" s="117">
        <v>15</v>
      </c>
      <c r="B21" s="55" t="s">
        <v>352</v>
      </c>
      <c r="C21" s="56">
        <f>表3.5.3!D21</f>
        <v>131</v>
      </c>
      <c r="D21" s="61" t="s">
        <v>347</v>
      </c>
      <c r="E21" s="56">
        <v>0</v>
      </c>
      <c r="F21" s="62">
        <f t="shared" si="0"/>
        <v>45</v>
      </c>
      <c r="G21" s="63">
        <v>86</v>
      </c>
    </row>
    <row r="22" spans="1:7" ht="12.6" customHeight="1">
      <c r="A22" s="117">
        <v>16</v>
      </c>
      <c r="B22" s="55" t="s">
        <v>353</v>
      </c>
      <c r="C22" s="56">
        <f>表3.5.3!D22</f>
        <v>132</v>
      </c>
      <c r="D22" s="61" t="s">
        <v>354</v>
      </c>
      <c r="E22" s="56">
        <v>0</v>
      </c>
      <c r="F22" s="62">
        <f t="shared" si="0"/>
        <v>48</v>
      </c>
      <c r="G22" s="63">
        <v>84</v>
      </c>
    </row>
    <row r="23" spans="1:7" ht="12.6" customHeight="1">
      <c r="A23" s="117">
        <v>17</v>
      </c>
      <c r="B23" s="55" t="s">
        <v>355</v>
      </c>
      <c r="C23" s="56">
        <f>表3.5.3!D23</f>
        <v>134</v>
      </c>
      <c r="D23" s="61" t="s">
        <v>356</v>
      </c>
      <c r="E23" s="56">
        <v>0</v>
      </c>
      <c r="F23" s="62">
        <f t="shared" si="0"/>
        <v>46</v>
      </c>
      <c r="G23" s="63">
        <v>88</v>
      </c>
    </row>
    <row r="24" spans="1:7" ht="12.6" customHeight="1">
      <c r="A24" s="117">
        <v>18</v>
      </c>
      <c r="B24" s="55" t="s">
        <v>357</v>
      </c>
      <c r="C24" s="56">
        <f>表3.5.3!D24</f>
        <v>127</v>
      </c>
      <c r="D24" s="61" t="s">
        <v>358</v>
      </c>
      <c r="E24" s="56">
        <v>0</v>
      </c>
      <c r="F24" s="62">
        <f t="shared" si="0"/>
        <v>44</v>
      </c>
      <c r="G24" s="63">
        <v>83</v>
      </c>
    </row>
    <row r="25" spans="1:7" ht="12.6" customHeight="1">
      <c r="A25" s="117">
        <v>19</v>
      </c>
      <c r="B25" s="55" t="s">
        <v>359</v>
      </c>
      <c r="C25" s="56">
        <f>表3.5.3!D25</f>
        <v>130</v>
      </c>
      <c r="D25" s="61" t="s">
        <v>349</v>
      </c>
      <c r="E25" s="56">
        <v>0</v>
      </c>
      <c r="F25" s="62">
        <f t="shared" si="0"/>
        <v>43</v>
      </c>
      <c r="G25" s="63">
        <v>87</v>
      </c>
    </row>
    <row r="26" spans="1:7" ht="12.6" customHeight="1">
      <c r="A26" s="117">
        <v>20</v>
      </c>
      <c r="B26" s="55" t="s">
        <v>360</v>
      </c>
      <c r="C26" s="56">
        <f>表3.5.3!D26</f>
        <v>133</v>
      </c>
      <c r="D26" s="61" t="s">
        <v>358</v>
      </c>
      <c r="E26" s="56">
        <v>0</v>
      </c>
      <c r="F26" s="62">
        <f t="shared" si="0"/>
        <v>43</v>
      </c>
      <c r="G26" s="63">
        <v>90</v>
      </c>
    </row>
    <row r="27" spans="1:7" ht="12.6" customHeight="1">
      <c r="A27" s="117">
        <v>21</v>
      </c>
      <c r="B27" s="55" t="s">
        <v>361</v>
      </c>
      <c r="C27" s="56">
        <f>表3.5.3!D27</f>
        <v>114</v>
      </c>
      <c r="D27" s="61" t="s">
        <v>362</v>
      </c>
      <c r="E27" s="56">
        <v>0</v>
      </c>
      <c r="F27" s="62">
        <f t="shared" si="0"/>
        <v>38</v>
      </c>
      <c r="G27" s="63">
        <v>76</v>
      </c>
    </row>
    <row r="28" spans="1:7" ht="12.6" customHeight="1">
      <c r="A28" s="117">
        <v>22</v>
      </c>
      <c r="B28" s="55" t="s">
        <v>363</v>
      </c>
      <c r="C28" s="56">
        <f>表3.5.3!D28</f>
        <v>116</v>
      </c>
      <c r="D28" s="61" t="s">
        <v>347</v>
      </c>
      <c r="E28" s="56">
        <v>0</v>
      </c>
      <c r="F28" s="62">
        <f t="shared" si="0"/>
        <v>40</v>
      </c>
      <c r="G28" s="63">
        <v>76</v>
      </c>
    </row>
    <row r="29" spans="1:7" ht="12.6" customHeight="1">
      <c r="A29" s="117">
        <v>23</v>
      </c>
      <c r="B29" s="55" t="s">
        <v>364</v>
      </c>
      <c r="C29" s="56">
        <f>表3.5.3!D29</f>
        <v>204</v>
      </c>
      <c r="D29" s="61" t="s">
        <v>345</v>
      </c>
      <c r="E29" s="56">
        <v>0</v>
      </c>
      <c r="F29" s="62">
        <f t="shared" si="0"/>
        <v>77</v>
      </c>
      <c r="G29" s="63">
        <v>127</v>
      </c>
    </row>
    <row r="30" spans="1:7" ht="12.6" customHeight="1">
      <c r="A30" s="117">
        <v>24</v>
      </c>
      <c r="B30" s="55" t="s">
        <v>365</v>
      </c>
      <c r="C30" s="56">
        <f>表3.5.3!D30</f>
        <v>188</v>
      </c>
      <c r="D30" s="61" t="s">
        <v>345</v>
      </c>
      <c r="E30" s="56">
        <v>0</v>
      </c>
      <c r="F30" s="62">
        <f t="shared" si="0"/>
        <v>79</v>
      </c>
      <c r="G30" s="63">
        <v>109</v>
      </c>
    </row>
    <row r="31" spans="1:7" ht="12.6" customHeight="1">
      <c r="A31" s="117">
        <v>25</v>
      </c>
      <c r="B31" s="55" t="s">
        <v>366</v>
      </c>
      <c r="C31" s="56">
        <f>表3.5.3!D31</f>
        <v>826</v>
      </c>
      <c r="D31" s="61" t="s">
        <v>367</v>
      </c>
      <c r="E31" s="56">
        <v>15</v>
      </c>
      <c r="F31" s="62">
        <f t="shared" si="0"/>
        <v>674</v>
      </c>
      <c r="G31" s="63">
        <v>137</v>
      </c>
    </row>
    <row r="32" spans="1:7" ht="12.6" customHeight="1">
      <c r="A32" s="117">
        <v>26</v>
      </c>
      <c r="B32" s="55" t="s">
        <v>368</v>
      </c>
      <c r="C32" s="56">
        <f>表3.5.3!D32</f>
        <v>988</v>
      </c>
      <c r="D32" s="61" t="s">
        <v>369</v>
      </c>
      <c r="E32" s="56">
        <v>15</v>
      </c>
      <c r="F32" s="62">
        <f t="shared" si="0"/>
        <v>836</v>
      </c>
      <c r="G32" s="63">
        <v>137</v>
      </c>
    </row>
    <row r="33" spans="1:7" ht="12.6" customHeight="1">
      <c r="A33" s="117">
        <v>27</v>
      </c>
      <c r="B33" s="55" t="s">
        <v>532</v>
      </c>
      <c r="C33" s="56">
        <f>表3.5.3!D33</f>
        <v>1128</v>
      </c>
      <c r="D33" s="61" t="s">
        <v>828</v>
      </c>
      <c r="E33" s="56">
        <v>3</v>
      </c>
      <c r="F33" s="62">
        <f t="shared" si="0"/>
        <v>1067</v>
      </c>
      <c r="G33" s="63">
        <v>58</v>
      </c>
    </row>
    <row r="34" spans="1:7" ht="12.6" customHeight="1">
      <c r="A34" s="117">
        <v>28</v>
      </c>
      <c r="B34" s="55" t="s">
        <v>835</v>
      </c>
      <c r="C34" s="56">
        <f>表3.5.3!D34</f>
        <v>176</v>
      </c>
      <c r="D34" s="61" t="s">
        <v>829</v>
      </c>
      <c r="E34" s="56">
        <v>0</v>
      </c>
      <c r="F34" s="62">
        <f t="shared" si="0"/>
        <v>74</v>
      </c>
      <c r="G34" s="63">
        <v>102</v>
      </c>
    </row>
    <row r="35" spans="1:7">
      <c r="A35" s="49"/>
      <c r="B35" s="8"/>
      <c r="C35" s="8"/>
      <c r="D35" s="8"/>
      <c r="E35" s="50"/>
      <c r="F35" s="51"/>
    </row>
    <row r="36" spans="1:7">
      <c r="A36" s="49"/>
      <c r="B36" s="8"/>
      <c r="C36" s="8"/>
      <c r="D36" s="8"/>
      <c r="E36" s="50"/>
      <c r="F36" s="51"/>
    </row>
    <row r="37" spans="1:7">
      <c r="A37" s="49"/>
      <c r="B37" s="8"/>
      <c r="C37" s="8"/>
      <c r="D37" s="8"/>
      <c r="E37" s="50"/>
      <c r="F37" s="51"/>
    </row>
    <row r="38" spans="1:7">
      <c r="A38" s="49"/>
      <c r="B38" s="8"/>
      <c r="C38" s="8"/>
      <c r="D38" s="8"/>
      <c r="E38" s="50"/>
      <c r="F38" s="51"/>
    </row>
    <row r="39" spans="1:7">
      <c r="A39" s="49"/>
      <c r="B39" s="8"/>
      <c r="C39" s="8"/>
      <c r="D39" s="8"/>
      <c r="E39" s="50"/>
      <c r="F39" s="51"/>
    </row>
    <row r="40" spans="1:7">
      <c r="A40" s="49"/>
      <c r="B40" s="8"/>
      <c r="C40" s="8"/>
      <c r="D40" s="8"/>
      <c r="E40" s="50"/>
      <c r="F40" s="51"/>
    </row>
    <row r="41" spans="1:7">
      <c r="A41" s="49"/>
      <c r="B41" s="8"/>
      <c r="C41" s="8"/>
      <c r="D41" s="8"/>
      <c r="E41" s="50"/>
      <c r="F41" s="51"/>
    </row>
    <row r="42" spans="1:7">
      <c r="A42" s="49"/>
      <c r="B42" s="8"/>
      <c r="C42" s="8"/>
      <c r="D42" s="8"/>
      <c r="E42" s="50"/>
      <c r="F42" s="51"/>
    </row>
    <row r="43" spans="1:7">
      <c r="A43" s="49"/>
      <c r="B43" s="8"/>
      <c r="C43" s="8"/>
      <c r="D43" s="8"/>
      <c r="E43" s="50"/>
      <c r="F43" s="51"/>
    </row>
    <row r="44" spans="1:7">
      <c r="A44" s="49"/>
      <c r="B44" s="8"/>
      <c r="C44" s="8"/>
      <c r="D44" s="8"/>
      <c r="E44" s="50"/>
      <c r="F44" s="51"/>
    </row>
    <row r="45" spans="1:7">
      <c r="A45" s="49"/>
      <c r="B45" s="8"/>
      <c r="C45" s="8"/>
      <c r="D45" s="8"/>
      <c r="E45" s="50"/>
      <c r="F45" s="51"/>
    </row>
    <row r="46" spans="1:7">
      <c r="A46" s="49"/>
      <c r="B46" s="8"/>
      <c r="C46" s="8"/>
      <c r="D46" s="8"/>
      <c r="E46" s="50"/>
      <c r="F46" s="51"/>
    </row>
    <row r="47" spans="1:7">
      <c r="A47" s="49"/>
      <c r="B47" s="8"/>
      <c r="C47" s="8"/>
      <c r="D47" s="8"/>
      <c r="E47" s="50"/>
      <c r="F47" s="51"/>
    </row>
    <row r="48" spans="1:7">
      <c r="A48" s="49"/>
      <c r="B48" s="8"/>
      <c r="C48" s="8"/>
      <c r="D48" s="8"/>
      <c r="E48" s="50"/>
      <c r="F48" s="51"/>
    </row>
    <row r="49" spans="1:6">
      <c r="A49" s="49"/>
      <c r="B49" s="8"/>
      <c r="C49" s="8"/>
      <c r="D49" s="8"/>
      <c r="E49" s="50"/>
      <c r="F49" s="51"/>
    </row>
    <row r="50" spans="1:6">
      <c r="A50" s="49"/>
      <c r="B50" s="8"/>
      <c r="C50" s="8"/>
      <c r="D50" s="8"/>
      <c r="E50" s="50"/>
      <c r="F50" s="51"/>
    </row>
    <row r="51" spans="1:6">
      <c r="A51" s="49"/>
      <c r="B51" s="8"/>
      <c r="C51" s="8"/>
      <c r="D51" s="8"/>
      <c r="E51" s="50"/>
      <c r="F51" s="51"/>
    </row>
    <row r="52" spans="1:6">
      <c r="A52" s="49"/>
      <c r="B52" s="8"/>
      <c r="C52" s="8"/>
      <c r="D52" s="8"/>
      <c r="E52" s="50"/>
      <c r="F52" s="51"/>
    </row>
    <row r="53" spans="1:6">
      <c r="A53" s="49"/>
      <c r="B53" s="8"/>
      <c r="C53" s="8"/>
      <c r="D53" s="8"/>
      <c r="E53" s="50"/>
      <c r="F53" s="51"/>
    </row>
    <row r="54" spans="1:6">
      <c r="A54" s="49"/>
      <c r="B54" s="8"/>
      <c r="C54" s="8"/>
      <c r="D54" s="8"/>
      <c r="E54" s="50"/>
      <c r="F54" s="51"/>
    </row>
    <row r="55" spans="1:6">
      <c r="A55" s="49"/>
      <c r="B55" s="8"/>
      <c r="C55" s="8"/>
      <c r="D55" s="8"/>
      <c r="E55" s="50"/>
      <c r="F55" s="51"/>
    </row>
    <row r="56" spans="1:6">
      <c r="A56" s="49"/>
      <c r="B56" s="8"/>
      <c r="C56" s="8"/>
      <c r="D56" s="8"/>
      <c r="E56" s="50"/>
      <c r="F56" s="51"/>
    </row>
    <row r="57" spans="1:6">
      <c r="A57" s="49"/>
      <c r="B57" s="8"/>
      <c r="C57" s="8"/>
      <c r="D57" s="8"/>
      <c r="E57" s="50"/>
      <c r="F57" s="51"/>
    </row>
    <row r="58" spans="1:6">
      <c r="A58" s="49"/>
      <c r="B58" s="8"/>
      <c r="C58" s="8"/>
      <c r="D58" s="8"/>
      <c r="E58" s="50"/>
      <c r="F58" s="51"/>
    </row>
    <row r="59" spans="1:6">
      <c r="A59" s="49"/>
      <c r="B59" s="8"/>
      <c r="C59" s="8"/>
      <c r="D59" s="8"/>
      <c r="E59" s="50"/>
      <c r="F59" s="51"/>
    </row>
    <row r="60" spans="1:6">
      <c r="A60" s="49"/>
      <c r="B60" s="8"/>
      <c r="C60" s="8"/>
      <c r="D60" s="8"/>
      <c r="E60" s="50"/>
      <c r="F60" s="51"/>
    </row>
    <row r="61" spans="1:6">
      <c r="A61" s="49"/>
      <c r="B61" s="8"/>
      <c r="C61" s="8"/>
      <c r="D61" s="8"/>
      <c r="E61" s="50"/>
      <c r="F61" s="51"/>
    </row>
    <row r="62" spans="1:6">
      <c r="A62" s="49"/>
      <c r="B62" s="8"/>
      <c r="C62" s="8"/>
      <c r="D62" s="8"/>
      <c r="E62" s="50"/>
      <c r="F62" s="51"/>
    </row>
    <row r="63" spans="1:6">
      <c r="A63" s="49"/>
      <c r="B63" s="8"/>
      <c r="C63" s="8"/>
      <c r="D63" s="8"/>
      <c r="E63" s="50"/>
      <c r="F63" s="51"/>
    </row>
    <row r="64" spans="1:6">
      <c r="A64" s="49"/>
      <c r="B64" s="8"/>
      <c r="C64" s="8"/>
      <c r="D64" s="8"/>
      <c r="E64" s="50"/>
      <c r="F64" s="51"/>
    </row>
    <row r="65" spans="1:6">
      <c r="A65" s="49"/>
      <c r="B65" s="8"/>
      <c r="C65" s="8"/>
      <c r="D65" s="8"/>
      <c r="E65" s="50"/>
      <c r="F65" s="51"/>
    </row>
    <row r="66" spans="1:6">
      <c r="A66" s="49"/>
      <c r="B66" s="8"/>
      <c r="C66" s="8"/>
      <c r="D66" s="8"/>
      <c r="E66" s="50"/>
      <c r="F66" s="51"/>
    </row>
    <row r="67" spans="1:6">
      <c r="A67" s="49"/>
      <c r="B67" s="8"/>
      <c r="C67" s="8"/>
      <c r="D67" s="8"/>
      <c r="E67" s="50"/>
      <c r="F67" s="51"/>
    </row>
    <row r="68" spans="1:6">
      <c r="A68" s="49"/>
      <c r="B68" s="8"/>
      <c r="C68" s="8"/>
      <c r="D68" s="8"/>
      <c r="E68" s="50"/>
      <c r="F68" s="51"/>
    </row>
    <row r="69" spans="1:6">
      <c r="A69" s="49"/>
      <c r="B69" s="8"/>
      <c r="C69" s="8"/>
      <c r="D69" s="8"/>
      <c r="E69" s="50"/>
      <c r="F69" s="51"/>
    </row>
    <row r="70" spans="1:6">
      <c r="A70" s="49"/>
      <c r="B70" s="8"/>
      <c r="C70" s="8"/>
      <c r="D70" s="8"/>
      <c r="E70" s="50"/>
      <c r="F70" s="51"/>
    </row>
    <row r="71" spans="1:6">
      <c r="A71" s="49"/>
      <c r="B71" s="8"/>
      <c r="C71" s="8"/>
      <c r="D71" s="8"/>
      <c r="E71" s="50"/>
      <c r="F71" s="51"/>
    </row>
    <row r="72" spans="1:6">
      <c r="A72" s="49"/>
      <c r="B72" s="8"/>
      <c r="C72" s="8"/>
      <c r="D72" s="8"/>
      <c r="E72" s="50"/>
      <c r="F72" s="51"/>
    </row>
    <row r="73" spans="1:6">
      <c r="A73" s="49"/>
      <c r="B73" s="8"/>
      <c r="C73" s="8"/>
      <c r="D73" s="8"/>
      <c r="E73" s="50"/>
      <c r="F73" s="51"/>
    </row>
    <row r="74" spans="1:6">
      <c r="A74" s="49"/>
      <c r="B74" s="8"/>
      <c r="C74" s="8"/>
      <c r="D74" s="8"/>
      <c r="E74" s="50"/>
      <c r="F74" s="51"/>
    </row>
    <row r="75" spans="1:6">
      <c r="A75" s="49"/>
      <c r="B75" s="8"/>
      <c r="C75" s="8"/>
      <c r="D75" s="8"/>
      <c r="E75" s="50"/>
      <c r="F75" s="51"/>
    </row>
    <row r="76" spans="1:6">
      <c r="A76" s="49"/>
      <c r="B76" s="8"/>
      <c r="C76" s="8"/>
      <c r="D76" s="8"/>
      <c r="E76" s="50"/>
      <c r="F76" s="51"/>
    </row>
    <row r="77" spans="1:6">
      <c r="A77" s="49"/>
      <c r="B77" s="8"/>
      <c r="C77" s="8"/>
      <c r="D77" s="8"/>
      <c r="E77" s="50"/>
      <c r="F77" s="51"/>
    </row>
    <row r="78" spans="1:6">
      <c r="A78" s="49"/>
      <c r="B78" s="8"/>
      <c r="C78" s="8"/>
      <c r="D78" s="8"/>
      <c r="E78" s="50"/>
      <c r="F78" s="51"/>
    </row>
    <row r="79" spans="1:6">
      <c r="A79" s="49"/>
      <c r="B79" s="8"/>
      <c r="C79" s="8"/>
      <c r="D79" s="8"/>
      <c r="E79" s="50"/>
      <c r="F79" s="51"/>
    </row>
    <row r="80" spans="1:6">
      <c r="A80" s="49"/>
      <c r="B80" s="8"/>
      <c r="C80" s="8"/>
      <c r="D80" s="8"/>
      <c r="E80" s="50"/>
      <c r="F80" s="51"/>
    </row>
    <row r="81" spans="1:6">
      <c r="A81" s="49"/>
      <c r="B81" s="8"/>
      <c r="C81" s="8"/>
      <c r="D81" s="8"/>
      <c r="E81" s="50"/>
      <c r="F81" s="51"/>
    </row>
    <row r="82" spans="1:6">
      <c r="A82" s="49"/>
      <c r="B82" s="8"/>
      <c r="C82" s="8"/>
      <c r="D82" s="8"/>
      <c r="E82" s="50"/>
      <c r="F82" s="51"/>
    </row>
    <row r="83" spans="1:6">
      <c r="A83" s="49"/>
      <c r="B83" s="8"/>
      <c r="C83" s="8"/>
      <c r="D83" s="8"/>
      <c r="E83" s="50"/>
      <c r="F83" s="51"/>
    </row>
    <row r="84" spans="1:6">
      <c r="A84" s="49"/>
      <c r="B84" s="8"/>
      <c r="C84" s="8"/>
      <c r="D84" s="8"/>
      <c r="E84" s="50"/>
      <c r="F84" s="51"/>
    </row>
    <row r="85" spans="1:6">
      <c r="A85" s="49"/>
      <c r="B85" s="8"/>
      <c r="C85" s="8"/>
      <c r="D85" s="8"/>
      <c r="E85" s="50"/>
      <c r="F85" s="51"/>
    </row>
    <row r="86" spans="1:6">
      <c r="A86" s="49"/>
      <c r="B86" s="8"/>
      <c r="C86" s="8"/>
      <c r="D86" s="8"/>
      <c r="E86" s="50"/>
      <c r="F86" s="51"/>
    </row>
    <row r="87" spans="1:6">
      <c r="A87" s="49"/>
      <c r="B87" s="8"/>
      <c r="C87" s="8"/>
      <c r="D87" s="8"/>
      <c r="E87" s="50"/>
      <c r="F87" s="51"/>
    </row>
    <row r="88" spans="1:6">
      <c r="A88" s="49"/>
      <c r="B88" s="8"/>
      <c r="C88" s="8"/>
      <c r="D88" s="8"/>
      <c r="E88" s="50"/>
      <c r="F88" s="51"/>
    </row>
    <row r="89" spans="1:6">
      <c r="A89" s="49"/>
      <c r="B89" s="8"/>
      <c r="C89" s="8"/>
      <c r="D89" s="8"/>
      <c r="E89" s="50"/>
      <c r="F89" s="51"/>
    </row>
    <row r="90" spans="1:6">
      <c r="A90" s="49"/>
      <c r="B90" s="8"/>
      <c r="C90" s="8"/>
      <c r="D90" s="8"/>
      <c r="E90" s="50"/>
      <c r="F90" s="51"/>
    </row>
    <row r="91" spans="1:6">
      <c r="A91" s="49"/>
      <c r="B91" s="8"/>
      <c r="C91" s="8"/>
      <c r="D91" s="8"/>
      <c r="E91" s="50"/>
      <c r="F91" s="51"/>
    </row>
    <row r="92" spans="1:6">
      <c r="A92" s="49"/>
      <c r="B92" s="8"/>
      <c r="C92" s="8"/>
      <c r="D92" s="8"/>
      <c r="E92" s="50"/>
      <c r="F92" s="51"/>
    </row>
    <row r="93" spans="1:6">
      <c r="A93" s="49"/>
      <c r="B93" s="8"/>
      <c r="C93" s="8"/>
      <c r="D93" s="8"/>
      <c r="E93" s="50"/>
      <c r="F93" s="51"/>
    </row>
    <row r="94" spans="1:6">
      <c r="A94" s="49"/>
      <c r="B94" s="8"/>
      <c r="C94" s="8"/>
      <c r="D94" s="8"/>
      <c r="E94" s="50"/>
      <c r="F94" s="51"/>
    </row>
    <row r="95" spans="1:6">
      <c r="A95" s="49"/>
      <c r="B95" s="8"/>
      <c r="C95" s="8"/>
      <c r="D95" s="8"/>
      <c r="E95" s="50"/>
      <c r="F95" s="51"/>
    </row>
    <row r="96" spans="1:6">
      <c r="A96" s="49"/>
      <c r="B96" s="8"/>
      <c r="C96" s="8"/>
      <c r="D96" s="8"/>
      <c r="E96" s="50"/>
      <c r="F96" s="51"/>
    </row>
    <row r="97" spans="1:6">
      <c r="A97" s="49"/>
      <c r="B97" s="8"/>
      <c r="C97" s="8"/>
      <c r="D97" s="8"/>
      <c r="E97" s="50"/>
      <c r="F97" s="51"/>
    </row>
    <row r="98" spans="1:6">
      <c r="A98" s="49"/>
      <c r="B98" s="8"/>
      <c r="C98" s="8"/>
      <c r="D98" s="8"/>
      <c r="E98" s="50"/>
      <c r="F98" s="51"/>
    </row>
    <row r="99" spans="1:6">
      <c r="A99" s="49"/>
      <c r="B99" s="8"/>
      <c r="C99" s="8"/>
      <c r="D99" s="8"/>
      <c r="E99" s="50"/>
      <c r="F99" s="51"/>
    </row>
    <row r="100" spans="1:6">
      <c r="A100" s="49"/>
      <c r="B100" s="8"/>
      <c r="C100" s="8"/>
      <c r="D100" s="8"/>
      <c r="E100" s="50"/>
      <c r="F100" s="51"/>
    </row>
    <row r="101" spans="1:6">
      <c r="A101" s="49"/>
      <c r="B101" s="8"/>
      <c r="C101" s="8"/>
      <c r="D101" s="8"/>
      <c r="E101" s="50"/>
      <c r="F101" s="51"/>
    </row>
    <row r="102" spans="1:6">
      <c r="A102" s="49"/>
      <c r="B102" s="8"/>
      <c r="C102" s="8"/>
      <c r="D102" s="8"/>
      <c r="E102" s="50"/>
      <c r="F102" s="51"/>
    </row>
    <row r="103" spans="1:6">
      <c r="A103" s="49"/>
      <c r="B103" s="8"/>
      <c r="C103" s="8"/>
      <c r="D103" s="8"/>
      <c r="E103" s="50"/>
      <c r="F103" s="51"/>
    </row>
    <row r="104" spans="1:6">
      <c r="A104" s="49"/>
      <c r="B104" s="8"/>
      <c r="C104" s="8"/>
      <c r="D104" s="8"/>
      <c r="E104" s="50"/>
      <c r="F104" s="51"/>
    </row>
    <row r="105" spans="1:6">
      <c r="A105" s="49"/>
      <c r="B105" s="9"/>
      <c r="C105" s="9"/>
      <c r="D105" s="9"/>
      <c r="E105" s="53"/>
      <c r="F105" s="54"/>
    </row>
    <row r="106" spans="1:6">
      <c r="A106" s="49"/>
      <c r="B106" s="9"/>
      <c r="C106" s="9"/>
      <c r="D106" s="9"/>
      <c r="E106" s="36"/>
      <c r="F106" s="41"/>
    </row>
    <row r="107" spans="1:6">
      <c r="A107" s="49"/>
      <c r="B107" s="9"/>
      <c r="C107" s="9"/>
      <c r="D107" s="9"/>
      <c r="E107" s="53"/>
      <c r="F107" s="41"/>
    </row>
    <row r="108" spans="1:6">
      <c r="A108" s="49"/>
      <c r="B108" s="9"/>
      <c r="C108" s="9"/>
      <c r="D108" s="9"/>
      <c r="E108" s="53"/>
      <c r="F108" s="41"/>
    </row>
    <row r="109" spans="1:6">
      <c r="A109" s="49"/>
      <c r="B109" s="9"/>
      <c r="C109" s="9"/>
      <c r="D109" s="9"/>
      <c r="E109" s="36"/>
      <c r="F109" s="41"/>
    </row>
    <row r="110" spans="1:6">
      <c r="A110" s="70"/>
      <c r="B110" s="8"/>
      <c r="C110" s="8"/>
      <c r="D110" s="8"/>
      <c r="E110" s="36"/>
      <c r="F110" s="41"/>
    </row>
    <row r="111" spans="1:6">
      <c r="A111" s="70"/>
      <c r="B111" s="8"/>
      <c r="C111" s="8"/>
      <c r="D111" s="8"/>
      <c r="E111" s="36"/>
      <c r="F111" s="41"/>
    </row>
    <row r="112" spans="1:6">
      <c r="A112" s="70"/>
      <c r="B112" s="8"/>
      <c r="C112" s="8"/>
      <c r="D112" s="8"/>
      <c r="E112" s="8"/>
      <c r="F112" s="75"/>
    </row>
    <row r="113" spans="1:6">
      <c r="A113" s="76"/>
      <c r="B113" s="77"/>
      <c r="C113" s="77"/>
      <c r="D113" s="77"/>
      <c r="E113" s="77"/>
      <c r="F113" s="79"/>
    </row>
    <row r="114" spans="1:6">
      <c r="A114" s="76"/>
      <c r="B114" s="77"/>
      <c r="C114" s="77"/>
      <c r="D114" s="77"/>
      <c r="E114" s="77"/>
      <c r="F114" s="79"/>
    </row>
    <row r="115" spans="1:6">
      <c r="A115" s="76"/>
      <c r="B115" s="77"/>
      <c r="C115" s="77"/>
      <c r="D115" s="77"/>
      <c r="E115" s="77"/>
      <c r="F115" s="79"/>
    </row>
    <row r="116" spans="1:6">
      <c r="A116" s="76"/>
      <c r="B116" s="77"/>
      <c r="C116" s="77"/>
      <c r="D116" s="77"/>
      <c r="E116" s="77"/>
      <c r="F116" s="79"/>
    </row>
    <row r="117" spans="1:6">
      <c r="A117" s="76"/>
      <c r="B117" s="77"/>
      <c r="C117" s="77"/>
      <c r="D117" s="77"/>
      <c r="E117" s="77"/>
      <c r="F117" s="77"/>
    </row>
    <row r="118" spans="1:6">
      <c r="A118" s="77"/>
      <c r="B118" s="77"/>
      <c r="C118" s="77"/>
      <c r="D118" s="77"/>
      <c r="E118" s="80"/>
      <c r="F118" s="80"/>
    </row>
    <row r="119" spans="1:6">
      <c r="A119" s="77"/>
      <c r="B119" s="77"/>
      <c r="C119" s="77"/>
      <c r="D119" s="77"/>
      <c r="E119" s="77"/>
      <c r="F119" s="77"/>
    </row>
    <row r="120" spans="1:6">
      <c r="A120" s="77"/>
      <c r="B120" s="77"/>
      <c r="C120" s="77"/>
      <c r="D120" s="77"/>
      <c r="E120" s="77"/>
      <c r="F120" s="77"/>
    </row>
    <row r="121" spans="1:6">
      <c r="A121" s="77"/>
      <c r="B121" s="77"/>
      <c r="C121" s="77"/>
      <c r="D121" s="77"/>
      <c r="E121" s="77"/>
      <c r="F121" s="77"/>
    </row>
    <row r="122" spans="1:6">
      <c r="A122" s="77"/>
      <c r="B122" s="77"/>
      <c r="C122" s="77"/>
      <c r="D122" s="77"/>
      <c r="E122" s="77"/>
      <c r="F122" s="77"/>
    </row>
    <row r="123" spans="1:6">
      <c r="A123" s="77"/>
      <c r="B123" s="77"/>
      <c r="C123" s="77"/>
      <c r="D123" s="77"/>
      <c r="E123" s="77"/>
      <c r="F123" s="77"/>
    </row>
    <row r="124" spans="1:6">
      <c r="A124" s="77"/>
      <c r="B124" s="77"/>
      <c r="C124" s="77"/>
      <c r="D124" s="77"/>
      <c r="E124" s="77"/>
      <c r="F124" s="77"/>
    </row>
    <row r="125" spans="1:6">
      <c r="A125" s="77"/>
      <c r="B125" s="77"/>
      <c r="C125" s="77"/>
      <c r="D125" s="77"/>
      <c r="E125" s="77"/>
      <c r="F125" s="77"/>
    </row>
    <row r="126" spans="1:6">
      <c r="A126" s="77"/>
      <c r="B126" s="77"/>
      <c r="C126" s="77"/>
      <c r="D126" s="77"/>
      <c r="E126" s="77"/>
      <c r="F126" s="77"/>
    </row>
    <row r="127" spans="1:6">
      <c r="A127" s="77"/>
      <c r="B127" s="77"/>
      <c r="C127" s="77"/>
      <c r="D127" s="77"/>
      <c r="E127" s="77"/>
      <c r="F127" s="77"/>
    </row>
    <row r="128" spans="1:6">
      <c r="A128" s="77"/>
      <c r="B128" s="77"/>
      <c r="C128" s="77"/>
      <c r="D128" s="77"/>
      <c r="E128" s="77"/>
      <c r="F128" s="77"/>
    </row>
    <row r="129" spans="1:6">
      <c r="A129" s="77"/>
      <c r="B129" s="77"/>
      <c r="C129" s="77"/>
      <c r="D129" s="77"/>
      <c r="E129" s="77"/>
      <c r="F129" s="77"/>
    </row>
    <row r="130" spans="1:6">
      <c r="A130" s="77"/>
      <c r="B130" s="77"/>
      <c r="C130" s="77"/>
      <c r="D130" s="77"/>
      <c r="E130" s="77"/>
      <c r="F130" s="77"/>
    </row>
    <row r="131" spans="1:6">
      <c r="A131" s="77"/>
      <c r="B131" s="77"/>
      <c r="C131" s="77"/>
      <c r="D131" s="77"/>
      <c r="E131" s="77"/>
      <c r="F131" s="77"/>
    </row>
    <row r="132" spans="1:6">
      <c r="A132" s="77"/>
      <c r="B132" s="77"/>
      <c r="C132" s="77"/>
      <c r="D132" s="77"/>
      <c r="E132" s="77"/>
      <c r="F132" s="77"/>
    </row>
    <row r="133" spans="1:6">
      <c r="A133" s="77"/>
      <c r="B133" s="77"/>
      <c r="C133" s="77"/>
      <c r="D133" s="77"/>
      <c r="E133" s="77"/>
      <c r="F133" s="77"/>
    </row>
    <row r="134" spans="1:6">
      <c r="A134" s="77"/>
      <c r="B134" s="77"/>
      <c r="C134" s="77"/>
      <c r="D134" s="77"/>
      <c r="E134" s="77"/>
      <c r="F134" s="77"/>
    </row>
    <row r="135" spans="1:6">
      <c r="A135" s="77"/>
      <c r="B135" s="77"/>
      <c r="C135" s="77"/>
      <c r="D135" s="77"/>
      <c r="E135" s="77"/>
      <c r="F135" s="77"/>
    </row>
    <row r="136" spans="1:6">
      <c r="A136" s="77"/>
      <c r="B136" s="77"/>
      <c r="C136" s="77"/>
      <c r="D136" s="77"/>
      <c r="E136" s="77"/>
      <c r="F136" s="77"/>
    </row>
    <row r="137" spans="1:6">
      <c r="A137" s="77"/>
      <c r="B137" s="77"/>
      <c r="C137" s="77"/>
      <c r="D137" s="77"/>
      <c r="E137" s="77"/>
      <c r="F137" s="77"/>
    </row>
    <row r="138" spans="1:6">
      <c r="A138" s="77"/>
      <c r="B138" s="77"/>
      <c r="C138" s="77"/>
      <c r="D138" s="77"/>
      <c r="E138" s="77"/>
      <c r="F138" s="77"/>
    </row>
    <row r="139" spans="1:6">
      <c r="A139" s="77"/>
      <c r="B139" s="77"/>
      <c r="C139" s="77"/>
      <c r="D139" s="77"/>
      <c r="E139" s="77"/>
      <c r="F139" s="77"/>
    </row>
    <row r="140" spans="1:6">
      <c r="A140" s="77"/>
      <c r="B140" s="77"/>
      <c r="C140" s="77"/>
      <c r="D140" s="77"/>
      <c r="E140" s="77"/>
      <c r="F140" s="77"/>
    </row>
    <row r="141" spans="1:6">
      <c r="A141" s="77"/>
      <c r="B141" s="77"/>
      <c r="C141" s="77"/>
      <c r="D141" s="77"/>
      <c r="E141" s="77"/>
      <c r="F141" s="77"/>
    </row>
    <row r="142" spans="1:6">
      <c r="A142" s="77"/>
      <c r="B142" s="77"/>
      <c r="C142" s="77"/>
      <c r="D142" s="77"/>
      <c r="E142" s="77"/>
      <c r="F142" s="77"/>
    </row>
    <row r="143" spans="1:6">
      <c r="A143" s="77"/>
      <c r="B143" s="77"/>
      <c r="C143" s="77"/>
      <c r="D143" s="77"/>
      <c r="E143" s="77"/>
      <c r="F143" s="77"/>
    </row>
    <row r="144" spans="1:6">
      <c r="A144" s="77"/>
      <c r="B144" s="77"/>
      <c r="C144" s="77"/>
      <c r="D144" s="77"/>
      <c r="E144" s="77"/>
      <c r="F144" s="77"/>
    </row>
    <row r="145" spans="1:6">
      <c r="A145" s="77"/>
      <c r="B145" s="77"/>
      <c r="C145" s="77"/>
      <c r="D145" s="77"/>
      <c r="E145" s="77"/>
      <c r="F145" s="77"/>
    </row>
    <row r="146" spans="1:6">
      <c r="A146" s="77"/>
      <c r="B146" s="77"/>
      <c r="C146" s="77"/>
      <c r="D146" s="77"/>
      <c r="E146" s="77"/>
      <c r="F146" s="77"/>
    </row>
    <row r="147" spans="1:6">
      <c r="A147" s="77"/>
      <c r="B147" s="77"/>
      <c r="C147" s="77"/>
      <c r="D147" s="77"/>
      <c r="E147" s="77"/>
      <c r="F147" s="77"/>
    </row>
    <row r="148" spans="1:6">
      <c r="A148" s="77"/>
      <c r="B148" s="77"/>
      <c r="C148" s="77"/>
      <c r="D148" s="77"/>
      <c r="E148" s="77"/>
      <c r="F148" s="77"/>
    </row>
    <row r="149" spans="1:6">
      <c r="A149" s="77"/>
      <c r="B149" s="77"/>
      <c r="C149" s="77"/>
      <c r="D149" s="77"/>
      <c r="E149" s="77"/>
      <c r="F149" s="77"/>
    </row>
    <row r="150" spans="1:6">
      <c r="A150" s="77"/>
      <c r="B150" s="77"/>
      <c r="C150" s="77"/>
      <c r="D150" s="77"/>
      <c r="E150" s="77"/>
      <c r="F150" s="77"/>
    </row>
    <row r="151" spans="1:6">
      <c r="A151" s="77"/>
      <c r="B151" s="77"/>
      <c r="C151" s="77"/>
      <c r="D151" s="77"/>
      <c r="E151" s="77"/>
      <c r="F151" s="77"/>
    </row>
    <row r="152" spans="1:6">
      <c r="A152" s="77"/>
      <c r="B152" s="77"/>
      <c r="C152" s="77"/>
      <c r="D152" s="77"/>
      <c r="E152" s="77"/>
      <c r="F152" s="77"/>
    </row>
    <row r="153" spans="1:6">
      <c r="A153" s="77"/>
      <c r="B153" s="77"/>
      <c r="C153" s="77"/>
      <c r="D153" s="77"/>
      <c r="E153" s="77"/>
      <c r="F153" s="77"/>
    </row>
    <row r="154" spans="1:6">
      <c r="A154" s="77"/>
      <c r="B154" s="77"/>
      <c r="C154" s="77"/>
      <c r="D154" s="77"/>
      <c r="E154" s="77"/>
      <c r="F154" s="77"/>
    </row>
    <row r="155" spans="1:6">
      <c r="A155" s="77"/>
      <c r="B155" s="77"/>
      <c r="C155" s="77"/>
      <c r="D155" s="77"/>
      <c r="E155" s="77"/>
      <c r="F155" s="77"/>
    </row>
    <row r="156" spans="1:6">
      <c r="A156" s="77"/>
      <c r="B156" s="77"/>
      <c r="C156" s="77"/>
      <c r="D156" s="77"/>
      <c r="E156" s="77"/>
      <c r="F156" s="77"/>
    </row>
    <row r="157" spans="1:6">
      <c r="A157" s="77"/>
      <c r="B157" s="77"/>
      <c r="C157" s="77"/>
      <c r="D157" s="77"/>
      <c r="E157" s="77"/>
      <c r="F157" s="77"/>
    </row>
    <row r="158" spans="1:6">
      <c r="A158" s="77"/>
      <c r="B158" s="77"/>
      <c r="C158" s="77"/>
      <c r="D158" s="77"/>
      <c r="E158" s="77"/>
      <c r="F158" s="77"/>
    </row>
    <row r="159" spans="1:6">
      <c r="A159" s="77"/>
      <c r="B159" s="77"/>
      <c r="C159" s="77"/>
      <c r="D159" s="77"/>
      <c r="E159" s="77"/>
      <c r="F159" s="77"/>
    </row>
    <row r="160" spans="1:6">
      <c r="A160" s="77"/>
      <c r="B160" s="77"/>
      <c r="C160" s="77"/>
      <c r="D160" s="77"/>
      <c r="E160" s="77"/>
      <c r="F160" s="77"/>
    </row>
    <row r="161" spans="1:6">
      <c r="A161" s="77"/>
      <c r="B161" s="77"/>
      <c r="C161" s="77"/>
      <c r="D161" s="77"/>
      <c r="E161" s="77"/>
      <c r="F161" s="77"/>
    </row>
    <row r="162" spans="1:6">
      <c r="A162" s="77"/>
      <c r="B162" s="77"/>
      <c r="C162" s="77"/>
      <c r="D162" s="77"/>
      <c r="E162" s="77"/>
      <c r="F162" s="77"/>
    </row>
    <row r="163" spans="1:6">
      <c r="A163" s="77"/>
      <c r="B163" s="77"/>
      <c r="C163" s="77"/>
      <c r="D163" s="77"/>
      <c r="E163" s="77"/>
      <c r="F163" s="77"/>
    </row>
    <row r="164" spans="1:6">
      <c r="A164" s="77"/>
      <c r="B164" s="77"/>
      <c r="C164" s="77"/>
      <c r="D164" s="77"/>
      <c r="E164" s="77"/>
      <c r="F164" s="77"/>
    </row>
    <row r="165" spans="1:6">
      <c r="A165" s="77"/>
      <c r="B165" s="77"/>
      <c r="C165" s="77"/>
      <c r="D165" s="77"/>
      <c r="E165" s="77"/>
      <c r="F165" s="77"/>
    </row>
    <row r="166" spans="1:6">
      <c r="A166" s="77"/>
      <c r="B166" s="77"/>
      <c r="C166" s="77"/>
      <c r="D166" s="77"/>
      <c r="E166" s="77"/>
      <c r="F166" s="77"/>
    </row>
    <row r="167" spans="1:6">
      <c r="A167" s="77"/>
      <c r="B167" s="77"/>
      <c r="C167" s="77"/>
      <c r="D167" s="77"/>
      <c r="E167" s="77"/>
      <c r="F167" s="77"/>
    </row>
    <row r="168" spans="1:6">
      <c r="A168" s="77"/>
      <c r="B168" s="77"/>
      <c r="C168" s="77"/>
      <c r="D168" s="77"/>
      <c r="E168" s="77"/>
      <c r="F168" s="77"/>
    </row>
    <row r="169" spans="1:6">
      <c r="A169" s="77"/>
      <c r="B169" s="77"/>
      <c r="C169" s="77"/>
      <c r="D169" s="77"/>
      <c r="E169" s="77"/>
      <c r="F169" s="77"/>
    </row>
    <row r="170" spans="1:6">
      <c r="A170" s="77"/>
      <c r="B170" s="77"/>
      <c r="C170" s="77"/>
      <c r="D170" s="77"/>
      <c r="E170" s="77"/>
      <c r="F170" s="77"/>
    </row>
    <row r="171" spans="1:6">
      <c r="A171" s="77"/>
      <c r="B171" s="77"/>
      <c r="C171" s="77"/>
      <c r="D171" s="77"/>
      <c r="E171" s="77"/>
      <c r="F171" s="77"/>
    </row>
    <row r="172" spans="1:6">
      <c r="A172" s="77"/>
      <c r="B172" s="77"/>
      <c r="C172" s="77"/>
      <c r="D172" s="77"/>
      <c r="E172" s="77"/>
      <c r="F172" s="77"/>
    </row>
    <row r="173" spans="1:6">
      <c r="A173" s="77"/>
      <c r="B173" s="77"/>
      <c r="C173" s="77"/>
      <c r="D173" s="77"/>
      <c r="E173" s="77"/>
      <c r="F173" s="77"/>
    </row>
    <row r="174" spans="1:6">
      <c r="A174" s="77"/>
      <c r="B174" s="77"/>
      <c r="C174" s="77"/>
      <c r="D174" s="77"/>
      <c r="E174" s="77"/>
      <c r="F174" s="77"/>
    </row>
    <row r="175" spans="1:6">
      <c r="A175" s="77"/>
      <c r="B175" s="77"/>
      <c r="C175" s="77"/>
      <c r="D175" s="77"/>
      <c r="E175" s="77"/>
      <c r="F175" s="77"/>
    </row>
    <row r="176" spans="1:6">
      <c r="A176" s="77"/>
      <c r="B176" s="77"/>
      <c r="C176" s="77"/>
      <c r="D176" s="77"/>
      <c r="E176" s="77"/>
      <c r="F176" s="77"/>
    </row>
    <row r="177" spans="1:6">
      <c r="A177" s="77"/>
      <c r="B177" s="77"/>
      <c r="C177" s="77"/>
      <c r="D177" s="77"/>
      <c r="E177" s="77"/>
      <c r="F177" s="77"/>
    </row>
    <row r="178" spans="1:6">
      <c r="A178" s="77"/>
      <c r="B178" s="77"/>
      <c r="C178" s="77"/>
      <c r="D178" s="77"/>
      <c r="E178" s="77"/>
      <c r="F178" s="77"/>
    </row>
    <row r="179" spans="1:6">
      <c r="A179" s="77"/>
      <c r="B179" s="77"/>
      <c r="C179" s="77"/>
      <c r="D179" s="77"/>
      <c r="E179" s="77"/>
      <c r="F179" s="77"/>
    </row>
    <row r="180" spans="1:6">
      <c r="A180" s="77"/>
      <c r="B180" s="77"/>
      <c r="C180" s="77"/>
      <c r="D180" s="77"/>
      <c r="E180" s="77"/>
      <c r="F180" s="77"/>
    </row>
    <row r="181" spans="1:6">
      <c r="A181" s="77"/>
      <c r="B181" s="77"/>
      <c r="C181" s="77"/>
      <c r="D181" s="77"/>
      <c r="E181" s="77"/>
      <c r="F181" s="77"/>
    </row>
    <row r="182" spans="1:6">
      <c r="A182" s="77"/>
      <c r="B182" s="77"/>
      <c r="C182" s="77"/>
      <c r="D182" s="77"/>
      <c r="E182" s="77"/>
      <c r="F182" s="77"/>
    </row>
    <row r="183" spans="1:6">
      <c r="A183" s="77"/>
      <c r="B183" s="77"/>
      <c r="C183" s="77"/>
      <c r="D183" s="77"/>
      <c r="E183" s="77"/>
      <c r="F183" s="77"/>
    </row>
    <row r="184" spans="1:6">
      <c r="A184" s="77"/>
      <c r="B184" s="77"/>
      <c r="C184" s="77"/>
      <c r="D184" s="77"/>
      <c r="E184" s="77"/>
      <c r="F184" s="77"/>
    </row>
    <row r="185" spans="1:6">
      <c r="A185" s="77"/>
      <c r="B185" s="77"/>
      <c r="C185" s="77"/>
      <c r="D185" s="77"/>
      <c r="E185" s="77"/>
      <c r="F185" s="77"/>
    </row>
    <row r="186" spans="1:6">
      <c r="A186" s="77"/>
      <c r="B186" s="77"/>
      <c r="C186" s="77"/>
      <c r="D186" s="77"/>
      <c r="E186" s="77"/>
      <c r="F186" s="77"/>
    </row>
    <row r="187" spans="1:6">
      <c r="A187" s="77"/>
      <c r="B187" s="77"/>
      <c r="C187" s="77"/>
      <c r="D187" s="77"/>
      <c r="E187" s="77"/>
      <c r="F187" s="77"/>
    </row>
    <row r="188" spans="1:6">
      <c r="A188" s="77"/>
      <c r="B188" s="77"/>
      <c r="C188" s="77"/>
      <c r="D188" s="77"/>
      <c r="E188" s="77"/>
      <c r="F188" s="77"/>
    </row>
    <row r="189" spans="1:6">
      <c r="A189" s="77"/>
      <c r="B189" s="77"/>
      <c r="C189" s="77"/>
      <c r="D189" s="77"/>
      <c r="E189" s="77"/>
      <c r="F189" s="77"/>
    </row>
    <row r="190" spans="1:6">
      <c r="A190" s="77"/>
      <c r="B190" s="77"/>
      <c r="C190" s="77"/>
      <c r="D190" s="77"/>
      <c r="E190" s="77"/>
      <c r="F190" s="77"/>
    </row>
    <row r="191" spans="1:6">
      <c r="A191" s="77"/>
      <c r="B191" s="77"/>
      <c r="C191" s="77"/>
      <c r="D191" s="77"/>
      <c r="E191" s="77"/>
      <c r="F191" s="77"/>
    </row>
    <row r="192" spans="1:6">
      <c r="A192" s="77"/>
      <c r="B192" s="77"/>
      <c r="C192" s="77"/>
      <c r="D192" s="77"/>
      <c r="E192" s="77"/>
      <c r="F192" s="77"/>
    </row>
    <row r="193" spans="1:6">
      <c r="A193" s="77"/>
      <c r="B193" s="77"/>
      <c r="C193" s="77"/>
      <c r="D193" s="77"/>
      <c r="E193" s="77"/>
      <c r="F193" s="77"/>
    </row>
    <row r="194" spans="1:6">
      <c r="A194" s="77"/>
      <c r="B194" s="77"/>
      <c r="C194" s="77"/>
      <c r="D194" s="77"/>
      <c r="E194" s="77"/>
      <c r="F194" s="77"/>
    </row>
    <row r="195" spans="1:6">
      <c r="A195" s="77"/>
      <c r="B195" s="77"/>
      <c r="C195" s="77"/>
      <c r="D195" s="77"/>
      <c r="E195" s="77"/>
      <c r="F195" s="77"/>
    </row>
    <row r="196" spans="1:6">
      <c r="A196" s="77"/>
      <c r="B196" s="77"/>
      <c r="C196" s="77"/>
      <c r="D196" s="77"/>
      <c r="E196" s="77"/>
      <c r="F196" s="77"/>
    </row>
    <row r="197" spans="1:6">
      <c r="A197" s="77"/>
      <c r="B197" s="77"/>
      <c r="C197" s="77"/>
      <c r="D197" s="77"/>
      <c r="E197" s="77"/>
      <c r="F197" s="77"/>
    </row>
    <row r="198" spans="1:6">
      <c r="A198" s="77"/>
      <c r="B198" s="77"/>
      <c r="C198" s="77"/>
      <c r="D198" s="77"/>
      <c r="E198" s="77"/>
      <c r="F198" s="77"/>
    </row>
    <row r="199" spans="1:6">
      <c r="A199" s="77"/>
      <c r="B199" s="77"/>
      <c r="C199" s="77"/>
      <c r="D199" s="77"/>
      <c r="E199" s="77"/>
      <c r="F199" s="77"/>
    </row>
    <row r="200" spans="1:6">
      <c r="A200" s="77"/>
      <c r="B200" s="77"/>
      <c r="C200" s="77"/>
      <c r="D200" s="77"/>
      <c r="E200" s="77"/>
      <c r="F200" s="77"/>
    </row>
    <row r="201" spans="1:6">
      <c r="A201" s="77"/>
      <c r="B201" s="77"/>
      <c r="C201" s="77"/>
      <c r="D201" s="77"/>
      <c r="E201" s="77"/>
      <c r="F201" s="77"/>
    </row>
    <row r="202" spans="1:6">
      <c r="A202" s="77"/>
      <c r="B202" s="77"/>
      <c r="C202" s="77"/>
      <c r="D202" s="77"/>
      <c r="E202" s="77"/>
      <c r="F202" s="77"/>
    </row>
    <row r="203" spans="1:6">
      <c r="A203" s="77"/>
      <c r="B203" s="77"/>
      <c r="C203" s="77"/>
      <c r="D203" s="77"/>
      <c r="E203" s="77"/>
      <c r="F203" s="77"/>
    </row>
    <row r="204" spans="1:6">
      <c r="A204" s="77"/>
      <c r="B204" s="77"/>
      <c r="C204" s="77"/>
      <c r="D204" s="77"/>
      <c r="E204" s="77"/>
      <c r="F204" s="77"/>
    </row>
    <row r="205" spans="1:6">
      <c r="A205" s="77"/>
      <c r="B205" s="77"/>
      <c r="C205" s="77"/>
      <c r="D205" s="77"/>
      <c r="E205" s="77"/>
      <c r="F205" s="77"/>
    </row>
    <row r="206" spans="1:6">
      <c r="A206" s="77"/>
      <c r="B206" s="77"/>
      <c r="C206" s="77"/>
      <c r="D206" s="77"/>
      <c r="E206" s="77"/>
      <c r="F206" s="77"/>
    </row>
    <row r="207" spans="1:6">
      <c r="A207" s="77"/>
      <c r="B207" s="77"/>
      <c r="C207" s="77"/>
      <c r="D207" s="77"/>
      <c r="E207" s="77"/>
      <c r="F207" s="77"/>
    </row>
    <row r="208" spans="1:6">
      <c r="A208" s="77"/>
      <c r="B208" s="77"/>
      <c r="C208" s="77"/>
      <c r="D208" s="77"/>
      <c r="E208" s="77"/>
      <c r="F208" s="77"/>
    </row>
    <row r="209" spans="1:6">
      <c r="A209" s="77"/>
      <c r="B209" s="77"/>
      <c r="C209" s="77"/>
      <c r="D209" s="77"/>
      <c r="E209" s="77"/>
      <c r="F209" s="77"/>
    </row>
    <row r="210" spans="1:6">
      <c r="A210" s="77"/>
      <c r="B210" s="77"/>
      <c r="C210" s="77"/>
      <c r="D210" s="77"/>
      <c r="E210" s="77"/>
      <c r="F210" s="77"/>
    </row>
    <row r="211" spans="1:6">
      <c r="A211" s="77"/>
      <c r="B211" s="77"/>
      <c r="C211" s="77"/>
      <c r="D211" s="77"/>
      <c r="E211" s="77"/>
      <c r="F211" s="77"/>
    </row>
    <row r="212" spans="1:6">
      <c r="A212" s="77"/>
      <c r="B212" s="77"/>
      <c r="C212" s="77"/>
      <c r="D212" s="77"/>
      <c r="E212" s="77"/>
      <c r="F212" s="77"/>
    </row>
    <row r="213" spans="1:6">
      <c r="A213" s="77"/>
      <c r="B213" s="77"/>
      <c r="C213" s="77"/>
      <c r="D213" s="77"/>
      <c r="E213" s="77"/>
      <c r="F213" s="77"/>
    </row>
    <row r="214" spans="1:6">
      <c r="A214" s="77"/>
      <c r="B214" s="77"/>
      <c r="C214" s="77"/>
      <c r="D214" s="77"/>
      <c r="E214" s="77"/>
      <c r="F214" s="77"/>
    </row>
    <row r="215" spans="1:6">
      <c r="A215" s="77"/>
      <c r="B215" s="77"/>
      <c r="C215" s="77"/>
      <c r="D215" s="77"/>
      <c r="E215" s="77"/>
      <c r="F215" s="77"/>
    </row>
    <row r="216" spans="1:6">
      <c r="A216" s="77"/>
      <c r="B216" s="77"/>
      <c r="C216" s="77"/>
      <c r="D216" s="77"/>
      <c r="E216" s="77"/>
      <c r="F216" s="77"/>
    </row>
    <row r="217" spans="1:6">
      <c r="A217" s="77"/>
      <c r="B217" s="77"/>
      <c r="C217" s="77"/>
      <c r="D217" s="77"/>
      <c r="E217" s="77"/>
      <c r="F217" s="77"/>
    </row>
    <row r="218" spans="1:6">
      <c r="A218" s="77"/>
      <c r="B218" s="77"/>
      <c r="C218" s="77"/>
      <c r="D218" s="77"/>
      <c r="E218" s="77"/>
      <c r="F218" s="77"/>
    </row>
    <row r="219" spans="1:6">
      <c r="A219" s="77"/>
      <c r="B219" s="77"/>
      <c r="C219" s="77"/>
      <c r="D219" s="77"/>
      <c r="E219" s="77"/>
      <c r="F219" s="77"/>
    </row>
    <row r="220" spans="1:6">
      <c r="A220" s="77"/>
      <c r="B220" s="77"/>
      <c r="C220" s="77"/>
      <c r="D220" s="77"/>
      <c r="E220" s="77"/>
      <c r="F220" s="77"/>
    </row>
    <row r="221" spans="1:6">
      <c r="A221" s="77"/>
      <c r="B221" s="77"/>
      <c r="C221" s="77"/>
      <c r="D221" s="77"/>
      <c r="E221" s="77"/>
      <c r="F221" s="77"/>
    </row>
    <row r="222" spans="1:6">
      <c r="A222" s="77"/>
      <c r="B222" s="77"/>
      <c r="C222" s="77"/>
      <c r="D222" s="77"/>
      <c r="E222" s="77"/>
      <c r="F222" s="77"/>
    </row>
    <row r="223" spans="1:6">
      <c r="A223" s="77"/>
      <c r="B223" s="77"/>
      <c r="C223" s="77"/>
      <c r="D223" s="77"/>
      <c r="E223" s="77"/>
      <c r="F223" s="77"/>
    </row>
    <row r="224" spans="1:6">
      <c r="A224" s="77"/>
      <c r="B224" s="77"/>
      <c r="C224" s="77"/>
      <c r="D224" s="77"/>
      <c r="E224" s="77"/>
      <c r="F224" s="77"/>
    </row>
    <row r="225" spans="1:6">
      <c r="A225" s="77"/>
      <c r="B225" s="77"/>
      <c r="C225" s="77"/>
      <c r="D225" s="77"/>
      <c r="E225" s="77"/>
      <c r="F225" s="77"/>
    </row>
    <row r="226" spans="1:6">
      <c r="A226" s="77"/>
      <c r="B226" s="77"/>
      <c r="C226" s="77"/>
      <c r="D226" s="77"/>
      <c r="E226" s="77"/>
      <c r="F226" s="77"/>
    </row>
    <row r="227" spans="1:6">
      <c r="A227" s="77"/>
      <c r="B227" s="77"/>
      <c r="C227" s="77"/>
      <c r="D227" s="77"/>
      <c r="E227" s="77"/>
      <c r="F227" s="77"/>
    </row>
    <row r="228" spans="1:6">
      <c r="A228" s="77"/>
      <c r="B228" s="77"/>
      <c r="C228" s="77"/>
      <c r="D228" s="77"/>
      <c r="E228" s="77"/>
      <c r="F228" s="77"/>
    </row>
    <row r="229" spans="1:6">
      <c r="A229" s="77"/>
      <c r="B229" s="77"/>
      <c r="C229" s="77"/>
      <c r="D229" s="77"/>
      <c r="E229" s="77"/>
      <c r="F229" s="77"/>
    </row>
    <row r="230" spans="1:6">
      <c r="A230" s="77"/>
      <c r="B230" s="77"/>
      <c r="C230" s="77"/>
      <c r="D230" s="77"/>
      <c r="E230" s="77"/>
      <c r="F230" s="77"/>
    </row>
    <row r="231" spans="1:6">
      <c r="A231" s="77"/>
      <c r="B231" s="77"/>
      <c r="C231" s="77"/>
      <c r="D231" s="77"/>
      <c r="E231" s="77"/>
      <c r="F231" s="77"/>
    </row>
    <row r="232" spans="1:6">
      <c r="A232" s="77"/>
      <c r="B232" s="77"/>
      <c r="C232" s="77"/>
      <c r="D232" s="77"/>
      <c r="E232" s="77"/>
      <c r="F232" s="77"/>
    </row>
    <row r="233" spans="1:6">
      <c r="A233" s="77"/>
      <c r="B233" s="77"/>
      <c r="C233" s="77"/>
      <c r="D233" s="77"/>
      <c r="E233" s="77"/>
      <c r="F233" s="77"/>
    </row>
    <row r="234" spans="1:6">
      <c r="A234" s="77"/>
      <c r="B234" s="77"/>
      <c r="C234" s="77"/>
      <c r="D234" s="77"/>
      <c r="E234" s="77"/>
      <c r="F234" s="77"/>
    </row>
    <row r="235" spans="1:6">
      <c r="A235" s="77"/>
      <c r="B235" s="77"/>
      <c r="C235" s="77"/>
      <c r="D235" s="77"/>
      <c r="E235" s="77"/>
      <c r="F235" s="77"/>
    </row>
    <row r="236" spans="1:6">
      <c r="A236" s="77"/>
      <c r="B236" s="77"/>
      <c r="C236" s="77"/>
      <c r="D236" s="77"/>
      <c r="E236" s="77"/>
      <c r="F236" s="77"/>
    </row>
    <row r="237" spans="1:6">
      <c r="A237" s="77"/>
      <c r="B237" s="77"/>
      <c r="C237" s="77"/>
      <c r="D237" s="77"/>
      <c r="E237" s="77"/>
      <c r="F237" s="77"/>
    </row>
    <row r="238" spans="1:6">
      <c r="A238" s="77"/>
      <c r="B238" s="77"/>
      <c r="C238" s="77"/>
      <c r="D238" s="77"/>
      <c r="E238" s="77"/>
      <c r="F238" s="77"/>
    </row>
    <row r="239" spans="1:6">
      <c r="A239" s="77"/>
      <c r="B239" s="77"/>
      <c r="C239" s="77"/>
      <c r="D239" s="77"/>
      <c r="E239" s="77"/>
      <c r="F239" s="77"/>
    </row>
    <row r="240" spans="1:6">
      <c r="A240" s="77"/>
      <c r="B240" s="77"/>
      <c r="C240" s="77"/>
      <c r="D240" s="77"/>
      <c r="E240" s="77"/>
      <c r="F240" s="77"/>
    </row>
    <row r="241" spans="1:6">
      <c r="A241" s="77"/>
      <c r="B241" s="77"/>
      <c r="C241" s="77"/>
      <c r="D241" s="77"/>
      <c r="E241" s="77"/>
      <c r="F241" s="77"/>
    </row>
    <row r="242" spans="1:6">
      <c r="A242" s="77"/>
      <c r="B242" s="77"/>
      <c r="C242" s="77"/>
      <c r="D242" s="77"/>
      <c r="E242" s="77"/>
      <c r="F242" s="77"/>
    </row>
    <row r="243" spans="1:6">
      <c r="A243" s="77"/>
      <c r="B243" s="77"/>
      <c r="C243" s="77"/>
      <c r="D243" s="77"/>
      <c r="E243" s="77"/>
      <c r="F243" s="77"/>
    </row>
    <row r="244" spans="1:6">
      <c r="A244" s="77"/>
      <c r="B244" s="77"/>
      <c r="C244" s="77"/>
      <c r="D244" s="77"/>
      <c r="E244" s="77"/>
      <c r="F244" s="77"/>
    </row>
    <row r="245" spans="1:6">
      <c r="A245" s="77"/>
      <c r="B245" s="77"/>
      <c r="C245" s="77"/>
      <c r="D245" s="77"/>
      <c r="E245" s="77"/>
      <c r="F245" s="77"/>
    </row>
    <row r="246" spans="1:6">
      <c r="A246" s="77"/>
      <c r="B246" s="77"/>
      <c r="C246" s="77"/>
      <c r="D246" s="77"/>
      <c r="E246" s="77"/>
      <c r="F246" s="77"/>
    </row>
    <row r="247" spans="1:6">
      <c r="A247" s="77"/>
      <c r="B247" s="77"/>
      <c r="C247" s="77"/>
      <c r="D247" s="77"/>
      <c r="E247" s="77"/>
      <c r="F247" s="77"/>
    </row>
    <row r="248" spans="1:6">
      <c r="A248" s="77"/>
      <c r="B248" s="77"/>
      <c r="C248" s="77"/>
      <c r="D248" s="77"/>
      <c r="E248" s="77"/>
      <c r="F248" s="77"/>
    </row>
    <row r="249" spans="1:6">
      <c r="A249" s="77"/>
      <c r="B249" s="77"/>
      <c r="C249" s="77"/>
      <c r="D249" s="77"/>
      <c r="E249" s="77"/>
      <c r="F249" s="77"/>
    </row>
    <row r="250" spans="1:6">
      <c r="A250" s="77"/>
      <c r="B250" s="77"/>
      <c r="C250" s="77"/>
      <c r="D250" s="77"/>
      <c r="E250" s="77"/>
      <c r="F250" s="77"/>
    </row>
    <row r="251" spans="1:6">
      <c r="A251" s="77"/>
      <c r="B251" s="77"/>
      <c r="C251" s="77"/>
      <c r="D251" s="77"/>
      <c r="E251" s="77"/>
      <c r="F251" s="77"/>
    </row>
    <row r="252" spans="1:6">
      <c r="A252" s="77"/>
      <c r="B252" s="77"/>
      <c r="C252" s="77"/>
      <c r="D252" s="77"/>
      <c r="E252" s="77"/>
      <c r="F252" s="77"/>
    </row>
    <row r="253" spans="1:6">
      <c r="A253" s="77"/>
      <c r="B253" s="77"/>
      <c r="C253" s="77"/>
      <c r="D253" s="77"/>
      <c r="E253" s="77"/>
      <c r="F253" s="77"/>
    </row>
    <row r="254" spans="1:6">
      <c r="A254" s="77"/>
      <c r="B254" s="77"/>
      <c r="C254" s="77"/>
      <c r="D254" s="77"/>
      <c r="E254" s="77"/>
      <c r="F254" s="77"/>
    </row>
    <row r="255" spans="1:6">
      <c r="A255" s="77"/>
      <c r="B255" s="77"/>
      <c r="C255" s="77"/>
      <c r="D255" s="77"/>
      <c r="E255" s="77"/>
      <c r="F255" s="77"/>
    </row>
    <row r="256" spans="1:6">
      <c r="A256" s="77"/>
      <c r="B256" s="77"/>
      <c r="C256" s="77"/>
      <c r="D256" s="77"/>
      <c r="E256" s="77"/>
      <c r="F256" s="77"/>
    </row>
    <row r="257" spans="1:6">
      <c r="A257" s="77"/>
      <c r="B257" s="77"/>
      <c r="C257" s="77"/>
      <c r="D257" s="77"/>
      <c r="E257" s="77"/>
      <c r="F257" s="77"/>
    </row>
    <row r="258" spans="1:6">
      <c r="A258" s="77"/>
      <c r="B258" s="77"/>
      <c r="C258" s="77"/>
      <c r="D258" s="77"/>
      <c r="E258" s="77"/>
      <c r="F258" s="77"/>
    </row>
    <row r="259" spans="1:6">
      <c r="A259" s="77"/>
      <c r="B259" s="77"/>
      <c r="C259" s="77"/>
      <c r="D259" s="77"/>
      <c r="E259" s="77"/>
      <c r="F259" s="77"/>
    </row>
    <row r="260" spans="1:6">
      <c r="A260" s="77"/>
      <c r="B260" s="77"/>
      <c r="C260" s="77"/>
      <c r="D260" s="77"/>
      <c r="E260" s="77"/>
      <c r="F260" s="77"/>
    </row>
    <row r="261" spans="1:6">
      <c r="A261" s="77"/>
      <c r="B261" s="77"/>
      <c r="C261" s="77"/>
      <c r="D261" s="77"/>
      <c r="E261" s="77"/>
      <c r="F261" s="77"/>
    </row>
    <row r="262" spans="1:6">
      <c r="A262" s="77"/>
      <c r="B262" s="77"/>
      <c r="C262" s="77"/>
      <c r="D262" s="77"/>
      <c r="E262" s="77"/>
      <c r="F262" s="77"/>
    </row>
    <row r="263" spans="1:6">
      <c r="A263" s="77"/>
      <c r="B263" s="77"/>
      <c r="C263" s="77"/>
      <c r="D263" s="77"/>
      <c r="E263" s="77"/>
      <c r="F263" s="77"/>
    </row>
    <row r="264" spans="1:6">
      <c r="A264" s="77"/>
      <c r="B264" s="77"/>
      <c r="C264" s="77"/>
      <c r="D264" s="77"/>
      <c r="E264" s="77"/>
      <c r="F264" s="77"/>
    </row>
    <row r="265" spans="1:6">
      <c r="A265" s="77"/>
      <c r="B265" s="77"/>
      <c r="C265" s="77"/>
      <c r="D265" s="77"/>
      <c r="E265" s="77"/>
      <c r="F265" s="77"/>
    </row>
    <row r="266" spans="1:6">
      <c r="A266" s="77"/>
      <c r="B266" s="77"/>
      <c r="C266" s="77"/>
      <c r="D266" s="77"/>
      <c r="E266" s="77"/>
      <c r="F266" s="77"/>
    </row>
    <row r="267" spans="1:6">
      <c r="A267" s="77"/>
      <c r="B267" s="77"/>
      <c r="C267" s="77"/>
      <c r="D267" s="77"/>
      <c r="E267" s="77"/>
      <c r="F267" s="77"/>
    </row>
    <row r="268" spans="1:6">
      <c r="A268" s="77"/>
      <c r="B268" s="77"/>
      <c r="C268" s="77"/>
      <c r="D268" s="77"/>
      <c r="E268" s="77"/>
      <c r="F268" s="77"/>
    </row>
    <row r="269" spans="1:6">
      <c r="A269" s="77"/>
      <c r="B269" s="77"/>
      <c r="C269" s="77"/>
      <c r="D269" s="77"/>
      <c r="E269" s="77"/>
      <c r="F269" s="77"/>
    </row>
    <row r="270" spans="1:6">
      <c r="A270" s="77"/>
      <c r="B270" s="77"/>
      <c r="C270" s="77"/>
      <c r="D270" s="77"/>
      <c r="E270" s="77"/>
      <c r="F270" s="77"/>
    </row>
    <row r="271" spans="1:6">
      <c r="A271" s="77"/>
      <c r="B271" s="77"/>
      <c r="C271" s="77"/>
      <c r="D271" s="77"/>
      <c r="E271" s="77"/>
      <c r="F271" s="77"/>
    </row>
    <row r="272" spans="1:6">
      <c r="A272" s="77"/>
      <c r="B272" s="77"/>
      <c r="C272" s="77"/>
      <c r="D272" s="77"/>
      <c r="E272" s="77"/>
      <c r="F272" s="77"/>
    </row>
    <row r="273" spans="1:6">
      <c r="A273" s="77"/>
      <c r="B273" s="77"/>
      <c r="C273" s="77"/>
      <c r="D273" s="77"/>
      <c r="E273" s="77"/>
      <c r="F273" s="77"/>
    </row>
    <row r="274" spans="1:6">
      <c r="A274" s="77"/>
      <c r="B274" s="77"/>
      <c r="C274" s="77"/>
      <c r="D274" s="77"/>
      <c r="E274" s="77"/>
      <c r="F274" s="77"/>
    </row>
    <row r="275" spans="1:6">
      <c r="A275" s="77"/>
      <c r="B275" s="77"/>
      <c r="C275" s="77"/>
      <c r="D275" s="77"/>
      <c r="E275" s="77"/>
      <c r="F275" s="77"/>
    </row>
    <row r="276" spans="1:6">
      <c r="A276" s="77"/>
      <c r="B276" s="77"/>
      <c r="C276" s="77"/>
      <c r="D276" s="77"/>
      <c r="E276" s="77"/>
      <c r="F276" s="77"/>
    </row>
    <row r="277" spans="1:6">
      <c r="A277" s="77"/>
      <c r="B277" s="77"/>
      <c r="C277" s="77"/>
      <c r="D277" s="77"/>
      <c r="E277" s="77"/>
      <c r="F277" s="77"/>
    </row>
    <row r="278" spans="1:6">
      <c r="A278" s="77"/>
      <c r="B278" s="77"/>
      <c r="C278" s="77"/>
      <c r="D278" s="77"/>
      <c r="E278" s="77"/>
      <c r="F278" s="77"/>
    </row>
    <row r="279" spans="1:6">
      <c r="A279" s="77"/>
      <c r="B279" s="77"/>
      <c r="C279" s="77"/>
      <c r="D279" s="77"/>
      <c r="E279" s="77"/>
      <c r="F279" s="77"/>
    </row>
    <row r="280" spans="1:6">
      <c r="A280" s="77"/>
      <c r="B280" s="77"/>
      <c r="C280" s="77"/>
      <c r="D280" s="77"/>
      <c r="E280" s="77"/>
      <c r="F280" s="77"/>
    </row>
    <row r="281" spans="1:6">
      <c r="A281" s="77"/>
      <c r="B281" s="77"/>
      <c r="C281" s="77"/>
      <c r="D281" s="77"/>
      <c r="E281" s="77"/>
      <c r="F281" s="77"/>
    </row>
    <row r="282" spans="1:6">
      <c r="A282" s="77"/>
      <c r="B282" s="77"/>
      <c r="C282" s="77"/>
      <c r="D282" s="77"/>
      <c r="E282" s="77"/>
      <c r="F282" s="77"/>
    </row>
    <row r="283" spans="1:6">
      <c r="A283" s="77"/>
      <c r="B283" s="77"/>
      <c r="C283" s="77"/>
      <c r="D283" s="77"/>
      <c r="E283" s="77"/>
      <c r="F283" s="77"/>
    </row>
    <row r="284" spans="1:6">
      <c r="A284" s="77"/>
      <c r="B284" s="77"/>
      <c r="C284" s="77"/>
      <c r="D284" s="77"/>
      <c r="E284" s="77"/>
      <c r="F284" s="77"/>
    </row>
    <row r="285" spans="1:6">
      <c r="A285" s="77"/>
      <c r="B285" s="77"/>
      <c r="C285" s="77"/>
      <c r="D285" s="77"/>
      <c r="E285" s="77"/>
      <c r="F285" s="77"/>
    </row>
    <row r="286" spans="1:6">
      <c r="A286" s="77"/>
      <c r="B286" s="77"/>
      <c r="C286" s="77"/>
      <c r="D286" s="77"/>
      <c r="E286" s="77"/>
      <c r="F286" s="77"/>
    </row>
    <row r="287" spans="1:6">
      <c r="A287" s="77"/>
      <c r="B287" s="77"/>
      <c r="C287" s="77"/>
      <c r="D287" s="77"/>
      <c r="E287" s="77"/>
      <c r="F287" s="77"/>
    </row>
    <row r="288" spans="1:6">
      <c r="A288" s="77"/>
      <c r="B288" s="77"/>
      <c r="C288" s="77"/>
      <c r="D288" s="77"/>
      <c r="E288" s="77"/>
      <c r="F288" s="77"/>
    </row>
    <row r="289" spans="1:6">
      <c r="A289" s="77"/>
      <c r="B289" s="77"/>
      <c r="C289" s="77"/>
      <c r="D289" s="77"/>
      <c r="E289" s="77"/>
      <c r="F289" s="77"/>
    </row>
    <row r="290" spans="1:6">
      <c r="A290" s="77"/>
      <c r="B290" s="77"/>
      <c r="C290" s="77"/>
      <c r="D290" s="77"/>
      <c r="E290" s="77"/>
      <c r="F290" s="77"/>
    </row>
    <row r="291" spans="1:6">
      <c r="A291" s="77"/>
      <c r="B291" s="77"/>
      <c r="C291" s="77"/>
      <c r="D291" s="77"/>
      <c r="E291" s="77"/>
      <c r="F291" s="77"/>
    </row>
    <row r="292" spans="1:6">
      <c r="A292" s="77"/>
      <c r="B292" s="77"/>
      <c r="C292" s="77"/>
      <c r="D292" s="77"/>
      <c r="E292" s="77"/>
      <c r="F292" s="77"/>
    </row>
    <row r="293" spans="1:6">
      <c r="A293" s="77"/>
      <c r="B293" s="77"/>
      <c r="C293" s="77"/>
      <c r="D293" s="77"/>
      <c r="E293" s="77"/>
      <c r="F293" s="77"/>
    </row>
    <row r="294" spans="1:6">
      <c r="A294" s="77"/>
      <c r="B294" s="77"/>
      <c r="C294" s="77"/>
      <c r="D294" s="77"/>
      <c r="E294" s="77"/>
      <c r="F294" s="77"/>
    </row>
    <row r="295" spans="1:6">
      <c r="A295" s="77"/>
      <c r="B295" s="77"/>
      <c r="C295" s="77"/>
      <c r="D295" s="77"/>
      <c r="E295" s="77"/>
      <c r="F295" s="77"/>
    </row>
    <row r="296" spans="1:6">
      <c r="A296" s="77"/>
      <c r="B296" s="77"/>
      <c r="C296" s="77"/>
      <c r="D296" s="77"/>
      <c r="E296" s="77"/>
      <c r="F296" s="77"/>
    </row>
    <row r="297" spans="1:6">
      <c r="A297" s="77"/>
      <c r="B297" s="77"/>
      <c r="C297" s="77"/>
      <c r="D297" s="77"/>
      <c r="E297" s="77"/>
      <c r="F297" s="77"/>
    </row>
    <row r="298" spans="1:6">
      <c r="A298" s="77"/>
      <c r="B298" s="77"/>
      <c r="C298" s="77"/>
      <c r="D298" s="77"/>
      <c r="E298" s="77"/>
      <c r="F298" s="77"/>
    </row>
    <row r="299" spans="1:6">
      <c r="A299" s="77"/>
      <c r="B299" s="77"/>
      <c r="C299" s="77"/>
      <c r="D299" s="77"/>
      <c r="E299" s="77"/>
      <c r="F299" s="77"/>
    </row>
    <row r="300" spans="1:6">
      <c r="A300" s="77"/>
      <c r="B300" s="77"/>
      <c r="C300" s="77"/>
      <c r="D300" s="77"/>
      <c r="E300" s="77"/>
      <c r="F300" s="77"/>
    </row>
    <row r="301" spans="1:6">
      <c r="A301" s="77"/>
      <c r="B301" s="77"/>
      <c r="C301" s="77"/>
      <c r="D301" s="77"/>
      <c r="E301" s="77"/>
      <c r="F301" s="77"/>
    </row>
    <row r="302" spans="1:6">
      <c r="A302" s="77"/>
      <c r="B302" s="77"/>
      <c r="C302" s="77"/>
      <c r="D302" s="77"/>
      <c r="E302" s="77"/>
      <c r="F302" s="77"/>
    </row>
    <row r="303" spans="1:6">
      <c r="A303" s="77"/>
      <c r="B303" s="77"/>
      <c r="C303" s="77"/>
      <c r="D303" s="77"/>
      <c r="E303" s="77"/>
      <c r="F303" s="77"/>
    </row>
    <row r="304" spans="1:6">
      <c r="A304" s="77"/>
      <c r="B304" s="77"/>
      <c r="C304" s="77"/>
      <c r="D304" s="77"/>
      <c r="E304" s="77"/>
      <c r="F304" s="77"/>
    </row>
    <row r="305" spans="1:6">
      <c r="A305" s="77"/>
      <c r="B305" s="77"/>
      <c r="C305" s="77"/>
      <c r="D305" s="77"/>
      <c r="E305" s="77"/>
      <c r="F305" s="77"/>
    </row>
    <row r="306" spans="1:6">
      <c r="A306" s="77"/>
      <c r="B306" s="77"/>
      <c r="C306" s="77"/>
      <c r="D306" s="77"/>
      <c r="E306" s="77"/>
      <c r="F306" s="77"/>
    </row>
    <row r="307" spans="1:6">
      <c r="A307" s="77"/>
      <c r="B307" s="77"/>
      <c r="C307" s="77"/>
      <c r="D307" s="77"/>
      <c r="E307" s="77"/>
      <c r="F307" s="77"/>
    </row>
    <row r="308" spans="1:6">
      <c r="A308" s="77"/>
      <c r="B308" s="77"/>
      <c r="C308" s="77"/>
      <c r="D308" s="77"/>
      <c r="E308" s="77"/>
      <c r="F308" s="77"/>
    </row>
    <row r="309" spans="1:6">
      <c r="A309" s="77"/>
      <c r="B309" s="77"/>
      <c r="C309" s="77"/>
      <c r="D309" s="77"/>
      <c r="E309" s="77"/>
      <c r="F309" s="77"/>
    </row>
    <row r="310" spans="1:6">
      <c r="A310" s="77"/>
      <c r="B310" s="77"/>
      <c r="C310" s="77"/>
      <c r="D310" s="77"/>
      <c r="E310" s="77"/>
      <c r="F310" s="77"/>
    </row>
    <row r="311" spans="1:6">
      <c r="A311" s="77"/>
      <c r="B311" s="77"/>
      <c r="C311" s="77"/>
      <c r="D311" s="77"/>
      <c r="E311" s="77"/>
      <c r="F311" s="77"/>
    </row>
    <row r="312" spans="1:6">
      <c r="A312" s="77"/>
      <c r="B312" s="77"/>
      <c r="C312" s="77"/>
      <c r="D312" s="77"/>
      <c r="E312" s="77"/>
      <c r="F312" s="77"/>
    </row>
    <row r="313" spans="1:6">
      <c r="A313" s="77"/>
      <c r="B313" s="77"/>
      <c r="C313" s="77"/>
      <c r="D313" s="77"/>
      <c r="E313" s="77"/>
      <c r="F313" s="77"/>
    </row>
    <row r="314" spans="1:6">
      <c r="A314" s="77"/>
      <c r="B314" s="77"/>
      <c r="C314" s="77"/>
      <c r="D314" s="77"/>
      <c r="E314" s="77"/>
      <c r="F314" s="77"/>
    </row>
    <row r="315" spans="1:6">
      <c r="A315" s="77"/>
      <c r="B315" s="77"/>
      <c r="C315" s="77"/>
      <c r="D315" s="77"/>
      <c r="E315" s="77"/>
      <c r="F315" s="77"/>
    </row>
    <row r="316" spans="1:6">
      <c r="A316" s="77"/>
      <c r="B316" s="77"/>
      <c r="C316" s="77"/>
      <c r="D316" s="77"/>
      <c r="E316" s="77"/>
      <c r="F316" s="77"/>
    </row>
    <row r="317" spans="1:6">
      <c r="A317" s="77"/>
      <c r="B317" s="77"/>
      <c r="C317" s="77"/>
      <c r="D317" s="77"/>
      <c r="E317" s="77"/>
      <c r="F317" s="77"/>
    </row>
    <row r="318" spans="1:6">
      <c r="A318" s="77"/>
      <c r="B318" s="77"/>
      <c r="C318" s="77"/>
      <c r="D318" s="77"/>
      <c r="E318" s="77"/>
      <c r="F318" s="77"/>
    </row>
    <row r="319" spans="1:6">
      <c r="A319" s="77"/>
      <c r="B319" s="77"/>
      <c r="C319" s="77"/>
      <c r="D319" s="77"/>
      <c r="E319" s="77"/>
      <c r="F319" s="77"/>
    </row>
    <row r="320" spans="1:6">
      <c r="A320" s="77"/>
      <c r="B320" s="77"/>
      <c r="C320" s="77"/>
      <c r="D320" s="77"/>
      <c r="E320" s="77"/>
      <c r="F320" s="77"/>
    </row>
    <row r="321" spans="1:6">
      <c r="A321" s="77"/>
      <c r="B321" s="77"/>
      <c r="C321" s="77"/>
      <c r="D321" s="77"/>
      <c r="E321" s="77"/>
      <c r="F321" s="77"/>
    </row>
    <row r="322" spans="1:6">
      <c r="A322" s="77"/>
      <c r="B322" s="77"/>
      <c r="C322" s="77"/>
      <c r="D322" s="77"/>
      <c r="E322" s="77"/>
      <c r="F322" s="77"/>
    </row>
    <row r="323" spans="1:6">
      <c r="A323" s="77"/>
      <c r="B323" s="77"/>
      <c r="C323" s="77"/>
      <c r="D323" s="77"/>
      <c r="E323" s="77"/>
      <c r="F323" s="77"/>
    </row>
    <row r="324" spans="1:6">
      <c r="A324" s="77"/>
      <c r="B324" s="77"/>
      <c r="C324" s="77"/>
      <c r="D324" s="77"/>
      <c r="E324" s="77"/>
      <c r="F324" s="77"/>
    </row>
    <row r="325" spans="1:6">
      <c r="A325" s="77"/>
      <c r="B325" s="77"/>
      <c r="C325" s="77"/>
      <c r="D325" s="77"/>
      <c r="E325" s="77"/>
      <c r="F325" s="77"/>
    </row>
    <row r="326" spans="1:6">
      <c r="A326" s="77"/>
      <c r="B326" s="77"/>
      <c r="C326" s="77"/>
      <c r="D326" s="77"/>
      <c r="E326" s="77"/>
      <c r="F326" s="77"/>
    </row>
    <row r="327" spans="1:6">
      <c r="A327" s="77"/>
      <c r="B327" s="77"/>
      <c r="C327" s="77"/>
      <c r="D327" s="77"/>
      <c r="E327" s="77"/>
      <c r="F327" s="77"/>
    </row>
    <row r="328" spans="1:6">
      <c r="A328" s="77"/>
      <c r="B328" s="77"/>
      <c r="C328" s="77"/>
      <c r="D328" s="77"/>
      <c r="E328" s="77"/>
      <c r="F328" s="77"/>
    </row>
    <row r="329" spans="1:6">
      <c r="A329" s="77"/>
      <c r="B329" s="77"/>
      <c r="C329" s="77"/>
      <c r="D329" s="77"/>
      <c r="E329" s="77"/>
      <c r="F329" s="77"/>
    </row>
    <row r="330" spans="1:6">
      <c r="A330" s="77"/>
      <c r="B330" s="77"/>
      <c r="C330" s="77"/>
      <c r="D330" s="77"/>
      <c r="E330" s="77"/>
      <c r="F330" s="77"/>
    </row>
    <row r="331" spans="1:6">
      <c r="A331" s="77"/>
      <c r="B331" s="77"/>
      <c r="C331" s="77"/>
      <c r="D331" s="77"/>
      <c r="E331" s="77"/>
      <c r="F331" s="77"/>
    </row>
    <row r="332" spans="1:6">
      <c r="A332" s="77"/>
      <c r="B332" s="77"/>
      <c r="C332" s="77"/>
      <c r="D332" s="77"/>
      <c r="E332" s="77"/>
      <c r="F332" s="77"/>
    </row>
    <row r="333" spans="1:6">
      <c r="A333" s="77"/>
      <c r="B333" s="77"/>
      <c r="C333" s="77"/>
      <c r="D333" s="77"/>
      <c r="E333" s="77"/>
      <c r="F333" s="77"/>
    </row>
    <row r="334" spans="1:6">
      <c r="A334" s="77"/>
      <c r="B334" s="77"/>
      <c r="C334" s="77"/>
      <c r="D334" s="77"/>
      <c r="E334" s="77"/>
      <c r="F334" s="77"/>
    </row>
    <row r="335" spans="1:6">
      <c r="A335" s="77"/>
      <c r="B335" s="77"/>
      <c r="C335" s="77"/>
      <c r="D335" s="77"/>
      <c r="E335" s="77"/>
      <c r="F335" s="77"/>
    </row>
    <row r="336" spans="1:6">
      <c r="A336" s="77"/>
      <c r="B336" s="77"/>
      <c r="C336" s="77"/>
      <c r="D336" s="77"/>
      <c r="E336" s="77"/>
      <c r="F336" s="77"/>
    </row>
    <row r="337" spans="1:6">
      <c r="A337" s="77"/>
      <c r="B337" s="77"/>
      <c r="C337" s="77"/>
      <c r="D337" s="77"/>
      <c r="E337" s="77"/>
      <c r="F337" s="77"/>
    </row>
    <row r="338" spans="1:6">
      <c r="A338" s="77"/>
      <c r="B338" s="77"/>
      <c r="C338" s="77"/>
      <c r="D338" s="77"/>
      <c r="E338" s="77"/>
      <c r="F338" s="77"/>
    </row>
    <row r="339" spans="1:6">
      <c r="A339" s="77"/>
      <c r="B339" s="77"/>
      <c r="C339" s="77"/>
      <c r="D339" s="77"/>
      <c r="E339" s="77"/>
      <c r="F339" s="77"/>
    </row>
    <row r="340" spans="1:6">
      <c r="A340" s="77"/>
      <c r="B340" s="77"/>
      <c r="C340" s="77"/>
      <c r="D340" s="77"/>
      <c r="E340" s="77"/>
      <c r="F340" s="77"/>
    </row>
    <row r="341" spans="1:6">
      <c r="A341" s="77"/>
      <c r="B341" s="77"/>
      <c r="C341" s="77"/>
      <c r="D341" s="77"/>
      <c r="E341" s="77"/>
      <c r="F341" s="77"/>
    </row>
    <row r="342" spans="1:6">
      <c r="A342" s="77"/>
      <c r="B342" s="77"/>
      <c r="C342" s="77"/>
      <c r="D342" s="77"/>
      <c r="E342" s="77"/>
      <c r="F342" s="77"/>
    </row>
    <row r="343" spans="1:6">
      <c r="A343" s="77"/>
      <c r="B343" s="77"/>
      <c r="C343" s="77"/>
      <c r="D343" s="77"/>
      <c r="E343" s="77"/>
      <c r="F343" s="77"/>
    </row>
    <row r="344" spans="1:6">
      <c r="A344" s="77"/>
      <c r="B344" s="77"/>
      <c r="C344" s="77"/>
      <c r="D344" s="77"/>
      <c r="E344" s="77"/>
      <c r="F344" s="77"/>
    </row>
    <row r="345" spans="1:6">
      <c r="A345" s="77"/>
      <c r="B345" s="77"/>
      <c r="C345" s="77"/>
      <c r="D345" s="77"/>
      <c r="E345" s="77"/>
      <c r="F345" s="77"/>
    </row>
    <row r="346" spans="1:6">
      <c r="A346" s="77"/>
      <c r="B346" s="77"/>
      <c r="C346" s="77"/>
      <c r="D346" s="77"/>
      <c r="E346" s="77"/>
      <c r="F346" s="77"/>
    </row>
    <row r="347" spans="1:6">
      <c r="A347" s="77"/>
      <c r="B347" s="77"/>
      <c r="C347" s="77"/>
      <c r="D347" s="77"/>
      <c r="E347" s="77"/>
      <c r="F347" s="77"/>
    </row>
    <row r="348" spans="1:6">
      <c r="A348" s="77"/>
      <c r="B348" s="77"/>
      <c r="C348" s="77"/>
      <c r="D348" s="77"/>
      <c r="E348" s="77"/>
      <c r="F348" s="77"/>
    </row>
    <row r="349" spans="1:6">
      <c r="A349" s="77"/>
      <c r="B349" s="77"/>
      <c r="C349" s="77"/>
      <c r="D349" s="77"/>
      <c r="E349" s="77"/>
      <c r="F349" s="77"/>
    </row>
    <row r="350" spans="1:6">
      <c r="A350" s="77"/>
      <c r="B350" s="77"/>
      <c r="C350" s="77"/>
      <c r="D350" s="77"/>
      <c r="E350" s="77"/>
      <c r="F350" s="77"/>
    </row>
    <row r="351" spans="1:6">
      <c r="A351" s="77"/>
      <c r="B351" s="77"/>
      <c r="C351" s="77"/>
      <c r="D351" s="77"/>
      <c r="E351" s="77"/>
      <c r="F351" s="77"/>
    </row>
    <row r="352" spans="1:6">
      <c r="A352" s="77"/>
      <c r="B352" s="77"/>
      <c r="C352" s="77"/>
      <c r="D352" s="77"/>
      <c r="E352" s="77"/>
      <c r="F352" s="77"/>
    </row>
    <row r="353" spans="1:6">
      <c r="A353" s="77"/>
      <c r="B353" s="77"/>
      <c r="C353" s="77"/>
      <c r="D353" s="77"/>
      <c r="E353" s="77"/>
      <c r="F353" s="77"/>
    </row>
    <row r="354" spans="1:6">
      <c r="A354" s="77"/>
      <c r="B354" s="77"/>
      <c r="C354" s="77"/>
      <c r="D354" s="77"/>
      <c r="E354" s="77"/>
      <c r="F354" s="77"/>
    </row>
    <row r="355" spans="1:6">
      <c r="A355" s="77"/>
      <c r="B355" s="77"/>
      <c r="C355" s="77"/>
      <c r="D355" s="77"/>
      <c r="E355" s="77"/>
      <c r="F355" s="77"/>
    </row>
    <row r="356" spans="1:6">
      <c r="A356" s="77"/>
      <c r="B356" s="77"/>
      <c r="C356" s="77"/>
      <c r="D356" s="77"/>
      <c r="E356" s="77"/>
      <c r="F356" s="77"/>
    </row>
    <row r="357" spans="1:6">
      <c r="A357" s="77"/>
      <c r="B357" s="77"/>
      <c r="C357" s="77"/>
      <c r="D357" s="77"/>
      <c r="E357" s="77"/>
      <c r="F357" s="77"/>
    </row>
    <row r="358" spans="1:6">
      <c r="A358" s="77"/>
      <c r="B358" s="77"/>
      <c r="C358" s="77"/>
      <c r="D358" s="77"/>
      <c r="E358" s="77"/>
      <c r="F358" s="77"/>
    </row>
    <row r="359" spans="1:6">
      <c r="A359" s="77"/>
      <c r="B359" s="77"/>
      <c r="C359" s="77"/>
      <c r="D359" s="77"/>
      <c r="E359" s="77"/>
      <c r="F359" s="77"/>
    </row>
    <row r="360" spans="1:6">
      <c r="A360" s="77"/>
      <c r="B360" s="77"/>
      <c r="C360" s="77"/>
      <c r="D360" s="77"/>
      <c r="E360" s="77"/>
      <c r="F360" s="77"/>
    </row>
    <row r="361" spans="1:6">
      <c r="A361" s="77"/>
      <c r="B361" s="77"/>
      <c r="C361" s="77"/>
      <c r="D361" s="77"/>
      <c r="E361" s="77"/>
      <c r="F361" s="77"/>
    </row>
    <row r="362" spans="1:6">
      <c r="A362" s="77"/>
      <c r="B362" s="77"/>
      <c r="C362" s="77"/>
      <c r="D362" s="77"/>
      <c r="E362" s="77"/>
      <c r="F362" s="77"/>
    </row>
    <row r="363" spans="1:6">
      <c r="A363" s="77"/>
      <c r="B363" s="77"/>
      <c r="C363" s="77"/>
      <c r="D363" s="77"/>
      <c r="E363" s="77"/>
      <c r="F363" s="77"/>
    </row>
    <row r="364" spans="1:6">
      <c r="A364" s="77"/>
      <c r="B364" s="77"/>
      <c r="C364" s="77"/>
      <c r="D364" s="77"/>
      <c r="E364" s="77"/>
      <c r="F364" s="77"/>
    </row>
    <row r="365" spans="1:6">
      <c r="A365" s="77"/>
      <c r="B365" s="77"/>
      <c r="C365" s="77"/>
      <c r="D365" s="77"/>
      <c r="E365" s="77"/>
      <c r="F365" s="77"/>
    </row>
    <row r="366" spans="1:6">
      <c r="A366" s="77"/>
      <c r="B366" s="77"/>
      <c r="C366" s="77"/>
      <c r="D366" s="77"/>
      <c r="E366" s="77"/>
      <c r="F366" s="77"/>
    </row>
    <row r="367" spans="1:6">
      <c r="A367" s="77"/>
      <c r="B367" s="77"/>
      <c r="C367" s="77"/>
      <c r="D367" s="77"/>
      <c r="E367" s="77"/>
      <c r="F367" s="77"/>
    </row>
    <row r="368" spans="1:6">
      <c r="A368" s="77"/>
      <c r="B368" s="77"/>
      <c r="C368" s="77"/>
      <c r="D368" s="77"/>
      <c r="E368" s="77"/>
      <c r="F368" s="77"/>
    </row>
    <row r="369" spans="1:6">
      <c r="A369" s="77"/>
      <c r="B369" s="77"/>
      <c r="C369" s="77"/>
      <c r="D369" s="77"/>
      <c r="E369" s="77"/>
      <c r="F369" s="77"/>
    </row>
    <row r="370" spans="1:6">
      <c r="A370" s="77"/>
      <c r="B370" s="77"/>
      <c r="C370" s="77"/>
      <c r="D370" s="77"/>
      <c r="E370" s="77"/>
      <c r="F370" s="77"/>
    </row>
    <row r="371" spans="1:6">
      <c r="A371" s="77"/>
      <c r="B371" s="77"/>
      <c r="C371" s="77"/>
      <c r="D371" s="77"/>
      <c r="E371" s="77"/>
      <c r="F371" s="77"/>
    </row>
    <row r="372" spans="1:6">
      <c r="A372" s="77"/>
      <c r="B372" s="77"/>
      <c r="C372" s="77"/>
      <c r="D372" s="77"/>
      <c r="E372" s="77"/>
      <c r="F372" s="77"/>
    </row>
    <row r="373" spans="1:6">
      <c r="A373" s="77"/>
      <c r="B373" s="77"/>
      <c r="C373" s="77"/>
      <c r="D373" s="77"/>
      <c r="E373" s="77"/>
      <c r="F373" s="77"/>
    </row>
    <row r="374" spans="1:6">
      <c r="A374" s="77"/>
      <c r="B374" s="77"/>
      <c r="C374" s="77"/>
      <c r="D374" s="77"/>
      <c r="E374" s="77"/>
      <c r="F374" s="77"/>
    </row>
    <row r="375" spans="1:6">
      <c r="A375" s="77"/>
      <c r="B375" s="77"/>
      <c r="C375" s="77"/>
      <c r="D375" s="77"/>
      <c r="E375" s="77"/>
      <c r="F375" s="77"/>
    </row>
    <row r="376" spans="1:6">
      <c r="A376" s="77"/>
      <c r="B376" s="77"/>
      <c r="C376" s="77"/>
      <c r="D376" s="77"/>
      <c r="E376" s="77"/>
      <c r="F376" s="77"/>
    </row>
    <row r="377" spans="1:6">
      <c r="A377" s="77"/>
      <c r="B377" s="77"/>
      <c r="C377" s="77"/>
      <c r="D377" s="77"/>
      <c r="E377" s="77"/>
      <c r="F377" s="77"/>
    </row>
    <row r="378" spans="1:6">
      <c r="A378" s="77"/>
      <c r="B378" s="77"/>
      <c r="C378" s="77"/>
      <c r="D378" s="77"/>
      <c r="E378" s="77"/>
      <c r="F378" s="77"/>
    </row>
    <row r="379" spans="1:6">
      <c r="A379" s="77"/>
      <c r="B379" s="77"/>
      <c r="C379" s="77"/>
      <c r="D379" s="77"/>
      <c r="E379" s="77"/>
      <c r="F379" s="77"/>
    </row>
    <row r="380" spans="1:6">
      <c r="A380" s="77"/>
      <c r="B380" s="77"/>
      <c r="C380" s="77"/>
      <c r="D380" s="77"/>
      <c r="E380" s="77"/>
      <c r="F380" s="77"/>
    </row>
    <row r="381" spans="1:6">
      <c r="A381" s="77"/>
      <c r="B381" s="77"/>
      <c r="C381" s="77"/>
      <c r="D381" s="77"/>
      <c r="E381" s="77"/>
      <c r="F381" s="77"/>
    </row>
    <row r="382" spans="1:6">
      <c r="A382" s="77"/>
      <c r="B382" s="77"/>
      <c r="C382" s="77"/>
      <c r="D382" s="77"/>
      <c r="E382" s="77"/>
      <c r="F382" s="77"/>
    </row>
    <row r="383" spans="1:6">
      <c r="A383" s="77"/>
      <c r="B383" s="77"/>
      <c r="C383" s="77"/>
      <c r="D383" s="77"/>
      <c r="E383" s="77"/>
      <c r="F383" s="77"/>
    </row>
    <row r="384" spans="1:6">
      <c r="A384" s="77"/>
      <c r="B384" s="77"/>
      <c r="C384" s="77"/>
      <c r="D384" s="77"/>
      <c r="E384" s="77"/>
      <c r="F384" s="77"/>
    </row>
    <row r="385" spans="1:6">
      <c r="A385" s="77"/>
      <c r="B385" s="77"/>
      <c r="C385" s="77"/>
      <c r="D385" s="77"/>
      <c r="E385" s="77"/>
      <c r="F385" s="77"/>
    </row>
    <row r="386" spans="1:6">
      <c r="A386" s="77"/>
      <c r="B386" s="77"/>
      <c r="C386" s="77"/>
      <c r="D386" s="77"/>
      <c r="E386" s="77"/>
      <c r="F386" s="77"/>
    </row>
    <row r="387" spans="1:6">
      <c r="A387" s="77"/>
      <c r="B387" s="77"/>
      <c r="C387" s="77"/>
      <c r="D387" s="77"/>
      <c r="E387" s="77"/>
      <c r="F387" s="77"/>
    </row>
    <row r="388" spans="1:6">
      <c r="A388" s="77"/>
      <c r="B388" s="77"/>
      <c r="C388" s="77"/>
      <c r="D388" s="77"/>
      <c r="E388" s="77"/>
      <c r="F388" s="77"/>
    </row>
    <row r="389" spans="1:6">
      <c r="A389" s="77"/>
      <c r="B389" s="77"/>
      <c r="C389" s="77"/>
      <c r="D389" s="77"/>
      <c r="E389" s="77"/>
      <c r="F389" s="77"/>
    </row>
    <row r="390" spans="1:6">
      <c r="A390" s="77"/>
      <c r="B390" s="77"/>
      <c r="C390" s="77"/>
      <c r="D390" s="77"/>
      <c r="E390" s="77"/>
      <c r="F390" s="77"/>
    </row>
    <row r="391" spans="1:6">
      <c r="A391" s="77"/>
      <c r="B391" s="77"/>
      <c r="C391" s="77"/>
      <c r="D391" s="77"/>
      <c r="E391" s="77"/>
      <c r="F391" s="77"/>
    </row>
    <row r="392" spans="1:6">
      <c r="A392" s="77"/>
      <c r="B392" s="77"/>
      <c r="C392" s="77"/>
      <c r="D392" s="77"/>
      <c r="E392" s="77"/>
      <c r="F392" s="77"/>
    </row>
    <row r="393" spans="1:6">
      <c r="A393" s="77"/>
      <c r="B393" s="77"/>
      <c r="C393" s="77"/>
      <c r="D393" s="77"/>
      <c r="E393" s="77"/>
      <c r="F393" s="77"/>
    </row>
    <row r="394" spans="1:6">
      <c r="A394" s="77"/>
      <c r="B394" s="77"/>
      <c r="C394" s="77"/>
      <c r="D394" s="77"/>
      <c r="E394" s="77"/>
      <c r="F394" s="77"/>
    </row>
    <row r="395" spans="1:6">
      <c r="A395" s="77"/>
      <c r="B395" s="77"/>
      <c r="C395" s="77"/>
      <c r="D395" s="77"/>
      <c r="E395" s="77"/>
      <c r="F395" s="77"/>
    </row>
    <row r="396" spans="1:6">
      <c r="A396" s="77"/>
      <c r="B396" s="77"/>
      <c r="C396" s="77"/>
      <c r="D396" s="77"/>
      <c r="E396" s="77"/>
      <c r="F396" s="77"/>
    </row>
    <row r="397" spans="1:6">
      <c r="A397" s="77"/>
      <c r="B397" s="77"/>
      <c r="C397" s="77"/>
      <c r="D397" s="77"/>
      <c r="E397" s="77"/>
      <c r="F397" s="77"/>
    </row>
    <row r="398" spans="1:6">
      <c r="A398" s="77"/>
      <c r="B398" s="77"/>
      <c r="C398" s="77"/>
      <c r="D398" s="77"/>
      <c r="E398" s="77"/>
      <c r="F398" s="77"/>
    </row>
    <row r="399" spans="1:6">
      <c r="A399" s="77"/>
      <c r="B399" s="77"/>
      <c r="C399" s="77"/>
      <c r="D399" s="77"/>
      <c r="E399" s="77"/>
      <c r="F399" s="77"/>
    </row>
    <row r="400" spans="1:6">
      <c r="A400" s="77"/>
      <c r="B400" s="77"/>
      <c r="C400" s="77"/>
      <c r="D400" s="77"/>
      <c r="E400" s="77"/>
      <c r="F400" s="77"/>
    </row>
    <row r="401" spans="1:6">
      <c r="A401" s="77"/>
      <c r="B401" s="77"/>
      <c r="C401" s="77"/>
      <c r="D401" s="77"/>
      <c r="E401" s="77"/>
      <c r="F401" s="77"/>
    </row>
    <row r="402" spans="1:6">
      <c r="A402" s="77"/>
      <c r="B402" s="77"/>
      <c r="C402" s="77"/>
      <c r="D402" s="77"/>
      <c r="E402" s="77"/>
      <c r="F402" s="77"/>
    </row>
    <row r="403" spans="1:6">
      <c r="A403" s="77"/>
      <c r="B403" s="77"/>
      <c r="C403" s="77"/>
      <c r="D403" s="77"/>
      <c r="E403" s="77"/>
      <c r="F403" s="77"/>
    </row>
    <row r="404" spans="1:6">
      <c r="A404" s="77"/>
      <c r="B404" s="77"/>
      <c r="C404" s="77"/>
      <c r="D404" s="77"/>
      <c r="E404" s="77"/>
      <c r="F404" s="77"/>
    </row>
    <row r="405" spans="1:6">
      <c r="A405" s="77"/>
      <c r="B405" s="77"/>
      <c r="C405" s="77"/>
      <c r="D405" s="77"/>
      <c r="E405" s="77"/>
      <c r="F405" s="77"/>
    </row>
    <row r="406" spans="1:6">
      <c r="A406" s="77"/>
      <c r="B406" s="77"/>
      <c r="C406" s="77"/>
      <c r="D406" s="77"/>
      <c r="E406" s="77"/>
      <c r="F406" s="77"/>
    </row>
    <row r="407" spans="1:6">
      <c r="A407" s="77"/>
      <c r="B407" s="77"/>
      <c r="C407" s="77"/>
      <c r="D407" s="77"/>
      <c r="E407" s="77"/>
      <c r="F407" s="77"/>
    </row>
    <row r="408" spans="1:6">
      <c r="A408" s="77"/>
      <c r="B408" s="77"/>
      <c r="C408" s="77"/>
      <c r="D408" s="77"/>
      <c r="E408" s="77"/>
      <c r="F408" s="77"/>
    </row>
    <row r="409" spans="1:6">
      <c r="A409" s="77"/>
      <c r="B409" s="77"/>
      <c r="C409" s="77"/>
      <c r="D409" s="77"/>
      <c r="E409" s="77"/>
      <c r="F409" s="77"/>
    </row>
    <row r="410" spans="1:6">
      <c r="A410" s="77"/>
      <c r="B410" s="77"/>
      <c r="C410" s="77"/>
      <c r="D410" s="77"/>
      <c r="E410" s="77"/>
      <c r="F410" s="77"/>
    </row>
    <row r="411" spans="1:6">
      <c r="A411" s="77"/>
      <c r="B411" s="77"/>
      <c r="C411" s="77"/>
      <c r="D411" s="77"/>
      <c r="E411" s="77"/>
      <c r="F411" s="77"/>
    </row>
    <row r="412" spans="1:6">
      <c r="A412" s="77"/>
      <c r="B412" s="77"/>
      <c r="C412" s="77"/>
      <c r="D412" s="77"/>
      <c r="E412" s="77"/>
      <c r="F412" s="77"/>
    </row>
    <row r="413" spans="1:6">
      <c r="A413" s="77"/>
      <c r="B413" s="77"/>
      <c r="C413" s="77"/>
      <c r="D413" s="77"/>
      <c r="E413" s="77"/>
      <c r="F413" s="77"/>
    </row>
    <row r="414" spans="1:6">
      <c r="A414" s="77"/>
      <c r="B414" s="77"/>
      <c r="C414" s="77"/>
      <c r="D414" s="77"/>
      <c r="E414" s="77"/>
      <c r="F414" s="77"/>
    </row>
  </sheetData>
  <mergeCells count="5">
    <mergeCell ref="G5:G6"/>
    <mergeCell ref="A5:B6"/>
    <mergeCell ref="C5:C6"/>
    <mergeCell ref="E5:F5"/>
    <mergeCell ref="D5:D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Sheet106">
    <tabColor rgb="FF00B050"/>
  </sheetPr>
  <dimension ref="A1:S106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20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31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1697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6</v>
      </c>
      <c r="D10" s="183">
        <v>8.3333333333333297E-3</v>
      </c>
      <c r="E10" s="183">
        <v>9.83192080250175E-3</v>
      </c>
      <c r="F10" s="183">
        <v>0.02</v>
      </c>
      <c r="G10" s="183">
        <v>0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1</v>
      </c>
      <c r="D16" s="183" t="s">
        <v>491</v>
      </c>
      <c r="E16" s="183" t="s">
        <v>491</v>
      </c>
      <c r="F16" s="183" t="s">
        <v>491</v>
      </c>
      <c r="G16" s="183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11</v>
      </c>
      <c r="D21" s="183">
        <v>5.0000000000000001E-3</v>
      </c>
      <c r="E21" s="183">
        <v>1.08012344973464E-2</v>
      </c>
      <c r="F21" s="183">
        <v>0.03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1</v>
      </c>
      <c r="D22" s="183">
        <v>0</v>
      </c>
      <c r="E22" s="183" t="s">
        <v>491</v>
      </c>
      <c r="F22" s="183">
        <v>0</v>
      </c>
      <c r="G22" s="183">
        <v>0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1</v>
      </c>
      <c r="D24" s="183">
        <v>0</v>
      </c>
      <c r="E24" s="183" t="s">
        <v>491</v>
      </c>
      <c r="F24" s="183">
        <v>0</v>
      </c>
      <c r="G24" s="183">
        <v>0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10</v>
      </c>
      <c r="D26" s="183">
        <v>6.0000000000000001E-3</v>
      </c>
      <c r="E26" s="183">
        <v>5.1639777949432199E-3</v>
      </c>
      <c r="F26" s="183">
        <v>0.01</v>
      </c>
      <c r="G26" s="183">
        <v>0</v>
      </c>
      <c r="H26" s="3"/>
    </row>
    <row r="27" spans="1:8" ht="12.6" customHeight="1">
      <c r="A27" s="106" t="s">
        <v>473</v>
      </c>
      <c r="B27" s="107" t="s">
        <v>1508</v>
      </c>
      <c r="C27" s="169">
        <v>6</v>
      </c>
      <c r="D27" s="183">
        <v>2E-3</v>
      </c>
      <c r="E27" s="183">
        <v>4.4721359549995798E-3</v>
      </c>
      <c r="F27" s="183">
        <v>0.01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18</v>
      </c>
      <c r="D28" s="183">
        <v>6.1111111111111097E-3</v>
      </c>
      <c r="E28" s="183">
        <v>6.9780233918722498E-3</v>
      </c>
      <c r="F28" s="183">
        <v>0.02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14</v>
      </c>
      <c r="D29" s="183">
        <v>3.8461538461538498E-3</v>
      </c>
      <c r="E29" s="183">
        <v>5.0636968354183303E-3</v>
      </c>
      <c r="F29" s="183">
        <v>0.01</v>
      </c>
      <c r="G29" s="183">
        <v>0</v>
      </c>
      <c r="H29" s="3"/>
    </row>
    <row r="30" spans="1:8" ht="12.6" customHeight="1">
      <c r="A30" s="106" t="s">
        <v>476</v>
      </c>
      <c r="B30" s="107" t="s">
        <v>1511</v>
      </c>
      <c r="C30" s="169">
        <v>3</v>
      </c>
      <c r="D30" s="183">
        <v>6.6666666666666697E-3</v>
      </c>
      <c r="E30" s="183">
        <v>5.7735026918962597E-3</v>
      </c>
      <c r="F30" s="183">
        <v>0.01</v>
      </c>
      <c r="G30" s="183">
        <v>0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183">
        <v>0</v>
      </c>
      <c r="E31" s="183">
        <v>0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1</v>
      </c>
      <c r="D32" s="183">
        <v>0</v>
      </c>
      <c r="E32" s="183" t="s">
        <v>491</v>
      </c>
      <c r="F32" s="183">
        <v>0</v>
      </c>
      <c r="G32" s="183">
        <v>0</v>
      </c>
      <c r="H32" s="3"/>
    </row>
    <row r="33" spans="1:8" ht="12.6" customHeight="1">
      <c r="A33" s="106" t="s">
        <v>479</v>
      </c>
      <c r="B33" s="107" t="s">
        <v>1514</v>
      </c>
      <c r="C33" s="169">
        <v>5</v>
      </c>
      <c r="D33" s="183">
        <v>0</v>
      </c>
      <c r="E33" s="183">
        <v>0</v>
      </c>
      <c r="F33" s="183">
        <v>0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7</v>
      </c>
      <c r="D34" s="183">
        <v>5.7142857142857099E-3</v>
      </c>
      <c r="E34" s="183">
        <v>7.8679579246944305E-3</v>
      </c>
      <c r="F34" s="183">
        <v>0.02</v>
      </c>
      <c r="G34" s="183">
        <v>0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0</v>
      </c>
      <c r="E35" s="183">
        <v>0</v>
      </c>
      <c r="F35" s="183">
        <v>0</v>
      </c>
      <c r="G35" s="183">
        <v>0</v>
      </c>
      <c r="H35" s="3"/>
    </row>
    <row r="36" spans="1:8" ht="12.6" customHeight="1">
      <c r="A36" s="106" t="s">
        <v>482</v>
      </c>
      <c r="B36" s="107" t="s">
        <v>1517</v>
      </c>
      <c r="C36" s="169">
        <v>14</v>
      </c>
      <c r="D36" s="183">
        <v>2.1428571428571399E-3</v>
      </c>
      <c r="E36" s="183">
        <v>4.2581531362632001E-3</v>
      </c>
      <c r="F36" s="183">
        <v>0.01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4</v>
      </c>
      <c r="D37" s="183">
        <v>2.5000000000000001E-3</v>
      </c>
      <c r="E37" s="183">
        <v>5.0000000000000001E-3</v>
      </c>
      <c r="F37" s="183">
        <v>0.01</v>
      </c>
      <c r="G37" s="183">
        <v>0</v>
      </c>
      <c r="H37" s="3"/>
    </row>
    <row r="38" spans="1:8" ht="12.6" customHeight="1">
      <c r="A38" s="106" t="s">
        <v>1228</v>
      </c>
      <c r="B38" s="107" t="s">
        <v>1519</v>
      </c>
      <c r="C38" s="169">
        <v>4</v>
      </c>
      <c r="D38" s="183">
        <v>0</v>
      </c>
      <c r="E38" s="183">
        <v>0</v>
      </c>
      <c r="F38" s="183">
        <v>0</v>
      </c>
      <c r="G38" s="183">
        <v>0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60</v>
      </c>
      <c r="D41" s="183">
        <v>2.66666666666667E-3</v>
      </c>
      <c r="E41" s="183">
        <v>7.5614245511634801E-3</v>
      </c>
      <c r="F41" s="183">
        <v>0.05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0.01</v>
      </c>
      <c r="E60" s="183" t="s">
        <v>491</v>
      </c>
      <c r="F60" s="183">
        <v>0.01</v>
      </c>
      <c r="G60" s="183">
        <v>0.01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1</v>
      </c>
      <c r="D64" s="183">
        <v>0</v>
      </c>
      <c r="E64" s="183" t="s">
        <v>491</v>
      </c>
      <c r="F64" s="183">
        <v>0</v>
      </c>
      <c r="G64" s="183">
        <v>0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16</v>
      </c>
      <c r="D76" s="183">
        <v>1.33333333333333E-3</v>
      </c>
      <c r="E76" s="183">
        <v>5.1639777949432199E-3</v>
      </c>
      <c r="F76" s="183">
        <v>0.02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22</v>
      </c>
      <c r="D79" s="183">
        <v>5.2380952380952396E-3</v>
      </c>
      <c r="E79" s="183">
        <v>2.18217890235992E-2</v>
      </c>
      <c r="F79" s="183">
        <v>0.1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183" t="s">
        <v>491</v>
      </c>
      <c r="E83" s="183" t="s">
        <v>491</v>
      </c>
      <c r="F83" s="183" t="s">
        <v>491</v>
      </c>
      <c r="G83" s="183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13</v>
      </c>
      <c r="D86" s="183">
        <v>1.53846153846154E-3</v>
      </c>
      <c r="E86" s="183">
        <v>3.75533808099405E-3</v>
      </c>
      <c r="F86" s="183">
        <v>0.01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4</v>
      </c>
      <c r="D88" s="183">
        <v>7.4999999999999997E-3</v>
      </c>
      <c r="E88" s="183">
        <v>5.0000000000000001E-3</v>
      </c>
      <c r="F88" s="183">
        <v>0.01</v>
      </c>
      <c r="G88" s="183">
        <v>0</v>
      </c>
      <c r="H88" s="3"/>
    </row>
    <row r="89" spans="1:8" ht="12.6" customHeight="1">
      <c r="A89" s="106" t="s">
        <v>1258</v>
      </c>
      <c r="B89" s="107" t="s">
        <v>1319</v>
      </c>
      <c r="C89" s="169">
        <v>2</v>
      </c>
      <c r="D89" s="183">
        <v>5.0000000000000001E-3</v>
      </c>
      <c r="E89" s="183">
        <v>7.0710678118654797E-3</v>
      </c>
      <c r="F89" s="183">
        <v>0.01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1</v>
      </c>
      <c r="D92" s="183">
        <v>0</v>
      </c>
      <c r="E92" s="183" t="s">
        <v>491</v>
      </c>
      <c r="F92" s="183">
        <v>0</v>
      </c>
      <c r="G92" s="183">
        <v>0</v>
      </c>
      <c r="H92" s="3"/>
    </row>
    <row r="93" spans="1:8" ht="12.6" customHeight="1">
      <c r="A93" s="106" t="s">
        <v>1262</v>
      </c>
      <c r="B93" s="107" t="s">
        <v>1323</v>
      </c>
      <c r="C93" s="169">
        <v>17</v>
      </c>
      <c r="D93" s="183">
        <v>5.2941176470588198E-3</v>
      </c>
      <c r="E93" s="183">
        <v>8.7447463219520599E-3</v>
      </c>
      <c r="F93" s="183">
        <v>0.03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>
        <v>0</v>
      </c>
      <c r="E97" s="183" t="s">
        <v>491</v>
      </c>
      <c r="F97" s="183">
        <v>0</v>
      </c>
      <c r="G97" s="183">
        <v>0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1</v>
      </c>
      <c r="D101" s="183">
        <v>0</v>
      </c>
      <c r="E101" s="183" t="s">
        <v>491</v>
      </c>
      <c r="F101" s="183">
        <v>0</v>
      </c>
      <c r="G101" s="183">
        <v>0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1</v>
      </c>
      <c r="D104" s="232">
        <v>0</v>
      </c>
      <c r="E104" s="232" t="s">
        <v>491</v>
      </c>
      <c r="F104" s="232">
        <v>0</v>
      </c>
      <c r="G104" s="232">
        <v>0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252</v>
      </c>
      <c r="D106" s="242">
        <v>3.5772357723577301E-3</v>
      </c>
      <c r="E106" s="242">
        <v>8.9561363117127892E-3</v>
      </c>
      <c r="F106" s="242">
        <v>0.1</v>
      </c>
      <c r="G106" s="242">
        <v>0</v>
      </c>
      <c r="H106" s="3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>
  <sheetPr codeName="Sheet107">
    <tabColor rgb="FF00B050"/>
  </sheetPr>
  <dimension ref="A1:R106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19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32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731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2</v>
      </c>
      <c r="D10" s="183">
        <v>3.5000000000000003E-2</v>
      </c>
      <c r="E10" s="183">
        <v>4.9497474683058297E-2</v>
      </c>
      <c r="F10" s="183">
        <v>7.0000000000000007E-2</v>
      </c>
      <c r="G10" s="183">
        <v>0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1</v>
      </c>
      <c r="D14" s="183">
        <v>0</v>
      </c>
      <c r="E14" s="183" t="s">
        <v>491</v>
      </c>
      <c r="F14" s="183">
        <v>0</v>
      </c>
      <c r="G14" s="183">
        <v>0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4</v>
      </c>
      <c r="D16" s="183">
        <v>5.2499999999999998E-2</v>
      </c>
      <c r="E16" s="183">
        <v>5.5E-2</v>
      </c>
      <c r="F16" s="183">
        <v>0.1</v>
      </c>
      <c r="G16" s="183">
        <v>0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1</v>
      </c>
      <c r="D19" s="183">
        <v>0</v>
      </c>
      <c r="E19" s="183" t="s">
        <v>491</v>
      </c>
      <c r="F19" s="183">
        <v>0</v>
      </c>
      <c r="G19" s="183">
        <v>0</v>
      </c>
      <c r="H19" s="3"/>
    </row>
    <row r="20" spans="1:8" ht="12.6" customHeight="1">
      <c r="A20" s="106" t="s">
        <v>466</v>
      </c>
      <c r="B20" s="107" t="s">
        <v>1501</v>
      </c>
      <c r="C20" s="169">
        <v>1</v>
      </c>
      <c r="D20" s="183">
        <v>0.1</v>
      </c>
      <c r="E20" s="183" t="s">
        <v>491</v>
      </c>
      <c r="F20" s="183">
        <v>0.1</v>
      </c>
      <c r="G20" s="183">
        <v>0.1</v>
      </c>
      <c r="H20" s="3"/>
    </row>
    <row r="21" spans="1:8" ht="12.6" customHeight="1">
      <c r="A21" s="106" t="s">
        <v>467</v>
      </c>
      <c r="B21" s="107" t="s">
        <v>1502</v>
      </c>
      <c r="C21" s="169">
        <v>42</v>
      </c>
      <c r="D21" s="183">
        <v>2.4615384615384601E-2</v>
      </c>
      <c r="E21" s="183">
        <v>6.2485625877441199E-2</v>
      </c>
      <c r="F21" s="183">
        <v>0.3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3</v>
      </c>
      <c r="D22" s="183">
        <v>3.3333333333333298E-2</v>
      </c>
      <c r="E22" s="183">
        <v>5.7735026918962602E-2</v>
      </c>
      <c r="F22" s="183">
        <v>0.1</v>
      </c>
      <c r="G22" s="183">
        <v>0</v>
      </c>
      <c r="H22" s="3"/>
    </row>
    <row r="23" spans="1:8" ht="12.6" customHeight="1">
      <c r="A23" s="106" t="s">
        <v>469</v>
      </c>
      <c r="B23" s="107" t="s">
        <v>1504</v>
      </c>
      <c r="C23" s="169">
        <v>1</v>
      </c>
      <c r="D23" s="183">
        <v>0.1</v>
      </c>
      <c r="E23" s="183" t="s">
        <v>491</v>
      </c>
      <c r="F23" s="183">
        <v>0.1</v>
      </c>
      <c r="G23" s="183">
        <v>0.1</v>
      </c>
      <c r="H23" s="3"/>
    </row>
    <row r="24" spans="1:8" ht="12.6" customHeight="1">
      <c r="A24" s="106" t="s">
        <v>470</v>
      </c>
      <c r="B24" s="107" t="s">
        <v>1505</v>
      </c>
      <c r="C24" s="169">
        <v>2</v>
      </c>
      <c r="D24" s="183">
        <v>0.05</v>
      </c>
      <c r="E24" s="183">
        <v>7.0710678118654793E-2</v>
      </c>
      <c r="F24" s="183">
        <v>0.1</v>
      </c>
      <c r="G24" s="183">
        <v>0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3</v>
      </c>
      <c r="D26" s="183">
        <v>3.3333333333333301E-3</v>
      </c>
      <c r="E26" s="183">
        <v>5.7735026918962597E-3</v>
      </c>
      <c r="F26" s="183">
        <v>0.01</v>
      </c>
      <c r="G26" s="183">
        <v>0</v>
      </c>
      <c r="H26" s="3"/>
    </row>
    <row r="27" spans="1:8" ht="12.6" customHeight="1">
      <c r="A27" s="106" t="s">
        <v>473</v>
      </c>
      <c r="B27" s="107" t="s">
        <v>1508</v>
      </c>
      <c r="C27" s="169">
        <v>8</v>
      </c>
      <c r="D27" s="183">
        <v>1.5714285714285701E-2</v>
      </c>
      <c r="E27" s="183">
        <v>3.7352886036263598E-2</v>
      </c>
      <c r="F27" s="183">
        <v>0.1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8</v>
      </c>
      <c r="D28" s="183">
        <v>1.6250000000000001E-2</v>
      </c>
      <c r="E28" s="183">
        <v>3.4615231989895502E-2</v>
      </c>
      <c r="F28" s="183">
        <v>0.1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122</v>
      </c>
      <c r="D29" s="183">
        <v>0.110924369747899</v>
      </c>
      <c r="E29" s="183">
        <v>0.15022577131499201</v>
      </c>
      <c r="F29" s="183">
        <v>1</v>
      </c>
      <c r="G29" s="183">
        <v>0</v>
      </c>
      <c r="H29" s="3"/>
    </row>
    <row r="30" spans="1:8" ht="12.6" customHeight="1">
      <c r="A30" s="106" t="s">
        <v>476</v>
      </c>
      <c r="B30" s="107" t="s">
        <v>1511</v>
      </c>
      <c r="C30" s="169">
        <v>9</v>
      </c>
      <c r="D30" s="183">
        <v>9.7777777777777797E-2</v>
      </c>
      <c r="E30" s="183">
        <v>0.18335605919751999</v>
      </c>
      <c r="F30" s="183">
        <v>0.56999999999999995</v>
      </c>
      <c r="G30" s="183">
        <v>0</v>
      </c>
      <c r="H30" s="3"/>
    </row>
    <row r="31" spans="1:8" ht="12.6" customHeight="1">
      <c r="A31" s="106" t="s">
        <v>477</v>
      </c>
      <c r="B31" s="107" t="s">
        <v>1512</v>
      </c>
      <c r="C31" s="169">
        <v>3</v>
      </c>
      <c r="D31" s="183">
        <v>3.6666666666666702E-2</v>
      </c>
      <c r="E31" s="183">
        <v>5.5075705472861003E-2</v>
      </c>
      <c r="F31" s="183">
        <v>0.1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2</v>
      </c>
      <c r="D32" s="183">
        <v>6.5000000000000002E-2</v>
      </c>
      <c r="E32" s="183">
        <v>4.9497474683058297E-2</v>
      </c>
      <c r="F32" s="183">
        <v>0.1</v>
      </c>
      <c r="G32" s="183">
        <v>0.03</v>
      </c>
      <c r="H32" s="3"/>
    </row>
    <row r="33" spans="1:8" ht="12.6" customHeight="1">
      <c r="A33" s="106" t="s">
        <v>479</v>
      </c>
      <c r="B33" s="107" t="s">
        <v>1514</v>
      </c>
      <c r="C33" s="169">
        <v>25</v>
      </c>
      <c r="D33" s="183">
        <v>4.9599999999999998E-2</v>
      </c>
      <c r="E33" s="183">
        <v>9.0897378033325801E-2</v>
      </c>
      <c r="F33" s="183">
        <v>0.42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13</v>
      </c>
      <c r="D34" s="183">
        <v>2.69230769230769E-2</v>
      </c>
      <c r="E34" s="183">
        <v>4.2107919956665199E-2</v>
      </c>
      <c r="F34" s="183">
        <v>0.1</v>
      </c>
      <c r="G34" s="183">
        <v>0</v>
      </c>
      <c r="H34" s="3"/>
    </row>
    <row r="35" spans="1:8" ht="12.6" customHeight="1">
      <c r="A35" s="106" t="s">
        <v>481</v>
      </c>
      <c r="B35" s="107" t="s">
        <v>1516</v>
      </c>
      <c r="C35" s="169">
        <v>3</v>
      </c>
      <c r="D35" s="183">
        <v>7.3333333333333306E-2</v>
      </c>
      <c r="E35" s="183">
        <v>4.6188021535170098E-2</v>
      </c>
      <c r="F35" s="183">
        <v>0.1</v>
      </c>
      <c r="G35" s="183">
        <v>0.02</v>
      </c>
      <c r="H35" s="3"/>
    </row>
    <row r="36" spans="1:8" ht="12.6" customHeight="1">
      <c r="A36" s="106" t="s">
        <v>482</v>
      </c>
      <c r="B36" s="107" t="s">
        <v>1517</v>
      </c>
      <c r="C36" s="169">
        <v>20</v>
      </c>
      <c r="D36" s="183">
        <v>4.1500000000000002E-2</v>
      </c>
      <c r="E36" s="183">
        <v>9.3430244173478394E-2</v>
      </c>
      <c r="F36" s="183">
        <v>0.4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5</v>
      </c>
      <c r="D37" s="183">
        <v>0.2225</v>
      </c>
      <c r="E37" s="183">
        <v>0.38733060813728598</v>
      </c>
      <c r="F37" s="183">
        <v>0.8</v>
      </c>
      <c r="G37" s="183">
        <v>0</v>
      </c>
      <c r="H37" s="3"/>
    </row>
    <row r="38" spans="1:8" ht="12.6" customHeight="1">
      <c r="A38" s="106" t="s">
        <v>1228</v>
      </c>
      <c r="B38" s="107" t="s">
        <v>1519</v>
      </c>
      <c r="C38" s="169">
        <v>3</v>
      </c>
      <c r="D38" s="183">
        <v>0</v>
      </c>
      <c r="E38" s="183">
        <v>0</v>
      </c>
      <c r="F38" s="183">
        <v>0</v>
      </c>
      <c r="G38" s="183">
        <v>0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60</v>
      </c>
      <c r="D41" s="183">
        <v>1.38333333333333E-2</v>
      </c>
      <c r="E41" s="183">
        <v>3.2369250247448099E-2</v>
      </c>
      <c r="F41" s="183">
        <v>0.1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0.1</v>
      </c>
      <c r="E60" s="183" t="s">
        <v>491</v>
      </c>
      <c r="F60" s="183">
        <v>0.1</v>
      </c>
      <c r="G60" s="183">
        <v>0.1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1</v>
      </c>
      <c r="D74" s="183">
        <v>0</v>
      </c>
      <c r="E74" s="183" t="s">
        <v>491</v>
      </c>
      <c r="F74" s="183">
        <v>0</v>
      </c>
      <c r="G74" s="183">
        <v>0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15</v>
      </c>
      <c r="D76" s="183">
        <v>3.0769230769230799E-2</v>
      </c>
      <c r="E76" s="183">
        <v>4.8038446141526102E-2</v>
      </c>
      <c r="F76" s="183">
        <v>0.1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23</v>
      </c>
      <c r="D79" s="183">
        <v>8.9090909090909096E-2</v>
      </c>
      <c r="E79" s="183">
        <v>0.23073194281943199</v>
      </c>
      <c r="F79" s="183">
        <v>1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183" t="s">
        <v>491</v>
      </c>
      <c r="E83" s="183" t="s">
        <v>491</v>
      </c>
      <c r="F83" s="183" t="s">
        <v>491</v>
      </c>
      <c r="G83" s="183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12</v>
      </c>
      <c r="D86" s="183">
        <v>3.3333333333333298E-2</v>
      </c>
      <c r="E86" s="183">
        <v>4.9236596391733098E-2</v>
      </c>
      <c r="F86" s="183">
        <v>0.1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4</v>
      </c>
      <c r="D88" s="183">
        <v>0.1</v>
      </c>
      <c r="E88" s="183">
        <v>0</v>
      </c>
      <c r="F88" s="183">
        <v>0.1</v>
      </c>
      <c r="G88" s="183">
        <v>0.1</v>
      </c>
      <c r="H88" s="3"/>
    </row>
    <row r="89" spans="1:8" ht="12.6" customHeight="1">
      <c r="A89" s="106" t="s">
        <v>1258</v>
      </c>
      <c r="B89" s="107" t="s">
        <v>1319</v>
      </c>
      <c r="C89" s="169">
        <v>2</v>
      </c>
      <c r="D89" s="183">
        <v>2.5000000000000001E-2</v>
      </c>
      <c r="E89" s="183">
        <v>3.5355339059327397E-2</v>
      </c>
      <c r="F89" s="183">
        <v>0.05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2</v>
      </c>
      <c r="D92" s="183">
        <v>9.5000000000000001E-2</v>
      </c>
      <c r="E92" s="183">
        <v>7.0710678118655803E-3</v>
      </c>
      <c r="F92" s="183">
        <v>0.1</v>
      </c>
      <c r="G92" s="183">
        <v>0.09</v>
      </c>
      <c r="H92" s="3"/>
    </row>
    <row r="93" spans="1:8" ht="12.6" customHeight="1">
      <c r="A93" s="106" t="s">
        <v>1262</v>
      </c>
      <c r="B93" s="107" t="s">
        <v>1323</v>
      </c>
      <c r="C93" s="169">
        <v>15</v>
      </c>
      <c r="D93" s="183">
        <v>1.7333333333333301E-2</v>
      </c>
      <c r="E93" s="183">
        <v>3.5949700310029697E-2</v>
      </c>
      <c r="F93" s="183">
        <v>0.1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>
        <v>0.1</v>
      </c>
      <c r="E97" s="183" t="s">
        <v>491</v>
      </c>
      <c r="F97" s="183">
        <v>0.1</v>
      </c>
      <c r="G97" s="183">
        <v>0.1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183" t="s">
        <v>491</v>
      </c>
      <c r="E101" s="183" t="s">
        <v>491</v>
      </c>
      <c r="F101" s="183" t="s">
        <v>491</v>
      </c>
      <c r="G101" s="183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1</v>
      </c>
      <c r="D104" s="232">
        <v>0</v>
      </c>
      <c r="E104" s="232" t="s">
        <v>491</v>
      </c>
      <c r="F104" s="232">
        <v>0</v>
      </c>
      <c r="G104" s="232">
        <v>0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420</v>
      </c>
      <c r="D106" s="242">
        <v>5.9731051344743297E-2</v>
      </c>
      <c r="E106" s="242">
        <v>0.121369537958398</v>
      </c>
      <c r="F106" s="242">
        <v>1</v>
      </c>
      <c r="G106" s="242">
        <v>0</v>
      </c>
      <c r="H106" s="3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6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>
  <sheetPr codeName="Sheet108">
    <tabColor rgb="FF00B050"/>
  </sheetPr>
  <dimension ref="A1:O106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16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33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882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2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8</v>
      </c>
      <c r="D21" s="183">
        <v>2.1666666666666699E-2</v>
      </c>
      <c r="E21" s="183">
        <v>4.0207793606049397E-2</v>
      </c>
      <c r="F21" s="183">
        <v>0.1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4</v>
      </c>
      <c r="D27" s="183">
        <v>3.3333333333333298E-2</v>
      </c>
      <c r="E27" s="183">
        <v>5.7735026918962602E-2</v>
      </c>
      <c r="F27" s="183">
        <v>0.1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1</v>
      </c>
      <c r="D28" s="183">
        <v>0.1</v>
      </c>
      <c r="E28" s="183" t="s">
        <v>491</v>
      </c>
      <c r="F28" s="183">
        <v>0.1</v>
      </c>
      <c r="G28" s="183">
        <v>0.1</v>
      </c>
      <c r="H28" s="3"/>
    </row>
    <row r="29" spans="1:8" ht="12.6" customHeight="1">
      <c r="A29" s="106" t="s">
        <v>475</v>
      </c>
      <c r="B29" s="107" t="s">
        <v>1510</v>
      </c>
      <c r="C29" s="169">
        <v>2</v>
      </c>
      <c r="D29" s="183" t="s">
        <v>491</v>
      </c>
      <c r="E29" s="183" t="s">
        <v>491</v>
      </c>
      <c r="F29" s="183" t="s">
        <v>491</v>
      </c>
      <c r="G29" s="183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183">
        <v>0.13</v>
      </c>
      <c r="E30" s="183" t="s">
        <v>491</v>
      </c>
      <c r="F30" s="183">
        <v>0.13</v>
      </c>
      <c r="G30" s="183">
        <v>0.13</v>
      </c>
      <c r="H30" s="3"/>
    </row>
    <row r="31" spans="1:8" ht="12.6" customHeight="1">
      <c r="A31" s="106" t="s">
        <v>477</v>
      </c>
      <c r="B31" s="107" t="s">
        <v>1512</v>
      </c>
      <c r="C31" s="169">
        <v>1</v>
      </c>
      <c r="D31" s="183">
        <v>0</v>
      </c>
      <c r="E31" s="183" t="s">
        <v>491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3</v>
      </c>
      <c r="D33" s="183">
        <v>0</v>
      </c>
      <c r="E33" s="183">
        <v>0</v>
      </c>
      <c r="F33" s="183">
        <v>0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1</v>
      </c>
      <c r="D34" s="183">
        <v>0.13</v>
      </c>
      <c r="E34" s="183" t="s">
        <v>491</v>
      </c>
      <c r="F34" s="183">
        <v>0.13</v>
      </c>
      <c r="G34" s="183">
        <v>0.13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0.1</v>
      </c>
      <c r="E35" s="183">
        <v>0</v>
      </c>
      <c r="F35" s="183">
        <v>0.1</v>
      </c>
      <c r="G35" s="183">
        <v>0.1</v>
      </c>
      <c r="H35" s="3"/>
    </row>
    <row r="36" spans="1:8" ht="12.6" customHeight="1">
      <c r="A36" s="106" t="s">
        <v>482</v>
      </c>
      <c r="B36" s="107" t="s">
        <v>1517</v>
      </c>
      <c r="C36" s="169">
        <v>7</v>
      </c>
      <c r="D36" s="183">
        <v>2.0666666666666701E-2</v>
      </c>
      <c r="E36" s="183">
        <v>4.0033319456006501E-2</v>
      </c>
      <c r="F36" s="183">
        <v>0.1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1</v>
      </c>
      <c r="D38" s="183">
        <v>0</v>
      </c>
      <c r="E38" s="183" t="s">
        <v>491</v>
      </c>
      <c r="F38" s="183">
        <v>0</v>
      </c>
      <c r="G38" s="183">
        <v>0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55</v>
      </c>
      <c r="D41" s="183">
        <v>1.89090909090909E-2</v>
      </c>
      <c r="E41" s="183">
        <v>3.6801405331093502E-2</v>
      </c>
      <c r="F41" s="183">
        <v>0.1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0.1</v>
      </c>
      <c r="E60" s="183" t="s">
        <v>491</v>
      </c>
      <c r="F60" s="183">
        <v>0.1</v>
      </c>
      <c r="G60" s="183">
        <v>0.1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6</v>
      </c>
      <c r="D76" s="183">
        <v>0.05</v>
      </c>
      <c r="E76" s="183">
        <v>5.4772255750516599E-2</v>
      </c>
      <c r="F76" s="183">
        <v>0.1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14</v>
      </c>
      <c r="D79" s="183">
        <v>3.5714285714285698E-2</v>
      </c>
      <c r="E79" s="183">
        <v>4.9724515809884698E-2</v>
      </c>
      <c r="F79" s="183">
        <v>0.1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183" t="s">
        <v>491</v>
      </c>
      <c r="E83" s="183" t="s">
        <v>491</v>
      </c>
      <c r="F83" s="183" t="s">
        <v>491</v>
      </c>
      <c r="G83" s="183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5</v>
      </c>
      <c r="D86" s="183">
        <v>0.04</v>
      </c>
      <c r="E86" s="183">
        <v>5.4772255750516599E-2</v>
      </c>
      <c r="F86" s="183">
        <v>0.1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183">
        <v>0.1</v>
      </c>
      <c r="E88" s="183">
        <v>0</v>
      </c>
      <c r="F88" s="183">
        <v>0.1</v>
      </c>
      <c r="G88" s="183">
        <v>0.1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183">
        <v>0</v>
      </c>
      <c r="E89" s="183" t="s">
        <v>491</v>
      </c>
      <c r="F89" s="183">
        <v>0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12</v>
      </c>
      <c r="D93" s="183">
        <v>2.7272727272727299E-2</v>
      </c>
      <c r="E93" s="183">
        <v>4.6709936649691398E-2</v>
      </c>
      <c r="F93" s="183">
        <v>0.1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>
        <v>0.1</v>
      </c>
      <c r="E97" s="183" t="s">
        <v>491</v>
      </c>
      <c r="F97" s="183">
        <v>0.1</v>
      </c>
      <c r="G97" s="183">
        <v>0.1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183" t="s">
        <v>491</v>
      </c>
      <c r="E101" s="183" t="s">
        <v>491</v>
      </c>
      <c r="F101" s="183" t="s">
        <v>491</v>
      </c>
      <c r="G101" s="183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2" t="s">
        <v>491</v>
      </c>
      <c r="E104" s="232" t="s">
        <v>491</v>
      </c>
      <c r="F104" s="232" t="s">
        <v>491</v>
      </c>
      <c r="G104" s="232" t="s">
        <v>491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132</v>
      </c>
      <c r="D106" s="242">
        <v>2.94354838709678E-2</v>
      </c>
      <c r="E106" s="242">
        <v>4.5124983063841002E-2</v>
      </c>
      <c r="F106" s="242">
        <v>0.13</v>
      </c>
      <c r="G106" s="242">
        <v>0</v>
      </c>
      <c r="H106" s="3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Sheet109">
    <tabColor rgb="FF00B050"/>
  </sheetPr>
  <dimension ref="A1:I107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10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34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913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7</v>
      </c>
      <c r="D10" s="183">
        <v>1.5714285714285701E-2</v>
      </c>
      <c r="E10" s="183">
        <v>3.7352886036263598E-2</v>
      </c>
      <c r="F10" s="183">
        <v>0.1</v>
      </c>
      <c r="G10" s="183">
        <v>0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1</v>
      </c>
      <c r="D16" s="183" t="s">
        <v>491</v>
      </c>
      <c r="E16" s="183" t="s">
        <v>491</v>
      </c>
      <c r="F16" s="183" t="s">
        <v>491</v>
      </c>
      <c r="G16" s="183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1</v>
      </c>
      <c r="D19" s="183">
        <v>0</v>
      </c>
      <c r="E19" s="183" t="s">
        <v>491</v>
      </c>
      <c r="F19" s="183">
        <v>0</v>
      </c>
      <c r="G19" s="183">
        <v>0</v>
      </c>
      <c r="H19" s="3"/>
    </row>
    <row r="20" spans="1:8" ht="12.6" customHeight="1">
      <c r="A20" s="106" t="s">
        <v>466</v>
      </c>
      <c r="B20" s="107" t="s">
        <v>1501</v>
      </c>
      <c r="C20" s="169">
        <v>2</v>
      </c>
      <c r="D20" s="183">
        <v>0.32500000000000001</v>
      </c>
      <c r="E20" s="183">
        <v>0.44547727214752503</v>
      </c>
      <c r="F20" s="183">
        <v>0.64</v>
      </c>
      <c r="G20" s="183">
        <v>0.01</v>
      </c>
      <c r="H20" s="3"/>
    </row>
    <row r="21" spans="1:8" ht="12.6" customHeight="1">
      <c r="A21" s="106" t="s">
        <v>467</v>
      </c>
      <c r="B21" s="107" t="s">
        <v>1502</v>
      </c>
      <c r="C21" s="169">
        <v>30</v>
      </c>
      <c r="D21" s="183">
        <v>1.20689655172414E-2</v>
      </c>
      <c r="E21" s="183">
        <v>1.8201120519829E-2</v>
      </c>
      <c r="F21" s="183">
        <v>7.0000000000000007E-2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2</v>
      </c>
      <c r="D22" s="183">
        <v>0</v>
      </c>
      <c r="E22" s="183">
        <v>0</v>
      </c>
      <c r="F22" s="183">
        <v>0</v>
      </c>
      <c r="G22" s="183">
        <v>0</v>
      </c>
      <c r="H22" s="3"/>
    </row>
    <row r="23" spans="1:8" ht="12.6" customHeight="1">
      <c r="A23" s="106" t="s">
        <v>469</v>
      </c>
      <c r="B23" s="107" t="s">
        <v>1504</v>
      </c>
      <c r="C23" s="169">
        <v>3</v>
      </c>
      <c r="D23" s="183">
        <v>6.6666666666666697E-3</v>
      </c>
      <c r="E23" s="183">
        <v>5.7735026918962597E-3</v>
      </c>
      <c r="F23" s="183">
        <v>0.01</v>
      </c>
      <c r="G23" s="183">
        <v>0</v>
      </c>
      <c r="H23" s="3"/>
    </row>
    <row r="24" spans="1:8" ht="12.6" customHeight="1">
      <c r="A24" s="106" t="s">
        <v>470</v>
      </c>
      <c r="B24" s="107" t="s">
        <v>1505</v>
      </c>
      <c r="C24" s="169">
        <v>6</v>
      </c>
      <c r="D24" s="183">
        <v>3.3333333333333301E-3</v>
      </c>
      <c r="E24" s="183">
        <v>8.1649658092772595E-3</v>
      </c>
      <c r="F24" s="183">
        <v>0.02</v>
      </c>
      <c r="G24" s="183">
        <v>0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20</v>
      </c>
      <c r="D26" s="183">
        <v>1.0999999999999999E-2</v>
      </c>
      <c r="E26" s="183">
        <v>1.58612404107756E-2</v>
      </c>
      <c r="F26" s="183">
        <v>7.0000000000000007E-2</v>
      </c>
      <c r="G26" s="183">
        <v>0</v>
      </c>
      <c r="H26" s="3"/>
    </row>
    <row r="27" spans="1:8" ht="12.6" customHeight="1">
      <c r="A27" s="106" t="s">
        <v>473</v>
      </c>
      <c r="B27" s="107" t="s">
        <v>1508</v>
      </c>
      <c r="C27" s="169">
        <v>18</v>
      </c>
      <c r="D27" s="183">
        <v>8.2352941176470594E-3</v>
      </c>
      <c r="E27" s="183">
        <v>1.5506165756581701E-2</v>
      </c>
      <c r="F27" s="183">
        <v>0.05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32</v>
      </c>
      <c r="D28" s="183">
        <v>1.4375000000000001E-2</v>
      </c>
      <c r="E28" s="183">
        <v>2.1692499075234101E-2</v>
      </c>
      <c r="F28" s="183">
        <v>0.1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71</v>
      </c>
      <c r="D29" s="183">
        <v>1.61194029850746E-2</v>
      </c>
      <c r="E29" s="183">
        <v>2.4368087916968002E-2</v>
      </c>
      <c r="F29" s="183">
        <v>0.11</v>
      </c>
      <c r="G29" s="183">
        <v>0</v>
      </c>
      <c r="H29" s="3"/>
    </row>
    <row r="30" spans="1:8" ht="12.6" customHeight="1">
      <c r="A30" s="106" t="s">
        <v>476</v>
      </c>
      <c r="B30" s="107" t="s">
        <v>1511</v>
      </c>
      <c r="C30" s="169">
        <v>10</v>
      </c>
      <c r="D30" s="183">
        <v>7.6999999999999999E-2</v>
      </c>
      <c r="E30" s="183">
        <v>0.225981808510725</v>
      </c>
      <c r="F30" s="183">
        <v>0.72</v>
      </c>
      <c r="G30" s="183">
        <v>0</v>
      </c>
      <c r="H30" s="3"/>
    </row>
    <row r="31" spans="1:8" ht="12.6" customHeight="1">
      <c r="A31" s="106" t="s">
        <v>477</v>
      </c>
      <c r="B31" s="107" t="s">
        <v>1512</v>
      </c>
      <c r="C31" s="169">
        <v>4</v>
      </c>
      <c r="D31" s="183">
        <v>7.4999999999999997E-3</v>
      </c>
      <c r="E31" s="183">
        <v>9.5742710775633798E-3</v>
      </c>
      <c r="F31" s="183">
        <v>0.02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17</v>
      </c>
      <c r="D32" s="183">
        <v>7.6470588235294096E-3</v>
      </c>
      <c r="E32" s="183">
        <v>1.48026229790137E-2</v>
      </c>
      <c r="F32" s="183">
        <v>0.06</v>
      </c>
      <c r="G32" s="183">
        <v>0</v>
      </c>
      <c r="H32" s="3"/>
    </row>
    <row r="33" spans="1:8" ht="12.6" customHeight="1">
      <c r="A33" s="106" t="s">
        <v>479</v>
      </c>
      <c r="B33" s="107" t="s">
        <v>1514</v>
      </c>
      <c r="C33" s="169">
        <v>35</v>
      </c>
      <c r="D33" s="183">
        <v>1.77142857142857E-2</v>
      </c>
      <c r="E33" s="183">
        <v>3.5899018033900602E-2</v>
      </c>
      <c r="F33" s="183">
        <v>0.18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19</v>
      </c>
      <c r="D34" s="183">
        <v>8.9473684210526292E-3</v>
      </c>
      <c r="E34" s="183">
        <v>1.8527678046673001E-2</v>
      </c>
      <c r="F34" s="183">
        <v>0.08</v>
      </c>
      <c r="G34" s="183">
        <v>0</v>
      </c>
      <c r="H34" s="3"/>
    </row>
    <row r="35" spans="1:8" ht="12.6" customHeight="1">
      <c r="A35" s="106" t="s">
        <v>481</v>
      </c>
      <c r="B35" s="107" t="s">
        <v>1516</v>
      </c>
      <c r="C35" s="169">
        <v>3</v>
      </c>
      <c r="D35" s="183">
        <v>1.3333333333333299E-2</v>
      </c>
      <c r="E35" s="183">
        <v>5.7735026918962597E-3</v>
      </c>
      <c r="F35" s="183">
        <v>0.02</v>
      </c>
      <c r="G35" s="183">
        <v>0.01</v>
      </c>
      <c r="H35" s="3"/>
    </row>
    <row r="36" spans="1:8" ht="12.6" customHeight="1">
      <c r="A36" s="106" t="s">
        <v>482</v>
      </c>
      <c r="B36" s="107" t="s">
        <v>1517</v>
      </c>
      <c r="C36" s="169">
        <v>27</v>
      </c>
      <c r="D36" s="183">
        <v>1.03846153846154E-2</v>
      </c>
      <c r="E36" s="183">
        <v>1.63660060444249E-2</v>
      </c>
      <c r="F36" s="183">
        <v>0.06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9</v>
      </c>
      <c r="D37" s="183">
        <v>0.01</v>
      </c>
      <c r="E37" s="183">
        <v>1.22474487139159E-2</v>
      </c>
      <c r="F37" s="183">
        <v>0.04</v>
      </c>
      <c r="G37" s="183">
        <v>0</v>
      </c>
      <c r="H37" s="3"/>
    </row>
    <row r="38" spans="1:8" ht="12.6" customHeight="1">
      <c r="A38" s="106" t="s">
        <v>1228</v>
      </c>
      <c r="B38" s="107" t="s">
        <v>1519</v>
      </c>
      <c r="C38" s="169">
        <v>5</v>
      </c>
      <c r="D38" s="183">
        <v>2E-3</v>
      </c>
      <c r="E38" s="183">
        <v>4.4721359549995798E-3</v>
      </c>
      <c r="F38" s="183">
        <v>0.01</v>
      </c>
      <c r="G38" s="183">
        <v>0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61</v>
      </c>
      <c r="D41" s="183">
        <v>5.9016393442623003E-3</v>
      </c>
      <c r="E41" s="183">
        <v>1.26986940510075E-2</v>
      </c>
      <c r="F41" s="183">
        <v>0.05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0.01</v>
      </c>
      <c r="E60" s="183" t="s">
        <v>491</v>
      </c>
      <c r="F60" s="183">
        <v>0.01</v>
      </c>
      <c r="G60" s="183">
        <v>0.01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1</v>
      </c>
      <c r="D64" s="183">
        <v>0</v>
      </c>
      <c r="E64" s="183" t="s">
        <v>491</v>
      </c>
      <c r="F64" s="183">
        <v>0</v>
      </c>
      <c r="G64" s="183">
        <v>0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17</v>
      </c>
      <c r="D76" s="183">
        <v>0.01</v>
      </c>
      <c r="E76" s="183">
        <v>2.1291625896895101E-2</v>
      </c>
      <c r="F76" s="183">
        <v>0.08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24</v>
      </c>
      <c r="D79" s="183">
        <v>9.5652173913043492E-3</v>
      </c>
      <c r="E79" s="183">
        <v>2.18420488694222E-2</v>
      </c>
      <c r="F79" s="183">
        <v>0.1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1</v>
      </c>
      <c r="D83" s="183">
        <v>0</v>
      </c>
      <c r="E83" s="183" t="s">
        <v>491</v>
      </c>
      <c r="F83" s="183">
        <v>0</v>
      </c>
      <c r="G83" s="183">
        <v>0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16</v>
      </c>
      <c r="D86" s="183">
        <v>5.0000000000000001E-3</v>
      </c>
      <c r="E86" s="183">
        <v>6.3245553203367597E-3</v>
      </c>
      <c r="F86" s="183">
        <v>0.02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4</v>
      </c>
      <c r="D88" s="183">
        <v>0.02</v>
      </c>
      <c r="E88" s="183">
        <v>0.02</v>
      </c>
      <c r="F88" s="183">
        <v>0.05</v>
      </c>
      <c r="G88" s="183">
        <v>0.01</v>
      </c>
      <c r="H88" s="3"/>
    </row>
    <row r="89" spans="1:8" ht="12.6" customHeight="1">
      <c r="A89" s="106" t="s">
        <v>1258</v>
      </c>
      <c r="B89" s="107" t="s">
        <v>1319</v>
      </c>
      <c r="C89" s="169">
        <v>2</v>
      </c>
      <c r="D89" s="183">
        <v>0.01</v>
      </c>
      <c r="E89" s="183">
        <v>0</v>
      </c>
      <c r="F89" s="183">
        <v>0.01</v>
      </c>
      <c r="G89" s="183">
        <v>0.01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2</v>
      </c>
      <c r="D92" s="183">
        <v>5.0000000000000001E-3</v>
      </c>
      <c r="E92" s="183">
        <v>7.0710678118654797E-3</v>
      </c>
      <c r="F92" s="183">
        <v>0.01</v>
      </c>
      <c r="G92" s="183">
        <v>0</v>
      </c>
      <c r="H92" s="3"/>
    </row>
    <row r="93" spans="1:8" ht="12.6" customHeight="1">
      <c r="A93" s="106" t="s">
        <v>1262</v>
      </c>
      <c r="B93" s="107" t="s">
        <v>1323</v>
      </c>
      <c r="C93" s="169">
        <v>17</v>
      </c>
      <c r="D93" s="183">
        <v>1.41176470588235E-2</v>
      </c>
      <c r="E93" s="183">
        <v>2.6234238965856201E-2</v>
      </c>
      <c r="F93" s="183">
        <v>0.1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2</v>
      </c>
      <c r="D95" s="183">
        <v>3.5000000000000003E-2</v>
      </c>
      <c r="E95" s="183">
        <v>3.5355339059327397E-2</v>
      </c>
      <c r="F95" s="183">
        <v>0.06</v>
      </c>
      <c r="G95" s="183">
        <v>0.01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>
        <v>0.01</v>
      </c>
      <c r="E97" s="183" t="s">
        <v>491</v>
      </c>
      <c r="F97" s="183">
        <v>0.01</v>
      </c>
      <c r="G97" s="183">
        <v>0.01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1</v>
      </c>
      <c r="D101" s="183">
        <v>0</v>
      </c>
      <c r="E101" s="183" t="s">
        <v>491</v>
      </c>
      <c r="F101" s="183">
        <v>0</v>
      </c>
      <c r="G101" s="183">
        <v>0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2</v>
      </c>
      <c r="D104" s="232">
        <v>5.0000000000000001E-3</v>
      </c>
      <c r="E104" s="232">
        <v>7.0710678118654797E-3</v>
      </c>
      <c r="F104" s="232">
        <v>0.01</v>
      </c>
      <c r="G104" s="232">
        <v>0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476</v>
      </c>
      <c r="D106" s="242">
        <v>1.38412017167381E-2</v>
      </c>
      <c r="E106" s="242">
        <v>4.8385198326010702E-2</v>
      </c>
      <c r="F106" s="242">
        <v>0.72</v>
      </c>
      <c r="G106" s="242">
        <v>0</v>
      </c>
      <c r="H106" s="3"/>
    </row>
    <row r="107" spans="1:8">
      <c r="C107" s="109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33">
    <tabColor rgb="FF00B0F0"/>
  </sheetPr>
  <dimension ref="A1:K60"/>
  <sheetViews>
    <sheetView showGridLines="0" zoomScaleNormal="100" workbookViewId="0">
      <selection activeCell="A2" sqref="A2"/>
    </sheetView>
  </sheetViews>
  <sheetFormatPr defaultRowHeight="10.5"/>
  <cols>
    <col min="1" max="1" width="13.5" style="3" customWidth="1"/>
    <col min="2" max="2" width="7.75" style="69" bestFit="1" customWidth="1"/>
    <col min="3" max="3" width="8.125" style="3" customWidth="1"/>
    <col min="4" max="6" width="6.75" style="3" customWidth="1"/>
    <col min="7" max="16384" width="9" style="3"/>
  </cols>
  <sheetData>
    <row r="1" spans="1:7" ht="12">
      <c r="A1" s="1" t="s">
        <v>754</v>
      </c>
      <c r="B1" s="3"/>
    </row>
    <row r="2" spans="1:7" ht="12">
      <c r="A2" s="1"/>
      <c r="B2" s="3"/>
    </row>
    <row r="3" spans="1:7" ht="12.6" customHeight="1">
      <c r="A3" s="264" t="s">
        <v>1963</v>
      </c>
      <c r="B3" s="265"/>
      <c r="C3" s="256" t="s">
        <v>955</v>
      </c>
      <c r="D3" s="268" t="s">
        <v>527</v>
      </c>
      <c r="E3" s="269"/>
      <c r="F3" s="270"/>
    </row>
    <row r="4" spans="1:7" ht="12.6" customHeight="1">
      <c r="A4" s="266"/>
      <c r="B4" s="267"/>
      <c r="C4" s="257"/>
      <c r="D4" s="135" t="s">
        <v>529</v>
      </c>
      <c r="E4" s="135" t="s">
        <v>530</v>
      </c>
      <c r="F4" s="135" t="s">
        <v>531</v>
      </c>
    </row>
    <row r="5" spans="1:7" ht="12.6" customHeight="1">
      <c r="A5" s="68">
        <v>10</v>
      </c>
      <c r="B5" s="67" t="s">
        <v>1577</v>
      </c>
      <c r="C5" s="63">
        <f t="shared" ref="C5:C15" si="0">SUM(D5:F5)</f>
        <v>2038</v>
      </c>
      <c r="D5" s="63">
        <v>621</v>
      </c>
      <c r="E5" s="63">
        <v>221</v>
      </c>
      <c r="F5" s="63">
        <v>1196</v>
      </c>
      <c r="G5" s="3" t="s">
        <v>975</v>
      </c>
    </row>
    <row r="6" spans="1:7" ht="12.6" customHeight="1">
      <c r="A6" s="68" t="s">
        <v>976</v>
      </c>
      <c r="B6" s="67" t="s">
        <v>977</v>
      </c>
      <c r="C6" s="63">
        <f t="shared" si="0"/>
        <v>1668</v>
      </c>
      <c r="D6" s="63">
        <v>1046</v>
      </c>
      <c r="E6" s="63">
        <v>148</v>
      </c>
      <c r="F6" s="63">
        <v>474</v>
      </c>
      <c r="G6" s="3" t="s">
        <v>978</v>
      </c>
    </row>
    <row r="7" spans="1:7" ht="12.6" customHeight="1">
      <c r="A7" s="68" t="s">
        <v>979</v>
      </c>
      <c r="B7" s="67" t="s">
        <v>977</v>
      </c>
      <c r="C7" s="63">
        <f t="shared" si="0"/>
        <v>1783</v>
      </c>
      <c r="D7" s="63">
        <v>1372</v>
      </c>
      <c r="E7" s="63">
        <v>184</v>
      </c>
      <c r="F7" s="63">
        <v>227</v>
      </c>
      <c r="G7" s="3" t="s">
        <v>980</v>
      </c>
    </row>
    <row r="8" spans="1:7" ht="12.6" customHeight="1">
      <c r="A8" s="68" t="s">
        <v>981</v>
      </c>
      <c r="B8" s="67" t="s">
        <v>977</v>
      </c>
      <c r="C8" s="63">
        <f t="shared" si="0"/>
        <v>3685</v>
      </c>
      <c r="D8" s="63">
        <v>3229</v>
      </c>
      <c r="E8" s="63">
        <v>395</v>
      </c>
      <c r="F8" s="63">
        <v>61</v>
      </c>
      <c r="G8" s="3" t="s">
        <v>982</v>
      </c>
    </row>
    <row r="9" spans="1:7" ht="12.6" customHeight="1">
      <c r="A9" s="68" t="s">
        <v>983</v>
      </c>
      <c r="B9" s="67" t="s">
        <v>977</v>
      </c>
      <c r="C9" s="63">
        <f t="shared" si="0"/>
        <v>4098</v>
      </c>
      <c r="D9" s="63">
        <v>3630</v>
      </c>
      <c r="E9" s="63">
        <v>443</v>
      </c>
      <c r="F9" s="63">
        <v>25</v>
      </c>
    </row>
    <row r="10" spans="1:7" ht="12.6" customHeight="1">
      <c r="A10" s="68" t="s">
        <v>984</v>
      </c>
      <c r="B10" s="67" t="s">
        <v>977</v>
      </c>
      <c r="C10" s="63">
        <f t="shared" si="0"/>
        <v>3813</v>
      </c>
      <c r="D10" s="63">
        <v>3260</v>
      </c>
      <c r="E10" s="63">
        <v>534</v>
      </c>
      <c r="F10" s="63">
        <v>19</v>
      </c>
    </row>
    <row r="11" spans="1:7" ht="12.6" customHeight="1">
      <c r="A11" s="68" t="s">
        <v>985</v>
      </c>
      <c r="B11" s="67" t="s">
        <v>977</v>
      </c>
      <c r="C11" s="63">
        <f t="shared" si="0"/>
        <v>1436</v>
      </c>
      <c r="D11" s="63">
        <v>1144</v>
      </c>
      <c r="E11" s="63">
        <v>289</v>
      </c>
      <c r="F11" s="63">
        <v>3</v>
      </c>
    </row>
    <row r="12" spans="1:7" ht="12.6" customHeight="1">
      <c r="A12" s="68" t="s">
        <v>986</v>
      </c>
      <c r="B12" s="67" t="s">
        <v>977</v>
      </c>
      <c r="C12" s="63">
        <f t="shared" si="0"/>
        <v>818</v>
      </c>
      <c r="D12" s="63">
        <v>544</v>
      </c>
      <c r="E12" s="63">
        <v>269</v>
      </c>
      <c r="F12" s="63">
        <v>5</v>
      </c>
    </row>
    <row r="13" spans="1:7" ht="12.6" customHeight="1">
      <c r="A13" s="68" t="s">
        <v>987</v>
      </c>
      <c r="B13" s="67" t="s">
        <v>977</v>
      </c>
      <c r="C13" s="63">
        <f t="shared" si="0"/>
        <v>677</v>
      </c>
      <c r="D13" s="63">
        <v>422</v>
      </c>
      <c r="E13" s="63">
        <v>248</v>
      </c>
      <c r="F13" s="63">
        <v>7</v>
      </c>
    </row>
    <row r="14" spans="1:7" ht="12.6" customHeight="1">
      <c r="A14" s="68" t="s">
        <v>1240</v>
      </c>
      <c r="B14" s="67"/>
      <c r="C14" s="63">
        <f t="shared" si="0"/>
        <v>1203</v>
      </c>
      <c r="D14" s="63">
        <v>843</v>
      </c>
      <c r="E14" s="63">
        <v>353</v>
      </c>
      <c r="F14" s="63">
        <v>7</v>
      </c>
    </row>
    <row r="15" spans="1:7" ht="12.6" customHeight="1">
      <c r="A15" s="68" t="s">
        <v>1016</v>
      </c>
      <c r="B15" s="67"/>
      <c r="C15" s="63">
        <f t="shared" si="0"/>
        <v>3609</v>
      </c>
      <c r="D15" s="63">
        <v>1963</v>
      </c>
      <c r="E15" s="63">
        <v>228</v>
      </c>
      <c r="F15" s="63">
        <v>1418</v>
      </c>
    </row>
    <row r="16" spans="1:7" ht="12.6" customHeight="1">
      <c r="A16" s="68" t="s">
        <v>493</v>
      </c>
      <c r="B16" s="67"/>
      <c r="C16" s="63">
        <f>SUM(C5:C15)</f>
        <v>24828</v>
      </c>
      <c r="D16" s="63">
        <f>SUM(D5:D15)</f>
        <v>18074</v>
      </c>
      <c r="E16" s="63">
        <f>SUM(E5:E15)</f>
        <v>3312</v>
      </c>
      <c r="F16" s="63">
        <f>SUM(F5:F15)</f>
        <v>3442</v>
      </c>
    </row>
    <row r="18" spans="1:10">
      <c r="B18" s="96"/>
    </row>
    <row r="19" spans="1:10">
      <c r="B19" s="96"/>
      <c r="C19" s="3" t="s">
        <v>988</v>
      </c>
    </row>
    <row r="20" spans="1:10">
      <c r="B20" s="96"/>
      <c r="C20" s="3" t="s">
        <v>989</v>
      </c>
    </row>
    <row r="21" spans="1:10">
      <c r="A21" s="74"/>
      <c r="B21" s="96"/>
      <c r="C21" s="8" t="s">
        <v>990</v>
      </c>
      <c r="D21" s="8"/>
      <c r="E21" s="8"/>
      <c r="F21" s="8"/>
      <c r="G21" s="8"/>
      <c r="H21" s="8"/>
      <c r="I21" s="8"/>
      <c r="J21" s="8"/>
    </row>
    <row r="22" spans="1:10">
      <c r="A22" s="8"/>
      <c r="B22" s="96"/>
      <c r="C22" s="8"/>
      <c r="D22" s="8"/>
      <c r="E22" s="8"/>
      <c r="F22" s="8"/>
      <c r="G22" s="8"/>
      <c r="H22" s="8"/>
      <c r="I22" s="8"/>
      <c r="J22" s="8"/>
    </row>
    <row r="23" spans="1:10">
      <c r="A23" s="8"/>
      <c r="B23" s="123"/>
      <c r="C23" s="8"/>
      <c r="D23" s="8"/>
      <c r="E23" s="8"/>
      <c r="F23" s="8"/>
      <c r="G23" s="8"/>
      <c r="H23" s="8"/>
      <c r="I23" s="8"/>
      <c r="J23" s="8"/>
    </row>
    <row r="24" spans="1:10">
      <c r="A24" s="8"/>
      <c r="B24" s="123"/>
      <c r="C24" s="8"/>
      <c r="D24" s="8"/>
      <c r="E24" s="8"/>
      <c r="F24" s="8"/>
      <c r="G24" s="8"/>
      <c r="H24" s="8"/>
      <c r="I24" s="8"/>
      <c r="J24" s="8"/>
    </row>
    <row r="25" spans="1:10">
      <c r="A25" s="8"/>
      <c r="B25" s="123"/>
      <c r="C25" s="8"/>
      <c r="D25" s="8"/>
      <c r="E25" s="8"/>
      <c r="F25" s="8"/>
      <c r="G25" s="8"/>
      <c r="H25" s="8"/>
      <c r="I25" s="8"/>
      <c r="J25" s="8"/>
    </row>
    <row r="26" spans="1:10">
      <c r="A26" s="8"/>
      <c r="B26" s="123" t="s">
        <v>991</v>
      </c>
      <c r="C26" s="8"/>
      <c r="D26" s="8"/>
      <c r="E26" s="8"/>
      <c r="F26" s="8"/>
      <c r="G26" s="8"/>
      <c r="H26" s="8"/>
      <c r="I26" s="8"/>
      <c r="J26" s="8"/>
    </row>
    <row r="27" spans="1:10">
      <c r="A27" s="8"/>
      <c r="B27" s="123" t="s">
        <v>992</v>
      </c>
      <c r="C27" s="8"/>
      <c r="D27" s="8"/>
      <c r="E27" s="8"/>
      <c r="F27" s="8"/>
      <c r="G27" s="8"/>
      <c r="H27" s="8"/>
      <c r="I27" s="8"/>
      <c r="J27" s="8"/>
    </row>
    <row r="28" spans="1:10">
      <c r="A28" s="8"/>
      <c r="B28" s="123" t="s">
        <v>993</v>
      </c>
      <c r="C28" s="8"/>
      <c r="D28" s="8"/>
      <c r="E28" s="8"/>
      <c r="F28" s="8"/>
      <c r="G28" s="8"/>
      <c r="H28" s="8"/>
      <c r="I28" s="8"/>
      <c r="J28" s="8"/>
    </row>
    <row r="29" spans="1:10">
      <c r="A29" s="8"/>
      <c r="B29" s="123" t="s">
        <v>994</v>
      </c>
      <c r="C29" s="8"/>
      <c r="D29" s="8"/>
      <c r="E29" s="8"/>
      <c r="F29" s="8"/>
      <c r="G29" s="8"/>
      <c r="H29" s="8"/>
      <c r="I29" s="8"/>
      <c r="J29" s="8"/>
    </row>
    <row r="30" spans="1:10">
      <c r="A30" s="8"/>
      <c r="B30" s="123" t="s">
        <v>995</v>
      </c>
      <c r="C30" s="8"/>
      <c r="D30" s="8"/>
      <c r="E30" s="8"/>
      <c r="F30" s="8"/>
      <c r="G30" s="8"/>
      <c r="H30" s="8"/>
      <c r="I30" s="8"/>
      <c r="J30" s="8"/>
    </row>
    <row r="31" spans="1:10">
      <c r="A31" s="8"/>
      <c r="B31" s="123" t="s">
        <v>996</v>
      </c>
      <c r="C31" s="8"/>
      <c r="D31" s="8"/>
      <c r="E31" s="8"/>
      <c r="F31" s="8"/>
      <c r="G31" s="8"/>
      <c r="H31" s="8"/>
      <c r="I31" s="8"/>
      <c r="J31" s="8"/>
    </row>
    <row r="32" spans="1:10">
      <c r="A32" s="8"/>
      <c r="B32" s="123" t="s">
        <v>997</v>
      </c>
      <c r="C32" s="8"/>
      <c r="D32" s="8"/>
      <c r="E32" s="8"/>
      <c r="F32" s="8"/>
      <c r="G32" s="8"/>
      <c r="H32" s="8"/>
      <c r="I32" s="8"/>
      <c r="J32" s="8"/>
    </row>
    <row r="33" spans="1:10">
      <c r="A33" s="8"/>
      <c r="B33" s="123" t="s">
        <v>998</v>
      </c>
      <c r="C33" s="8"/>
      <c r="D33" s="8"/>
      <c r="E33" s="8"/>
      <c r="F33" s="8"/>
      <c r="G33" s="8"/>
      <c r="H33" s="8"/>
      <c r="I33" s="8"/>
      <c r="J33" s="8"/>
    </row>
    <row r="34" spans="1:10">
      <c r="A34" s="8"/>
      <c r="B34" s="123" t="s">
        <v>999</v>
      </c>
      <c r="C34" s="8"/>
      <c r="D34" s="8"/>
      <c r="E34" s="8"/>
      <c r="F34" s="8"/>
      <c r="G34" s="8"/>
      <c r="H34" s="8"/>
      <c r="I34" s="8"/>
      <c r="J34" s="8"/>
    </row>
    <row r="35" spans="1:10">
      <c r="A35" s="8"/>
      <c r="B35" s="123" t="s">
        <v>1000</v>
      </c>
      <c r="C35" s="8"/>
      <c r="D35" s="8"/>
      <c r="E35" s="8"/>
      <c r="F35" s="8"/>
      <c r="G35" s="8"/>
      <c r="H35" s="8"/>
      <c r="I35" s="8"/>
      <c r="J35" s="8"/>
    </row>
    <row r="36" spans="1:10">
      <c r="A36" s="8"/>
      <c r="B36" s="123"/>
      <c r="C36" s="8"/>
      <c r="D36" s="8"/>
      <c r="E36" s="8"/>
      <c r="F36" s="8"/>
      <c r="G36" s="8"/>
      <c r="H36" s="8"/>
      <c r="I36" s="8"/>
      <c r="J36" s="8"/>
    </row>
    <row r="37" spans="1:10">
      <c r="A37" s="74" t="s">
        <v>1001</v>
      </c>
      <c r="B37" s="123"/>
      <c r="C37" s="8"/>
      <c r="D37" s="8"/>
      <c r="E37" s="8"/>
      <c r="F37" s="8"/>
      <c r="G37" s="8"/>
      <c r="H37" s="8"/>
      <c r="I37" s="8"/>
      <c r="J37" s="8"/>
    </row>
    <row r="38" spans="1:10">
      <c r="A38" s="8"/>
      <c r="B38" s="123"/>
      <c r="C38" s="8"/>
      <c r="D38" s="8"/>
      <c r="E38" s="8"/>
      <c r="F38" s="8"/>
      <c r="G38" s="8"/>
      <c r="H38" s="8"/>
      <c r="I38" s="8"/>
      <c r="J38" s="8"/>
    </row>
    <row r="39" spans="1:10">
      <c r="A39" s="8"/>
      <c r="B39" s="123"/>
      <c r="C39" s="8"/>
      <c r="D39" s="8"/>
      <c r="E39" s="8"/>
      <c r="F39" s="8"/>
      <c r="G39" s="8"/>
      <c r="H39" s="8"/>
      <c r="I39" s="8"/>
      <c r="J39" s="8"/>
    </row>
    <row r="40" spans="1:10">
      <c r="A40" s="8"/>
      <c r="B40" s="123"/>
      <c r="C40" s="8"/>
      <c r="D40" s="8"/>
      <c r="E40" s="8"/>
      <c r="F40" s="8"/>
      <c r="G40" s="8"/>
      <c r="H40" s="8"/>
      <c r="I40" s="8"/>
      <c r="J40" s="8"/>
    </row>
    <row r="41" spans="1:10">
      <c r="A41" s="8"/>
      <c r="B41" s="123"/>
      <c r="C41" s="8"/>
      <c r="D41" s="8"/>
      <c r="E41" s="8"/>
      <c r="F41" s="8"/>
      <c r="G41" s="8"/>
      <c r="H41" s="8"/>
      <c r="I41" s="8"/>
      <c r="J41" s="8"/>
    </row>
    <row r="42" spans="1:10">
      <c r="A42" s="8"/>
      <c r="B42" s="123"/>
      <c r="C42" s="8"/>
      <c r="D42" s="8"/>
      <c r="E42" s="8"/>
      <c r="F42" s="8"/>
      <c r="G42" s="8"/>
      <c r="H42" s="8"/>
      <c r="I42" s="8"/>
      <c r="J42" s="8"/>
    </row>
    <row r="43" spans="1:10">
      <c r="A43" s="8"/>
      <c r="B43" s="123"/>
      <c r="C43" s="8"/>
      <c r="D43" s="8"/>
      <c r="E43" s="8"/>
      <c r="F43" s="8"/>
      <c r="G43" s="8"/>
      <c r="H43" s="8"/>
      <c r="I43" s="8"/>
      <c r="J43" s="8"/>
    </row>
    <row r="44" spans="1:10">
      <c r="A44" s="8"/>
      <c r="B44" s="123"/>
      <c r="C44" s="8"/>
      <c r="D44" s="8"/>
      <c r="E44" s="8"/>
      <c r="F44" s="8"/>
      <c r="G44" s="8"/>
      <c r="H44" s="8"/>
      <c r="I44" s="8"/>
      <c r="J44" s="8"/>
    </row>
    <row r="45" spans="1:10" ht="12">
      <c r="A45" s="272" t="s">
        <v>755</v>
      </c>
      <c r="B45" s="272"/>
      <c r="C45" s="272"/>
      <c r="D45" s="272"/>
      <c r="E45" s="272"/>
      <c r="F45" s="272"/>
      <c r="G45" s="272"/>
      <c r="H45" s="272"/>
      <c r="I45" s="272"/>
      <c r="J45" s="272"/>
    </row>
    <row r="46" spans="1:10">
      <c r="A46" s="8"/>
      <c r="B46" s="123"/>
      <c r="C46" s="8"/>
      <c r="D46" s="8"/>
      <c r="E46" s="8"/>
      <c r="F46" s="8"/>
      <c r="G46" s="8"/>
      <c r="H46" s="8"/>
      <c r="I46" s="8"/>
      <c r="J46" s="8"/>
    </row>
    <row r="49" spans="1:11" ht="12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</row>
    <row r="50" spans="1:11">
      <c r="A50" s="8"/>
    </row>
    <row r="51" spans="1:11">
      <c r="A51" s="8"/>
    </row>
    <row r="52" spans="1:11">
      <c r="A52" s="74"/>
    </row>
    <row r="53" spans="1:11">
      <c r="A53" s="8"/>
    </row>
    <row r="54" spans="1:11">
      <c r="A54" s="8"/>
    </row>
    <row r="55" spans="1:11">
      <c r="A55" s="8"/>
    </row>
    <row r="56" spans="1:11">
      <c r="A56" s="8"/>
    </row>
    <row r="57" spans="1:11">
      <c r="A57" s="8"/>
    </row>
    <row r="58" spans="1:11">
      <c r="A58" s="8"/>
    </row>
    <row r="59" spans="1:11">
      <c r="A59" s="8"/>
    </row>
    <row r="60" spans="1:11">
      <c r="A60" s="8"/>
    </row>
  </sheetData>
  <mergeCells count="4">
    <mergeCell ref="A3:B4"/>
    <mergeCell ref="C3:C4"/>
    <mergeCell ref="D3:F3"/>
    <mergeCell ref="A45:J4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>
  <sheetPr codeName="Sheet110">
    <tabColor rgb="FF00B050"/>
  </sheetPr>
  <dimension ref="A1:H107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35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1758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1</v>
      </c>
      <c r="D10" s="183">
        <v>0</v>
      </c>
      <c r="E10" s="183" t="s">
        <v>491</v>
      </c>
      <c r="F10" s="183">
        <v>0</v>
      </c>
      <c r="G10" s="183">
        <v>0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7</v>
      </c>
      <c r="D16" s="183">
        <v>2.8571428571428598E-2</v>
      </c>
      <c r="E16" s="183">
        <v>2.3401261667248801E-2</v>
      </c>
      <c r="F16" s="183">
        <v>7.0000000000000007E-2</v>
      </c>
      <c r="G16" s="183">
        <v>0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1</v>
      </c>
      <c r="D18" s="183">
        <v>0.02</v>
      </c>
      <c r="E18" s="183" t="s">
        <v>491</v>
      </c>
      <c r="F18" s="183">
        <v>0.02</v>
      </c>
      <c r="G18" s="183">
        <v>0.02</v>
      </c>
      <c r="H18" s="3"/>
    </row>
    <row r="19" spans="1:8" ht="12.6" customHeight="1">
      <c r="A19" s="106" t="s">
        <v>465</v>
      </c>
      <c r="B19" s="107" t="s">
        <v>1500</v>
      </c>
      <c r="C19" s="169">
        <v>1</v>
      </c>
      <c r="D19" s="183">
        <v>0.02</v>
      </c>
      <c r="E19" s="183" t="s">
        <v>491</v>
      </c>
      <c r="F19" s="183">
        <v>0.02</v>
      </c>
      <c r="G19" s="183">
        <v>0.02</v>
      </c>
      <c r="H19" s="3"/>
    </row>
    <row r="20" spans="1:8" ht="12.6" customHeight="1">
      <c r="A20" s="106" t="s">
        <v>466</v>
      </c>
      <c r="B20" s="107" t="s">
        <v>1501</v>
      </c>
      <c r="C20" s="169">
        <v>10</v>
      </c>
      <c r="D20" s="183">
        <v>3.5999999999999997E-2</v>
      </c>
      <c r="E20" s="183">
        <v>3.0258148581093901E-2</v>
      </c>
      <c r="F20" s="183">
        <v>0.1</v>
      </c>
      <c r="G20" s="183">
        <v>0</v>
      </c>
      <c r="H20" s="3"/>
    </row>
    <row r="21" spans="1:8" ht="12.6" customHeight="1">
      <c r="A21" s="106" t="s">
        <v>467</v>
      </c>
      <c r="B21" s="107" t="s">
        <v>1502</v>
      </c>
      <c r="C21" s="169">
        <v>24</v>
      </c>
      <c r="D21" s="183">
        <v>1.76190476190476E-2</v>
      </c>
      <c r="E21" s="183">
        <v>2.7000881819815099E-2</v>
      </c>
      <c r="F21" s="183">
        <v>0.1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1</v>
      </c>
      <c r="D23" s="183">
        <v>0.05</v>
      </c>
      <c r="E23" s="183" t="s">
        <v>491</v>
      </c>
      <c r="F23" s="183">
        <v>0.05</v>
      </c>
      <c r="G23" s="183">
        <v>0.05</v>
      </c>
      <c r="H23" s="3"/>
    </row>
    <row r="24" spans="1:8" ht="12.6" customHeight="1">
      <c r="A24" s="106" t="s">
        <v>470</v>
      </c>
      <c r="B24" s="107" t="s">
        <v>1505</v>
      </c>
      <c r="C24" s="169">
        <v>1</v>
      </c>
      <c r="D24" s="183">
        <v>0</v>
      </c>
      <c r="E24" s="183" t="s">
        <v>491</v>
      </c>
      <c r="F24" s="183">
        <v>0</v>
      </c>
      <c r="G24" s="183">
        <v>0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12</v>
      </c>
      <c r="D26" s="183">
        <v>4.4999999999999998E-2</v>
      </c>
      <c r="E26" s="183">
        <v>2.6457513110645901E-2</v>
      </c>
      <c r="F26" s="183">
        <v>0.1</v>
      </c>
      <c r="G26" s="183">
        <v>0</v>
      </c>
      <c r="H26" s="3"/>
    </row>
    <row r="27" spans="1:8" ht="12.6" customHeight="1">
      <c r="A27" s="106" t="s">
        <v>473</v>
      </c>
      <c r="B27" s="107" t="s">
        <v>1508</v>
      </c>
      <c r="C27" s="169">
        <v>27</v>
      </c>
      <c r="D27" s="183">
        <v>2.2222222222222199E-2</v>
      </c>
      <c r="E27" s="183">
        <v>5.8987178093948302E-2</v>
      </c>
      <c r="F27" s="183">
        <v>0.3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14</v>
      </c>
      <c r="D28" s="183">
        <v>1.7142857142857099E-2</v>
      </c>
      <c r="E28" s="183">
        <v>2.8670159085328099E-2</v>
      </c>
      <c r="F28" s="183">
        <v>0.1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165</v>
      </c>
      <c r="D29" s="183">
        <v>6.1562499999999902E-2</v>
      </c>
      <c r="E29" s="183">
        <v>0.101841823802756</v>
      </c>
      <c r="F29" s="183">
        <v>0.69</v>
      </c>
      <c r="G29" s="183">
        <v>0</v>
      </c>
      <c r="H29" s="3"/>
    </row>
    <row r="30" spans="1:8" ht="12.6" customHeight="1">
      <c r="A30" s="106" t="s">
        <v>476</v>
      </c>
      <c r="B30" s="107" t="s">
        <v>1511</v>
      </c>
      <c r="C30" s="169">
        <v>14</v>
      </c>
      <c r="D30" s="183">
        <v>2.8571428571428598E-2</v>
      </c>
      <c r="E30" s="183">
        <v>3.5487190073893699E-2</v>
      </c>
      <c r="F30" s="183">
        <v>0.1</v>
      </c>
      <c r="G30" s="183">
        <v>0</v>
      </c>
      <c r="H30" s="3"/>
    </row>
    <row r="31" spans="1:8" ht="12.6" customHeight="1">
      <c r="A31" s="106" t="s">
        <v>477</v>
      </c>
      <c r="B31" s="107" t="s">
        <v>1512</v>
      </c>
      <c r="C31" s="169">
        <v>5</v>
      </c>
      <c r="D31" s="183">
        <v>3.2000000000000001E-2</v>
      </c>
      <c r="E31" s="183">
        <v>2.58843582110896E-2</v>
      </c>
      <c r="F31" s="183">
        <v>0.06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7</v>
      </c>
      <c r="D32" s="183">
        <v>1.7142857142857099E-2</v>
      </c>
      <c r="E32" s="183">
        <v>1.38013111868471E-2</v>
      </c>
      <c r="F32" s="183">
        <v>0.04</v>
      </c>
      <c r="G32" s="183">
        <v>0</v>
      </c>
      <c r="H32" s="3"/>
    </row>
    <row r="33" spans="1:8" ht="12.6" customHeight="1">
      <c r="A33" s="106" t="s">
        <v>479</v>
      </c>
      <c r="B33" s="107" t="s">
        <v>1514</v>
      </c>
      <c r="C33" s="169">
        <v>11</v>
      </c>
      <c r="D33" s="183">
        <v>4.0000000000000001E-3</v>
      </c>
      <c r="E33" s="183">
        <v>5.1639777949432199E-3</v>
      </c>
      <c r="F33" s="183">
        <v>0.01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7</v>
      </c>
      <c r="D34" s="183">
        <v>1.5714285714285701E-2</v>
      </c>
      <c r="E34" s="183">
        <v>1.9023794624226799E-2</v>
      </c>
      <c r="F34" s="183">
        <v>0.05</v>
      </c>
      <c r="G34" s="183">
        <v>0</v>
      </c>
      <c r="H34" s="3"/>
    </row>
    <row r="35" spans="1:8" ht="12.6" customHeight="1">
      <c r="A35" s="106" t="s">
        <v>481</v>
      </c>
      <c r="B35" s="107" t="s">
        <v>1516</v>
      </c>
      <c r="C35" s="169">
        <v>5</v>
      </c>
      <c r="D35" s="183">
        <v>2.5999999999999999E-2</v>
      </c>
      <c r="E35" s="183">
        <v>2.40831891575846E-2</v>
      </c>
      <c r="F35" s="183">
        <v>0.05</v>
      </c>
      <c r="G35" s="183">
        <v>0</v>
      </c>
      <c r="H35" s="3"/>
    </row>
    <row r="36" spans="1:8" ht="12.6" customHeight="1">
      <c r="A36" s="106" t="s">
        <v>482</v>
      </c>
      <c r="B36" s="107" t="s">
        <v>1517</v>
      </c>
      <c r="C36" s="169">
        <v>39</v>
      </c>
      <c r="D36" s="183">
        <v>4.3947368421052603E-2</v>
      </c>
      <c r="E36" s="183">
        <v>0.145575084623564</v>
      </c>
      <c r="F36" s="183">
        <v>0.9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7</v>
      </c>
      <c r="D37" s="183">
        <v>2.1428571428571401E-2</v>
      </c>
      <c r="E37" s="183">
        <v>2.4102953780654801E-2</v>
      </c>
      <c r="F37" s="183">
        <v>0.05</v>
      </c>
      <c r="G37" s="183">
        <v>0</v>
      </c>
      <c r="H37" s="3"/>
    </row>
    <row r="38" spans="1:8" ht="12.6" customHeight="1">
      <c r="A38" s="106" t="s">
        <v>1228</v>
      </c>
      <c r="B38" s="107" t="s">
        <v>1519</v>
      </c>
      <c r="C38" s="169">
        <v>2</v>
      </c>
      <c r="D38" s="183">
        <v>0</v>
      </c>
      <c r="E38" s="183">
        <v>0</v>
      </c>
      <c r="F38" s="183">
        <v>0</v>
      </c>
      <c r="G38" s="183">
        <v>0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183">
        <v>7.0689655172413799E-3</v>
      </c>
      <c r="E41" s="183">
        <v>1.41432050127925E-2</v>
      </c>
      <c r="F41" s="183">
        <v>0.05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1</v>
      </c>
      <c r="D50" s="183">
        <v>0.04</v>
      </c>
      <c r="E50" s="183" t="s">
        <v>491</v>
      </c>
      <c r="F50" s="183">
        <v>0.04</v>
      </c>
      <c r="G50" s="183">
        <v>0.04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0.02</v>
      </c>
      <c r="E60" s="183" t="s">
        <v>491</v>
      </c>
      <c r="F60" s="183">
        <v>0.02</v>
      </c>
      <c r="G60" s="183">
        <v>0.02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17</v>
      </c>
      <c r="D76" s="183">
        <v>7.3333333333333297E-3</v>
      </c>
      <c r="E76" s="183">
        <v>1.7511900715418301E-2</v>
      </c>
      <c r="F76" s="183">
        <v>0.05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24</v>
      </c>
      <c r="D79" s="183">
        <v>2.26086956521739E-2</v>
      </c>
      <c r="E79" s="183">
        <v>6.3189282125168E-2</v>
      </c>
      <c r="F79" s="183">
        <v>0.3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183" t="s">
        <v>491</v>
      </c>
      <c r="E83" s="183" t="s">
        <v>491</v>
      </c>
      <c r="F83" s="183" t="s">
        <v>491</v>
      </c>
      <c r="G83" s="183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12</v>
      </c>
      <c r="D86" s="183">
        <v>1.8333333333333299E-2</v>
      </c>
      <c r="E86" s="183">
        <v>2.1248885888797801E-2</v>
      </c>
      <c r="F86" s="183">
        <v>0.05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3</v>
      </c>
      <c r="D88" s="183">
        <v>3.6666666666666702E-2</v>
      </c>
      <c r="E88" s="183">
        <v>1.5275252316519499E-2</v>
      </c>
      <c r="F88" s="183">
        <v>0.05</v>
      </c>
      <c r="G88" s="183">
        <v>0.02</v>
      </c>
      <c r="H88" s="3"/>
    </row>
    <row r="89" spans="1:8" ht="12.6" customHeight="1">
      <c r="A89" s="106" t="s">
        <v>1258</v>
      </c>
      <c r="B89" s="107" t="s">
        <v>1319</v>
      </c>
      <c r="C89" s="169">
        <v>2</v>
      </c>
      <c r="D89" s="183">
        <v>2.5000000000000001E-2</v>
      </c>
      <c r="E89" s="183">
        <v>3.5355339059327397E-2</v>
      </c>
      <c r="F89" s="183">
        <v>0.05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2</v>
      </c>
      <c r="D92" s="183">
        <v>0.01</v>
      </c>
      <c r="E92" s="183">
        <v>1.4142135623730999E-2</v>
      </c>
      <c r="F92" s="183">
        <v>0.02</v>
      </c>
      <c r="G92" s="183">
        <v>0</v>
      </c>
      <c r="H92" s="3"/>
    </row>
    <row r="93" spans="1:8" ht="12.6" customHeight="1">
      <c r="A93" s="106" t="s">
        <v>1262</v>
      </c>
      <c r="B93" s="107" t="s">
        <v>1323</v>
      </c>
      <c r="C93" s="169">
        <v>17</v>
      </c>
      <c r="D93" s="183">
        <v>6.4705882352941203E-3</v>
      </c>
      <c r="E93" s="183">
        <v>1.3200935795706E-2</v>
      </c>
      <c r="F93" s="183">
        <v>0.05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>
        <v>0.05</v>
      </c>
      <c r="E97" s="183" t="s">
        <v>491</v>
      </c>
      <c r="F97" s="183">
        <v>0.05</v>
      </c>
      <c r="G97" s="183">
        <v>0.05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1</v>
      </c>
      <c r="D101" s="183">
        <v>0</v>
      </c>
      <c r="E101" s="183" t="s">
        <v>491</v>
      </c>
      <c r="F101" s="183">
        <v>0</v>
      </c>
      <c r="G101" s="183">
        <v>0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1</v>
      </c>
      <c r="D103" s="183">
        <v>0.05</v>
      </c>
      <c r="E103" s="183" t="s">
        <v>491</v>
      </c>
      <c r="F103" s="183">
        <v>0.05</v>
      </c>
      <c r="G103" s="183">
        <v>0.05</v>
      </c>
      <c r="H103" s="3"/>
    </row>
    <row r="104" spans="1:8" ht="12.6" customHeight="1">
      <c r="A104" s="106" t="s">
        <v>488</v>
      </c>
      <c r="B104" s="107" t="s">
        <v>1386</v>
      </c>
      <c r="C104" s="230">
        <v>1</v>
      </c>
      <c r="D104" s="232">
        <v>0</v>
      </c>
      <c r="E104" s="232" t="s">
        <v>491</v>
      </c>
      <c r="F104" s="232">
        <v>0</v>
      </c>
      <c r="G104" s="232">
        <v>0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504</v>
      </c>
      <c r="D106" s="242">
        <v>3.4093686354378802E-2</v>
      </c>
      <c r="E106" s="242">
        <v>7.7576449330120603E-2</v>
      </c>
      <c r="F106" s="242">
        <v>0.9</v>
      </c>
      <c r="G106" s="242">
        <v>0</v>
      </c>
      <c r="H106" s="3"/>
    </row>
    <row r="107" spans="1:8">
      <c r="C10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Sheet111">
    <tabColor rgb="FF00B050"/>
  </sheetPr>
  <dimension ref="A1:H108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36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1699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6</v>
      </c>
      <c r="D10" s="183">
        <v>6.6666666666666697E-3</v>
      </c>
      <c r="E10" s="183">
        <v>8.1649658092772595E-3</v>
      </c>
      <c r="F10" s="183">
        <v>0.02</v>
      </c>
      <c r="G10" s="183">
        <v>0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1</v>
      </c>
      <c r="D19" s="183">
        <v>0</v>
      </c>
      <c r="E19" s="183" t="s">
        <v>491</v>
      </c>
      <c r="F19" s="183">
        <v>0</v>
      </c>
      <c r="G19" s="183">
        <v>0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16</v>
      </c>
      <c r="D21" s="183">
        <v>4.6666666666666697E-3</v>
      </c>
      <c r="E21" s="183">
        <v>6.3994047342218396E-3</v>
      </c>
      <c r="F21" s="183">
        <v>0.02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1</v>
      </c>
      <c r="D22" s="183">
        <v>0</v>
      </c>
      <c r="E22" s="183" t="s">
        <v>491</v>
      </c>
      <c r="F22" s="183">
        <v>0</v>
      </c>
      <c r="G22" s="183">
        <v>0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1</v>
      </c>
      <c r="D24" s="183">
        <v>0</v>
      </c>
      <c r="E24" s="183" t="s">
        <v>491</v>
      </c>
      <c r="F24" s="183">
        <v>0</v>
      </c>
      <c r="G24" s="183">
        <v>0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6</v>
      </c>
      <c r="D26" s="183">
        <v>6.6666666666666697E-3</v>
      </c>
      <c r="E26" s="183">
        <v>8.1649658092772595E-3</v>
      </c>
      <c r="F26" s="183">
        <v>0.02</v>
      </c>
      <c r="G26" s="183">
        <v>0</v>
      </c>
      <c r="H26" s="3"/>
    </row>
    <row r="27" spans="1:8" ht="12.6" customHeight="1">
      <c r="A27" s="106" t="s">
        <v>473</v>
      </c>
      <c r="B27" s="107" t="s">
        <v>1508</v>
      </c>
      <c r="C27" s="169">
        <v>5</v>
      </c>
      <c r="D27" s="183">
        <v>2.5000000000000001E-3</v>
      </c>
      <c r="E27" s="183">
        <v>5.0000000000000001E-3</v>
      </c>
      <c r="F27" s="183">
        <v>0.01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18</v>
      </c>
      <c r="D28" s="183">
        <v>1.61111111111111E-2</v>
      </c>
      <c r="E28" s="183">
        <v>2.0332208262027501E-2</v>
      </c>
      <c r="F28" s="183">
        <v>0.06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4</v>
      </c>
      <c r="D29" s="183">
        <v>6.5000000000000002E-2</v>
      </c>
      <c r="E29" s="183">
        <v>7.7781745930520202E-2</v>
      </c>
      <c r="F29" s="183">
        <v>0.12</v>
      </c>
      <c r="G29" s="183">
        <v>0.01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183">
        <v>0.01</v>
      </c>
      <c r="E30" s="183" t="s">
        <v>491</v>
      </c>
      <c r="F30" s="183">
        <v>0.01</v>
      </c>
      <c r="G30" s="183">
        <v>0.01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183">
        <v>0</v>
      </c>
      <c r="E31" s="183">
        <v>0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6</v>
      </c>
      <c r="D32" s="183">
        <v>3.3333333333333301E-3</v>
      </c>
      <c r="E32" s="183">
        <v>5.1639777949432199E-3</v>
      </c>
      <c r="F32" s="183">
        <v>0.01</v>
      </c>
      <c r="G32" s="183">
        <v>0</v>
      </c>
      <c r="H32" s="3"/>
    </row>
    <row r="33" spans="1:8" ht="12.6" customHeight="1">
      <c r="A33" s="106" t="s">
        <v>479</v>
      </c>
      <c r="B33" s="107" t="s">
        <v>1514</v>
      </c>
      <c r="C33" s="169">
        <v>19</v>
      </c>
      <c r="D33" s="183">
        <v>3.6842105263157898E-3</v>
      </c>
      <c r="E33" s="183">
        <v>9.55133865881839E-3</v>
      </c>
      <c r="F33" s="183">
        <v>0.04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4</v>
      </c>
      <c r="D34" s="183">
        <v>0</v>
      </c>
      <c r="E34" s="183">
        <v>0</v>
      </c>
      <c r="F34" s="183">
        <v>0</v>
      </c>
      <c r="G34" s="183">
        <v>0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0.01</v>
      </c>
      <c r="E35" s="183">
        <v>0</v>
      </c>
      <c r="F35" s="183">
        <v>0.01</v>
      </c>
      <c r="G35" s="183">
        <v>0.01</v>
      </c>
      <c r="H35" s="3"/>
    </row>
    <row r="36" spans="1:8" ht="12.6" customHeight="1">
      <c r="A36" s="106" t="s">
        <v>482</v>
      </c>
      <c r="B36" s="107" t="s">
        <v>1517</v>
      </c>
      <c r="C36" s="169">
        <v>9</v>
      </c>
      <c r="D36" s="183">
        <v>2.2222222222222201E-3</v>
      </c>
      <c r="E36" s="183">
        <v>4.4095855184409904E-3</v>
      </c>
      <c r="F36" s="183">
        <v>0.01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3</v>
      </c>
      <c r="D37" s="183">
        <v>6.6666666666666697E-3</v>
      </c>
      <c r="E37" s="183">
        <v>5.7735026918962597E-3</v>
      </c>
      <c r="F37" s="183">
        <v>0.01</v>
      </c>
      <c r="G37" s="183">
        <v>0</v>
      </c>
      <c r="H37" s="3"/>
    </row>
    <row r="38" spans="1:8" ht="12.6" customHeight="1">
      <c r="A38" s="106" t="s">
        <v>1228</v>
      </c>
      <c r="B38" s="107" t="s">
        <v>1519</v>
      </c>
      <c r="C38" s="169">
        <v>4</v>
      </c>
      <c r="D38" s="183">
        <v>0</v>
      </c>
      <c r="E38" s="183">
        <v>0</v>
      </c>
      <c r="F38" s="183">
        <v>0</v>
      </c>
      <c r="G38" s="183">
        <v>0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61</v>
      </c>
      <c r="D41" s="183">
        <v>1.8032786885245899E-3</v>
      </c>
      <c r="E41" s="183">
        <v>4.2849335744798798E-3</v>
      </c>
      <c r="F41" s="183">
        <v>0.02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0.01</v>
      </c>
      <c r="E60" s="183" t="s">
        <v>491</v>
      </c>
      <c r="F60" s="183">
        <v>0.01</v>
      </c>
      <c r="G60" s="183">
        <v>0.01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1</v>
      </c>
      <c r="D64" s="183">
        <v>0</v>
      </c>
      <c r="E64" s="183" t="s">
        <v>491</v>
      </c>
      <c r="F64" s="183">
        <v>0</v>
      </c>
      <c r="G64" s="183">
        <v>0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14</v>
      </c>
      <c r="D76" s="183">
        <v>1.66666666666667E-3</v>
      </c>
      <c r="E76" s="183">
        <v>3.89249472080761E-3</v>
      </c>
      <c r="F76" s="183">
        <v>0.01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22</v>
      </c>
      <c r="D79" s="183">
        <v>5.2380952380952396E-3</v>
      </c>
      <c r="E79" s="183">
        <v>1.1233453440081399E-2</v>
      </c>
      <c r="F79" s="183">
        <v>0.05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1</v>
      </c>
      <c r="D80" s="183">
        <v>0.06</v>
      </c>
      <c r="E80" s="183" t="s">
        <v>491</v>
      </c>
      <c r="F80" s="183">
        <v>0.06</v>
      </c>
      <c r="G80" s="183">
        <v>0.06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2</v>
      </c>
      <c r="D83" s="183">
        <v>0</v>
      </c>
      <c r="E83" s="183" t="s">
        <v>491</v>
      </c>
      <c r="F83" s="183">
        <v>0</v>
      </c>
      <c r="G83" s="183">
        <v>0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10</v>
      </c>
      <c r="D86" s="183">
        <v>4.3999999999999997E-2</v>
      </c>
      <c r="E86" s="183">
        <v>0.12868566353716299</v>
      </c>
      <c r="F86" s="183">
        <v>0.41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3</v>
      </c>
      <c r="D88" s="183">
        <v>0.01</v>
      </c>
      <c r="E88" s="183">
        <v>1.3442483478915499E-10</v>
      </c>
      <c r="F88" s="183">
        <v>0.01</v>
      </c>
      <c r="G88" s="183">
        <v>0.01</v>
      </c>
      <c r="H88" s="3"/>
    </row>
    <row r="89" spans="1:8" ht="12.6" customHeight="1">
      <c r="A89" s="106" t="s">
        <v>1258</v>
      </c>
      <c r="B89" s="107" t="s">
        <v>1319</v>
      </c>
      <c r="C89" s="169">
        <v>2</v>
      </c>
      <c r="D89" s="183">
        <v>5.0000000000000001E-3</v>
      </c>
      <c r="E89" s="183">
        <v>7.0710678118654797E-3</v>
      </c>
      <c r="F89" s="183">
        <v>0.01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15</v>
      </c>
      <c r="D93" s="183">
        <v>8.0000000000000002E-3</v>
      </c>
      <c r="E93" s="183">
        <v>1.26491106406735E-2</v>
      </c>
      <c r="F93" s="183">
        <v>0.04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>
        <v>0.01</v>
      </c>
      <c r="E97" s="183" t="s">
        <v>491</v>
      </c>
      <c r="F97" s="183">
        <v>0.01</v>
      </c>
      <c r="G97" s="183">
        <v>0.01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1</v>
      </c>
      <c r="D101" s="183">
        <v>0</v>
      </c>
      <c r="E101" s="183" t="s">
        <v>491</v>
      </c>
      <c r="F101" s="183">
        <v>0</v>
      </c>
      <c r="G101" s="183">
        <v>0</v>
      </c>
      <c r="H101" s="3"/>
    </row>
    <row r="102" spans="1:8" ht="12.6" customHeight="1">
      <c r="A102" s="106" t="s">
        <v>599</v>
      </c>
      <c r="B102" s="107" t="s">
        <v>597</v>
      </c>
      <c r="C102" s="169">
        <v>1</v>
      </c>
      <c r="D102" s="183">
        <v>0</v>
      </c>
      <c r="E102" s="183" t="s">
        <v>491</v>
      </c>
      <c r="F102" s="183">
        <v>0</v>
      </c>
      <c r="G102" s="183">
        <v>0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1</v>
      </c>
      <c r="D104" s="232">
        <v>0.01</v>
      </c>
      <c r="E104" s="232" t="s">
        <v>491</v>
      </c>
      <c r="F104" s="232">
        <v>0.01</v>
      </c>
      <c r="G104" s="232">
        <v>0.01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247</v>
      </c>
      <c r="D106" s="242">
        <v>6.9874476987447703E-3</v>
      </c>
      <c r="E106" s="242">
        <v>2.8990795579499601E-2</v>
      </c>
      <c r="F106" s="242">
        <v>0.41</v>
      </c>
      <c r="G106" s="242">
        <v>0</v>
      </c>
      <c r="H106" s="3"/>
    </row>
    <row r="108" spans="1:8">
      <c r="C108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Sheet112">
    <tabColor rgb="FF00B050"/>
  </sheetPr>
  <dimension ref="A1:H106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37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840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1</v>
      </c>
      <c r="D10" s="183">
        <v>0</v>
      </c>
      <c r="E10" s="183" t="s">
        <v>491</v>
      </c>
      <c r="F10" s="183">
        <v>0</v>
      </c>
      <c r="G10" s="183">
        <v>0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8</v>
      </c>
      <c r="D21" s="183">
        <v>0</v>
      </c>
      <c r="E21" s="183">
        <v>0</v>
      </c>
      <c r="F21" s="183">
        <v>0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1</v>
      </c>
      <c r="D22" s="183">
        <v>0</v>
      </c>
      <c r="E22" s="183" t="s">
        <v>491</v>
      </c>
      <c r="F22" s="183">
        <v>0</v>
      </c>
      <c r="G22" s="183">
        <v>0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1</v>
      </c>
      <c r="D24" s="183">
        <v>0</v>
      </c>
      <c r="E24" s="183" t="s">
        <v>491</v>
      </c>
      <c r="F24" s="183">
        <v>0</v>
      </c>
      <c r="G24" s="183">
        <v>0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4</v>
      </c>
      <c r="D27" s="183">
        <v>0</v>
      </c>
      <c r="E27" s="183">
        <v>0</v>
      </c>
      <c r="F27" s="183">
        <v>0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7</v>
      </c>
      <c r="D28" s="183">
        <v>5.7142857142857099E-3</v>
      </c>
      <c r="E28" s="183">
        <v>1.5118578920369099E-2</v>
      </c>
      <c r="F28" s="183">
        <v>0.04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3</v>
      </c>
      <c r="D29" s="183">
        <v>0</v>
      </c>
      <c r="E29" s="183">
        <v>0</v>
      </c>
      <c r="F29" s="183">
        <v>0</v>
      </c>
      <c r="G29" s="183">
        <v>0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183">
        <v>0</v>
      </c>
      <c r="E30" s="183" t="s">
        <v>491</v>
      </c>
      <c r="F30" s="183">
        <v>0</v>
      </c>
      <c r="G30" s="183">
        <v>0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183">
        <v>0</v>
      </c>
      <c r="E31" s="183">
        <v>0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5</v>
      </c>
      <c r="D33" s="183">
        <v>0</v>
      </c>
      <c r="E33" s="183">
        <v>0</v>
      </c>
      <c r="F33" s="183">
        <v>0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2</v>
      </c>
      <c r="D34" s="183">
        <v>0</v>
      </c>
      <c r="E34" s="183">
        <v>0</v>
      </c>
      <c r="F34" s="183">
        <v>0</v>
      </c>
      <c r="G34" s="183">
        <v>0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0</v>
      </c>
      <c r="E35" s="183">
        <v>0</v>
      </c>
      <c r="F35" s="183">
        <v>0</v>
      </c>
      <c r="G35" s="183">
        <v>0</v>
      </c>
      <c r="H35" s="3"/>
    </row>
    <row r="36" spans="1:8" ht="12.6" customHeight="1">
      <c r="A36" s="106" t="s">
        <v>482</v>
      </c>
      <c r="B36" s="107" t="s">
        <v>1517</v>
      </c>
      <c r="C36" s="169">
        <v>8</v>
      </c>
      <c r="D36" s="183">
        <v>0</v>
      </c>
      <c r="E36" s="183">
        <v>0</v>
      </c>
      <c r="F36" s="183">
        <v>0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4</v>
      </c>
      <c r="D38" s="183">
        <v>0</v>
      </c>
      <c r="E38" s="183">
        <v>0</v>
      </c>
      <c r="F38" s="183">
        <v>0</v>
      </c>
      <c r="G38" s="183">
        <v>0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183">
        <v>0</v>
      </c>
      <c r="E41" s="183">
        <v>0</v>
      </c>
      <c r="F41" s="183">
        <v>0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17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22</v>
      </c>
      <c r="D79" s="183">
        <v>0</v>
      </c>
      <c r="E79" s="183">
        <v>0</v>
      </c>
      <c r="F79" s="183">
        <v>0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183" t="s">
        <v>491</v>
      </c>
      <c r="E83" s="183" t="s">
        <v>491</v>
      </c>
      <c r="F83" s="183" t="s">
        <v>491</v>
      </c>
      <c r="G83" s="183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11</v>
      </c>
      <c r="D86" s="183">
        <v>0</v>
      </c>
      <c r="E86" s="183">
        <v>0</v>
      </c>
      <c r="F86" s="183">
        <v>0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4</v>
      </c>
      <c r="D88" s="183">
        <v>0</v>
      </c>
      <c r="E88" s="183">
        <v>0</v>
      </c>
      <c r="F88" s="183">
        <v>0</v>
      </c>
      <c r="G88" s="183">
        <v>0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183">
        <v>0</v>
      </c>
      <c r="E89" s="183" t="s">
        <v>491</v>
      </c>
      <c r="F89" s="183">
        <v>0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1</v>
      </c>
      <c r="D92" s="183">
        <v>0</v>
      </c>
      <c r="E92" s="183" t="s">
        <v>491</v>
      </c>
      <c r="F92" s="183">
        <v>0</v>
      </c>
      <c r="G92" s="183">
        <v>0</v>
      </c>
      <c r="H92" s="3"/>
    </row>
    <row r="93" spans="1:8" ht="12.6" customHeight="1">
      <c r="A93" s="106" t="s">
        <v>1262</v>
      </c>
      <c r="B93" s="107" t="s">
        <v>1323</v>
      </c>
      <c r="C93" s="169">
        <v>15</v>
      </c>
      <c r="D93" s="183">
        <v>0</v>
      </c>
      <c r="E93" s="183">
        <v>0</v>
      </c>
      <c r="F93" s="183">
        <v>0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>
        <v>0</v>
      </c>
      <c r="E97" s="183" t="s">
        <v>491</v>
      </c>
      <c r="F97" s="183">
        <v>0</v>
      </c>
      <c r="G97" s="183">
        <v>0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183" t="s">
        <v>491</v>
      </c>
      <c r="E101" s="183" t="s">
        <v>491</v>
      </c>
      <c r="F101" s="183" t="s">
        <v>491</v>
      </c>
      <c r="G101" s="183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1</v>
      </c>
      <c r="D102" s="183">
        <v>0</v>
      </c>
      <c r="E102" s="183" t="s">
        <v>491</v>
      </c>
      <c r="F102" s="183">
        <v>0</v>
      </c>
      <c r="G102" s="183">
        <v>0</v>
      </c>
      <c r="H102" s="3"/>
    </row>
    <row r="103" spans="1:8" ht="12.6" customHeight="1">
      <c r="A103" s="106" t="s">
        <v>600</v>
      </c>
      <c r="B103" s="107" t="s">
        <v>598</v>
      </c>
      <c r="C103" s="169">
        <v>1</v>
      </c>
      <c r="D103" s="183">
        <v>0</v>
      </c>
      <c r="E103" s="183" t="s">
        <v>491</v>
      </c>
      <c r="F103" s="183">
        <v>0</v>
      </c>
      <c r="G103" s="183">
        <v>0</v>
      </c>
      <c r="H103" s="3"/>
    </row>
    <row r="104" spans="1:8" ht="12.6" customHeight="1">
      <c r="A104" s="106" t="s">
        <v>488</v>
      </c>
      <c r="B104" s="107" t="s">
        <v>1386</v>
      </c>
      <c r="C104" s="230">
        <v>1</v>
      </c>
      <c r="D104" s="232">
        <v>0</v>
      </c>
      <c r="E104" s="232" t="s">
        <v>491</v>
      </c>
      <c r="F104" s="232">
        <v>0</v>
      </c>
      <c r="G104" s="232">
        <v>0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186</v>
      </c>
      <c r="D106" s="242">
        <v>2.24719101123596E-4</v>
      </c>
      <c r="E106" s="242">
        <v>2.9981267559834501E-3</v>
      </c>
      <c r="F106" s="242">
        <v>0.04</v>
      </c>
      <c r="G106" s="242">
        <v>0</v>
      </c>
      <c r="H106" s="3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Sheet113">
    <tabColor rgb="FF00B050"/>
  </sheetPr>
  <dimension ref="A1:H106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38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1656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183" t="s">
        <v>491</v>
      </c>
      <c r="E16" s="183" t="s">
        <v>491</v>
      </c>
      <c r="F16" s="183" t="s">
        <v>491</v>
      </c>
      <c r="G16" s="183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5</v>
      </c>
      <c r="D21" s="183">
        <v>0</v>
      </c>
      <c r="E21" s="183">
        <v>0</v>
      </c>
      <c r="F21" s="183">
        <v>0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1</v>
      </c>
      <c r="D26" s="183">
        <v>0</v>
      </c>
      <c r="E26" s="183" t="s">
        <v>491</v>
      </c>
      <c r="F26" s="183">
        <v>0</v>
      </c>
      <c r="G26" s="183">
        <v>0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183">
        <v>0</v>
      </c>
      <c r="E27" s="183" t="s">
        <v>491</v>
      </c>
      <c r="F27" s="183">
        <v>0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06" t="s">
        <v>475</v>
      </c>
      <c r="B29" s="107" t="s">
        <v>1510</v>
      </c>
      <c r="C29" s="169">
        <v>1</v>
      </c>
      <c r="D29" s="183" t="s">
        <v>491</v>
      </c>
      <c r="E29" s="183" t="s">
        <v>491</v>
      </c>
      <c r="F29" s="183" t="s">
        <v>491</v>
      </c>
      <c r="G29" s="183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106" t="s">
        <v>477</v>
      </c>
      <c r="B31" s="107" t="s">
        <v>1512</v>
      </c>
      <c r="C31" s="169">
        <v>1</v>
      </c>
      <c r="D31" s="183">
        <v>0</v>
      </c>
      <c r="E31" s="183" t="s">
        <v>491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3</v>
      </c>
      <c r="D33" s="183">
        <v>0</v>
      </c>
      <c r="E33" s="183">
        <v>0</v>
      </c>
      <c r="F33" s="183">
        <v>0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0</v>
      </c>
      <c r="E35" s="183">
        <v>0</v>
      </c>
      <c r="F35" s="183">
        <v>0</v>
      </c>
      <c r="G35" s="183">
        <v>0</v>
      </c>
      <c r="H35" s="3"/>
    </row>
    <row r="36" spans="1:8" ht="12.6" customHeight="1">
      <c r="A36" s="106" t="s">
        <v>482</v>
      </c>
      <c r="B36" s="107" t="s">
        <v>1517</v>
      </c>
      <c r="C36" s="169">
        <v>8</v>
      </c>
      <c r="D36" s="183">
        <v>0</v>
      </c>
      <c r="E36" s="183">
        <v>0</v>
      </c>
      <c r="F36" s="183">
        <v>0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56</v>
      </c>
      <c r="D41" s="183">
        <v>0</v>
      </c>
      <c r="E41" s="183">
        <v>0</v>
      </c>
      <c r="F41" s="183">
        <v>0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5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13</v>
      </c>
      <c r="D79" s="183">
        <v>0</v>
      </c>
      <c r="E79" s="183">
        <v>0</v>
      </c>
      <c r="F79" s="183">
        <v>0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183" t="s">
        <v>491</v>
      </c>
      <c r="E83" s="183" t="s">
        <v>491</v>
      </c>
      <c r="F83" s="183" t="s">
        <v>491</v>
      </c>
      <c r="G83" s="183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5</v>
      </c>
      <c r="D86" s="183">
        <v>0</v>
      </c>
      <c r="E86" s="183">
        <v>0</v>
      </c>
      <c r="F86" s="183">
        <v>0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183">
        <v>0</v>
      </c>
      <c r="E88" s="183">
        <v>0</v>
      </c>
      <c r="F88" s="183">
        <v>0</v>
      </c>
      <c r="G88" s="183">
        <v>0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183">
        <v>0</v>
      </c>
      <c r="E89" s="183" t="s">
        <v>491</v>
      </c>
      <c r="F89" s="183">
        <v>0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11</v>
      </c>
      <c r="D93" s="183">
        <v>0</v>
      </c>
      <c r="E93" s="183">
        <v>0</v>
      </c>
      <c r="F93" s="183">
        <v>0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183" t="s">
        <v>491</v>
      </c>
      <c r="E101" s="183" t="s">
        <v>491</v>
      </c>
      <c r="F101" s="183" t="s">
        <v>491</v>
      </c>
      <c r="G101" s="183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1</v>
      </c>
      <c r="D102" s="183">
        <v>0</v>
      </c>
      <c r="E102" s="183" t="s">
        <v>491</v>
      </c>
      <c r="F102" s="183">
        <v>0</v>
      </c>
      <c r="G102" s="183">
        <v>0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1</v>
      </c>
      <c r="D104" s="232">
        <v>0</v>
      </c>
      <c r="E104" s="232" t="s">
        <v>491</v>
      </c>
      <c r="F104" s="232">
        <v>0</v>
      </c>
      <c r="G104" s="232">
        <v>0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122</v>
      </c>
      <c r="D106" s="242">
        <v>0</v>
      </c>
      <c r="E106" s="242">
        <v>0</v>
      </c>
      <c r="F106" s="242">
        <v>0</v>
      </c>
      <c r="G106" s="242">
        <v>0</v>
      </c>
      <c r="H106" s="3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Sheet114">
    <tabColor rgb="FF00B050"/>
  </sheetPr>
  <dimension ref="A1:AA107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2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39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1657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183" t="s">
        <v>491</v>
      </c>
      <c r="E16" s="183" t="s">
        <v>491</v>
      </c>
      <c r="F16" s="183" t="s">
        <v>491</v>
      </c>
      <c r="G16" s="183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5</v>
      </c>
      <c r="D21" s="183">
        <v>0</v>
      </c>
      <c r="E21" s="183">
        <v>0</v>
      </c>
      <c r="F21" s="183">
        <v>0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3</v>
      </c>
      <c r="D27" s="183">
        <v>0</v>
      </c>
      <c r="E27" s="183">
        <v>0</v>
      </c>
      <c r="F27" s="183">
        <v>0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183">
        <v>0</v>
      </c>
      <c r="E28" s="183">
        <v>0</v>
      </c>
      <c r="F28" s="183">
        <v>0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1</v>
      </c>
      <c r="D29" s="183" t="s">
        <v>491</v>
      </c>
      <c r="E29" s="183" t="s">
        <v>491</v>
      </c>
      <c r="F29" s="183" t="s">
        <v>491</v>
      </c>
      <c r="G29" s="183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183">
        <v>0</v>
      </c>
      <c r="E30" s="183" t="s">
        <v>491</v>
      </c>
      <c r="F30" s="183">
        <v>0</v>
      </c>
      <c r="G30" s="183">
        <v>0</v>
      </c>
      <c r="H30" s="3"/>
    </row>
    <row r="31" spans="1:8" ht="12.6" customHeight="1">
      <c r="A31" s="106" t="s">
        <v>477</v>
      </c>
      <c r="B31" s="107" t="s">
        <v>1512</v>
      </c>
      <c r="C31" s="169">
        <v>1</v>
      </c>
      <c r="D31" s="183">
        <v>0</v>
      </c>
      <c r="E31" s="183" t="s">
        <v>491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3</v>
      </c>
      <c r="D33" s="183">
        <v>0</v>
      </c>
      <c r="E33" s="183">
        <v>0</v>
      </c>
      <c r="F33" s="183">
        <v>0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0</v>
      </c>
      <c r="E35" s="183">
        <v>0</v>
      </c>
      <c r="F35" s="183">
        <v>0</v>
      </c>
      <c r="G35" s="183">
        <v>0</v>
      </c>
      <c r="H35" s="3"/>
    </row>
    <row r="36" spans="1:8" ht="12.6" customHeight="1">
      <c r="A36" s="106" t="s">
        <v>482</v>
      </c>
      <c r="B36" s="107" t="s">
        <v>1517</v>
      </c>
      <c r="C36" s="169">
        <v>6</v>
      </c>
      <c r="D36" s="183">
        <v>0</v>
      </c>
      <c r="E36" s="183">
        <v>0</v>
      </c>
      <c r="F36" s="183">
        <v>0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2</v>
      </c>
      <c r="D38" s="183">
        <v>0</v>
      </c>
      <c r="E38" s="183">
        <v>0</v>
      </c>
      <c r="F38" s="183">
        <v>0</v>
      </c>
      <c r="G38" s="183">
        <v>0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1</v>
      </c>
      <c r="D40" s="183">
        <v>0</v>
      </c>
      <c r="E40" s="183" t="s">
        <v>491</v>
      </c>
      <c r="F40" s="183">
        <v>0</v>
      </c>
      <c r="G40" s="183">
        <v>0</v>
      </c>
      <c r="H40" s="3"/>
    </row>
    <row r="41" spans="1:8" ht="12.6" customHeight="1">
      <c r="A41" s="106" t="s">
        <v>1759</v>
      </c>
      <c r="B41" s="107" t="s">
        <v>1522</v>
      </c>
      <c r="C41" s="169">
        <v>55</v>
      </c>
      <c r="D41" s="183">
        <v>0</v>
      </c>
      <c r="E41" s="183">
        <v>0</v>
      </c>
      <c r="F41" s="183">
        <v>0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2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15</v>
      </c>
      <c r="D79" s="183">
        <v>0</v>
      </c>
      <c r="E79" s="183">
        <v>0</v>
      </c>
      <c r="F79" s="183">
        <v>0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183" t="s">
        <v>491</v>
      </c>
      <c r="E83" s="183" t="s">
        <v>491</v>
      </c>
      <c r="F83" s="183" t="s">
        <v>491</v>
      </c>
      <c r="G83" s="183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1</v>
      </c>
      <c r="D88" s="183">
        <v>0</v>
      </c>
      <c r="E88" s="183" t="s">
        <v>491</v>
      </c>
      <c r="F88" s="183">
        <v>0</v>
      </c>
      <c r="G88" s="183">
        <v>0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183">
        <v>0</v>
      </c>
      <c r="E89" s="183" t="s">
        <v>491</v>
      </c>
      <c r="F89" s="183">
        <v>0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12</v>
      </c>
      <c r="D93" s="183">
        <v>0</v>
      </c>
      <c r="E93" s="183">
        <v>0</v>
      </c>
      <c r="F93" s="183">
        <v>0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183" t="s">
        <v>491</v>
      </c>
      <c r="E101" s="183" t="s">
        <v>491</v>
      </c>
      <c r="F101" s="183" t="s">
        <v>491</v>
      </c>
      <c r="G101" s="183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2" t="s">
        <v>491</v>
      </c>
      <c r="E104" s="232" t="s">
        <v>491</v>
      </c>
      <c r="F104" s="232" t="s">
        <v>491</v>
      </c>
      <c r="G104" s="232" t="s">
        <v>491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117</v>
      </c>
      <c r="D106" s="242">
        <v>0</v>
      </c>
      <c r="E106" s="242">
        <v>0</v>
      </c>
      <c r="F106" s="242">
        <v>0</v>
      </c>
      <c r="G106" s="242">
        <v>0</v>
      </c>
      <c r="H106" s="3"/>
    </row>
    <row r="107" spans="1:8">
      <c r="C107" s="109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>
  <sheetPr codeName="Sheet115">
    <tabColor rgb="FF00B050"/>
  </sheetPr>
  <dimension ref="A1:S107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20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40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1751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1</v>
      </c>
      <c r="D10" s="183">
        <v>0</v>
      </c>
      <c r="E10" s="183" t="s">
        <v>491</v>
      </c>
      <c r="F10" s="183">
        <v>0</v>
      </c>
      <c r="G10" s="183">
        <v>0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1</v>
      </c>
      <c r="D16" s="183">
        <v>0.03</v>
      </c>
      <c r="E16" s="183" t="s">
        <v>491</v>
      </c>
      <c r="F16" s="183">
        <v>0.03</v>
      </c>
      <c r="G16" s="183">
        <v>0.03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13</v>
      </c>
      <c r="D21" s="183">
        <v>6.3636363636363604E-3</v>
      </c>
      <c r="E21" s="183">
        <v>1.2060453783110501E-2</v>
      </c>
      <c r="F21" s="183">
        <v>0.03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2</v>
      </c>
      <c r="D22" s="183">
        <v>0</v>
      </c>
      <c r="E22" s="183">
        <v>0</v>
      </c>
      <c r="F22" s="183">
        <v>0</v>
      </c>
      <c r="G22" s="183">
        <v>0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1</v>
      </c>
      <c r="D24" s="183">
        <v>0</v>
      </c>
      <c r="E24" s="183" t="s">
        <v>491</v>
      </c>
      <c r="F24" s="183">
        <v>0</v>
      </c>
      <c r="G24" s="183">
        <v>0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2</v>
      </c>
      <c r="D26" s="183">
        <v>0.08</v>
      </c>
      <c r="E26" s="183">
        <v>0.11313708498984799</v>
      </c>
      <c r="F26" s="183">
        <v>0.16</v>
      </c>
      <c r="G26" s="183">
        <v>0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183">
        <v>0</v>
      </c>
      <c r="E27" s="183" t="s">
        <v>491</v>
      </c>
      <c r="F27" s="183">
        <v>0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4</v>
      </c>
      <c r="D28" s="183">
        <v>0.01</v>
      </c>
      <c r="E28" s="183">
        <v>1.4142135623730999E-2</v>
      </c>
      <c r="F28" s="183">
        <v>0.03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28</v>
      </c>
      <c r="D29" s="183">
        <v>3.3750000000000002E-2</v>
      </c>
      <c r="E29" s="183">
        <v>8.3604269705819897E-2</v>
      </c>
      <c r="F29" s="183">
        <v>0.41</v>
      </c>
      <c r="G29" s="183">
        <v>0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183">
        <v>0.01</v>
      </c>
      <c r="E30" s="183" t="s">
        <v>491</v>
      </c>
      <c r="F30" s="183">
        <v>0.01</v>
      </c>
      <c r="G30" s="183">
        <v>0.01</v>
      </c>
      <c r="H30" s="3"/>
    </row>
    <row r="31" spans="1:8" ht="12.6" customHeight="1">
      <c r="A31" s="106" t="s">
        <v>477</v>
      </c>
      <c r="B31" s="107" t="s">
        <v>1512</v>
      </c>
      <c r="C31" s="169">
        <v>3</v>
      </c>
      <c r="D31" s="183">
        <v>0</v>
      </c>
      <c r="E31" s="183">
        <v>0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4</v>
      </c>
      <c r="D32" s="183">
        <v>7.4999999999999997E-3</v>
      </c>
      <c r="E32" s="183">
        <v>1.4999999999999999E-2</v>
      </c>
      <c r="F32" s="183">
        <v>0.03</v>
      </c>
      <c r="G32" s="183">
        <v>0</v>
      </c>
      <c r="H32" s="3"/>
    </row>
    <row r="33" spans="1:8" ht="12.6" customHeight="1">
      <c r="A33" s="106" t="s">
        <v>479</v>
      </c>
      <c r="B33" s="107" t="s">
        <v>1514</v>
      </c>
      <c r="C33" s="169">
        <v>5</v>
      </c>
      <c r="D33" s="183">
        <v>4.0000000000000001E-3</v>
      </c>
      <c r="E33" s="183">
        <v>8.9442719099991595E-3</v>
      </c>
      <c r="F33" s="183">
        <v>0.02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2</v>
      </c>
      <c r="D34" s="183">
        <v>5.0000000000000001E-3</v>
      </c>
      <c r="E34" s="183">
        <v>7.0710678118654797E-3</v>
      </c>
      <c r="F34" s="183">
        <v>0.01</v>
      </c>
      <c r="G34" s="183">
        <v>0</v>
      </c>
      <c r="H34" s="3"/>
    </row>
    <row r="35" spans="1:8" ht="12.6" customHeight="1">
      <c r="A35" s="106" t="s">
        <v>481</v>
      </c>
      <c r="B35" s="107" t="s">
        <v>1516</v>
      </c>
      <c r="C35" s="169">
        <v>3</v>
      </c>
      <c r="D35" s="183">
        <v>0.01</v>
      </c>
      <c r="E35" s="183">
        <v>1.7320508075688801E-2</v>
      </c>
      <c r="F35" s="183">
        <v>0.03</v>
      </c>
      <c r="G35" s="183">
        <v>0</v>
      </c>
      <c r="H35" s="3"/>
    </row>
    <row r="36" spans="1:8" ht="12.6" customHeight="1">
      <c r="A36" s="106" t="s">
        <v>482</v>
      </c>
      <c r="B36" s="107" t="s">
        <v>1517</v>
      </c>
      <c r="C36" s="169">
        <v>8</v>
      </c>
      <c r="D36" s="183">
        <v>1.4285714285714301E-3</v>
      </c>
      <c r="E36" s="183">
        <v>3.77964473009227E-3</v>
      </c>
      <c r="F36" s="183">
        <v>0.01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183">
        <v>1.0344827586206899E-3</v>
      </c>
      <c r="E41" s="183">
        <v>5.5217767202975802E-3</v>
      </c>
      <c r="F41" s="183">
        <v>0.03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8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16</v>
      </c>
      <c r="D79" s="183">
        <v>3.1250000000000002E-3</v>
      </c>
      <c r="E79" s="183">
        <v>7.9320026895271997E-3</v>
      </c>
      <c r="F79" s="183">
        <v>0.03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3</v>
      </c>
      <c r="D83" s="183">
        <v>0.03</v>
      </c>
      <c r="E83" s="183">
        <v>0</v>
      </c>
      <c r="F83" s="183">
        <v>0.03</v>
      </c>
      <c r="G83" s="183">
        <v>0.03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5</v>
      </c>
      <c r="D86" s="183">
        <v>0</v>
      </c>
      <c r="E86" s="183">
        <v>0</v>
      </c>
      <c r="F86" s="183">
        <v>0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183">
        <v>0.02</v>
      </c>
      <c r="E88" s="183">
        <v>1.4142135623730999E-2</v>
      </c>
      <c r="F88" s="183">
        <v>0.03</v>
      </c>
      <c r="G88" s="183">
        <v>0.01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183">
        <v>0</v>
      </c>
      <c r="E89" s="183" t="s">
        <v>491</v>
      </c>
      <c r="F89" s="183">
        <v>0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1</v>
      </c>
      <c r="D92" s="183">
        <v>0</v>
      </c>
      <c r="E92" s="183" t="s">
        <v>491</v>
      </c>
      <c r="F92" s="183">
        <v>0</v>
      </c>
      <c r="G92" s="183">
        <v>0</v>
      </c>
      <c r="H92" s="3"/>
    </row>
    <row r="93" spans="1:8" ht="12.6" customHeight="1">
      <c r="A93" s="106" t="s">
        <v>1262</v>
      </c>
      <c r="B93" s="107" t="s">
        <v>1323</v>
      </c>
      <c r="C93" s="169">
        <v>16</v>
      </c>
      <c r="D93" s="183">
        <v>5.6249999999999998E-3</v>
      </c>
      <c r="E93" s="183">
        <v>1.2093386622447799E-2</v>
      </c>
      <c r="F93" s="183">
        <v>0.03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>
        <v>0</v>
      </c>
      <c r="E97" s="183" t="s">
        <v>491</v>
      </c>
      <c r="F97" s="183">
        <v>0</v>
      </c>
      <c r="G97" s="183">
        <v>0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183" t="s">
        <v>491</v>
      </c>
      <c r="E101" s="183" t="s">
        <v>491</v>
      </c>
      <c r="F101" s="183" t="s">
        <v>491</v>
      </c>
      <c r="G101" s="183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2" t="s">
        <v>491</v>
      </c>
      <c r="E104" s="232" t="s">
        <v>491</v>
      </c>
      <c r="F104" s="232" t="s">
        <v>491</v>
      </c>
      <c r="G104" s="232" t="s">
        <v>491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194</v>
      </c>
      <c r="D106" s="242">
        <v>8.3060109289617504E-3</v>
      </c>
      <c r="E106" s="242">
        <v>3.4432196741733097E-2</v>
      </c>
      <c r="F106" s="242">
        <v>0.41</v>
      </c>
      <c r="G106" s="242">
        <v>0</v>
      </c>
      <c r="H106" s="3"/>
    </row>
    <row r="107" spans="1:8">
      <c r="C107" s="109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>
  <sheetPr codeName="Sheet116">
    <tabColor rgb="FF00B050"/>
  </sheetPr>
  <dimension ref="A1:O106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16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41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867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1</v>
      </c>
      <c r="D10" s="183">
        <v>0</v>
      </c>
      <c r="E10" s="183" t="s">
        <v>491</v>
      </c>
      <c r="F10" s="183">
        <v>0</v>
      </c>
      <c r="G10" s="183">
        <v>0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2</v>
      </c>
      <c r="D16" s="183">
        <v>5.0000000000000001E-3</v>
      </c>
      <c r="E16" s="183">
        <v>7.0710678118654797E-3</v>
      </c>
      <c r="F16" s="183">
        <v>0.01</v>
      </c>
      <c r="G16" s="183">
        <v>0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10</v>
      </c>
      <c r="D21" s="183">
        <v>2.8571428571428602E-3</v>
      </c>
      <c r="E21" s="183">
        <v>7.5592894601845401E-3</v>
      </c>
      <c r="F21" s="183">
        <v>0.02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4</v>
      </c>
      <c r="D22" s="183">
        <v>0</v>
      </c>
      <c r="E22" s="183">
        <v>0</v>
      </c>
      <c r="F22" s="183">
        <v>0</v>
      </c>
      <c r="G22" s="183">
        <v>0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1</v>
      </c>
      <c r="D24" s="183">
        <v>0</v>
      </c>
      <c r="E24" s="183" t="s">
        <v>491</v>
      </c>
      <c r="F24" s="183">
        <v>0</v>
      </c>
      <c r="G24" s="183">
        <v>0</v>
      </c>
      <c r="H24" s="3"/>
    </row>
    <row r="25" spans="1:8" ht="12.6" customHeight="1">
      <c r="A25" s="106" t="s">
        <v>471</v>
      </c>
      <c r="B25" s="107" t="s">
        <v>1506</v>
      </c>
      <c r="C25" s="169">
        <v>1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3</v>
      </c>
      <c r="D27" s="183">
        <v>5.0000000000000001E-3</v>
      </c>
      <c r="E27" s="183">
        <v>7.0710678118654797E-3</v>
      </c>
      <c r="F27" s="183">
        <v>0.01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183">
        <v>0</v>
      </c>
      <c r="E28" s="183">
        <v>0</v>
      </c>
      <c r="F28" s="183">
        <v>0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7</v>
      </c>
      <c r="D29" s="183">
        <v>5.0000000000000001E-3</v>
      </c>
      <c r="E29" s="183">
        <v>1.22474487139159E-2</v>
      </c>
      <c r="F29" s="183">
        <v>0.03</v>
      </c>
      <c r="G29" s="183">
        <v>0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183">
        <v>0</v>
      </c>
      <c r="E30" s="183" t="s">
        <v>491</v>
      </c>
      <c r="F30" s="183">
        <v>0</v>
      </c>
      <c r="G30" s="183">
        <v>0</v>
      </c>
      <c r="H30" s="3"/>
    </row>
    <row r="31" spans="1:8" ht="12.6" customHeight="1">
      <c r="A31" s="106" t="s">
        <v>477</v>
      </c>
      <c r="B31" s="107" t="s">
        <v>1512</v>
      </c>
      <c r="C31" s="169">
        <v>3</v>
      </c>
      <c r="D31" s="183">
        <v>0</v>
      </c>
      <c r="E31" s="183">
        <v>0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2</v>
      </c>
      <c r="D32" s="183">
        <v>0</v>
      </c>
      <c r="E32" s="183">
        <v>0</v>
      </c>
      <c r="F32" s="183">
        <v>0</v>
      </c>
      <c r="G32" s="183">
        <v>0</v>
      </c>
      <c r="H32" s="3"/>
    </row>
    <row r="33" spans="1:8" ht="12.6" customHeight="1">
      <c r="A33" s="106" t="s">
        <v>479</v>
      </c>
      <c r="B33" s="107" t="s">
        <v>1514</v>
      </c>
      <c r="C33" s="169">
        <v>5</v>
      </c>
      <c r="D33" s="183">
        <v>0</v>
      </c>
      <c r="E33" s="183">
        <v>0</v>
      </c>
      <c r="F33" s="183">
        <v>0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0</v>
      </c>
      <c r="E35" s="183">
        <v>0</v>
      </c>
      <c r="F35" s="183">
        <v>0</v>
      </c>
      <c r="G35" s="183">
        <v>0</v>
      </c>
      <c r="H35" s="3"/>
    </row>
    <row r="36" spans="1:8" ht="12.6" customHeight="1">
      <c r="A36" s="106" t="s">
        <v>482</v>
      </c>
      <c r="B36" s="107" t="s">
        <v>1517</v>
      </c>
      <c r="C36" s="169">
        <v>7</v>
      </c>
      <c r="D36" s="183">
        <v>0</v>
      </c>
      <c r="E36" s="183">
        <v>0</v>
      </c>
      <c r="F36" s="183">
        <v>0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183">
        <v>3.4482758620689701E-4</v>
      </c>
      <c r="E41" s="183">
        <v>1.8405922400991899E-3</v>
      </c>
      <c r="F41" s="183">
        <v>0.01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7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16</v>
      </c>
      <c r="D79" s="183">
        <v>1.8749999999999999E-3</v>
      </c>
      <c r="E79" s="183">
        <v>4.0311288741492696E-3</v>
      </c>
      <c r="F79" s="183">
        <v>0.01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8</v>
      </c>
      <c r="D83" s="183">
        <v>4.1428571428571398E-2</v>
      </c>
      <c r="E83" s="183">
        <v>8.7831006565368006E-2</v>
      </c>
      <c r="F83" s="183">
        <v>0.24</v>
      </c>
      <c r="G83" s="183">
        <v>0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4</v>
      </c>
      <c r="D86" s="183">
        <v>0</v>
      </c>
      <c r="E86" s="183">
        <v>0</v>
      </c>
      <c r="F86" s="183">
        <v>0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183">
        <v>0.01</v>
      </c>
      <c r="E88" s="183">
        <v>0</v>
      </c>
      <c r="F88" s="183">
        <v>0.01</v>
      </c>
      <c r="G88" s="183">
        <v>0.01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183">
        <v>0</v>
      </c>
      <c r="E89" s="183" t="s">
        <v>491</v>
      </c>
      <c r="F89" s="183">
        <v>0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16</v>
      </c>
      <c r="D93" s="183">
        <v>1.8749999999999999E-3</v>
      </c>
      <c r="E93" s="183">
        <v>4.0311288741492696E-3</v>
      </c>
      <c r="F93" s="183">
        <v>0.01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>
        <v>0.01</v>
      </c>
      <c r="E97" s="183" t="s">
        <v>491</v>
      </c>
      <c r="F97" s="183">
        <v>0.01</v>
      </c>
      <c r="G97" s="183">
        <v>0.01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183" t="s">
        <v>491</v>
      </c>
      <c r="E101" s="183" t="s">
        <v>491</v>
      </c>
      <c r="F101" s="183" t="s">
        <v>491</v>
      </c>
      <c r="G101" s="183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2" t="s">
        <v>491</v>
      </c>
      <c r="E104" s="232" t="s">
        <v>491</v>
      </c>
      <c r="F104" s="232" t="s">
        <v>491</v>
      </c>
      <c r="G104" s="232" t="s">
        <v>491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167</v>
      </c>
      <c r="D106" s="242">
        <v>2.9936305732484098E-3</v>
      </c>
      <c r="E106" s="242">
        <v>1.9528577618088998E-2</v>
      </c>
      <c r="F106" s="242">
        <v>0.24</v>
      </c>
      <c r="G106" s="242">
        <v>0</v>
      </c>
      <c r="H106" s="3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>
  <sheetPr codeName="Sheet117">
    <tabColor rgb="FF00B050"/>
  </sheetPr>
  <dimension ref="A1:H108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42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1752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3</v>
      </c>
      <c r="D16" s="183">
        <v>3.3333333333333301E-3</v>
      </c>
      <c r="E16" s="183">
        <v>5.7735026918962597E-3</v>
      </c>
      <c r="F16" s="183">
        <v>0.01</v>
      </c>
      <c r="G16" s="183">
        <v>0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45</v>
      </c>
      <c r="D21" s="183">
        <v>9.0476190476190509E-3</v>
      </c>
      <c r="E21" s="183">
        <v>1.9356668203719798E-2</v>
      </c>
      <c r="F21" s="183">
        <v>0.1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2</v>
      </c>
      <c r="D22" s="183">
        <v>0</v>
      </c>
      <c r="E22" s="183" t="s">
        <v>491</v>
      </c>
      <c r="F22" s="183">
        <v>0</v>
      </c>
      <c r="G22" s="183">
        <v>0</v>
      </c>
      <c r="H22" s="3"/>
    </row>
    <row r="23" spans="1:8" ht="12.6" customHeight="1">
      <c r="A23" s="106" t="s">
        <v>469</v>
      </c>
      <c r="B23" s="107" t="s">
        <v>1504</v>
      </c>
      <c r="C23" s="169">
        <v>1</v>
      </c>
      <c r="D23" s="183">
        <v>0</v>
      </c>
      <c r="E23" s="183" t="s">
        <v>491</v>
      </c>
      <c r="F23" s="183">
        <v>0</v>
      </c>
      <c r="G23" s="183">
        <v>0</v>
      </c>
      <c r="H23" s="3"/>
    </row>
    <row r="24" spans="1:8" ht="12.6" customHeight="1">
      <c r="A24" s="106" t="s">
        <v>470</v>
      </c>
      <c r="B24" s="107" t="s">
        <v>1505</v>
      </c>
      <c r="C24" s="169">
        <v>2</v>
      </c>
      <c r="D24" s="183">
        <v>0.02</v>
      </c>
      <c r="E24" s="183">
        <v>0</v>
      </c>
      <c r="F24" s="183">
        <v>0.02</v>
      </c>
      <c r="G24" s="183">
        <v>0.02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1</v>
      </c>
      <c r="D26" s="183">
        <v>0</v>
      </c>
      <c r="E26" s="183" t="s">
        <v>491</v>
      </c>
      <c r="F26" s="183">
        <v>0</v>
      </c>
      <c r="G26" s="183">
        <v>0</v>
      </c>
      <c r="H26" s="3"/>
    </row>
    <row r="27" spans="1:8" ht="12.6" customHeight="1">
      <c r="A27" s="106" t="s">
        <v>473</v>
      </c>
      <c r="B27" s="107" t="s">
        <v>1508</v>
      </c>
      <c r="C27" s="169">
        <v>6</v>
      </c>
      <c r="D27" s="183">
        <v>0</v>
      </c>
      <c r="E27" s="183">
        <v>0</v>
      </c>
      <c r="F27" s="183">
        <v>0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183">
        <v>0</v>
      </c>
      <c r="E28" s="183">
        <v>0</v>
      </c>
      <c r="F28" s="183">
        <v>0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9</v>
      </c>
      <c r="D29" s="183">
        <v>0.01</v>
      </c>
      <c r="E29" s="183">
        <v>1.19522860933439E-2</v>
      </c>
      <c r="F29" s="183">
        <v>0.03</v>
      </c>
      <c r="G29" s="183">
        <v>0</v>
      </c>
      <c r="H29" s="3"/>
    </row>
    <row r="30" spans="1:8" ht="12.6" customHeight="1">
      <c r="A30" s="106" t="s">
        <v>476</v>
      </c>
      <c r="B30" s="107" t="s">
        <v>1511</v>
      </c>
      <c r="C30" s="169">
        <v>2</v>
      </c>
      <c r="D30" s="183">
        <v>0</v>
      </c>
      <c r="E30" s="183">
        <v>0</v>
      </c>
      <c r="F30" s="183">
        <v>0</v>
      </c>
      <c r="G30" s="183">
        <v>0</v>
      </c>
      <c r="H30" s="3"/>
    </row>
    <row r="31" spans="1:8" ht="12.6" customHeight="1">
      <c r="A31" s="106" t="s">
        <v>477</v>
      </c>
      <c r="B31" s="107" t="s">
        <v>1512</v>
      </c>
      <c r="C31" s="169">
        <v>4</v>
      </c>
      <c r="D31" s="183">
        <v>2.5000000000000001E-3</v>
      </c>
      <c r="E31" s="183">
        <v>5.0000000000000001E-3</v>
      </c>
      <c r="F31" s="183">
        <v>0.01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3</v>
      </c>
      <c r="D32" s="183">
        <v>6.6666666666666697E-3</v>
      </c>
      <c r="E32" s="183">
        <v>1.15470053837925E-2</v>
      </c>
      <c r="F32" s="183">
        <v>0.02</v>
      </c>
      <c r="G32" s="183">
        <v>0</v>
      </c>
      <c r="H32" s="3"/>
    </row>
    <row r="33" spans="1:8" ht="12.6" customHeight="1">
      <c r="A33" s="106" t="s">
        <v>479</v>
      </c>
      <c r="B33" s="107" t="s">
        <v>1514</v>
      </c>
      <c r="C33" s="169">
        <v>4</v>
      </c>
      <c r="D33" s="183">
        <v>2.5000000000000001E-3</v>
      </c>
      <c r="E33" s="183">
        <v>5.0000000000000001E-3</v>
      </c>
      <c r="F33" s="183">
        <v>0.01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1</v>
      </c>
      <c r="D34" s="183">
        <v>0.03</v>
      </c>
      <c r="E34" s="183" t="s">
        <v>491</v>
      </c>
      <c r="F34" s="183">
        <v>0.03</v>
      </c>
      <c r="G34" s="183">
        <v>0.03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0.02</v>
      </c>
      <c r="E35" s="183">
        <v>0</v>
      </c>
      <c r="F35" s="183">
        <v>0.02</v>
      </c>
      <c r="G35" s="183">
        <v>0.02</v>
      </c>
      <c r="H35" s="3"/>
    </row>
    <row r="36" spans="1:8" ht="12.6" customHeight="1">
      <c r="A36" s="106" t="s">
        <v>482</v>
      </c>
      <c r="B36" s="107" t="s">
        <v>1517</v>
      </c>
      <c r="C36" s="169">
        <v>12</v>
      </c>
      <c r="D36" s="183">
        <v>1.7272727272727301E-2</v>
      </c>
      <c r="E36" s="183">
        <v>2.93567399725886E-2</v>
      </c>
      <c r="F36" s="183">
        <v>0.09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2</v>
      </c>
      <c r="D37" s="183">
        <v>0.04</v>
      </c>
      <c r="E37" s="183">
        <v>2.8284271247461901E-2</v>
      </c>
      <c r="F37" s="183">
        <v>0.06</v>
      </c>
      <c r="G37" s="183">
        <v>0.02</v>
      </c>
      <c r="H37" s="3"/>
    </row>
    <row r="38" spans="1:8" ht="12.6" customHeight="1">
      <c r="A38" s="106" t="s">
        <v>1228</v>
      </c>
      <c r="B38" s="107" t="s">
        <v>1519</v>
      </c>
      <c r="C38" s="169">
        <v>1</v>
      </c>
      <c r="D38" s="183">
        <v>0</v>
      </c>
      <c r="E38" s="183" t="s">
        <v>491</v>
      </c>
      <c r="F38" s="183">
        <v>0</v>
      </c>
      <c r="G38" s="183">
        <v>0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59</v>
      </c>
      <c r="D41" s="183">
        <v>3.05084745762712E-3</v>
      </c>
      <c r="E41" s="183">
        <v>7.2526421554458603E-3</v>
      </c>
      <c r="F41" s="183">
        <v>0.02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1</v>
      </c>
      <c r="D50" s="183">
        <v>0.02</v>
      </c>
      <c r="E50" s="183" t="s">
        <v>491</v>
      </c>
      <c r="F50" s="183">
        <v>0.02</v>
      </c>
      <c r="G50" s="183">
        <v>0.02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0.02</v>
      </c>
      <c r="E60" s="183" t="s">
        <v>491</v>
      </c>
      <c r="F60" s="183">
        <v>0.02</v>
      </c>
      <c r="G60" s="183">
        <v>0.02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14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17</v>
      </c>
      <c r="D79" s="183">
        <v>1.7647058823529399E-3</v>
      </c>
      <c r="E79" s="183">
        <v>5.2859413987092398E-3</v>
      </c>
      <c r="F79" s="183">
        <v>0.02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3</v>
      </c>
      <c r="D83" s="183">
        <v>6.6666666666666697E-3</v>
      </c>
      <c r="E83" s="183">
        <v>1.15470053837925E-2</v>
      </c>
      <c r="F83" s="183">
        <v>0.02</v>
      </c>
      <c r="G83" s="183">
        <v>0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9</v>
      </c>
      <c r="D86" s="183">
        <v>7.7777777777777802E-3</v>
      </c>
      <c r="E86" s="183">
        <v>1.71593835683117E-2</v>
      </c>
      <c r="F86" s="183">
        <v>0.05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183">
        <v>0.02</v>
      </c>
      <c r="E88" s="183">
        <v>0</v>
      </c>
      <c r="F88" s="183">
        <v>0.02</v>
      </c>
      <c r="G88" s="183">
        <v>0.02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183">
        <v>0</v>
      </c>
      <c r="E89" s="183" t="s">
        <v>491</v>
      </c>
      <c r="F89" s="183">
        <v>0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1</v>
      </c>
      <c r="D92" s="183">
        <v>0.02</v>
      </c>
      <c r="E92" s="183" t="s">
        <v>491</v>
      </c>
      <c r="F92" s="183">
        <v>0.02</v>
      </c>
      <c r="G92" s="183">
        <v>0.02</v>
      </c>
      <c r="H92" s="3"/>
    </row>
    <row r="93" spans="1:8" ht="12.6" customHeight="1">
      <c r="A93" s="106" t="s">
        <v>1262</v>
      </c>
      <c r="B93" s="107" t="s">
        <v>1323</v>
      </c>
      <c r="C93" s="169">
        <v>16</v>
      </c>
      <c r="D93" s="183">
        <v>1.4999999999999999E-2</v>
      </c>
      <c r="E93" s="183">
        <v>4.97995983919549E-2</v>
      </c>
      <c r="F93" s="183">
        <v>0.2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183" t="s">
        <v>491</v>
      </c>
      <c r="E101" s="183" t="s">
        <v>491</v>
      </c>
      <c r="F101" s="183" t="s">
        <v>491</v>
      </c>
      <c r="G101" s="183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2" t="s">
        <v>491</v>
      </c>
      <c r="E104" s="232" t="s">
        <v>491</v>
      </c>
      <c r="F104" s="232" t="s">
        <v>491</v>
      </c>
      <c r="G104" s="232" t="s">
        <v>491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229</v>
      </c>
      <c r="D106" s="242">
        <v>6.9863013698630199E-3</v>
      </c>
      <c r="E106" s="242">
        <v>1.90618210697697E-2</v>
      </c>
      <c r="F106" s="242">
        <v>0.2</v>
      </c>
      <c r="G106" s="242">
        <v>0</v>
      </c>
      <c r="H106" s="3"/>
    </row>
    <row r="108" spans="1:8">
      <c r="C108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>
  <sheetPr codeName="Sheet118">
    <tabColor rgb="FF00B050"/>
  </sheetPr>
  <dimension ref="A1:H106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43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1753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183" t="s">
        <v>491</v>
      </c>
      <c r="E16" s="183" t="s">
        <v>491</v>
      </c>
      <c r="F16" s="183" t="s">
        <v>491</v>
      </c>
      <c r="G16" s="183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11</v>
      </c>
      <c r="D21" s="183">
        <v>0</v>
      </c>
      <c r="E21" s="183">
        <v>0</v>
      </c>
      <c r="F21" s="183">
        <v>0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2</v>
      </c>
      <c r="D22" s="183">
        <v>0</v>
      </c>
      <c r="E22" s="183" t="s">
        <v>491</v>
      </c>
      <c r="F22" s="183">
        <v>0</v>
      </c>
      <c r="G22" s="183">
        <v>0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183">
        <v>0</v>
      </c>
      <c r="E27" s="183" t="s">
        <v>491</v>
      </c>
      <c r="F27" s="183">
        <v>0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183">
        <v>0</v>
      </c>
      <c r="E28" s="183">
        <v>0</v>
      </c>
      <c r="F28" s="183">
        <v>0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1</v>
      </c>
      <c r="D29" s="183" t="s">
        <v>491</v>
      </c>
      <c r="E29" s="183" t="s">
        <v>491</v>
      </c>
      <c r="F29" s="183" t="s">
        <v>491</v>
      </c>
      <c r="G29" s="183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183">
        <v>0</v>
      </c>
      <c r="E30" s="183" t="s">
        <v>491</v>
      </c>
      <c r="F30" s="183">
        <v>0</v>
      </c>
      <c r="G30" s="183">
        <v>0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183">
        <v>0</v>
      </c>
      <c r="E31" s="183">
        <v>0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1</v>
      </c>
      <c r="D32" s="183">
        <v>0</v>
      </c>
      <c r="E32" s="183" t="s">
        <v>491</v>
      </c>
      <c r="F32" s="183">
        <v>0</v>
      </c>
      <c r="G32" s="183">
        <v>0</v>
      </c>
      <c r="H32" s="3"/>
    </row>
    <row r="33" spans="1:8" ht="12.6" customHeight="1">
      <c r="A33" s="106" t="s">
        <v>479</v>
      </c>
      <c r="B33" s="107" t="s">
        <v>1514</v>
      </c>
      <c r="C33" s="169">
        <v>3</v>
      </c>
      <c r="D33" s="183">
        <v>0</v>
      </c>
      <c r="E33" s="183">
        <v>0</v>
      </c>
      <c r="F33" s="183">
        <v>0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0</v>
      </c>
      <c r="E35" s="183">
        <v>0</v>
      </c>
      <c r="F35" s="183">
        <v>0</v>
      </c>
      <c r="G35" s="183">
        <v>0</v>
      </c>
      <c r="H35" s="3"/>
    </row>
    <row r="36" spans="1:8" ht="12.6" customHeight="1">
      <c r="A36" s="106" t="s">
        <v>482</v>
      </c>
      <c r="B36" s="107" t="s">
        <v>1517</v>
      </c>
      <c r="C36" s="169">
        <v>7</v>
      </c>
      <c r="D36" s="183">
        <v>0</v>
      </c>
      <c r="E36" s="183">
        <v>0</v>
      </c>
      <c r="F36" s="183">
        <v>0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183">
        <v>0</v>
      </c>
      <c r="E41" s="183">
        <v>0</v>
      </c>
      <c r="F41" s="183">
        <v>0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12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16</v>
      </c>
      <c r="D79" s="183">
        <v>0</v>
      </c>
      <c r="E79" s="183">
        <v>0</v>
      </c>
      <c r="F79" s="183">
        <v>0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1</v>
      </c>
      <c r="D83" s="183">
        <v>0</v>
      </c>
      <c r="E83" s="183" t="s">
        <v>491</v>
      </c>
      <c r="F83" s="183">
        <v>0</v>
      </c>
      <c r="G83" s="183">
        <v>0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6</v>
      </c>
      <c r="D86" s="183">
        <v>0</v>
      </c>
      <c r="E86" s="183">
        <v>0</v>
      </c>
      <c r="F86" s="183">
        <v>0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183">
        <v>0</v>
      </c>
      <c r="E88" s="183">
        <v>0</v>
      </c>
      <c r="F88" s="183">
        <v>0</v>
      </c>
      <c r="G88" s="183">
        <v>0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183">
        <v>0</v>
      </c>
      <c r="E89" s="183" t="s">
        <v>491</v>
      </c>
      <c r="F89" s="183">
        <v>0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14</v>
      </c>
      <c r="D93" s="183">
        <v>0</v>
      </c>
      <c r="E93" s="183">
        <v>0</v>
      </c>
      <c r="F93" s="183">
        <v>0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183" t="s">
        <v>491</v>
      </c>
      <c r="E101" s="183" t="s">
        <v>491</v>
      </c>
      <c r="F101" s="183" t="s">
        <v>491</v>
      </c>
      <c r="G101" s="183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2" t="s">
        <v>491</v>
      </c>
      <c r="E104" s="232" t="s">
        <v>491</v>
      </c>
      <c r="F104" s="232" t="s">
        <v>491</v>
      </c>
      <c r="G104" s="232" t="s">
        <v>491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148</v>
      </c>
      <c r="D106" s="242">
        <v>0</v>
      </c>
      <c r="E106" s="242">
        <v>0</v>
      </c>
      <c r="F106" s="242">
        <v>0</v>
      </c>
      <c r="G106" s="242">
        <v>0</v>
      </c>
      <c r="H106" s="3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>
  <sheetPr codeName="Sheet119">
    <tabColor rgb="FF00B050"/>
  </sheetPr>
  <dimension ref="A1:H106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44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1709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33</v>
      </c>
      <c r="D21" s="183">
        <v>1.6129032258064501E-3</v>
      </c>
      <c r="E21" s="183">
        <v>5.82910753234626E-3</v>
      </c>
      <c r="F21" s="183">
        <v>0.03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183">
        <v>0</v>
      </c>
      <c r="E27" s="183" t="s">
        <v>491</v>
      </c>
      <c r="F27" s="183">
        <v>0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183">
        <v>0</v>
      </c>
      <c r="E28" s="183">
        <v>0</v>
      </c>
      <c r="F28" s="183">
        <v>0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1</v>
      </c>
      <c r="D29" s="183" t="s">
        <v>491</v>
      </c>
      <c r="E29" s="183" t="s">
        <v>491</v>
      </c>
      <c r="F29" s="183" t="s">
        <v>491</v>
      </c>
      <c r="G29" s="183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183">
        <v>0</v>
      </c>
      <c r="E31" s="183">
        <v>0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2</v>
      </c>
      <c r="D33" s="183">
        <v>0</v>
      </c>
      <c r="E33" s="183">
        <v>0</v>
      </c>
      <c r="F33" s="183">
        <v>0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0</v>
      </c>
      <c r="E35" s="183">
        <v>0</v>
      </c>
      <c r="F35" s="183">
        <v>0</v>
      </c>
      <c r="G35" s="183">
        <v>0</v>
      </c>
      <c r="H35" s="3"/>
    </row>
    <row r="36" spans="1:8" ht="12.6" customHeight="1">
      <c r="A36" s="106" t="s">
        <v>482</v>
      </c>
      <c r="B36" s="107" t="s">
        <v>1517</v>
      </c>
      <c r="C36" s="169">
        <v>6</v>
      </c>
      <c r="D36" s="183">
        <v>0</v>
      </c>
      <c r="E36" s="183">
        <v>0</v>
      </c>
      <c r="F36" s="183">
        <v>0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183">
        <v>0</v>
      </c>
      <c r="E41" s="183">
        <v>0</v>
      </c>
      <c r="F41" s="183">
        <v>0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6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17</v>
      </c>
      <c r="D79" s="183">
        <v>0</v>
      </c>
      <c r="E79" s="183">
        <v>0</v>
      </c>
      <c r="F79" s="183">
        <v>0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1</v>
      </c>
      <c r="D83" s="183">
        <v>0</v>
      </c>
      <c r="E83" s="183" t="s">
        <v>491</v>
      </c>
      <c r="F83" s="183">
        <v>0</v>
      </c>
      <c r="G83" s="183">
        <v>0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5</v>
      </c>
      <c r="D86" s="183">
        <v>2E-3</v>
      </c>
      <c r="E86" s="183">
        <v>4.4721359549995798E-3</v>
      </c>
      <c r="F86" s="183">
        <v>0.01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183">
        <v>0</v>
      </c>
      <c r="E88" s="183">
        <v>0</v>
      </c>
      <c r="F88" s="183">
        <v>0</v>
      </c>
      <c r="G88" s="183">
        <v>0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183">
        <v>0</v>
      </c>
      <c r="E89" s="183" t="s">
        <v>491</v>
      </c>
      <c r="F89" s="183">
        <v>0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14</v>
      </c>
      <c r="D93" s="183">
        <v>2.8571428571428602E-3</v>
      </c>
      <c r="E93" s="183">
        <v>1.0690449676497E-2</v>
      </c>
      <c r="F93" s="183">
        <v>0.04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183" t="s">
        <v>491</v>
      </c>
      <c r="E101" s="183" t="s">
        <v>491</v>
      </c>
      <c r="F101" s="183" t="s">
        <v>491</v>
      </c>
      <c r="G101" s="183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2" t="s">
        <v>491</v>
      </c>
      <c r="E104" s="232" t="s">
        <v>491</v>
      </c>
      <c r="F104" s="232" t="s">
        <v>491</v>
      </c>
      <c r="G104" s="232" t="s">
        <v>491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159</v>
      </c>
      <c r="D106" s="242">
        <v>6.6225165562913896E-4</v>
      </c>
      <c r="E106" s="242">
        <v>4.2690942321426803E-3</v>
      </c>
      <c r="F106" s="242">
        <v>0.04</v>
      </c>
      <c r="G106" s="242">
        <v>0</v>
      </c>
      <c r="H106" s="3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34">
    <tabColor rgb="FF00B0F0"/>
  </sheetPr>
  <dimension ref="A1:K60"/>
  <sheetViews>
    <sheetView showGridLines="0" zoomScaleNormal="100" workbookViewId="0">
      <selection activeCell="A2" sqref="A2"/>
    </sheetView>
  </sheetViews>
  <sheetFormatPr defaultRowHeight="10.5"/>
  <cols>
    <col min="1" max="1" width="13.5" style="3" customWidth="1"/>
    <col min="2" max="2" width="7.75" style="69" bestFit="1" customWidth="1"/>
    <col min="3" max="3" width="8.125" style="3" customWidth="1"/>
    <col min="4" max="6" width="6.75" style="3" customWidth="1"/>
    <col min="7" max="16384" width="9" style="3"/>
  </cols>
  <sheetData>
    <row r="1" spans="1:7" ht="12">
      <c r="A1" s="1" t="s">
        <v>756</v>
      </c>
      <c r="B1" s="3"/>
    </row>
    <row r="2" spans="1:7" ht="12">
      <c r="A2" s="1"/>
      <c r="B2" s="3"/>
    </row>
    <row r="3" spans="1:7" ht="12.6" customHeight="1">
      <c r="A3" s="264" t="s">
        <v>1963</v>
      </c>
      <c r="B3" s="265"/>
      <c r="C3" s="256" t="s">
        <v>955</v>
      </c>
      <c r="D3" s="268" t="s">
        <v>527</v>
      </c>
      <c r="E3" s="269"/>
      <c r="F3" s="270"/>
    </row>
    <row r="4" spans="1:7" ht="12.6" customHeight="1">
      <c r="A4" s="266"/>
      <c r="B4" s="267"/>
      <c r="C4" s="257"/>
      <c r="D4" s="135" t="s">
        <v>529</v>
      </c>
      <c r="E4" s="135" t="s">
        <v>530</v>
      </c>
      <c r="F4" s="135" t="s">
        <v>531</v>
      </c>
    </row>
    <row r="5" spans="1:7" ht="12.6" customHeight="1">
      <c r="A5" s="68">
        <v>10</v>
      </c>
      <c r="B5" s="67" t="s">
        <v>1577</v>
      </c>
      <c r="C5" s="63">
        <f t="shared" ref="C5:C15" si="0">SUM(D5:F5)</f>
        <v>11204</v>
      </c>
      <c r="D5" s="63">
        <v>8428</v>
      </c>
      <c r="E5" s="63">
        <v>1207</v>
      </c>
      <c r="F5" s="63">
        <v>1569</v>
      </c>
      <c r="G5" s="3" t="s">
        <v>975</v>
      </c>
    </row>
    <row r="6" spans="1:7" ht="12.6" customHeight="1">
      <c r="A6" s="68" t="s">
        <v>976</v>
      </c>
      <c r="B6" s="67" t="s">
        <v>977</v>
      </c>
      <c r="C6" s="63">
        <f t="shared" si="0"/>
        <v>897</v>
      </c>
      <c r="D6" s="63">
        <v>596</v>
      </c>
      <c r="E6" s="63">
        <v>163</v>
      </c>
      <c r="F6" s="63">
        <v>138</v>
      </c>
      <c r="G6" s="3" t="s">
        <v>978</v>
      </c>
    </row>
    <row r="7" spans="1:7" ht="12.6" customHeight="1">
      <c r="A7" s="68" t="s">
        <v>979</v>
      </c>
      <c r="B7" s="67" t="s">
        <v>977</v>
      </c>
      <c r="C7" s="63">
        <f t="shared" si="0"/>
        <v>394</v>
      </c>
      <c r="D7" s="63">
        <v>269</v>
      </c>
      <c r="E7" s="63">
        <v>91</v>
      </c>
      <c r="F7" s="63">
        <v>34</v>
      </c>
      <c r="G7" s="3" t="s">
        <v>980</v>
      </c>
    </row>
    <row r="8" spans="1:7" ht="12.6" customHeight="1">
      <c r="A8" s="68" t="s">
        <v>981</v>
      </c>
      <c r="B8" s="67" t="s">
        <v>977</v>
      </c>
      <c r="C8" s="63">
        <f t="shared" si="0"/>
        <v>535</v>
      </c>
      <c r="D8" s="63">
        <v>372</v>
      </c>
      <c r="E8" s="63">
        <v>146</v>
      </c>
      <c r="F8" s="63">
        <v>17</v>
      </c>
      <c r="G8" s="3" t="s">
        <v>982</v>
      </c>
    </row>
    <row r="9" spans="1:7" ht="12.6" customHeight="1">
      <c r="A9" s="68" t="s">
        <v>983</v>
      </c>
      <c r="B9" s="67" t="s">
        <v>977</v>
      </c>
      <c r="C9" s="63">
        <f t="shared" si="0"/>
        <v>545</v>
      </c>
      <c r="D9" s="63">
        <v>367</v>
      </c>
      <c r="E9" s="63">
        <v>168</v>
      </c>
      <c r="F9" s="63">
        <v>10</v>
      </c>
    </row>
    <row r="10" spans="1:7" ht="12.6" customHeight="1">
      <c r="A10" s="68" t="s">
        <v>984</v>
      </c>
      <c r="B10" s="67" t="s">
        <v>977</v>
      </c>
      <c r="C10" s="63">
        <f t="shared" si="0"/>
        <v>663</v>
      </c>
      <c r="D10" s="63">
        <v>415</v>
      </c>
      <c r="E10" s="63">
        <v>235</v>
      </c>
      <c r="F10" s="63">
        <v>13</v>
      </c>
    </row>
    <row r="11" spans="1:7" ht="12.6" customHeight="1">
      <c r="A11" s="68" t="s">
        <v>985</v>
      </c>
      <c r="B11" s="67" t="s">
        <v>977</v>
      </c>
      <c r="C11" s="63">
        <f t="shared" si="0"/>
        <v>401</v>
      </c>
      <c r="D11" s="63">
        <v>247</v>
      </c>
      <c r="E11" s="63">
        <v>154</v>
      </c>
      <c r="F11" s="63">
        <v>0</v>
      </c>
    </row>
    <row r="12" spans="1:7" ht="12.6" customHeight="1">
      <c r="A12" s="68" t="s">
        <v>986</v>
      </c>
      <c r="B12" s="67" t="s">
        <v>977</v>
      </c>
      <c r="C12" s="63">
        <f t="shared" si="0"/>
        <v>284</v>
      </c>
      <c r="D12" s="63">
        <v>161</v>
      </c>
      <c r="E12" s="63">
        <v>122</v>
      </c>
      <c r="F12" s="63">
        <v>1</v>
      </c>
    </row>
    <row r="13" spans="1:7" ht="12.6" customHeight="1">
      <c r="A13" s="68" t="s">
        <v>987</v>
      </c>
      <c r="B13" s="67" t="s">
        <v>977</v>
      </c>
      <c r="C13" s="63">
        <f t="shared" si="0"/>
        <v>231</v>
      </c>
      <c r="D13" s="63">
        <v>115</v>
      </c>
      <c r="E13" s="63">
        <v>111</v>
      </c>
      <c r="F13" s="63">
        <v>5</v>
      </c>
    </row>
    <row r="14" spans="1:7" ht="12.6" customHeight="1">
      <c r="A14" s="68" t="s">
        <v>1240</v>
      </c>
      <c r="B14" s="67"/>
      <c r="C14" s="63">
        <f t="shared" si="0"/>
        <v>461</v>
      </c>
      <c r="D14" s="63">
        <v>193</v>
      </c>
      <c r="E14" s="63">
        <v>262</v>
      </c>
      <c r="F14" s="63">
        <v>6</v>
      </c>
    </row>
    <row r="15" spans="1:7" ht="12.6" customHeight="1">
      <c r="A15" s="68" t="s">
        <v>1016</v>
      </c>
      <c r="B15" s="67"/>
      <c r="C15" s="63">
        <f t="shared" si="0"/>
        <v>9213</v>
      </c>
      <c r="D15" s="63">
        <v>6911</v>
      </c>
      <c r="E15" s="63">
        <v>653</v>
      </c>
      <c r="F15" s="63">
        <v>1649</v>
      </c>
    </row>
    <row r="16" spans="1:7" ht="12.6" customHeight="1">
      <c r="A16" s="68" t="s">
        <v>493</v>
      </c>
      <c r="B16" s="67"/>
      <c r="C16" s="63">
        <f>SUM(C5:C15)</f>
        <v>24828</v>
      </c>
      <c r="D16" s="63">
        <f>SUM(D5:D15)</f>
        <v>18074</v>
      </c>
      <c r="E16" s="63">
        <f>SUM(E5:E15)</f>
        <v>3312</v>
      </c>
      <c r="F16" s="63">
        <f>SUM(F5:F15)</f>
        <v>3442</v>
      </c>
    </row>
    <row r="18" spans="1:10">
      <c r="B18" s="96"/>
    </row>
    <row r="19" spans="1:10">
      <c r="B19" s="96"/>
      <c r="C19" s="3" t="s">
        <v>1002</v>
      </c>
    </row>
    <row r="20" spans="1:10">
      <c r="B20" s="96"/>
      <c r="C20" s="3" t="s">
        <v>1003</v>
      </c>
    </row>
    <row r="21" spans="1:10">
      <c r="A21" s="74"/>
      <c r="B21" s="96"/>
      <c r="C21" s="8" t="s">
        <v>1004</v>
      </c>
      <c r="D21" s="8"/>
      <c r="E21" s="8"/>
      <c r="F21" s="8"/>
      <c r="G21" s="8"/>
      <c r="H21" s="8"/>
      <c r="I21" s="8"/>
      <c r="J21" s="8"/>
    </row>
    <row r="22" spans="1:10">
      <c r="A22" s="8"/>
      <c r="B22" s="96"/>
      <c r="C22" s="8"/>
      <c r="D22" s="8"/>
      <c r="E22" s="8"/>
      <c r="F22" s="8"/>
      <c r="G22" s="8"/>
      <c r="H22" s="8"/>
      <c r="I22" s="8"/>
      <c r="J22" s="8"/>
    </row>
    <row r="23" spans="1:10">
      <c r="A23" s="8"/>
      <c r="B23" s="123"/>
      <c r="C23" s="8"/>
      <c r="D23" s="8"/>
      <c r="E23" s="8"/>
      <c r="F23" s="8"/>
      <c r="G23" s="8"/>
      <c r="H23" s="8"/>
      <c r="I23" s="8"/>
      <c r="J23" s="8"/>
    </row>
    <row r="24" spans="1:10">
      <c r="A24" s="8"/>
      <c r="B24" s="123"/>
      <c r="C24" s="8"/>
      <c r="D24" s="8"/>
      <c r="E24" s="8"/>
      <c r="F24" s="8"/>
      <c r="G24" s="8"/>
      <c r="H24" s="8"/>
      <c r="I24" s="8"/>
      <c r="J24" s="8"/>
    </row>
    <row r="25" spans="1:10">
      <c r="A25" s="8"/>
      <c r="B25" s="123"/>
      <c r="C25" s="8"/>
      <c r="D25" s="8"/>
      <c r="E25" s="8"/>
      <c r="F25" s="8"/>
      <c r="G25" s="8"/>
      <c r="H25" s="8"/>
      <c r="I25" s="8"/>
      <c r="J25" s="8"/>
    </row>
    <row r="26" spans="1:10">
      <c r="A26" s="8"/>
      <c r="B26" s="123" t="s">
        <v>1005</v>
      </c>
      <c r="C26" s="8"/>
      <c r="D26" s="8"/>
      <c r="E26" s="8"/>
      <c r="F26" s="8"/>
      <c r="G26" s="8"/>
      <c r="H26" s="8"/>
      <c r="I26" s="8"/>
      <c r="J26" s="8"/>
    </row>
    <row r="27" spans="1:10">
      <c r="A27" s="8"/>
      <c r="B27" s="123" t="s">
        <v>1006</v>
      </c>
      <c r="C27" s="8"/>
      <c r="D27" s="8"/>
      <c r="E27" s="8"/>
      <c r="F27" s="8"/>
      <c r="G27" s="8"/>
      <c r="H27" s="8"/>
      <c r="I27" s="8"/>
      <c r="J27" s="8"/>
    </row>
    <row r="28" spans="1:10">
      <c r="A28" s="8"/>
      <c r="B28" s="123" t="s">
        <v>1007</v>
      </c>
      <c r="C28" s="8"/>
      <c r="D28" s="8"/>
      <c r="E28" s="8"/>
      <c r="F28" s="8"/>
      <c r="G28" s="8"/>
      <c r="H28" s="8"/>
      <c r="I28" s="8"/>
      <c r="J28" s="8"/>
    </row>
    <row r="29" spans="1:10">
      <c r="A29" s="8"/>
      <c r="B29" s="123" t="s">
        <v>1008</v>
      </c>
      <c r="C29" s="8"/>
      <c r="D29" s="8"/>
      <c r="E29" s="8"/>
      <c r="F29" s="8"/>
      <c r="G29" s="8"/>
      <c r="H29" s="8"/>
      <c r="I29" s="8"/>
      <c r="J29" s="8"/>
    </row>
    <row r="30" spans="1:10">
      <c r="A30" s="8"/>
      <c r="B30" s="123" t="s">
        <v>1009</v>
      </c>
      <c r="C30" s="8"/>
      <c r="D30" s="8"/>
      <c r="E30" s="8"/>
      <c r="F30" s="8"/>
      <c r="G30" s="8"/>
      <c r="H30" s="8"/>
      <c r="I30" s="8"/>
      <c r="J30" s="8"/>
    </row>
    <row r="31" spans="1:10">
      <c r="A31" s="8"/>
      <c r="B31" s="123" t="s">
        <v>1010</v>
      </c>
      <c r="C31" s="8"/>
      <c r="D31" s="8"/>
      <c r="E31" s="8"/>
      <c r="F31" s="8"/>
      <c r="G31" s="8"/>
      <c r="H31" s="8"/>
      <c r="I31" s="8"/>
      <c r="J31" s="8"/>
    </row>
    <row r="32" spans="1:10">
      <c r="A32" s="8"/>
      <c r="B32" s="123" t="s">
        <v>1011</v>
      </c>
      <c r="C32" s="8"/>
      <c r="D32" s="8"/>
      <c r="E32" s="8"/>
      <c r="F32" s="8"/>
      <c r="G32" s="8"/>
      <c r="H32" s="8"/>
      <c r="I32" s="8"/>
      <c r="J32" s="8"/>
    </row>
    <row r="33" spans="1:10">
      <c r="A33" s="8"/>
      <c r="B33" s="123" t="s">
        <v>1012</v>
      </c>
      <c r="C33" s="8"/>
      <c r="D33" s="8"/>
      <c r="E33" s="8"/>
      <c r="F33" s="8"/>
      <c r="G33" s="8"/>
      <c r="H33" s="8"/>
      <c r="I33" s="8"/>
      <c r="J33" s="8"/>
    </row>
    <row r="34" spans="1:10">
      <c r="A34" s="8"/>
      <c r="B34" s="123" t="s">
        <v>1013</v>
      </c>
      <c r="C34" s="8"/>
      <c r="D34" s="8"/>
      <c r="E34" s="8"/>
      <c r="F34" s="8"/>
      <c r="G34" s="8"/>
      <c r="H34" s="8"/>
      <c r="I34" s="8"/>
      <c r="J34" s="8"/>
    </row>
    <row r="35" spans="1:10">
      <c r="A35" s="8"/>
      <c r="B35" s="123" t="s">
        <v>1014</v>
      </c>
      <c r="C35" s="8"/>
      <c r="D35" s="8"/>
      <c r="E35" s="8"/>
      <c r="F35" s="8"/>
      <c r="G35" s="8"/>
      <c r="H35" s="8"/>
      <c r="I35" s="8"/>
      <c r="J35" s="8"/>
    </row>
    <row r="36" spans="1:10">
      <c r="A36" s="8"/>
      <c r="B36" s="123"/>
      <c r="C36" s="8"/>
      <c r="D36" s="8"/>
      <c r="E36" s="8"/>
      <c r="F36" s="8"/>
      <c r="G36" s="8"/>
      <c r="H36" s="8"/>
      <c r="I36" s="8"/>
      <c r="J36" s="8"/>
    </row>
    <row r="37" spans="1:10">
      <c r="A37" s="74" t="s">
        <v>1015</v>
      </c>
      <c r="B37" s="123"/>
      <c r="C37" s="8"/>
      <c r="D37" s="8"/>
      <c r="E37" s="8"/>
      <c r="F37" s="8"/>
      <c r="G37" s="8"/>
      <c r="H37" s="8"/>
      <c r="I37" s="8"/>
      <c r="J37" s="8"/>
    </row>
    <row r="38" spans="1:10">
      <c r="A38" s="8"/>
      <c r="B38" s="123"/>
      <c r="C38" s="8"/>
      <c r="D38" s="8"/>
      <c r="E38" s="8"/>
      <c r="F38" s="8"/>
      <c r="G38" s="8"/>
      <c r="H38" s="8"/>
      <c r="I38" s="8"/>
      <c r="J38" s="8"/>
    </row>
    <row r="39" spans="1:10">
      <c r="A39" s="8"/>
      <c r="B39" s="123"/>
      <c r="C39" s="8"/>
      <c r="D39" s="8"/>
      <c r="E39" s="8"/>
      <c r="F39" s="8"/>
      <c r="G39" s="8"/>
      <c r="H39" s="8"/>
      <c r="I39" s="8"/>
      <c r="J39" s="8"/>
    </row>
    <row r="40" spans="1:10">
      <c r="A40" s="8"/>
      <c r="B40" s="123"/>
      <c r="C40" s="8"/>
      <c r="D40" s="8"/>
      <c r="E40" s="8"/>
      <c r="F40" s="8"/>
      <c r="G40" s="8"/>
      <c r="H40" s="8"/>
      <c r="I40" s="8"/>
      <c r="J40" s="8"/>
    </row>
    <row r="41" spans="1:10">
      <c r="A41" s="8"/>
      <c r="B41" s="123"/>
      <c r="C41" s="8"/>
      <c r="D41" s="8"/>
      <c r="E41" s="8"/>
      <c r="F41" s="8"/>
      <c r="G41" s="8"/>
      <c r="H41" s="8"/>
      <c r="I41" s="8"/>
      <c r="J41" s="8"/>
    </row>
    <row r="42" spans="1:10">
      <c r="A42" s="8"/>
      <c r="B42" s="123"/>
      <c r="C42" s="8"/>
      <c r="D42" s="8"/>
      <c r="E42" s="8"/>
      <c r="F42" s="8"/>
      <c r="G42" s="8"/>
      <c r="H42" s="8"/>
      <c r="I42" s="8"/>
      <c r="J42" s="8"/>
    </row>
    <row r="43" spans="1:10">
      <c r="A43" s="8"/>
      <c r="B43" s="123"/>
      <c r="C43" s="8"/>
      <c r="D43" s="8"/>
      <c r="E43" s="8"/>
      <c r="F43" s="8"/>
      <c r="G43" s="8"/>
      <c r="H43" s="8"/>
      <c r="I43" s="8"/>
      <c r="J43" s="8"/>
    </row>
    <row r="44" spans="1:10">
      <c r="A44" s="8"/>
      <c r="B44" s="123"/>
      <c r="C44" s="8"/>
      <c r="D44" s="8"/>
      <c r="E44" s="8"/>
      <c r="F44" s="8"/>
      <c r="G44" s="8"/>
      <c r="H44" s="8"/>
      <c r="I44" s="8"/>
      <c r="J44" s="8"/>
    </row>
    <row r="45" spans="1:10" ht="12">
      <c r="A45" s="272" t="s">
        <v>757</v>
      </c>
      <c r="B45" s="272"/>
      <c r="C45" s="272"/>
      <c r="D45" s="272"/>
      <c r="E45" s="272"/>
      <c r="F45" s="272"/>
      <c r="G45" s="272"/>
      <c r="H45" s="272"/>
      <c r="I45" s="272"/>
      <c r="J45" s="272"/>
    </row>
    <row r="46" spans="1:10">
      <c r="A46" s="8"/>
      <c r="B46" s="123"/>
      <c r="C46" s="8"/>
      <c r="D46" s="8"/>
      <c r="E46" s="8"/>
      <c r="F46" s="8"/>
      <c r="G46" s="8"/>
      <c r="H46" s="8"/>
      <c r="I46" s="8"/>
      <c r="J46" s="8"/>
    </row>
    <row r="49" spans="1:11" ht="12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</row>
    <row r="50" spans="1:11">
      <c r="A50" s="8"/>
    </row>
    <row r="51" spans="1:11">
      <c r="A51" s="8"/>
    </row>
    <row r="52" spans="1:11">
      <c r="A52" s="74"/>
    </row>
    <row r="53" spans="1:11">
      <c r="A53" s="8"/>
    </row>
    <row r="54" spans="1:11">
      <c r="A54" s="8"/>
    </row>
    <row r="55" spans="1:11">
      <c r="A55" s="8"/>
    </row>
    <row r="56" spans="1:11">
      <c r="A56" s="8"/>
    </row>
    <row r="57" spans="1:11">
      <c r="A57" s="8"/>
    </row>
    <row r="58" spans="1:11">
      <c r="A58" s="8"/>
    </row>
    <row r="59" spans="1:11">
      <c r="A59" s="8"/>
    </row>
    <row r="60" spans="1:11">
      <c r="A60" s="8"/>
    </row>
  </sheetData>
  <mergeCells count="4">
    <mergeCell ref="A3:B4"/>
    <mergeCell ref="C3:C4"/>
    <mergeCell ref="D3:F3"/>
    <mergeCell ref="A45:J4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>
  <sheetPr codeName="Sheet120">
    <tabColor rgb="FF00B050"/>
  </sheetPr>
  <dimension ref="A1:H108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45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1754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7</v>
      </c>
      <c r="D21" s="183">
        <v>2E-3</v>
      </c>
      <c r="E21" s="183">
        <v>4.4721359549995798E-3</v>
      </c>
      <c r="F21" s="183">
        <v>0.01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183">
        <v>0</v>
      </c>
      <c r="E27" s="183" t="s">
        <v>491</v>
      </c>
      <c r="F27" s="183">
        <v>0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183">
        <v>0</v>
      </c>
      <c r="E28" s="183">
        <v>0</v>
      </c>
      <c r="F28" s="183">
        <v>0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2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183">
        <v>0</v>
      </c>
      <c r="E30" s="183" t="s">
        <v>491</v>
      </c>
      <c r="F30" s="183">
        <v>0</v>
      </c>
      <c r="G30" s="183">
        <v>0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183">
        <v>0</v>
      </c>
      <c r="E31" s="183">
        <v>0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2</v>
      </c>
      <c r="D33" s="183">
        <v>0</v>
      </c>
      <c r="E33" s="183">
        <v>0</v>
      </c>
      <c r="F33" s="183">
        <v>0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0.02</v>
      </c>
      <c r="E35" s="183">
        <v>0</v>
      </c>
      <c r="F35" s="183">
        <v>0.02</v>
      </c>
      <c r="G35" s="183">
        <v>0.02</v>
      </c>
      <c r="H35" s="3"/>
    </row>
    <row r="36" spans="1:8" ht="12.6" customHeight="1">
      <c r="A36" s="106" t="s">
        <v>482</v>
      </c>
      <c r="B36" s="107" t="s">
        <v>1517</v>
      </c>
      <c r="C36" s="169">
        <v>6</v>
      </c>
      <c r="D36" s="183">
        <v>4.0000000000000001E-3</v>
      </c>
      <c r="E36" s="183">
        <v>8.9442719099991595E-3</v>
      </c>
      <c r="F36" s="183">
        <v>0.02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183">
        <v>6.2068965517241403E-3</v>
      </c>
      <c r="E41" s="183">
        <v>1.9178532059415401E-2</v>
      </c>
      <c r="F41" s="183">
        <v>0.1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0.02</v>
      </c>
      <c r="E60" s="183" t="s">
        <v>491</v>
      </c>
      <c r="F60" s="183">
        <v>0.02</v>
      </c>
      <c r="G60" s="183">
        <v>0.02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5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16</v>
      </c>
      <c r="D79" s="183">
        <v>6.875E-3</v>
      </c>
      <c r="E79" s="183">
        <v>2.4958298553119901E-2</v>
      </c>
      <c r="F79" s="183">
        <v>0.1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1</v>
      </c>
      <c r="D83" s="183">
        <v>0.1</v>
      </c>
      <c r="E83" s="183" t="s">
        <v>491</v>
      </c>
      <c r="F83" s="183">
        <v>0.1</v>
      </c>
      <c r="G83" s="183">
        <v>0.1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3</v>
      </c>
      <c r="D86" s="183">
        <v>0</v>
      </c>
      <c r="E86" s="183">
        <v>0</v>
      </c>
      <c r="F86" s="183">
        <v>0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183">
        <v>0.02</v>
      </c>
      <c r="E88" s="183">
        <v>0</v>
      </c>
      <c r="F88" s="183">
        <v>0.02</v>
      </c>
      <c r="G88" s="183">
        <v>0.02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183">
        <v>0</v>
      </c>
      <c r="E89" s="183" t="s">
        <v>491</v>
      </c>
      <c r="F89" s="183">
        <v>0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14</v>
      </c>
      <c r="D93" s="183">
        <v>1.5714285714285701E-2</v>
      </c>
      <c r="E93" s="183">
        <v>5.3308144234800001E-2</v>
      </c>
      <c r="F93" s="183">
        <v>0.2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183" t="s">
        <v>491</v>
      </c>
      <c r="E101" s="183" t="s">
        <v>491</v>
      </c>
      <c r="F101" s="183" t="s">
        <v>491</v>
      </c>
      <c r="G101" s="183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2" t="s">
        <v>491</v>
      </c>
      <c r="E104" s="232" t="s">
        <v>491</v>
      </c>
      <c r="F104" s="232" t="s">
        <v>491</v>
      </c>
      <c r="G104" s="232" t="s">
        <v>491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131</v>
      </c>
      <c r="D106" s="242">
        <v>7.4796747967479701E-3</v>
      </c>
      <c r="E106" s="242">
        <v>2.5498103302491401E-2</v>
      </c>
      <c r="F106" s="242">
        <v>0.2</v>
      </c>
      <c r="G106" s="242">
        <v>0</v>
      </c>
      <c r="H106" s="3"/>
    </row>
    <row r="108" spans="1:8">
      <c r="C108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>
  <sheetPr codeName="Sheet121">
    <tabColor rgb="FF00B050"/>
  </sheetPr>
  <dimension ref="A1:H106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46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1053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183" t="s">
        <v>491</v>
      </c>
      <c r="E16" s="183" t="s">
        <v>491</v>
      </c>
      <c r="F16" s="183" t="s">
        <v>491</v>
      </c>
      <c r="G16" s="183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6</v>
      </c>
      <c r="D21" s="183">
        <v>2.5000000000000001E-3</v>
      </c>
      <c r="E21" s="183">
        <v>5.0000000000000001E-3</v>
      </c>
      <c r="F21" s="183">
        <v>0.01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183">
        <v>0</v>
      </c>
      <c r="E27" s="183" t="s">
        <v>491</v>
      </c>
      <c r="F27" s="183">
        <v>0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183">
        <v>0</v>
      </c>
      <c r="E28" s="183">
        <v>0</v>
      </c>
      <c r="F28" s="183">
        <v>0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2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106" t="s">
        <v>476</v>
      </c>
      <c r="B30" s="107" t="s">
        <v>1511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106" t="s">
        <v>477</v>
      </c>
      <c r="B31" s="107" t="s">
        <v>1512</v>
      </c>
      <c r="C31" s="169">
        <v>3</v>
      </c>
      <c r="D31" s="183">
        <v>0</v>
      </c>
      <c r="E31" s="183">
        <v>0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1</v>
      </c>
      <c r="D32" s="183">
        <v>0</v>
      </c>
      <c r="E32" s="183" t="s">
        <v>491</v>
      </c>
      <c r="F32" s="183">
        <v>0</v>
      </c>
      <c r="G32" s="183">
        <v>0</v>
      </c>
      <c r="H32" s="3"/>
    </row>
    <row r="33" spans="1:8" ht="12.6" customHeight="1">
      <c r="A33" s="106" t="s">
        <v>479</v>
      </c>
      <c r="B33" s="107" t="s">
        <v>1514</v>
      </c>
      <c r="C33" s="169">
        <v>2</v>
      </c>
      <c r="D33" s="183">
        <v>0</v>
      </c>
      <c r="E33" s="183">
        <v>0</v>
      </c>
      <c r="F33" s="183">
        <v>0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3.5000000000000003E-2</v>
      </c>
      <c r="E35" s="183">
        <v>7.0710678118654502E-3</v>
      </c>
      <c r="F35" s="183">
        <v>0.04</v>
      </c>
      <c r="G35" s="183">
        <v>0.03</v>
      </c>
      <c r="H35" s="3"/>
    </row>
    <row r="36" spans="1:8" ht="12.6" customHeight="1">
      <c r="A36" s="106" t="s">
        <v>482</v>
      </c>
      <c r="B36" s="107" t="s">
        <v>1517</v>
      </c>
      <c r="C36" s="169">
        <v>8</v>
      </c>
      <c r="D36" s="183">
        <v>5.7142857142857099E-3</v>
      </c>
      <c r="E36" s="183">
        <v>1.5118578920369099E-2</v>
      </c>
      <c r="F36" s="183">
        <v>0.04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183">
        <v>6.2068965517241403E-3</v>
      </c>
      <c r="E41" s="183">
        <v>1.46092479971333E-2</v>
      </c>
      <c r="F41" s="183">
        <v>0.04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0.04</v>
      </c>
      <c r="E60" s="183" t="s">
        <v>491</v>
      </c>
      <c r="F60" s="183">
        <v>0.04</v>
      </c>
      <c r="G60" s="183">
        <v>0.04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5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16</v>
      </c>
      <c r="D79" s="183">
        <v>3.1250000000000002E-3</v>
      </c>
      <c r="E79" s="183">
        <v>1.01447851956888E-2</v>
      </c>
      <c r="F79" s="183">
        <v>0.04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1</v>
      </c>
      <c r="D83" s="183">
        <v>0.04</v>
      </c>
      <c r="E83" s="183" t="s">
        <v>491</v>
      </c>
      <c r="F83" s="183">
        <v>0.04</v>
      </c>
      <c r="G83" s="183">
        <v>0.04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3</v>
      </c>
      <c r="D86" s="183">
        <v>0</v>
      </c>
      <c r="E86" s="183">
        <v>0</v>
      </c>
      <c r="F86" s="183">
        <v>0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183">
        <v>0.04</v>
      </c>
      <c r="E88" s="183">
        <v>0</v>
      </c>
      <c r="F88" s="183">
        <v>0.04</v>
      </c>
      <c r="G88" s="183">
        <v>0.04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183">
        <v>0</v>
      </c>
      <c r="E89" s="183" t="s">
        <v>491</v>
      </c>
      <c r="F89" s="183">
        <v>0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14</v>
      </c>
      <c r="D93" s="183">
        <v>3.1428571428571403E-2</v>
      </c>
      <c r="E93" s="183">
        <v>0.1066162884696</v>
      </c>
      <c r="F93" s="183">
        <v>0.4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183" t="s">
        <v>491</v>
      </c>
      <c r="E101" s="183" t="s">
        <v>491</v>
      </c>
      <c r="F101" s="183" t="s">
        <v>491</v>
      </c>
      <c r="G101" s="183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2" t="s">
        <v>491</v>
      </c>
      <c r="E104" s="232" t="s">
        <v>491</v>
      </c>
      <c r="F104" s="232" t="s">
        <v>491</v>
      </c>
      <c r="G104" s="232" t="s">
        <v>491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132</v>
      </c>
      <c r="D106" s="242">
        <v>9.0399999999999994E-3</v>
      </c>
      <c r="E106" s="242">
        <v>3.7896803848550098E-2</v>
      </c>
      <c r="F106" s="242">
        <v>0.4</v>
      </c>
      <c r="G106" s="242">
        <v>0</v>
      </c>
      <c r="H106" s="3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>
  <sheetPr codeName="Sheet122">
    <tabColor rgb="FF00B050"/>
  </sheetPr>
  <dimension ref="A1:AY107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52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47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1755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1</v>
      </c>
      <c r="D16" s="183">
        <v>0.02</v>
      </c>
      <c r="E16" s="183" t="s">
        <v>491</v>
      </c>
      <c r="F16" s="183">
        <v>0.02</v>
      </c>
      <c r="G16" s="183">
        <v>0.02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4</v>
      </c>
      <c r="D21" s="183">
        <v>0</v>
      </c>
      <c r="E21" s="183">
        <v>0</v>
      </c>
      <c r="F21" s="183">
        <v>0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1</v>
      </c>
      <c r="D24" s="183">
        <v>0</v>
      </c>
      <c r="E24" s="183" t="s">
        <v>491</v>
      </c>
      <c r="F24" s="183">
        <v>0</v>
      </c>
      <c r="G24" s="183">
        <v>0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183">
        <v>0</v>
      </c>
      <c r="E27" s="183" t="s">
        <v>491</v>
      </c>
      <c r="F27" s="183">
        <v>0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183">
        <v>1.4999999999999999E-2</v>
      </c>
      <c r="E28" s="183">
        <v>2.1213203435596399E-2</v>
      </c>
      <c r="F28" s="183">
        <v>0.03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2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183">
        <v>0</v>
      </c>
      <c r="E30" s="183" t="s">
        <v>491</v>
      </c>
      <c r="F30" s="183">
        <v>0</v>
      </c>
      <c r="G30" s="183">
        <v>0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183">
        <v>0</v>
      </c>
      <c r="E31" s="183">
        <v>0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1</v>
      </c>
      <c r="D32" s="183">
        <v>0.3</v>
      </c>
      <c r="E32" s="183" t="s">
        <v>491</v>
      </c>
      <c r="F32" s="183">
        <v>0.3</v>
      </c>
      <c r="G32" s="183">
        <v>0.3</v>
      </c>
      <c r="H32" s="3"/>
    </row>
    <row r="33" spans="1:8" ht="12.6" customHeight="1">
      <c r="A33" s="106" t="s">
        <v>479</v>
      </c>
      <c r="B33" s="107" t="s">
        <v>1514</v>
      </c>
      <c r="C33" s="169">
        <v>4</v>
      </c>
      <c r="D33" s="183">
        <v>0</v>
      </c>
      <c r="E33" s="183">
        <v>0</v>
      </c>
      <c r="F33" s="183">
        <v>0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0</v>
      </c>
      <c r="E35" s="183">
        <v>0</v>
      </c>
      <c r="F35" s="183">
        <v>0</v>
      </c>
      <c r="G35" s="183">
        <v>0</v>
      </c>
      <c r="H35" s="3"/>
    </row>
    <row r="36" spans="1:8" ht="12.6" customHeight="1">
      <c r="A36" s="106" t="s">
        <v>482</v>
      </c>
      <c r="B36" s="107" t="s">
        <v>1517</v>
      </c>
      <c r="C36" s="169">
        <v>6</v>
      </c>
      <c r="D36" s="183">
        <v>0</v>
      </c>
      <c r="E36" s="183">
        <v>0</v>
      </c>
      <c r="F36" s="183">
        <v>0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183">
        <v>1.89655172413793E-2</v>
      </c>
      <c r="E41" s="183">
        <v>6.8714758882821206E-2</v>
      </c>
      <c r="F41" s="183">
        <v>0.3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6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16</v>
      </c>
      <c r="D79" s="183">
        <v>2.5624999999999998E-2</v>
      </c>
      <c r="E79" s="183">
        <v>7.7284647030743905E-2</v>
      </c>
      <c r="F79" s="183">
        <v>0.3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1</v>
      </c>
      <c r="D83" s="183">
        <v>0.3</v>
      </c>
      <c r="E83" s="183" t="s">
        <v>491</v>
      </c>
      <c r="F83" s="183">
        <v>0.3</v>
      </c>
      <c r="G83" s="183">
        <v>0.3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4</v>
      </c>
      <c r="D86" s="183">
        <v>0</v>
      </c>
      <c r="E86" s="183">
        <v>0</v>
      </c>
      <c r="F86" s="183">
        <v>0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183">
        <v>0.155</v>
      </c>
      <c r="E88" s="183">
        <v>0.205060966544099</v>
      </c>
      <c r="F88" s="183">
        <v>0.3</v>
      </c>
      <c r="G88" s="183">
        <v>0.01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183">
        <v>0</v>
      </c>
      <c r="E89" s="183" t="s">
        <v>491</v>
      </c>
      <c r="F89" s="183">
        <v>0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14</v>
      </c>
      <c r="D93" s="183">
        <v>2.21428571428571E-2</v>
      </c>
      <c r="E93" s="183">
        <v>8.0017168487439297E-2</v>
      </c>
      <c r="F93" s="183">
        <v>0.3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183" t="s">
        <v>491</v>
      </c>
      <c r="E101" s="183" t="s">
        <v>491</v>
      </c>
      <c r="F101" s="183" t="s">
        <v>491</v>
      </c>
      <c r="G101" s="183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2" t="s">
        <v>491</v>
      </c>
      <c r="E104" s="232" t="s">
        <v>491</v>
      </c>
      <c r="F104" s="232" t="s">
        <v>491</v>
      </c>
      <c r="G104" s="232" t="s">
        <v>491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134</v>
      </c>
      <c r="D106" s="242">
        <v>2.2063492063492101E-2</v>
      </c>
      <c r="E106" s="242">
        <v>7.43108870658125E-2</v>
      </c>
      <c r="F106" s="242">
        <v>0.3</v>
      </c>
      <c r="G106" s="242">
        <v>0</v>
      </c>
      <c r="H106" s="3"/>
    </row>
    <row r="107" spans="1:8">
      <c r="C107" s="109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>
  <sheetPr codeName="Sheet123">
    <tabColor rgb="FF00B050"/>
  </sheetPr>
  <dimension ref="A1:AR106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45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48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879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183" t="s">
        <v>491</v>
      </c>
      <c r="E16" s="183" t="s">
        <v>491</v>
      </c>
      <c r="F16" s="183" t="s">
        <v>491</v>
      </c>
      <c r="G16" s="183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7</v>
      </c>
      <c r="D21" s="183">
        <v>0</v>
      </c>
      <c r="E21" s="183">
        <v>0</v>
      </c>
      <c r="F21" s="183">
        <v>0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183">
        <v>0</v>
      </c>
      <c r="E27" s="183" t="s">
        <v>491</v>
      </c>
      <c r="F27" s="183">
        <v>0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183">
        <v>0</v>
      </c>
      <c r="E28" s="183">
        <v>0</v>
      </c>
      <c r="F28" s="183">
        <v>0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1</v>
      </c>
      <c r="D29" s="183" t="s">
        <v>491</v>
      </c>
      <c r="E29" s="183" t="s">
        <v>491</v>
      </c>
      <c r="F29" s="183" t="s">
        <v>491</v>
      </c>
      <c r="G29" s="183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183">
        <v>0</v>
      </c>
      <c r="E31" s="183">
        <v>0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2</v>
      </c>
      <c r="D33" s="183">
        <v>0</v>
      </c>
      <c r="E33" s="183">
        <v>0</v>
      </c>
      <c r="F33" s="183">
        <v>0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0.01</v>
      </c>
      <c r="E35" s="183">
        <v>0</v>
      </c>
      <c r="F35" s="183">
        <v>0.01</v>
      </c>
      <c r="G35" s="183">
        <v>0.01</v>
      </c>
      <c r="H35" s="3"/>
    </row>
    <row r="36" spans="1:8" ht="12.6" customHeight="1">
      <c r="A36" s="106" t="s">
        <v>482</v>
      </c>
      <c r="B36" s="107" t="s">
        <v>1517</v>
      </c>
      <c r="C36" s="169">
        <v>6</v>
      </c>
      <c r="D36" s="183">
        <v>2E-3</v>
      </c>
      <c r="E36" s="183">
        <v>4.4721359549995798E-3</v>
      </c>
      <c r="F36" s="183">
        <v>0.01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183">
        <v>2.0689655172413798E-3</v>
      </c>
      <c r="E41" s="183">
        <v>4.0861858377396997E-3</v>
      </c>
      <c r="F41" s="183">
        <v>0.01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0.01</v>
      </c>
      <c r="E60" s="183" t="s">
        <v>491</v>
      </c>
      <c r="F60" s="183">
        <v>0.01</v>
      </c>
      <c r="G60" s="183">
        <v>0.01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14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14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14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14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14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14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14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14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14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14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14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14" ht="12.6" customHeight="1">
      <c r="A76" s="106" t="s">
        <v>1564</v>
      </c>
      <c r="B76" s="107" t="s">
        <v>1306</v>
      </c>
      <c r="C76" s="169">
        <v>5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14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14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14" ht="12.6" customHeight="1">
      <c r="A79" s="106" t="s">
        <v>1248</v>
      </c>
      <c r="B79" s="107" t="s">
        <v>1309</v>
      </c>
      <c r="C79" s="169">
        <v>15</v>
      </c>
      <c r="D79" s="183">
        <v>1.33333333333333E-3</v>
      </c>
      <c r="E79" s="183">
        <v>3.5186577527449802E-3</v>
      </c>
      <c r="F79" s="183">
        <v>0.01</v>
      </c>
      <c r="G79" s="183">
        <v>0</v>
      </c>
      <c r="H79" s="3"/>
      <c r="M79" s="254"/>
      <c r="N79" s="254"/>
    </row>
    <row r="80" spans="1:14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1</v>
      </c>
      <c r="D83" s="183">
        <v>0.01</v>
      </c>
      <c r="E83" s="183" t="s">
        <v>491</v>
      </c>
      <c r="F83" s="183">
        <v>0.01</v>
      </c>
      <c r="G83" s="183">
        <v>0.01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3</v>
      </c>
      <c r="D86" s="183">
        <v>0</v>
      </c>
      <c r="E86" s="183">
        <v>0</v>
      </c>
      <c r="F86" s="183">
        <v>0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183">
        <v>0.01</v>
      </c>
      <c r="E88" s="183">
        <v>0</v>
      </c>
      <c r="F88" s="183">
        <v>0.01</v>
      </c>
      <c r="G88" s="183">
        <v>0.01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183">
        <v>0</v>
      </c>
      <c r="E89" s="183" t="s">
        <v>491</v>
      </c>
      <c r="F89" s="183">
        <v>0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14</v>
      </c>
      <c r="D93" s="183">
        <v>1.4285714285714301E-3</v>
      </c>
      <c r="E93" s="183">
        <v>3.6313651960128098E-3</v>
      </c>
      <c r="F93" s="183">
        <v>0.01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183" t="s">
        <v>491</v>
      </c>
      <c r="E101" s="183" t="s">
        <v>491</v>
      </c>
      <c r="F101" s="183" t="s">
        <v>491</v>
      </c>
      <c r="G101" s="183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2" t="s">
        <v>491</v>
      </c>
      <c r="E104" s="232" t="s">
        <v>491</v>
      </c>
      <c r="F104" s="232" t="s">
        <v>491</v>
      </c>
      <c r="G104" s="232" t="s">
        <v>491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127</v>
      </c>
      <c r="D106" s="242">
        <v>1.9327731092437001E-3</v>
      </c>
      <c r="E106" s="242">
        <v>3.9653821762872399E-3</v>
      </c>
      <c r="F106" s="242">
        <v>0.01</v>
      </c>
      <c r="G106" s="242">
        <v>0</v>
      </c>
      <c r="H106" s="3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>
  <sheetPr codeName="Sheet124">
    <tabColor rgb="FF00B050"/>
  </sheetPr>
  <dimension ref="A1:AD108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31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49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1756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183" t="s">
        <v>491</v>
      </c>
      <c r="E16" s="183" t="s">
        <v>491</v>
      </c>
      <c r="F16" s="183" t="s">
        <v>491</v>
      </c>
      <c r="G16" s="183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8</v>
      </c>
      <c r="D21" s="183">
        <v>0</v>
      </c>
      <c r="E21" s="183">
        <v>0</v>
      </c>
      <c r="F21" s="183">
        <v>0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183">
        <v>0</v>
      </c>
      <c r="E27" s="183" t="s">
        <v>491</v>
      </c>
      <c r="F27" s="183">
        <v>0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183">
        <v>0</v>
      </c>
      <c r="E28" s="183">
        <v>0</v>
      </c>
      <c r="F28" s="183">
        <v>0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1</v>
      </c>
      <c r="D29" s="183" t="s">
        <v>491</v>
      </c>
      <c r="E29" s="183" t="s">
        <v>491</v>
      </c>
      <c r="F29" s="183" t="s">
        <v>491</v>
      </c>
      <c r="G29" s="183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183">
        <v>0</v>
      </c>
      <c r="E31" s="183">
        <v>0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2</v>
      </c>
      <c r="D33" s="183">
        <v>0</v>
      </c>
      <c r="E33" s="183">
        <v>0</v>
      </c>
      <c r="F33" s="183">
        <v>0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0</v>
      </c>
      <c r="E35" s="183">
        <v>0</v>
      </c>
      <c r="F35" s="183">
        <v>0</v>
      </c>
      <c r="G35" s="183">
        <v>0</v>
      </c>
      <c r="H35" s="3"/>
    </row>
    <row r="36" spans="1:8" ht="12.6" customHeight="1">
      <c r="A36" s="106" t="s">
        <v>482</v>
      </c>
      <c r="B36" s="107" t="s">
        <v>1517</v>
      </c>
      <c r="C36" s="169">
        <v>6</v>
      </c>
      <c r="D36" s="183">
        <v>0</v>
      </c>
      <c r="E36" s="183">
        <v>0</v>
      </c>
      <c r="F36" s="183">
        <v>0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183">
        <v>0</v>
      </c>
      <c r="E41" s="183">
        <v>0</v>
      </c>
      <c r="F41" s="183">
        <v>0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7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15</v>
      </c>
      <c r="D79" s="183">
        <v>6.6666666666666697E-4</v>
      </c>
      <c r="E79" s="183">
        <v>2.58198889747161E-3</v>
      </c>
      <c r="F79" s="183">
        <v>0.01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1</v>
      </c>
      <c r="D83" s="183">
        <v>0</v>
      </c>
      <c r="E83" s="183" t="s">
        <v>491</v>
      </c>
      <c r="F83" s="183">
        <v>0</v>
      </c>
      <c r="G83" s="183">
        <v>0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3</v>
      </c>
      <c r="D86" s="183">
        <v>0</v>
      </c>
      <c r="E86" s="183">
        <v>0</v>
      </c>
      <c r="F86" s="183">
        <v>0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183">
        <v>0</v>
      </c>
      <c r="E88" s="183">
        <v>0</v>
      </c>
      <c r="F88" s="183">
        <v>0</v>
      </c>
      <c r="G88" s="183">
        <v>0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183">
        <v>0</v>
      </c>
      <c r="E89" s="183" t="s">
        <v>491</v>
      </c>
      <c r="F89" s="183">
        <v>0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14</v>
      </c>
      <c r="D93" s="183">
        <v>0</v>
      </c>
      <c r="E93" s="183">
        <v>0</v>
      </c>
      <c r="F93" s="183">
        <v>0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183" t="s">
        <v>491</v>
      </c>
      <c r="E101" s="183" t="s">
        <v>491</v>
      </c>
      <c r="F101" s="183" t="s">
        <v>491</v>
      </c>
      <c r="G101" s="183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2" t="s">
        <v>491</v>
      </c>
      <c r="E104" s="232" t="s">
        <v>491</v>
      </c>
      <c r="F104" s="232" t="s">
        <v>491</v>
      </c>
      <c r="G104" s="232" t="s">
        <v>491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130</v>
      </c>
      <c r="D106" s="242">
        <v>8.1967213114754098E-5</v>
      </c>
      <c r="E106" s="242">
        <v>9.0535746042518504E-4</v>
      </c>
      <c r="F106" s="242">
        <v>0.01</v>
      </c>
      <c r="G106" s="242">
        <v>0</v>
      </c>
      <c r="H106" s="3"/>
    </row>
    <row r="108" spans="1:8">
      <c r="C108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>
  <sheetPr codeName="Sheet125">
    <tabColor rgb="FF00B050"/>
  </sheetPr>
  <dimension ref="A1:Z108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27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50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1083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183" t="s">
        <v>491</v>
      </c>
      <c r="E16" s="183" t="s">
        <v>491</v>
      </c>
      <c r="F16" s="183" t="s">
        <v>491</v>
      </c>
      <c r="G16" s="183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1</v>
      </c>
      <c r="D19" s="183">
        <v>0</v>
      </c>
      <c r="E19" s="183" t="s">
        <v>491</v>
      </c>
      <c r="F19" s="183">
        <v>0</v>
      </c>
      <c r="G19" s="183">
        <v>0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8</v>
      </c>
      <c r="D21" s="183">
        <v>0</v>
      </c>
      <c r="E21" s="183">
        <v>0</v>
      </c>
      <c r="F21" s="183">
        <v>0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11</v>
      </c>
      <c r="D24" s="183">
        <v>1.8181818181818199E-3</v>
      </c>
      <c r="E24" s="183">
        <v>4.0451991747794498E-3</v>
      </c>
      <c r="F24" s="183">
        <v>0.01</v>
      </c>
      <c r="G24" s="183">
        <v>0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183">
        <v>0</v>
      </c>
      <c r="E27" s="183" t="s">
        <v>491</v>
      </c>
      <c r="F27" s="183">
        <v>0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183">
        <v>0</v>
      </c>
      <c r="E28" s="183">
        <v>0</v>
      </c>
      <c r="F28" s="183">
        <v>0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1</v>
      </c>
      <c r="D29" s="183" t="s">
        <v>491</v>
      </c>
      <c r="E29" s="183" t="s">
        <v>491</v>
      </c>
      <c r="F29" s="183" t="s">
        <v>491</v>
      </c>
      <c r="G29" s="183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106" t="s">
        <v>477</v>
      </c>
      <c r="B31" s="107" t="s">
        <v>1512</v>
      </c>
      <c r="C31" s="169">
        <v>1</v>
      </c>
      <c r="D31" s="183">
        <v>0</v>
      </c>
      <c r="E31" s="183" t="s">
        <v>491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2</v>
      </c>
      <c r="D33" s="183">
        <v>0</v>
      </c>
      <c r="E33" s="183" t="s">
        <v>491</v>
      </c>
      <c r="F33" s="183">
        <v>0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0.01</v>
      </c>
      <c r="E35" s="183">
        <v>0</v>
      </c>
      <c r="F35" s="183">
        <v>0.01</v>
      </c>
      <c r="G35" s="183">
        <v>0.01</v>
      </c>
      <c r="H35" s="3"/>
    </row>
    <row r="36" spans="1:8" ht="12.6" customHeight="1">
      <c r="A36" s="106" t="s">
        <v>482</v>
      </c>
      <c r="B36" s="107" t="s">
        <v>1517</v>
      </c>
      <c r="C36" s="169">
        <v>6</v>
      </c>
      <c r="D36" s="183">
        <v>2E-3</v>
      </c>
      <c r="E36" s="183">
        <v>4.4721359549995798E-3</v>
      </c>
      <c r="F36" s="183">
        <v>0.01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55</v>
      </c>
      <c r="D41" s="183">
        <v>2.1818181818181802E-3</v>
      </c>
      <c r="E41" s="183">
        <v>4.1681815427998597E-3</v>
      </c>
      <c r="F41" s="183">
        <v>0.01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0.01</v>
      </c>
      <c r="E60" s="183" t="s">
        <v>491</v>
      </c>
      <c r="F60" s="183">
        <v>0.01</v>
      </c>
      <c r="G60" s="183">
        <v>0.01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7</v>
      </c>
      <c r="D76" s="183">
        <v>2.8571428571428602E-3</v>
      </c>
      <c r="E76" s="183">
        <v>4.8795003647426703E-3</v>
      </c>
      <c r="F76" s="183">
        <v>0.01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15</v>
      </c>
      <c r="D79" s="183">
        <v>1.33333333333333E-3</v>
      </c>
      <c r="E79" s="183">
        <v>3.5186577527449802E-3</v>
      </c>
      <c r="F79" s="183">
        <v>0.01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183" t="s">
        <v>491</v>
      </c>
      <c r="E83" s="183" t="s">
        <v>491</v>
      </c>
      <c r="F83" s="183" t="s">
        <v>491</v>
      </c>
      <c r="G83" s="183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2</v>
      </c>
      <c r="D86" s="183">
        <v>0</v>
      </c>
      <c r="E86" s="183">
        <v>0</v>
      </c>
      <c r="F86" s="183">
        <v>0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1</v>
      </c>
      <c r="D88" s="183">
        <v>0.01</v>
      </c>
      <c r="E88" s="183" t="s">
        <v>491</v>
      </c>
      <c r="F88" s="183">
        <v>0.01</v>
      </c>
      <c r="G88" s="183">
        <v>0.01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183">
        <v>0</v>
      </c>
      <c r="E89" s="183" t="s">
        <v>491</v>
      </c>
      <c r="F89" s="183">
        <v>0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12</v>
      </c>
      <c r="D93" s="183">
        <v>1.66666666666667E-3</v>
      </c>
      <c r="E93" s="183">
        <v>3.89249472080761E-3</v>
      </c>
      <c r="F93" s="183">
        <v>0.01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183" t="s">
        <v>491</v>
      </c>
      <c r="E101" s="183" t="s">
        <v>491</v>
      </c>
      <c r="F101" s="183" t="s">
        <v>491</v>
      </c>
      <c r="G101" s="183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2" t="s">
        <v>491</v>
      </c>
      <c r="E104" s="232" t="s">
        <v>491</v>
      </c>
      <c r="F104" s="232" t="s">
        <v>491</v>
      </c>
      <c r="G104" s="232" t="s">
        <v>491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133</v>
      </c>
      <c r="D106" s="242">
        <v>1.9841269841269801E-3</v>
      </c>
      <c r="E106" s="242">
        <v>4.0039662875386503E-3</v>
      </c>
      <c r="F106" s="242">
        <v>0.01</v>
      </c>
      <c r="G106" s="242">
        <v>0</v>
      </c>
      <c r="H106" s="3"/>
    </row>
    <row r="108" spans="1:8">
      <c r="C108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>
  <sheetPr codeName="Sheet126">
    <tabColor rgb="FF00B050"/>
  </sheetPr>
  <dimension ref="A1:AA107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2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51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1084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183" t="s">
        <v>491</v>
      </c>
      <c r="E16" s="183" t="s">
        <v>491</v>
      </c>
      <c r="F16" s="183" t="s">
        <v>491</v>
      </c>
      <c r="G16" s="183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4</v>
      </c>
      <c r="D21" s="183">
        <v>0</v>
      </c>
      <c r="E21" s="183">
        <v>0</v>
      </c>
      <c r="F21" s="183">
        <v>0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183">
        <v>0</v>
      </c>
      <c r="E27" s="183" t="s">
        <v>491</v>
      </c>
      <c r="F27" s="183">
        <v>0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1</v>
      </c>
      <c r="D28" s="183">
        <v>0</v>
      </c>
      <c r="E28" s="183" t="s">
        <v>491</v>
      </c>
      <c r="F28" s="183">
        <v>0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1</v>
      </c>
      <c r="D29" s="183" t="s">
        <v>491</v>
      </c>
      <c r="E29" s="183" t="s">
        <v>491</v>
      </c>
      <c r="F29" s="183" t="s">
        <v>491</v>
      </c>
      <c r="G29" s="183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106" t="s">
        <v>477</v>
      </c>
      <c r="B31" s="107" t="s">
        <v>1512</v>
      </c>
      <c r="C31" s="169">
        <v>1</v>
      </c>
      <c r="D31" s="183">
        <v>0</v>
      </c>
      <c r="E31" s="183" t="s">
        <v>491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2</v>
      </c>
      <c r="D33" s="183">
        <v>0</v>
      </c>
      <c r="E33" s="183" t="s">
        <v>491</v>
      </c>
      <c r="F33" s="183">
        <v>0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0</v>
      </c>
      <c r="E35" s="183">
        <v>0</v>
      </c>
      <c r="F35" s="183">
        <v>0</v>
      </c>
      <c r="G35" s="183">
        <v>0</v>
      </c>
      <c r="H35" s="3"/>
    </row>
    <row r="36" spans="1:8" ht="12.6" customHeight="1">
      <c r="A36" s="106" t="s">
        <v>482</v>
      </c>
      <c r="B36" s="107" t="s">
        <v>1517</v>
      </c>
      <c r="C36" s="169">
        <v>6</v>
      </c>
      <c r="D36" s="183">
        <v>0</v>
      </c>
      <c r="E36" s="183">
        <v>0</v>
      </c>
      <c r="F36" s="183">
        <v>0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55</v>
      </c>
      <c r="D41" s="183">
        <v>0</v>
      </c>
      <c r="E41" s="183">
        <v>0</v>
      </c>
      <c r="F41" s="183">
        <v>0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6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14</v>
      </c>
      <c r="D79" s="183">
        <v>0</v>
      </c>
      <c r="E79" s="183">
        <v>0</v>
      </c>
      <c r="F79" s="183">
        <v>0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183" t="s">
        <v>491</v>
      </c>
      <c r="E83" s="183" t="s">
        <v>491</v>
      </c>
      <c r="F83" s="183" t="s">
        <v>491</v>
      </c>
      <c r="G83" s="183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2</v>
      </c>
      <c r="D86" s="183">
        <v>0</v>
      </c>
      <c r="E86" s="183">
        <v>0</v>
      </c>
      <c r="F86" s="183">
        <v>0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1</v>
      </c>
      <c r="D88" s="183">
        <v>0</v>
      </c>
      <c r="E88" s="183" t="s">
        <v>491</v>
      </c>
      <c r="F88" s="183">
        <v>0</v>
      </c>
      <c r="G88" s="183">
        <v>0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183">
        <v>0</v>
      </c>
      <c r="E89" s="183" t="s">
        <v>491</v>
      </c>
      <c r="F89" s="183">
        <v>0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12</v>
      </c>
      <c r="D93" s="183">
        <v>0</v>
      </c>
      <c r="E93" s="183">
        <v>0</v>
      </c>
      <c r="F93" s="183">
        <v>0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183" t="s">
        <v>491</v>
      </c>
      <c r="E101" s="183" t="s">
        <v>491</v>
      </c>
      <c r="F101" s="183" t="s">
        <v>491</v>
      </c>
      <c r="G101" s="183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2" t="s">
        <v>491</v>
      </c>
      <c r="E104" s="232" t="s">
        <v>491</v>
      </c>
      <c r="F104" s="232" t="s">
        <v>491</v>
      </c>
      <c r="G104" s="232" t="s">
        <v>491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114</v>
      </c>
      <c r="D106" s="242">
        <v>0</v>
      </c>
      <c r="E106" s="242">
        <v>0</v>
      </c>
      <c r="F106" s="242">
        <v>0</v>
      </c>
      <c r="G106" s="242">
        <v>0</v>
      </c>
      <c r="H106" s="3"/>
    </row>
    <row r="107" spans="1:8">
      <c r="C107" s="109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>
  <sheetPr codeName="Sheet127">
    <tabColor rgb="FF00B050"/>
  </sheetPr>
  <dimension ref="A1:O10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16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52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802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183" t="s">
        <v>491</v>
      </c>
      <c r="E16" s="183" t="s">
        <v>491</v>
      </c>
      <c r="F16" s="183" t="s">
        <v>491</v>
      </c>
      <c r="G16" s="183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5</v>
      </c>
      <c r="D21" s="183">
        <v>0</v>
      </c>
      <c r="E21" s="183">
        <v>0</v>
      </c>
      <c r="F21" s="183">
        <v>0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183">
        <v>0</v>
      </c>
      <c r="E27" s="183" t="s">
        <v>491</v>
      </c>
      <c r="F27" s="183">
        <v>0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1</v>
      </c>
      <c r="D28" s="183">
        <v>0</v>
      </c>
      <c r="E28" s="183" t="s">
        <v>491</v>
      </c>
      <c r="F28" s="183">
        <v>0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1</v>
      </c>
      <c r="D29" s="183" t="s">
        <v>491</v>
      </c>
      <c r="E29" s="183" t="s">
        <v>491</v>
      </c>
      <c r="F29" s="183" t="s">
        <v>491</v>
      </c>
      <c r="G29" s="183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106" t="s">
        <v>477</v>
      </c>
      <c r="B31" s="107" t="s">
        <v>1512</v>
      </c>
      <c r="C31" s="169">
        <v>1</v>
      </c>
      <c r="D31" s="183">
        <v>0</v>
      </c>
      <c r="E31" s="183" t="s">
        <v>491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2</v>
      </c>
      <c r="D33" s="183">
        <v>0</v>
      </c>
      <c r="E33" s="183" t="s">
        <v>491</v>
      </c>
      <c r="F33" s="183">
        <v>0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0.02</v>
      </c>
      <c r="E35" s="183">
        <v>0</v>
      </c>
      <c r="F35" s="183">
        <v>0.02</v>
      </c>
      <c r="G35" s="183">
        <v>0.02</v>
      </c>
      <c r="H35" s="3"/>
    </row>
    <row r="36" spans="1:8" ht="12.6" customHeight="1">
      <c r="A36" s="106" t="s">
        <v>482</v>
      </c>
      <c r="B36" s="107" t="s">
        <v>1517</v>
      </c>
      <c r="C36" s="169">
        <v>6</v>
      </c>
      <c r="D36" s="183">
        <v>4.0000000000000001E-3</v>
      </c>
      <c r="E36" s="183">
        <v>8.9442719099991595E-3</v>
      </c>
      <c r="F36" s="183">
        <v>0.02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56</v>
      </c>
      <c r="D41" s="183">
        <v>4.3636363636363603E-3</v>
      </c>
      <c r="E41" s="183">
        <v>8.3363630855997108E-3</v>
      </c>
      <c r="F41" s="183">
        <v>0.02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0.02</v>
      </c>
      <c r="E60" s="183" t="s">
        <v>491</v>
      </c>
      <c r="F60" s="183">
        <v>0.02</v>
      </c>
      <c r="G60" s="183">
        <v>0.02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6</v>
      </c>
      <c r="D76" s="183">
        <v>8.0000000000000002E-3</v>
      </c>
      <c r="E76" s="183">
        <v>1.09544511501033E-2</v>
      </c>
      <c r="F76" s="183">
        <v>0.02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14</v>
      </c>
      <c r="D79" s="183">
        <v>2.8571428571428602E-3</v>
      </c>
      <c r="E79" s="183">
        <v>7.2627303920256301E-3</v>
      </c>
      <c r="F79" s="183">
        <v>0.02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183" t="s">
        <v>491</v>
      </c>
      <c r="E83" s="183" t="s">
        <v>491</v>
      </c>
      <c r="F83" s="183" t="s">
        <v>491</v>
      </c>
      <c r="G83" s="183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2</v>
      </c>
      <c r="D86" s="183">
        <v>0</v>
      </c>
      <c r="E86" s="183">
        <v>0</v>
      </c>
      <c r="F86" s="183">
        <v>0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1</v>
      </c>
      <c r="D88" s="183">
        <v>0</v>
      </c>
      <c r="E88" s="183" t="s">
        <v>491</v>
      </c>
      <c r="F88" s="183">
        <v>0</v>
      </c>
      <c r="G88" s="183">
        <v>0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183">
        <v>0</v>
      </c>
      <c r="E89" s="183" t="s">
        <v>491</v>
      </c>
      <c r="F89" s="183">
        <v>0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12</v>
      </c>
      <c r="D93" s="183">
        <v>1.66666666666667E-3</v>
      </c>
      <c r="E93" s="183">
        <v>5.7735026918962597E-3</v>
      </c>
      <c r="F93" s="183">
        <v>0.02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183" t="s">
        <v>491</v>
      </c>
      <c r="E101" s="183" t="s">
        <v>491</v>
      </c>
      <c r="F101" s="183" t="s">
        <v>491</v>
      </c>
      <c r="G101" s="183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2" t="s">
        <v>491</v>
      </c>
      <c r="E104" s="232" t="s">
        <v>491</v>
      </c>
      <c r="F104" s="232" t="s">
        <v>491</v>
      </c>
      <c r="G104" s="232" t="s">
        <v>491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116</v>
      </c>
      <c r="D106" s="242">
        <v>3.9252336448598098E-3</v>
      </c>
      <c r="E106" s="242">
        <v>7.98075625888694E-3</v>
      </c>
      <c r="F106" s="242">
        <v>0.02</v>
      </c>
      <c r="G106" s="242">
        <v>0</v>
      </c>
      <c r="H106" s="3"/>
    </row>
    <row r="108" spans="1:8">
      <c r="C108" s="109"/>
    </row>
    <row r="109" spans="1:8">
      <c r="C10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>
  <sheetPr codeName="Sheet128">
    <tabColor rgb="FF00B050"/>
  </sheetPr>
  <dimension ref="A1:L108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13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53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1643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1</v>
      </c>
      <c r="D10" s="183">
        <v>0</v>
      </c>
      <c r="E10" s="183" t="s">
        <v>491</v>
      </c>
      <c r="F10" s="183">
        <v>0</v>
      </c>
      <c r="G10" s="183">
        <v>0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1</v>
      </c>
      <c r="D14" s="183">
        <v>0</v>
      </c>
      <c r="E14" s="183" t="s">
        <v>491</v>
      </c>
      <c r="F14" s="183">
        <v>0</v>
      </c>
      <c r="G14" s="183">
        <v>0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183" t="s">
        <v>491</v>
      </c>
      <c r="E16" s="183" t="s">
        <v>491</v>
      </c>
      <c r="F16" s="183" t="s">
        <v>491</v>
      </c>
      <c r="G16" s="183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1</v>
      </c>
      <c r="D20" s="183">
        <v>0</v>
      </c>
      <c r="E20" s="183" t="s">
        <v>491</v>
      </c>
      <c r="F20" s="183">
        <v>0</v>
      </c>
      <c r="G20" s="183">
        <v>0</v>
      </c>
      <c r="H20" s="3"/>
    </row>
    <row r="21" spans="1:8" ht="12.6" customHeight="1">
      <c r="A21" s="106" t="s">
        <v>467</v>
      </c>
      <c r="B21" s="107" t="s">
        <v>1502</v>
      </c>
      <c r="C21" s="169">
        <v>34</v>
      </c>
      <c r="D21" s="183">
        <v>6.4516129032258099E-3</v>
      </c>
      <c r="E21" s="183">
        <v>1.9756583222945202E-2</v>
      </c>
      <c r="F21" s="183">
        <v>0.1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14</v>
      </c>
      <c r="D22" s="183">
        <v>8.5714285714285701E-3</v>
      </c>
      <c r="E22" s="183">
        <v>1.16732059119908E-2</v>
      </c>
      <c r="F22" s="183">
        <v>0.03</v>
      </c>
      <c r="G22" s="183">
        <v>0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1</v>
      </c>
      <c r="D25" s="183">
        <v>0</v>
      </c>
      <c r="E25" s="183" t="s">
        <v>491</v>
      </c>
      <c r="F25" s="183">
        <v>0</v>
      </c>
      <c r="G25" s="183">
        <v>0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6</v>
      </c>
      <c r="D27" s="183">
        <v>2E-3</v>
      </c>
      <c r="E27" s="183">
        <v>4.4721359549995798E-3</v>
      </c>
      <c r="F27" s="183">
        <v>0.01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3</v>
      </c>
      <c r="D28" s="183">
        <v>3.3333333333333301E-3</v>
      </c>
      <c r="E28" s="183">
        <v>5.7735026918962597E-3</v>
      </c>
      <c r="F28" s="183">
        <v>0.01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2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106" t="s">
        <v>476</v>
      </c>
      <c r="B30" s="107" t="s">
        <v>1511</v>
      </c>
      <c r="C30" s="169">
        <v>2</v>
      </c>
      <c r="D30" s="183">
        <v>5.0000000000000001E-3</v>
      </c>
      <c r="E30" s="183">
        <v>7.0710678118654797E-3</v>
      </c>
      <c r="F30" s="183">
        <v>0.01</v>
      </c>
      <c r="G30" s="183">
        <v>0</v>
      </c>
      <c r="H30" s="3"/>
    </row>
    <row r="31" spans="1:8" ht="12.6" customHeight="1">
      <c r="A31" s="106" t="s">
        <v>477</v>
      </c>
      <c r="B31" s="107" t="s">
        <v>1512</v>
      </c>
      <c r="C31" s="169">
        <v>3</v>
      </c>
      <c r="D31" s="183">
        <v>0</v>
      </c>
      <c r="E31" s="183">
        <v>0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3</v>
      </c>
      <c r="D33" s="183">
        <v>0</v>
      </c>
      <c r="E33" s="183">
        <v>0</v>
      </c>
      <c r="F33" s="183">
        <v>0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0.01</v>
      </c>
      <c r="E35" s="183">
        <v>0</v>
      </c>
      <c r="F35" s="183">
        <v>0.01</v>
      </c>
      <c r="G35" s="183">
        <v>0.01</v>
      </c>
      <c r="H35" s="3"/>
    </row>
    <row r="36" spans="1:8" ht="12.6" customHeight="1">
      <c r="A36" s="106" t="s">
        <v>482</v>
      </c>
      <c r="B36" s="107" t="s">
        <v>1517</v>
      </c>
      <c r="C36" s="169">
        <v>10</v>
      </c>
      <c r="D36" s="183">
        <v>1.11111111111111E-3</v>
      </c>
      <c r="E36" s="183">
        <v>3.3333333333333301E-3</v>
      </c>
      <c r="F36" s="183">
        <v>0.01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1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1</v>
      </c>
      <c r="D40" s="183">
        <v>0</v>
      </c>
      <c r="E40" s="183" t="s">
        <v>491</v>
      </c>
      <c r="F40" s="183">
        <v>0</v>
      </c>
      <c r="G40" s="183">
        <v>0</v>
      </c>
      <c r="H40" s="3"/>
    </row>
    <row r="41" spans="1:8" ht="12.6" customHeight="1">
      <c r="A41" s="106" t="s">
        <v>1759</v>
      </c>
      <c r="B41" s="107" t="s">
        <v>1522</v>
      </c>
      <c r="C41" s="169">
        <v>57</v>
      </c>
      <c r="D41" s="183">
        <v>2.1052631578947398E-3</v>
      </c>
      <c r="E41" s="183">
        <v>4.1130637283031098E-3</v>
      </c>
      <c r="F41" s="183">
        <v>0.01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0.01</v>
      </c>
      <c r="E60" s="183" t="s">
        <v>491</v>
      </c>
      <c r="F60" s="183">
        <v>0.01</v>
      </c>
      <c r="G60" s="183">
        <v>0.01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13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17</v>
      </c>
      <c r="D79" s="183">
        <v>1.8749999999999999E-3</v>
      </c>
      <c r="E79" s="183">
        <v>4.0311288741492696E-3</v>
      </c>
      <c r="F79" s="183">
        <v>0.01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2</v>
      </c>
      <c r="D83" s="183">
        <v>5.0000000000000001E-3</v>
      </c>
      <c r="E83" s="183">
        <v>7.0710678118654797E-3</v>
      </c>
      <c r="F83" s="183">
        <v>0.01</v>
      </c>
      <c r="G83" s="183">
        <v>0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9</v>
      </c>
      <c r="D86" s="183">
        <v>1.11111111111111E-3</v>
      </c>
      <c r="E86" s="183">
        <v>3.3333333333333301E-3</v>
      </c>
      <c r="F86" s="183">
        <v>0.01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183">
        <v>5.0000000000000001E-3</v>
      </c>
      <c r="E88" s="183">
        <v>7.0710678118654797E-3</v>
      </c>
      <c r="F88" s="183">
        <v>0.01</v>
      </c>
      <c r="G88" s="183">
        <v>0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183">
        <v>0</v>
      </c>
      <c r="E89" s="183" t="s">
        <v>491</v>
      </c>
      <c r="F89" s="183">
        <v>0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14</v>
      </c>
      <c r="D93" s="183">
        <v>7.1428571428571396E-4</v>
      </c>
      <c r="E93" s="183">
        <v>2.6726124191242401E-3</v>
      </c>
      <c r="F93" s="183">
        <v>0.01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183" t="s">
        <v>491</v>
      </c>
      <c r="E101" s="183" t="s">
        <v>491</v>
      </c>
      <c r="F101" s="183" t="s">
        <v>491</v>
      </c>
      <c r="G101" s="183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2" t="s">
        <v>491</v>
      </c>
      <c r="E104" s="232" t="s">
        <v>491</v>
      </c>
      <c r="F104" s="232" t="s">
        <v>491</v>
      </c>
      <c r="G104" s="232" t="s">
        <v>491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204</v>
      </c>
      <c r="D106" s="242">
        <v>3.0051813471502599E-3</v>
      </c>
      <c r="E106" s="242">
        <v>9.3142461502340804E-3</v>
      </c>
      <c r="F106" s="242">
        <v>0.1</v>
      </c>
      <c r="G106" s="242">
        <v>0</v>
      </c>
      <c r="H106" s="3"/>
    </row>
    <row r="108" spans="1:8">
      <c r="C108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>
  <sheetPr codeName="Sheet129">
    <tabColor rgb="FF00B050"/>
  </sheetPr>
  <dimension ref="A1:H106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54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1355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1</v>
      </c>
      <c r="D10" s="183">
        <v>0</v>
      </c>
      <c r="E10" s="183" t="s">
        <v>491</v>
      </c>
      <c r="F10" s="183">
        <v>0</v>
      </c>
      <c r="G10" s="183">
        <v>0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183" t="s">
        <v>491</v>
      </c>
      <c r="E16" s="183" t="s">
        <v>491</v>
      </c>
      <c r="F16" s="183" t="s">
        <v>491</v>
      </c>
      <c r="G16" s="183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10</v>
      </c>
      <c r="D21" s="183">
        <v>1.22222222222222E-2</v>
      </c>
      <c r="E21" s="183">
        <v>3.3082388735465297E-2</v>
      </c>
      <c r="F21" s="183">
        <v>0.1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1</v>
      </c>
      <c r="D24" s="183">
        <v>0</v>
      </c>
      <c r="E24" s="183" t="s">
        <v>491</v>
      </c>
      <c r="F24" s="183">
        <v>0</v>
      </c>
      <c r="G24" s="183">
        <v>0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6</v>
      </c>
      <c r="D26" s="183">
        <v>1.66666666666667E-3</v>
      </c>
      <c r="E26" s="183">
        <v>4.0824829046386298E-3</v>
      </c>
      <c r="F26" s="183">
        <v>0.01</v>
      </c>
      <c r="G26" s="183">
        <v>0</v>
      </c>
      <c r="H26" s="3"/>
    </row>
    <row r="27" spans="1:8" ht="12.6" customHeight="1">
      <c r="A27" s="106" t="s">
        <v>473</v>
      </c>
      <c r="B27" s="107" t="s">
        <v>1508</v>
      </c>
      <c r="C27" s="169">
        <v>3</v>
      </c>
      <c r="D27" s="183">
        <v>0</v>
      </c>
      <c r="E27" s="183">
        <v>0</v>
      </c>
      <c r="F27" s="183">
        <v>0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16</v>
      </c>
      <c r="D28" s="183">
        <v>2.1999999999999999E-2</v>
      </c>
      <c r="E28" s="183">
        <v>2.1778101714468E-2</v>
      </c>
      <c r="F28" s="183">
        <v>0.06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5</v>
      </c>
      <c r="D29" s="183">
        <v>1.7500000000000002E-2</v>
      </c>
      <c r="E29" s="183">
        <v>2.87228132326901E-2</v>
      </c>
      <c r="F29" s="183">
        <v>0.06</v>
      </c>
      <c r="G29" s="183">
        <v>0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183">
        <v>0.01</v>
      </c>
      <c r="E30" s="183" t="s">
        <v>491</v>
      </c>
      <c r="F30" s="183">
        <v>0.01</v>
      </c>
      <c r="G30" s="183">
        <v>0.01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183">
        <v>0</v>
      </c>
      <c r="E31" s="183">
        <v>0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1</v>
      </c>
      <c r="D32" s="183">
        <v>0</v>
      </c>
      <c r="E32" s="183" t="s">
        <v>491</v>
      </c>
      <c r="F32" s="183">
        <v>0</v>
      </c>
      <c r="G32" s="183">
        <v>0</v>
      </c>
      <c r="H32" s="3"/>
    </row>
    <row r="33" spans="1:8" ht="12.6" customHeight="1">
      <c r="A33" s="106" t="s">
        <v>479</v>
      </c>
      <c r="B33" s="107" t="s">
        <v>1514</v>
      </c>
      <c r="C33" s="169">
        <v>7</v>
      </c>
      <c r="D33" s="183">
        <v>3.3333333333333301E-3</v>
      </c>
      <c r="E33" s="183">
        <v>5.1639777949432199E-3</v>
      </c>
      <c r="F33" s="183">
        <v>0.01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2</v>
      </c>
      <c r="D34" s="183">
        <v>0</v>
      </c>
      <c r="E34" s="183">
        <v>0</v>
      </c>
      <c r="F34" s="183">
        <v>0</v>
      </c>
      <c r="G34" s="183">
        <v>0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0.01</v>
      </c>
      <c r="E35" s="183">
        <v>0</v>
      </c>
      <c r="F35" s="183">
        <v>0.01</v>
      </c>
      <c r="G35" s="183">
        <v>0.01</v>
      </c>
      <c r="H35" s="3"/>
    </row>
    <row r="36" spans="1:8" ht="12.6" customHeight="1">
      <c r="A36" s="106" t="s">
        <v>482</v>
      </c>
      <c r="B36" s="107" t="s">
        <v>1517</v>
      </c>
      <c r="C36" s="169">
        <v>8</v>
      </c>
      <c r="D36" s="183">
        <v>1.4285714285714301E-3</v>
      </c>
      <c r="E36" s="183">
        <v>3.77964473009227E-3</v>
      </c>
      <c r="F36" s="183">
        <v>0.01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6</v>
      </c>
      <c r="D38" s="183">
        <v>3.3333333333333298E-2</v>
      </c>
      <c r="E38" s="183">
        <v>4.5018514709691003E-2</v>
      </c>
      <c r="F38" s="183">
        <v>0.1</v>
      </c>
      <c r="G38" s="183">
        <v>0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183">
        <v>3.6206896551724101E-3</v>
      </c>
      <c r="E41" s="183">
        <v>1.10339628582906E-2</v>
      </c>
      <c r="F41" s="183">
        <v>0.08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0.01</v>
      </c>
      <c r="E60" s="183" t="s">
        <v>491</v>
      </c>
      <c r="F60" s="183">
        <v>0.01</v>
      </c>
      <c r="G60" s="183">
        <v>0.01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1</v>
      </c>
      <c r="D64" s="183">
        <v>0</v>
      </c>
      <c r="E64" s="183" t="s">
        <v>491</v>
      </c>
      <c r="F64" s="183">
        <v>0</v>
      </c>
      <c r="G64" s="183">
        <v>0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12</v>
      </c>
      <c r="D76" s="183">
        <v>2.2222222222222201E-3</v>
      </c>
      <c r="E76" s="183">
        <v>4.4095855184409904E-3</v>
      </c>
      <c r="F76" s="183">
        <v>0.01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18</v>
      </c>
      <c r="D79" s="183">
        <v>2.94117647058824E-3</v>
      </c>
      <c r="E79" s="183">
        <v>4.6966821831386204E-3</v>
      </c>
      <c r="F79" s="183">
        <v>0.01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183" t="s">
        <v>491</v>
      </c>
      <c r="E83" s="183" t="s">
        <v>491</v>
      </c>
      <c r="F83" s="183" t="s">
        <v>491</v>
      </c>
      <c r="G83" s="183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4</v>
      </c>
      <c r="D86" s="183">
        <v>0</v>
      </c>
      <c r="E86" s="183">
        <v>0</v>
      </c>
      <c r="F86" s="183">
        <v>0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1</v>
      </c>
      <c r="D88" s="183">
        <v>0.01</v>
      </c>
      <c r="E88" s="183" t="s">
        <v>491</v>
      </c>
      <c r="F88" s="183">
        <v>0.01</v>
      </c>
      <c r="G88" s="183">
        <v>0.01</v>
      </c>
      <c r="H88" s="3"/>
    </row>
    <row r="89" spans="1:8" ht="12.6" customHeight="1">
      <c r="A89" s="106" t="s">
        <v>1258</v>
      </c>
      <c r="B89" s="107" t="s">
        <v>1319</v>
      </c>
      <c r="C89" s="169">
        <v>2</v>
      </c>
      <c r="D89" s="183">
        <v>5.0000000000000001E-3</v>
      </c>
      <c r="E89" s="183">
        <v>7.0710678118654797E-3</v>
      </c>
      <c r="F89" s="183">
        <v>0.01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14</v>
      </c>
      <c r="D93" s="183">
        <v>2.1428571428571399E-3</v>
      </c>
      <c r="E93" s="183">
        <v>4.2581531362632001E-3</v>
      </c>
      <c r="F93" s="183">
        <v>0.01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1</v>
      </c>
      <c r="D101" s="183">
        <v>0</v>
      </c>
      <c r="E101" s="183" t="s">
        <v>491</v>
      </c>
      <c r="F101" s="183">
        <v>0</v>
      </c>
      <c r="G101" s="183">
        <v>0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1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1</v>
      </c>
      <c r="D104" s="232">
        <v>0</v>
      </c>
      <c r="E104" s="232" t="s">
        <v>491</v>
      </c>
      <c r="F104" s="232">
        <v>0</v>
      </c>
      <c r="G104" s="232">
        <v>0</v>
      </c>
      <c r="H104" s="8"/>
    </row>
    <row r="105" spans="1:8" ht="12.6" customHeight="1">
      <c r="A105" s="47" t="s">
        <v>1070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188</v>
      </c>
      <c r="D106" s="242">
        <v>6.3636363636363699E-3</v>
      </c>
      <c r="E106" s="242">
        <v>1.6400823545999602E-2</v>
      </c>
      <c r="F106" s="242">
        <v>0.1</v>
      </c>
      <c r="G106" s="242">
        <v>0</v>
      </c>
      <c r="H106" s="3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>
    <tabColor rgb="FF00B0F0"/>
  </sheetPr>
  <dimension ref="A1:G197"/>
  <sheetViews>
    <sheetView showGridLines="0" zoomScaleNormal="100" zoomScaleSheetLayoutView="100" workbookViewId="0">
      <selection activeCell="A2" sqref="A2"/>
    </sheetView>
  </sheetViews>
  <sheetFormatPr defaultColWidth="7.5" defaultRowHeight="12.75" customHeight="1"/>
  <cols>
    <col min="1" max="1" width="3.875" style="6" customWidth="1"/>
    <col min="2" max="2" width="31.875" style="6" customWidth="1"/>
    <col min="3" max="3" width="7.5" style="2" bestFit="1" customWidth="1"/>
    <col min="4" max="5" width="9.125" style="3" customWidth="1"/>
    <col min="6" max="6" width="10.125" style="2" bestFit="1" customWidth="1"/>
    <col min="7" max="7" width="9.375" style="6" customWidth="1"/>
    <col min="8" max="16384" width="7.5" style="3"/>
  </cols>
  <sheetData>
    <row r="1" spans="1:7" ht="12.75" customHeight="1">
      <c r="A1" s="1" t="s">
        <v>758</v>
      </c>
      <c r="G1" s="3"/>
    </row>
    <row r="2" spans="1:7" ht="12.75" customHeight="1">
      <c r="A2" s="1"/>
      <c r="G2" s="33" t="s">
        <v>805</v>
      </c>
    </row>
    <row r="3" spans="1:7" ht="12.6" customHeight="1">
      <c r="A3" s="145"/>
      <c r="B3" s="144" t="s">
        <v>450</v>
      </c>
      <c r="C3" s="142" t="s">
        <v>806</v>
      </c>
      <c r="D3" s="141" t="s">
        <v>807</v>
      </c>
      <c r="E3" s="141" t="s">
        <v>808</v>
      </c>
      <c r="F3" s="141" t="s">
        <v>809</v>
      </c>
      <c r="G3" s="141" t="s">
        <v>810</v>
      </c>
    </row>
    <row r="4" spans="1:7" ht="12.6" customHeight="1">
      <c r="A4" s="12" t="s">
        <v>452</v>
      </c>
      <c r="B4" s="13" t="s">
        <v>1698</v>
      </c>
      <c r="C4" s="169">
        <v>153</v>
      </c>
      <c r="D4" s="48">
        <v>2589.6285344827602</v>
      </c>
      <c r="E4" s="48">
        <v>18626.1621471086</v>
      </c>
      <c r="F4" s="48">
        <v>189617</v>
      </c>
      <c r="G4" s="48">
        <v>3</v>
      </c>
    </row>
    <row r="5" spans="1:7" ht="12.6" customHeight="1">
      <c r="A5" s="12" t="s">
        <v>453</v>
      </c>
      <c r="B5" s="13" t="s">
        <v>873</v>
      </c>
      <c r="C5" s="169">
        <v>1</v>
      </c>
      <c r="D5" s="48" t="s">
        <v>491</v>
      </c>
      <c r="E5" s="48" t="s">
        <v>491</v>
      </c>
      <c r="F5" s="48" t="s">
        <v>491</v>
      </c>
      <c r="G5" s="48" t="s">
        <v>491</v>
      </c>
    </row>
    <row r="6" spans="1:7" ht="12.6" customHeight="1">
      <c r="A6" s="12" t="s">
        <v>454</v>
      </c>
      <c r="B6" s="13" t="s">
        <v>874</v>
      </c>
      <c r="C6" s="169">
        <v>3</v>
      </c>
      <c r="D6" s="48">
        <v>861.5</v>
      </c>
      <c r="E6" s="48">
        <v>200.111219075793</v>
      </c>
      <c r="F6" s="48">
        <v>1003</v>
      </c>
      <c r="G6" s="48">
        <v>720</v>
      </c>
    </row>
    <row r="7" spans="1:7" ht="12.6" customHeight="1">
      <c r="A7" s="12" t="s">
        <v>455</v>
      </c>
      <c r="B7" s="13" t="s">
        <v>875</v>
      </c>
      <c r="C7" s="169">
        <v>6</v>
      </c>
      <c r="D7" s="48">
        <v>5625.6</v>
      </c>
      <c r="E7" s="48">
        <v>7164.9958339136501</v>
      </c>
      <c r="F7" s="48">
        <v>17918</v>
      </c>
      <c r="G7" s="48">
        <v>900</v>
      </c>
    </row>
    <row r="8" spans="1:7" ht="12.6" customHeight="1">
      <c r="A8" s="12" t="s">
        <v>456</v>
      </c>
      <c r="B8" s="13" t="s">
        <v>876</v>
      </c>
      <c r="C8" s="169">
        <v>144</v>
      </c>
      <c r="D8" s="48">
        <v>2739.6587155963298</v>
      </c>
      <c r="E8" s="48">
        <v>11551.159256750299</v>
      </c>
      <c r="F8" s="48">
        <v>85161</v>
      </c>
      <c r="G8" s="48">
        <v>0</v>
      </c>
    </row>
    <row r="9" spans="1:7" ht="12.6" customHeight="1">
      <c r="A9" s="12" t="s">
        <v>457</v>
      </c>
      <c r="B9" s="13" t="s">
        <v>877</v>
      </c>
      <c r="C9" s="169">
        <v>115</v>
      </c>
      <c r="D9" s="48">
        <v>118.14078947368399</v>
      </c>
      <c r="E9" s="48">
        <v>159.79364958398199</v>
      </c>
      <c r="F9" s="48">
        <v>789</v>
      </c>
      <c r="G9" s="48">
        <v>0</v>
      </c>
    </row>
    <row r="10" spans="1:7" ht="12.6" customHeight="1">
      <c r="A10" s="12" t="s">
        <v>458</v>
      </c>
      <c r="B10" s="13" t="s">
        <v>878</v>
      </c>
      <c r="C10" s="169">
        <v>4</v>
      </c>
      <c r="D10" s="48">
        <v>33.5</v>
      </c>
      <c r="E10" s="48">
        <v>40.831972766448601</v>
      </c>
      <c r="F10" s="48">
        <v>80</v>
      </c>
      <c r="G10" s="48">
        <v>3.5</v>
      </c>
    </row>
    <row r="11" spans="1:7" ht="12.6" customHeight="1">
      <c r="A11" s="12" t="s">
        <v>459</v>
      </c>
      <c r="B11" s="13" t="s">
        <v>1494</v>
      </c>
      <c r="C11" s="169">
        <v>5</v>
      </c>
      <c r="D11" s="48">
        <v>35.405000000000001</v>
      </c>
      <c r="E11" s="48">
        <v>69.730696014500396</v>
      </c>
      <c r="F11" s="48">
        <v>140</v>
      </c>
      <c r="G11" s="48">
        <v>0.3</v>
      </c>
    </row>
    <row r="12" spans="1:7" ht="12.6" customHeight="1">
      <c r="A12" s="12" t="s">
        <v>460</v>
      </c>
      <c r="B12" s="13" t="s">
        <v>1495</v>
      </c>
      <c r="C12" s="169">
        <v>1995</v>
      </c>
      <c r="D12" s="48">
        <v>2944.67491450634</v>
      </c>
      <c r="E12" s="48">
        <v>26798.705427406101</v>
      </c>
      <c r="F12" s="48">
        <v>794524</v>
      </c>
      <c r="G12" s="48">
        <v>0</v>
      </c>
    </row>
    <row r="13" spans="1:7" ht="12.6" customHeight="1">
      <c r="A13" s="12" t="s">
        <v>461</v>
      </c>
      <c r="B13" s="13" t="s">
        <v>1496</v>
      </c>
      <c r="C13" s="169">
        <v>375</v>
      </c>
      <c r="D13" s="48">
        <v>1687.5615294117599</v>
      </c>
      <c r="E13" s="48">
        <v>5933.6018808516301</v>
      </c>
      <c r="F13" s="48">
        <v>100000</v>
      </c>
      <c r="G13" s="48">
        <v>0</v>
      </c>
    </row>
    <row r="14" spans="1:7" ht="12.6" customHeight="1">
      <c r="A14" s="12" t="s">
        <v>462</v>
      </c>
      <c r="B14" s="13" t="s">
        <v>1497</v>
      </c>
      <c r="C14" s="169">
        <v>347</v>
      </c>
      <c r="D14" s="48">
        <v>4708.2319218241</v>
      </c>
      <c r="E14" s="48">
        <v>17386.786611347099</v>
      </c>
      <c r="F14" s="48">
        <v>234323</v>
      </c>
      <c r="G14" s="48">
        <v>0</v>
      </c>
    </row>
    <row r="15" spans="1:7" ht="12.6" customHeight="1">
      <c r="A15" s="12" t="s">
        <v>463</v>
      </c>
      <c r="B15" s="13" t="s">
        <v>1498</v>
      </c>
      <c r="C15" s="169">
        <v>44</v>
      </c>
      <c r="D15" s="48">
        <v>701.25294117647104</v>
      </c>
      <c r="E15" s="48">
        <v>1046.4673231039901</v>
      </c>
      <c r="F15" s="48">
        <v>4256</v>
      </c>
      <c r="G15" s="48">
        <v>2</v>
      </c>
    </row>
    <row r="16" spans="1:7" ht="12.6" customHeight="1">
      <c r="A16" s="12" t="s">
        <v>464</v>
      </c>
      <c r="B16" s="13" t="s">
        <v>1499</v>
      </c>
      <c r="C16" s="169">
        <v>22</v>
      </c>
      <c r="D16" s="48">
        <v>184.7</v>
      </c>
      <c r="E16" s="48">
        <v>209.080216285772</v>
      </c>
      <c r="F16" s="48">
        <v>890</v>
      </c>
      <c r="G16" s="48">
        <v>22</v>
      </c>
    </row>
    <row r="17" spans="1:7" ht="12.6" customHeight="1">
      <c r="A17" s="12" t="s">
        <v>465</v>
      </c>
      <c r="B17" s="13" t="s">
        <v>1500</v>
      </c>
      <c r="C17" s="169">
        <v>283</v>
      </c>
      <c r="D17" s="48">
        <v>24370.435907335901</v>
      </c>
      <c r="E17" s="48">
        <v>57033.717547585999</v>
      </c>
      <c r="F17" s="48">
        <v>404705</v>
      </c>
      <c r="G17" s="48">
        <v>16</v>
      </c>
    </row>
    <row r="18" spans="1:7" ht="12.6" customHeight="1">
      <c r="A18" s="12" t="s">
        <v>466</v>
      </c>
      <c r="B18" s="13" t="s">
        <v>1501</v>
      </c>
      <c r="C18" s="169">
        <v>74</v>
      </c>
      <c r="D18" s="48">
        <v>300.22549152542399</v>
      </c>
      <c r="E18" s="48">
        <v>1247.1682417792299</v>
      </c>
      <c r="F18" s="48">
        <v>9504</v>
      </c>
      <c r="G18" s="48">
        <v>0.01</v>
      </c>
    </row>
    <row r="19" spans="1:7" ht="12.6" customHeight="1">
      <c r="A19" s="12" t="s">
        <v>467</v>
      </c>
      <c r="B19" s="13" t="s">
        <v>1502</v>
      </c>
      <c r="C19" s="169">
        <v>989</v>
      </c>
      <c r="D19" s="48">
        <v>21036.7076008724</v>
      </c>
      <c r="E19" s="48">
        <v>111328.297807323</v>
      </c>
      <c r="F19" s="48">
        <v>1442501</v>
      </c>
      <c r="G19" s="48">
        <v>0</v>
      </c>
    </row>
    <row r="20" spans="1:7" ht="12.6" customHeight="1">
      <c r="A20" s="12" t="s">
        <v>468</v>
      </c>
      <c r="B20" s="13" t="s">
        <v>1503</v>
      </c>
      <c r="C20" s="169">
        <v>54</v>
      </c>
      <c r="D20" s="48">
        <v>135038.960784314</v>
      </c>
      <c r="E20" s="48">
        <v>216286.799402087</v>
      </c>
      <c r="F20" s="48">
        <v>948000</v>
      </c>
      <c r="G20" s="48">
        <v>0</v>
      </c>
    </row>
    <row r="21" spans="1:7" ht="12.6" customHeight="1">
      <c r="A21" s="12" t="s">
        <v>469</v>
      </c>
      <c r="B21" s="13" t="s">
        <v>1504</v>
      </c>
      <c r="C21" s="169">
        <v>75</v>
      </c>
      <c r="D21" s="48">
        <v>3263.4497142857099</v>
      </c>
      <c r="E21" s="48">
        <v>9243.1027886731208</v>
      </c>
      <c r="F21" s="48">
        <v>63944</v>
      </c>
      <c r="G21" s="48">
        <v>2.5</v>
      </c>
    </row>
    <row r="22" spans="1:7" ht="12.6" customHeight="1">
      <c r="A22" s="12" t="s">
        <v>470</v>
      </c>
      <c r="B22" s="13" t="s">
        <v>1505</v>
      </c>
      <c r="C22" s="169">
        <v>107</v>
      </c>
      <c r="D22" s="48">
        <v>925.46060606060598</v>
      </c>
      <c r="E22" s="48">
        <v>1620.3844881862899</v>
      </c>
      <c r="F22" s="48">
        <v>10060</v>
      </c>
      <c r="G22" s="48">
        <v>0.6</v>
      </c>
    </row>
    <row r="23" spans="1:7" ht="12.6" customHeight="1">
      <c r="A23" s="12" t="s">
        <v>471</v>
      </c>
      <c r="B23" s="13" t="s">
        <v>1506</v>
      </c>
      <c r="C23" s="169">
        <v>15</v>
      </c>
      <c r="D23" s="48">
        <v>500.142857142857</v>
      </c>
      <c r="E23" s="48">
        <v>820.05899010543601</v>
      </c>
      <c r="F23" s="48">
        <v>3000</v>
      </c>
      <c r="G23" s="48">
        <v>18</v>
      </c>
    </row>
    <row r="24" spans="1:7" ht="12.6" customHeight="1">
      <c r="A24" s="12" t="s">
        <v>472</v>
      </c>
      <c r="B24" s="13" t="s">
        <v>1507</v>
      </c>
      <c r="C24" s="169">
        <v>401</v>
      </c>
      <c r="D24" s="48">
        <v>4381.8369382022502</v>
      </c>
      <c r="E24" s="48">
        <v>66785.014368509597</v>
      </c>
      <c r="F24" s="48">
        <v>1260000</v>
      </c>
      <c r="G24" s="48">
        <v>0.12</v>
      </c>
    </row>
    <row r="25" spans="1:7" ht="12.6" customHeight="1">
      <c r="A25" s="12" t="s">
        <v>473</v>
      </c>
      <c r="B25" s="13" t="s">
        <v>1508</v>
      </c>
      <c r="C25" s="169">
        <v>284</v>
      </c>
      <c r="D25" s="48">
        <v>123753.463771186</v>
      </c>
      <c r="E25" s="48">
        <v>581457.10477616102</v>
      </c>
      <c r="F25" s="48">
        <v>5024233</v>
      </c>
      <c r="G25" s="48">
        <v>0</v>
      </c>
    </row>
    <row r="26" spans="1:7" ht="12.6" customHeight="1">
      <c r="A26" s="12" t="s">
        <v>474</v>
      </c>
      <c r="B26" s="13" t="s">
        <v>1509</v>
      </c>
      <c r="C26" s="169">
        <v>203</v>
      </c>
      <c r="D26" s="48">
        <v>10936.3987434555</v>
      </c>
      <c r="E26" s="48">
        <v>50782.651005801403</v>
      </c>
      <c r="F26" s="48">
        <v>458358</v>
      </c>
      <c r="G26" s="48">
        <v>0.2</v>
      </c>
    </row>
    <row r="27" spans="1:7" ht="12.6" customHeight="1">
      <c r="A27" s="12" t="s">
        <v>475</v>
      </c>
      <c r="B27" s="13" t="s">
        <v>1510</v>
      </c>
      <c r="C27" s="169">
        <v>1269</v>
      </c>
      <c r="D27" s="48">
        <v>991.81702347417797</v>
      </c>
      <c r="E27" s="48">
        <v>12868.993153499599</v>
      </c>
      <c r="F27" s="48">
        <v>355355</v>
      </c>
      <c r="G27" s="48">
        <v>0</v>
      </c>
    </row>
    <row r="28" spans="1:7" ht="12.6" customHeight="1">
      <c r="A28" s="12" t="s">
        <v>476</v>
      </c>
      <c r="B28" s="13" t="s">
        <v>1511</v>
      </c>
      <c r="C28" s="169">
        <v>157</v>
      </c>
      <c r="D28" s="48">
        <v>354.07636363636402</v>
      </c>
      <c r="E28" s="48">
        <v>640.01417308170198</v>
      </c>
      <c r="F28" s="48">
        <v>4927</v>
      </c>
      <c r="G28" s="48">
        <v>0.28000000000000003</v>
      </c>
    </row>
    <row r="29" spans="1:7" ht="12.6" customHeight="1">
      <c r="A29" s="12" t="s">
        <v>477</v>
      </c>
      <c r="B29" s="13" t="s">
        <v>1512</v>
      </c>
      <c r="C29" s="169">
        <v>153</v>
      </c>
      <c r="D29" s="48">
        <v>706.38593749999995</v>
      </c>
      <c r="E29" s="48">
        <v>3925.9684934795901</v>
      </c>
      <c r="F29" s="48">
        <v>43507</v>
      </c>
      <c r="G29" s="48">
        <v>0</v>
      </c>
    </row>
    <row r="30" spans="1:7" ht="12.6" customHeight="1">
      <c r="A30" s="12" t="s">
        <v>478</v>
      </c>
      <c r="B30" s="13" t="s">
        <v>1513</v>
      </c>
      <c r="C30" s="169">
        <v>177</v>
      </c>
      <c r="D30" s="48">
        <v>616.13189873417696</v>
      </c>
      <c r="E30" s="48">
        <v>2344.5617412697102</v>
      </c>
      <c r="F30" s="48">
        <v>20892</v>
      </c>
      <c r="G30" s="48">
        <v>0.01</v>
      </c>
    </row>
    <row r="31" spans="1:7" ht="12.6" customHeight="1">
      <c r="A31" s="12" t="s">
        <v>479</v>
      </c>
      <c r="B31" s="13" t="s">
        <v>1514</v>
      </c>
      <c r="C31" s="169">
        <v>373</v>
      </c>
      <c r="D31" s="48">
        <v>1581.53285131195</v>
      </c>
      <c r="E31" s="48">
        <v>4935.1717623934701</v>
      </c>
      <c r="F31" s="48">
        <v>73596</v>
      </c>
      <c r="G31" s="48">
        <v>0.2</v>
      </c>
    </row>
    <row r="32" spans="1:7" ht="12.6" customHeight="1">
      <c r="A32" s="12" t="s">
        <v>480</v>
      </c>
      <c r="B32" s="13" t="s">
        <v>1515</v>
      </c>
      <c r="C32" s="169">
        <v>240</v>
      </c>
      <c r="D32" s="48">
        <v>1758.10122641509</v>
      </c>
      <c r="E32" s="48">
        <v>9919.7396763513207</v>
      </c>
      <c r="F32" s="48">
        <v>136420</v>
      </c>
      <c r="G32" s="48">
        <v>0.5</v>
      </c>
    </row>
    <row r="33" spans="1:7" ht="12.6" customHeight="1">
      <c r="A33" s="12" t="s">
        <v>481</v>
      </c>
      <c r="B33" s="13" t="s">
        <v>1516</v>
      </c>
      <c r="C33" s="169">
        <v>57</v>
      </c>
      <c r="D33" s="48">
        <v>1090.6623076923099</v>
      </c>
      <c r="E33" s="48">
        <v>3168.8616750626502</v>
      </c>
      <c r="F33" s="48">
        <v>18000</v>
      </c>
      <c r="G33" s="48">
        <v>0.4</v>
      </c>
    </row>
    <row r="34" spans="1:7" ht="12.6" customHeight="1">
      <c r="A34" s="12" t="s">
        <v>482</v>
      </c>
      <c r="B34" s="13" t="s">
        <v>1517</v>
      </c>
      <c r="C34" s="169">
        <v>529</v>
      </c>
      <c r="D34" s="48">
        <v>1085.1961200000001</v>
      </c>
      <c r="E34" s="48">
        <v>3082.2464767189899</v>
      </c>
      <c r="F34" s="48">
        <v>42126</v>
      </c>
      <c r="G34" s="48">
        <v>0</v>
      </c>
    </row>
    <row r="35" spans="1:7" ht="12.6" customHeight="1">
      <c r="A35" s="12" t="s">
        <v>483</v>
      </c>
      <c r="B35" s="13" t="s">
        <v>1518</v>
      </c>
      <c r="C35" s="169">
        <v>104</v>
      </c>
      <c r="D35" s="48">
        <v>639.96538461538501</v>
      </c>
      <c r="E35" s="48">
        <v>2863.8133276349299</v>
      </c>
      <c r="F35" s="48">
        <v>24534</v>
      </c>
      <c r="G35" s="48">
        <v>0</v>
      </c>
    </row>
    <row r="36" spans="1:7" ht="12.6" customHeight="1">
      <c r="A36" s="12" t="s">
        <v>1228</v>
      </c>
      <c r="B36" s="13" t="s">
        <v>1519</v>
      </c>
      <c r="C36" s="169">
        <v>72</v>
      </c>
      <c r="D36" s="48">
        <v>3455842.62173913</v>
      </c>
      <c r="E36" s="48">
        <v>3685556.28326581</v>
      </c>
      <c r="F36" s="48">
        <v>16594026</v>
      </c>
      <c r="G36" s="48">
        <v>0</v>
      </c>
    </row>
    <row r="37" spans="1:7" ht="12.6" customHeight="1">
      <c r="A37" s="12" t="s">
        <v>1229</v>
      </c>
      <c r="B37" s="13" t="s">
        <v>1520</v>
      </c>
      <c r="C37" s="169">
        <v>7</v>
      </c>
      <c r="D37" s="48">
        <v>197252.25</v>
      </c>
      <c r="E37" s="48">
        <v>355222.81373100902</v>
      </c>
      <c r="F37" s="48">
        <v>878708.5</v>
      </c>
      <c r="G37" s="48">
        <v>57</v>
      </c>
    </row>
    <row r="38" spans="1:7" ht="12.6" customHeight="1">
      <c r="A38" s="12" t="s">
        <v>1230</v>
      </c>
      <c r="B38" s="13" t="s">
        <v>1521</v>
      </c>
      <c r="C38" s="169">
        <v>5</v>
      </c>
      <c r="D38" s="48">
        <v>171631</v>
      </c>
      <c r="E38" s="48">
        <v>370659.52368986799</v>
      </c>
      <c r="F38" s="48">
        <v>834628</v>
      </c>
      <c r="G38" s="48">
        <v>110</v>
      </c>
    </row>
    <row r="39" spans="1:7" ht="12.6" customHeight="1">
      <c r="A39" s="12" t="s">
        <v>1759</v>
      </c>
      <c r="B39" s="13" t="s">
        <v>1522</v>
      </c>
      <c r="C39" s="169">
        <v>2632</v>
      </c>
      <c r="D39" s="48">
        <v>6535.7447376212303</v>
      </c>
      <c r="E39" s="48">
        <v>28517.406512690701</v>
      </c>
      <c r="F39" s="48">
        <v>550968</v>
      </c>
      <c r="G39" s="48">
        <v>0</v>
      </c>
    </row>
    <row r="40" spans="1:7" ht="12.6" customHeight="1">
      <c r="A40" s="12" t="s">
        <v>1760</v>
      </c>
      <c r="B40" s="13" t="s">
        <v>1523</v>
      </c>
      <c r="C40" s="169">
        <v>1</v>
      </c>
      <c r="D40" s="48">
        <v>171</v>
      </c>
      <c r="E40" s="48" t="s">
        <v>491</v>
      </c>
      <c r="F40" s="48">
        <v>171</v>
      </c>
      <c r="G40" s="48">
        <v>171</v>
      </c>
    </row>
    <row r="41" spans="1:7" ht="12.6" customHeight="1">
      <c r="A41" s="12" t="s">
        <v>1761</v>
      </c>
      <c r="B41" s="13" t="s">
        <v>1524</v>
      </c>
      <c r="C41" s="169">
        <v>0</v>
      </c>
      <c r="D41" s="48" t="s">
        <v>491</v>
      </c>
      <c r="E41" s="48" t="s">
        <v>491</v>
      </c>
      <c r="F41" s="48" t="s">
        <v>491</v>
      </c>
      <c r="G41" s="48" t="s">
        <v>491</v>
      </c>
    </row>
    <row r="42" spans="1:7" ht="12.6" customHeight="1">
      <c r="A42" s="12" t="s">
        <v>1762</v>
      </c>
      <c r="B42" s="13" t="s">
        <v>1525</v>
      </c>
      <c r="C42" s="169">
        <v>4</v>
      </c>
      <c r="D42" s="48">
        <v>193.25</v>
      </c>
      <c r="E42" s="48">
        <v>282.07962823760698</v>
      </c>
      <c r="F42" s="48">
        <v>612</v>
      </c>
      <c r="G42" s="48">
        <v>17</v>
      </c>
    </row>
    <row r="43" spans="1:7" ht="12.6" customHeight="1">
      <c r="A43" s="12" t="s">
        <v>1763</v>
      </c>
      <c r="B43" s="13" t="s">
        <v>1526</v>
      </c>
      <c r="C43" s="169">
        <v>0</v>
      </c>
      <c r="D43" s="48" t="s">
        <v>491</v>
      </c>
      <c r="E43" s="48" t="s">
        <v>491</v>
      </c>
      <c r="F43" s="48" t="s">
        <v>491</v>
      </c>
      <c r="G43" s="48" t="s">
        <v>491</v>
      </c>
    </row>
    <row r="44" spans="1:7" ht="12.6" customHeight="1">
      <c r="A44" s="12" t="s">
        <v>1764</v>
      </c>
      <c r="B44" s="13" t="s">
        <v>1527</v>
      </c>
      <c r="C44" s="169">
        <v>7</v>
      </c>
      <c r="D44" s="48">
        <v>192.11666666666699</v>
      </c>
      <c r="E44" s="48">
        <v>335.34734480336499</v>
      </c>
      <c r="F44" s="48">
        <v>868</v>
      </c>
      <c r="G44" s="48">
        <v>7</v>
      </c>
    </row>
    <row r="45" spans="1:7" ht="12.6" customHeight="1">
      <c r="A45" s="12" t="s">
        <v>884</v>
      </c>
      <c r="B45" s="13" t="s">
        <v>1528</v>
      </c>
      <c r="C45" s="169">
        <v>41</v>
      </c>
      <c r="D45" s="48">
        <v>170.94242424242401</v>
      </c>
      <c r="E45" s="48">
        <v>179.07658108736399</v>
      </c>
      <c r="F45" s="48">
        <v>780</v>
      </c>
      <c r="G45" s="48">
        <v>21</v>
      </c>
    </row>
    <row r="46" spans="1:7" ht="12.6" customHeight="1">
      <c r="A46" s="12" t="s">
        <v>885</v>
      </c>
      <c r="B46" s="13" t="s">
        <v>1529</v>
      </c>
      <c r="C46" s="169">
        <v>6</v>
      </c>
      <c r="D46" s="48">
        <v>239.2</v>
      </c>
      <c r="E46" s="48">
        <v>344.12672084567902</v>
      </c>
      <c r="F46" s="48">
        <v>850</v>
      </c>
      <c r="G46" s="48">
        <v>38</v>
      </c>
    </row>
    <row r="47" spans="1:7" ht="12.6" customHeight="1">
      <c r="A47" s="12" t="s">
        <v>886</v>
      </c>
      <c r="B47" s="13" t="s">
        <v>1530</v>
      </c>
      <c r="C47" s="169">
        <v>7</v>
      </c>
      <c r="D47" s="48">
        <v>33.3333333333333</v>
      </c>
      <c r="E47" s="48">
        <v>14.977761292440601</v>
      </c>
      <c r="F47" s="48">
        <v>50</v>
      </c>
      <c r="G47" s="48">
        <v>21</v>
      </c>
    </row>
    <row r="48" spans="1:7" ht="12.6" customHeight="1">
      <c r="A48" s="12" t="s">
        <v>887</v>
      </c>
      <c r="B48" s="13" t="s">
        <v>1531</v>
      </c>
      <c r="C48" s="169">
        <v>2</v>
      </c>
      <c r="D48" s="48">
        <v>56</v>
      </c>
      <c r="E48" s="48">
        <v>62.225396744416201</v>
      </c>
      <c r="F48" s="48">
        <v>100</v>
      </c>
      <c r="G48" s="48">
        <v>12</v>
      </c>
    </row>
    <row r="49" spans="1:7" ht="12.6" customHeight="1">
      <c r="A49" s="12" t="s">
        <v>888</v>
      </c>
      <c r="B49" s="13" t="s">
        <v>1532</v>
      </c>
      <c r="C49" s="169">
        <v>4</v>
      </c>
      <c r="D49" s="48">
        <v>375.60750000000002</v>
      </c>
      <c r="E49" s="48">
        <v>678.08715975529299</v>
      </c>
      <c r="F49" s="48">
        <v>1392</v>
      </c>
      <c r="G49" s="48">
        <v>7</v>
      </c>
    </row>
    <row r="50" spans="1:7" ht="12.6" customHeight="1">
      <c r="A50" s="12" t="s">
        <v>889</v>
      </c>
      <c r="B50" s="13" t="s">
        <v>1533</v>
      </c>
      <c r="C50" s="169">
        <v>14</v>
      </c>
      <c r="D50" s="48">
        <v>211.44545454545499</v>
      </c>
      <c r="E50" s="48">
        <v>363.66762672428302</v>
      </c>
      <c r="F50" s="48">
        <v>1140</v>
      </c>
      <c r="G50" s="48">
        <v>7.9</v>
      </c>
    </row>
    <row r="51" spans="1:7" ht="12.6" customHeight="1">
      <c r="A51" s="12" t="s">
        <v>890</v>
      </c>
      <c r="B51" s="13" t="s">
        <v>1534</v>
      </c>
      <c r="C51" s="169">
        <v>92</v>
      </c>
      <c r="D51" s="48">
        <v>872.57528089887705</v>
      </c>
      <c r="E51" s="48">
        <v>6431.0844157547699</v>
      </c>
      <c r="F51" s="48">
        <v>60146</v>
      </c>
      <c r="G51" s="48">
        <v>0</v>
      </c>
    </row>
    <row r="52" spans="1:7" ht="12.6" customHeight="1">
      <c r="A52" s="12" t="s">
        <v>891</v>
      </c>
      <c r="B52" s="13" t="s">
        <v>1535</v>
      </c>
      <c r="C52" s="169">
        <v>4</v>
      </c>
      <c r="D52" s="48">
        <v>21</v>
      </c>
      <c r="E52" s="48">
        <v>5.6568542494923797</v>
      </c>
      <c r="F52" s="48">
        <v>25</v>
      </c>
      <c r="G52" s="48">
        <v>17</v>
      </c>
    </row>
    <row r="53" spans="1:7" ht="12.6" customHeight="1">
      <c r="A53" s="12" t="s">
        <v>892</v>
      </c>
      <c r="B53" s="13" t="s">
        <v>1536</v>
      </c>
      <c r="C53" s="169">
        <v>13</v>
      </c>
      <c r="D53" s="48">
        <v>3263.9583333333298</v>
      </c>
      <c r="E53" s="48">
        <v>10575.0283267584</v>
      </c>
      <c r="F53" s="48">
        <v>36819</v>
      </c>
      <c r="G53" s="48">
        <v>8.5</v>
      </c>
    </row>
    <row r="54" spans="1:7" ht="12.6" customHeight="1">
      <c r="A54" s="12" t="s">
        <v>893</v>
      </c>
      <c r="B54" s="13" t="s">
        <v>1537</v>
      </c>
      <c r="C54" s="169">
        <v>2</v>
      </c>
      <c r="D54" s="48">
        <v>63.9</v>
      </c>
      <c r="E54" s="48">
        <v>26.021529547665001</v>
      </c>
      <c r="F54" s="48">
        <v>82.3</v>
      </c>
      <c r="G54" s="48">
        <v>45.5</v>
      </c>
    </row>
    <row r="55" spans="1:7" ht="12.6" customHeight="1">
      <c r="A55" s="12" t="s">
        <v>894</v>
      </c>
      <c r="B55" s="13" t="s">
        <v>1538</v>
      </c>
      <c r="C55" s="169">
        <v>19</v>
      </c>
      <c r="D55" s="48">
        <v>718.54615384615397</v>
      </c>
      <c r="E55" s="48">
        <v>1083.2935248701699</v>
      </c>
      <c r="F55" s="48">
        <v>3464</v>
      </c>
      <c r="G55" s="48">
        <v>10</v>
      </c>
    </row>
    <row r="56" spans="1:7" ht="12.6" customHeight="1">
      <c r="A56" s="12" t="s">
        <v>1546</v>
      </c>
      <c r="B56" s="13" t="s">
        <v>1539</v>
      </c>
      <c r="C56" s="169">
        <v>7</v>
      </c>
      <c r="D56" s="48">
        <v>532.12</v>
      </c>
      <c r="E56" s="48">
        <v>969.12335231383202</v>
      </c>
      <c r="F56" s="48">
        <v>2258</v>
      </c>
      <c r="G56" s="48">
        <v>7.6</v>
      </c>
    </row>
    <row r="57" spans="1:7" ht="12.6" customHeight="1">
      <c r="A57" s="12" t="s">
        <v>1547</v>
      </c>
      <c r="B57" s="13" t="s">
        <v>1540</v>
      </c>
      <c r="C57" s="169">
        <v>13</v>
      </c>
      <c r="D57" s="48">
        <v>190.18</v>
      </c>
      <c r="E57" s="48">
        <v>313.43909491673497</v>
      </c>
      <c r="F57" s="48">
        <v>1033</v>
      </c>
      <c r="G57" s="48">
        <v>2</v>
      </c>
    </row>
    <row r="58" spans="1:7" ht="12.6" customHeight="1">
      <c r="A58" s="12" t="s">
        <v>1548</v>
      </c>
      <c r="B58" s="13" t="s">
        <v>1541</v>
      </c>
      <c r="C58" s="169">
        <v>17</v>
      </c>
      <c r="D58" s="48">
        <v>52.97</v>
      </c>
      <c r="E58" s="48">
        <v>39.827518404015898</v>
      </c>
      <c r="F58" s="48">
        <v>128</v>
      </c>
      <c r="G58" s="48">
        <v>12.7</v>
      </c>
    </row>
    <row r="59" spans="1:7" ht="12.6" customHeight="1">
      <c r="A59" s="12" t="s">
        <v>1549</v>
      </c>
      <c r="B59" s="13" t="s">
        <v>1542</v>
      </c>
      <c r="C59" s="169">
        <v>355</v>
      </c>
      <c r="D59" s="48">
        <v>194.98456204379599</v>
      </c>
      <c r="E59" s="48">
        <v>1394.6470619644799</v>
      </c>
      <c r="F59" s="48">
        <v>19104</v>
      </c>
      <c r="G59" s="48">
        <v>0</v>
      </c>
    </row>
    <row r="60" spans="1:7" ht="12.6" customHeight="1">
      <c r="A60" s="12" t="s">
        <v>1550</v>
      </c>
      <c r="B60" s="13" t="s">
        <v>1543</v>
      </c>
      <c r="C60" s="169">
        <v>5</v>
      </c>
      <c r="D60" s="48">
        <v>70.25</v>
      </c>
      <c r="E60" s="48">
        <v>42.082260712403098</v>
      </c>
      <c r="F60" s="48">
        <v>118</v>
      </c>
      <c r="G60" s="48">
        <v>23</v>
      </c>
    </row>
    <row r="61" spans="1:7" ht="12.6" customHeight="1">
      <c r="A61" s="12" t="s">
        <v>1551</v>
      </c>
      <c r="B61" s="13" t="s">
        <v>1544</v>
      </c>
      <c r="C61" s="169">
        <v>52</v>
      </c>
      <c r="D61" s="48">
        <v>65.778222222222198</v>
      </c>
      <c r="E61" s="48">
        <v>45.305442944573898</v>
      </c>
      <c r="F61" s="48">
        <v>230.32</v>
      </c>
      <c r="G61" s="48">
        <v>0</v>
      </c>
    </row>
    <row r="62" spans="1:7" ht="12.6" customHeight="1">
      <c r="A62" s="12" t="s">
        <v>1552</v>
      </c>
      <c r="B62" s="13" t="s">
        <v>1545</v>
      </c>
      <c r="C62" s="169">
        <v>5</v>
      </c>
      <c r="D62" s="48">
        <v>267.17500000000001</v>
      </c>
      <c r="E62" s="48">
        <v>493.486118514662</v>
      </c>
      <c r="F62" s="48">
        <v>1007</v>
      </c>
      <c r="G62" s="48">
        <v>0.1</v>
      </c>
    </row>
    <row r="63" spans="1:7" ht="12.6" customHeight="1">
      <c r="A63" s="12" t="s">
        <v>1553</v>
      </c>
      <c r="B63" s="13" t="s">
        <v>1295</v>
      </c>
      <c r="C63" s="169">
        <v>25</v>
      </c>
      <c r="D63" s="48">
        <v>79.242307692307705</v>
      </c>
      <c r="E63" s="48">
        <v>89.865899738985703</v>
      </c>
      <c r="F63" s="48">
        <v>302</v>
      </c>
      <c r="G63" s="48">
        <v>0.15</v>
      </c>
    </row>
    <row r="64" spans="1:7" ht="12.6" customHeight="1">
      <c r="A64" s="12" t="s">
        <v>1554</v>
      </c>
      <c r="B64" s="13" t="s">
        <v>1296</v>
      </c>
      <c r="C64" s="169">
        <v>0</v>
      </c>
      <c r="D64" s="48" t="s">
        <v>491</v>
      </c>
      <c r="E64" s="48" t="s">
        <v>491</v>
      </c>
      <c r="F64" s="48" t="s">
        <v>491</v>
      </c>
      <c r="G64" s="48" t="s">
        <v>491</v>
      </c>
    </row>
    <row r="65" spans="1:7" ht="12.6" customHeight="1">
      <c r="A65" s="12" t="s">
        <v>1555</v>
      </c>
      <c r="B65" s="13" t="s">
        <v>1297</v>
      </c>
      <c r="C65" s="169">
        <v>1</v>
      </c>
      <c r="D65" s="48">
        <v>51</v>
      </c>
      <c r="E65" s="48" t="s">
        <v>491</v>
      </c>
      <c r="F65" s="48">
        <v>51</v>
      </c>
      <c r="G65" s="48">
        <v>51</v>
      </c>
    </row>
    <row r="66" spans="1:7" ht="12.6" customHeight="1">
      <c r="A66" s="12" t="s">
        <v>1556</v>
      </c>
      <c r="B66" s="13" t="s">
        <v>1298</v>
      </c>
      <c r="C66" s="169">
        <v>3</v>
      </c>
      <c r="D66" s="48">
        <v>535</v>
      </c>
      <c r="E66" s="48">
        <v>742.46212024587498</v>
      </c>
      <c r="F66" s="48">
        <v>1060</v>
      </c>
      <c r="G66" s="48">
        <v>10</v>
      </c>
    </row>
    <row r="67" spans="1:7" ht="12.6" customHeight="1">
      <c r="A67" s="12" t="s">
        <v>1557</v>
      </c>
      <c r="B67" s="13" t="s">
        <v>1299</v>
      </c>
      <c r="C67" s="169">
        <v>0</v>
      </c>
      <c r="D67" s="48" t="s">
        <v>491</v>
      </c>
      <c r="E67" s="48" t="s">
        <v>491</v>
      </c>
      <c r="F67" s="48" t="s">
        <v>491</v>
      </c>
      <c r="G67" s="48" t="s">
        <v>491</v>
      </c>
    </row>
    <row r="68" spans="1:7" ht="12.6" customHeight="1">
      <c r="A68" s="12" t="s">
        <v>1558</v>
      </c>
      <c r="B68" s="13" t="s">
        <v>1300</v>
      </c>
      <c r="C68" s="169">
        <v>1</v>
      </c>
      <c r="D68" s="48">
        <v>7</v>
      </c>
      <c r="E68" s="48" t="s">
        <v>491</v>
      </c>
      <c r="F68" s="48">
        <v>7</v>
      </c>
      <c r="G68" s="48">
        <v>7</v>
      </c>
    </row>
    <row r="69" spans="1:7" ht="12.6" customHeight="1">
      <c r="A69" s="12" t="s">
        <v>1559</v>
      </c>
      <c r="B69" s="13" t="s">
        <v>1301</v>
      </c>
      <c r="C69" s="169">
        <v>1</v>
      </c>
      <c r="D69" s="48">
        <v>17</v>
      </c>
      <c r="E69" s="48" t="s">
        <v>491</v>
      </c>
      <c r="F69" s="48">
        <v>17</v>
      </c>
      <c r="G69" s="48">
        <v>17</v>
      </c>
    </row>
    <row r="70" spans="1:7" ht="12.6" customHeight="1">
      <c r="A70" s="12" t="s">
        <v>1560</v>
      </c>
      <c r="B70" s="13" t="s">
        <v>1302</v>
      </c>
      <c r="C70" s="169">
        <v>0</v>
      </c>
      <c r="D70" s="48" t="s">
        <v>491</v>
      </c>
      <c r="E70" s="48" t="s">
        <v>491</v>
      </c>
      <c r="F70" s="48" t="s">
        <v>491</v>
      </c>
      <c r="G70" s="48" t="s">
        <v>491</v>
      </c>
    </row>
    <row r="71" spans="1:7" ht="12.6" customHeight="1">
      <c r="A71" s="12" t="s">
        <v>1561</v>
      </c>
      <c r="B71" s="13" t="s">
        <v>1303</v>
      </c>
      <c r="C71" s="169">
        <v>18</v>
      </c>
      <c r="D71" s="48">
        <v>201.4</v>
      </c>
      <c r="E71" s="48">
        <v>258.06510806383699</v>
      </c>
      <c r="F71" s="48">
        <v>800</v>
      </c>
      <c r="G71" s="48">
        <v>44</v>
      </c>
    </row>
    <row r="72" spans="1:7" ht="12.6" customHeight="1">
      <c r="A72" s="12" t="s">
        <v>1562</v>
      </c>
      <c r="B72" s="13" t="s">
        <v>1304</v>
      </c>
      <c r="C72" s="169">
        <v>107</v>
      </c>
      <c r="D72" s="48">
        <v>96.401762711864393</v>
      </c>
      <c r="E72" s="48">
        <v>102.677921656682</v>
      </c>
      <c r="F72" s="48">
        <v>500</v>
      </c>
      <c r="G72" s="48">
        <v>0</v>
      </c>
    </row>
    <row r="73" spans="1:7" ht="12.6" customHeight="1">
      <c r="A73" s="12" t="s">
        <v>1563</v>
      </c>
      <c r="B73" s="13" t="s">
        <v>1305</v>
      </c>
      <c r="C73" s="169">
        <v>9</v>
      </c>
      <c r="D73" s="48">
        <v>125.64875000000001</v>
      </c>
      <c r="E73" s="48">
        <v>175.35763419264899</v>
      </c>
      <c r="F73" s="48">
        <v>557</v>
      </c>
      <c r="G73" s="48">
        <v>40</v>
      </c>
    </row>
    <row r="74" spans="1:7" ht="12.6" customHeight="1">
      <c r="A74" s="12" t="s">
        <v>1564</v>
      </c>
      <c r="B74" s="13" t="s">
        <v>1306</v>
      </c>
      <c r="C74" s="169">
        <v>473</v>
      </c>
      <c r="D74" s="48">
        <v>1480.50418421053</v>
      </c>
      <c r="E74" s="48">
        <v>7258.7878811903001</v>
      </c>
      <c r="F74" s="48">
        <v>100346</v>
      </c>
      <c r="G74" s="48">
        <v>0.01</v>
      </c>
    </row>
    <row r="75" spans="1:7" ht="12.6" customHeight="1">
      <c r="A75" s="12" t="s">
        <v>1565</v>
      </c>
      <c r="B75" s="13" t="s">
        <v>1307</v>
      </c>
      <c r="C75" s="169">
        <v>29</v>
      </c>
      <c r="D75" s="48">
        <v>210.777777777778</v>
      </c>
      <c r="E75" s="48">
        <v>600.95821089475896</v>
      </c>
      <c r="F75" s="48">
        <v>2603</v>
      </c>
      <c r="G75" s="48">
        <v>3</v>
      </c>
    </row>
    <row r="76" spans="1:7" ht="12.6" customHeight="1">
      <c r="A76" s="12" t="s">
        <v>1247</v>
      </c>
      <c r="B76" s="13" t="s">
        <v>1308</v>
      </c>
      <c r="C76" s="169">
        <v>17</v>
      </c>
      <c r="D76" s="48">
        <v>91.699749999999995</v>
      </c>
      <c r="E76" s="48">
        <v>165.87542744622101</v>
      </c>
      <c r="F76" s="48">
        <v>557</v>
      </c>
      <c r="G76" s="48">
        <v>6.3E-2</v>
      </c>
    </row>
    <row r="77" spans="1:7" ht="12.6" customHeight="1">
      <c r="A77" s="12" t="s">
        <v>1248</v>
      </c>
      <c r="B77" s="13" t="s">
        <v>1309</v>
      </c>
      <c r="C77" s="169">
        <v>241</v>
      </c>
      <c r="D77" s="48">
        <v>111.161540540541</v>
      </c>
      <c r="E77" s="48">
        <v>802.74655006113403</v>
      </c>
      <c r="F77" s="48">
        <v>9245</v>
      </c>
      <c r="G77" s="48">
        <v>0</v>
      </c>
    </row>
    <row r="78" spans="1:7" ht="12.6" customHeight="1">
      <c r="A78" s="12" t="s">
        <v>1249</v>
      </c>
      <c r="B78" s="13" t="s">
        <v>1310</v>
      </c>
      <c r="C78" s="169">
        <v>1359</v>
      </c>
      <c r="D78" s="48">
        <v>1649.49687366167</v>
      </c>
      <c r="E78" s="48">
        <v>17799.140596929399</v>
      </c>
      <c r="F78" s="48">
        <v>462816</v>
      </c>
      <c r="G78" s="48">
        <v>0</v>
      </c>
    </row>
    <row r="79" spans="1:7" ht="12.6" customHeight="1">
      <c r="A79" s="12" t="s">
        <v>1250</v>
      </c>
      <c r="B79" s="13" t="s">
        <v>1311</v>
      </c>
      <c r="C79" s="169">
        <v>203</v>
      </c>
      <c r="D79" s="48">
        <v>88.150904109589106</v>
      </c>
      <c r="E79" s="48">
        <v>220.03466777610899</v>
      </c>
      <c r="F79" s="48">
        <v>2168</v>
      </c>
      <c r="G79" s="48">
        <v>2.8</v>
      </c>
    </row>
    <row r="80" spans="1:7" ht="12.6" customHeight="1">
      <c r="A80" s="12" t="s">
        <v>1251</v>
      </c>
      <c r="B80" s="13" t="s">
        <v>1312</v>
      </c>
      <c r="C80" s="169">
        <v>114</v>
      </c>
      <c r="D80" s="48">
        <v>328.78544554455402</v>
      </c>
      <c r="E80" s="48">
        <v>2506.4016042891099</v>
      </c>
      <c r="F80" s="48">
        <v>25265</v>
      </c>
      <c r="G80" s="48">
        <v>2</v>
      </c>
    </row>
    <row r="81" spans="1:7" ht="12.6" customHeight="1">
      <c r="A81" s="12" t="s">
        <v>1252</v>
      </c>
      <c r="B81" s="13" t="s">
        <v>1313</v>
      </c>
      <c r="C81" s="169">
        <v>646</v>
      </c>
      <c r="D81" s="48">
        <v>684.48244212963004</v>
      </c>
      <c r="E81" s="48">
        <v>7341.2774198298503</v>
      </c>
      <c r="F81" s="48">
        <v>148329</v>
      </c>
      <c r="G81" s="48">
        <v>0</v>
      </c>
    </row>
    <row r="82" spans="1:7" ht="12.6" customHeight="1">
      <c r="A82" s="12" t="s">
        <v>1253</v>
      </c>
      <c r="B82" s="13" t="s">
        <v>1314</v>
      </c>
      <c r="C82" s="169">
        <v>69</v>
      </c>
      <c r="D82" s="48">
        <v>39.6185714285714</v>
      </c>
      <c r="E82" s="48">
        <v>65.476301775374395</v>
      </c>
      <c r="F82" s="48">
        <v>215</v>
      </c>
      <c r="G82" s="48">
        <v>0</v>
      </c>
    </row>
    <row r="83" spans="1:7" ht="12.6" customHeight="1">
      <c r="A83" s="12" t="s">
        <v>1254</v>
      </c>
      <c r="B83" s="13" t="s">
        <v>1315</v>
      </c>
      <c r="C83" s="169">
        <v>765</v>
      </c>
      <c r="D83" s="48">
        <v>574.91352423698402</v>
      </c>
      <c r="E83" s="48">
        <v>6867.5008976869904</v>
      </c>
      <c r="F83" s="48">
        <v>154478</v>
      </c>
      <c r="G83" s="48">
        <v>0</v>
      </c>
    </row>
    <row r="84" spans="1:7" ht="12.6" customHeight="1">
      <c r="A84" s="12" t="s">
        <v>1255</v>
      </c>
      <c r="B84" s="13" t="s">
        <v>1316</v>
      </c>
      <c r="C84" s="169">
        <v>506</v>
      </c>
      <c r="D84" s="48">
        <v>309.54948648648701</v>
      </c>
      <c r="E84" s="48">
        <v>1500.53822212914</v>
      </c>
      <c r="F84" s="48">
        <v>18618</v>
      </c>
      <c r="G84" s="48">
        <v>0</v>
      </c>
    </row>
    <row r="85" spans="1:7" ht="12.6" customHeight="1">
      <c r="A85" s="12" t="s">
        <v>1256</v>
      </c>
      <c r="B85" s="13" t="s">
        <v>1317</v>
      </c>
      <c r="C85" s="169">
        <v>144</v>
      </c>
      <c r="D85" s="48">
        <v>197.58984000000001</v>
      </c>
      <c r="E85" s="48">
        <v>665.22771154305701</v>
      </c>
      <c r="F85" s="48">
        <v>6181</v>
      </c>
      <c r="G85" s="48">
        <v>1</v>
      </c>
    </row>
    <row r="86" spans="1:7" ht="12.6" customHeight="1">
      <c r="A86" s="12" t="s">
        <v>1257</v>
      </c>
      <c r="B86" s="13" t="s">
        <v>1318</v>
      </c>
      <c r="C86" s="169">
        <v>1040</v>
      </c>
      <c r="D86" s="48">
        <v>440.65613872832398</v>
      </c>
      <c r="E86" s="48">
        <v>3777.8340236681402</v>
      </c>
      <c r="F86" s="48">
        <v>85370</v>
      </c>
      <c r="G86" s="48">
        <v>0</v>
      </c>
    </row>
    <row r="87" spans="1:7" ht="12.6" customHeight="1">
      <c r="A87" s="12" t="s">
        <v>1258</v>
      </c>
      <c r="B87" s="13" t="s">
        <v>1319</v>
      </c>
      <c r="C87" s="169">
        <v>86</v>
      </c>
      <c r="D87" s="48">
        <v>495.76543859649098</v>
      </c>
      <c r="E87" s="48">
        <v>2698.0061437682002</v>
      </c>
      <c r="F87" s="48">
        <v>18689</v>
      </c>
      <c r="G87" s="48">
        <v>0.3</v>
      </c>
    </row>
    <row r="88" spans="1:7" ht="12.6" customHeight="1">
      <c r="A88" s="12" t="s">
        <v>1259</v>
      </c>
      <c r="B88" s="13" t="s">
        <v>1320</v>
      </c>
      <c r="C88" s="169">
        <v>229</v>
      </c>
      <c r="D88" s="48">
        <v>241.684914285714</v>
      </c>
      <c r="E88" s="48">
        <v>1776.6936123128201</v>
      </c>
      <c r="F88" s="48">
        <v>23557</v>
      </c>
      <c r="G88" s="48">
        <v>0</v>
      </c>
    </row>
    <row r="89" spans="1:7" ht="12.6" customHeight="1">
      <c r="A89" s="12" t="s">
        <v>1260</v>
      </c>
      <c r="B89" s="13" t="s">
        <v>1321</v>
      </c>
      <c r="C89" s="169">
        <v>1</v>
      </c>
      <c r="D89" s="48">
        <v>27</v>
      </c>
      <c r="E89" s="48" t="s">
        <v>491</v>
      </c>
      <c r="F89" s="48">
        <v>27</v>
      </c>
      <c r="G89" s="48">
        <v>27</v>
      </c>
    </row>
    <row r="90" spans="1:7" ht="12.6" customHeight="1">
      <c r="A90" s="12" t="s">
        <v>1261</v>
      </c>
      <c r="B90" s="13" t="s">
        <v>1322</v>
      </c>
      <c r="C90" s="169">
        <v>56</v>
      </c>
      <c r="D90" s="48">
        <v>275.24974358974401</v>
      </c>
      <c r="E90" s="48">
        <v>478.05586004526401</v>
      </c>
      <c r="F90" s="48">
        <v>2081</v>
      </c>
      <c r="G90" s="48">
        <v>0</v>
      </c>
    </row>
    <row r="91" spans="1:7" ht="12.6" customHeight="1">
      <c r="A91" s="12" t="s">
        <v>1262</v>
      </c>
      <c r="B91" s="13" t="s">
        <v>1323</v>
      </c>
      <c r="C91" s="169">
        <v>3908</v>
      </c>
      <c r="D91" s="48">
        <v>182.934853065287</v>
      </c>
      <c r="E91" s="48">
        <v>2027.04900479609</v>
      </c>
      <c r="F91" s="48">
        <v>90100</v>
      </c>
      <c r="G91" s="48">
        <v>0</v>
      </c>
    </row>
    <row r="92" spans="1:7" ht="12.6" customHeight="1">
      <c r="A92" s="12" t="s">
        <v>1263</v>
      </c>
      <c r="B92" s="13" t="s">
        <v>1324</v>
      </c>
      <c r="C92" s="169">
        <v>6</v>
      </c>
      <c r="D92" s="48">
        <v>38.17</v>
      </c>
      <c r="E92" s="48">
        <v>56.919236642808201</v>
      </c>
      <c r="F92" s="48">
        <v>139</v>
      </c>
      <c r="G92" s="48">
        <v>1.05</v>
      </c>
    </row>
    <row r="93" spans="1:7" ht="12.6" customHeight="1">
      <c r="A93" s="12" t="s">
        <v>1264</v>
      </c>
      <c r="B93" s="13" t="s">
        <v>1325</v>
      </c>
      <c r="C93" s="169">
        <v>7</v>
      </c>
      <c r="D93" s="48">
        <v>7.3</v>
      </c>
      <c r="E93" s="48">
        <v>9.7149369529606293</v>
      </c>
      <c r="F93" s="48">
        <v>21.4</v>
      </c>
      <c r="G93" s="48">
        <v>0.3</v>
      </c>
    </row>
    <row r="94" spans="1:7" ht="12.6" customHeight="1">
      <c r="A94" s="12" t="s">
        <v>1265</v>
      </c>
      <c r="B94" s="13" t="s">
        <v>1326</v>
      </c>
      <c r="C94" s="169">
        <v>0</v>
      </c>
      <c r="D94" s="48" t="s">
        <v>491</v>
      </c>
      <c r="E94" s="48" t="s">
        <v>491</v>
      </c>
      <c r="F94" s="48" t="s">
        <v>491</v>
      </c>
      <c r="G94" s="48" t="s">
        <v>491</v>
      </c>
    </row>
    <row r="95" spans="1:7" ht="12.6" customHeight="1">
      <c r="A95" s="12" t="s">
        <v>1266</v>
      </c>
      <c r="B95" s="13" t="s">
        <v>1327</v>
      </c>
      <c r="C95" s="169">
        <v>32</v>
      </c>
      <c r="D95" s="48">
        <v>89.819166666666604</v>
      </c>
      <c r="E95" s="48">
        <v>150.692278037546</v>
      </c>
      <c r="F95" s="48">
        <v>580</v>
      </c>
      <c r="G95" s="48">
        <v>0</v>
      </c>
    </row>
    <row r="96" spans="1:7" ht="12.6" customHeight="1">
      <c r="A96" s="12" t="s">
        <v>1267</v>
      </c>
      <c r="B96" s="13" t="s">
        <v>1328</v>
      </c>
      <c r="C96" s="169">
        <v>8</v>
      </c>
      <c r="D96" s="48">
        <v>83.285714285714306</v>
      </c>
      <c r="E96" s="48">
        <v>128.01264818461499</v>
      </c>
      <c r="F96" s="48">
        <v>350</v>
      </c>
      <c r="G96" s="48">
        <v>1</v>
      </c>
    </row>
    <row r="97" spans="1:7" ht="12.6" customHeight="1">
      <c r="A97" s="12" t="s">
        <v>1268</v>
      </c>
      <c r="B97" s="13" t="s">
        <v>1329</v>
      </c>
      <c r="C97" s="169">
        <v>26</v>
      </c>
      <c r="D97" s="48">
        <v>59.444782608695697</v>
      </c>
      <c r="E97" s="48">
        <v>64.1985233382687</v>
      </c>
      <c r="F97" s="48">
        <v>273</v>
      </c>
      <c r="G97" s="48">
        <v>3</v>
      </c>
    </row>
    <row r="98" spans="1:7" ht="12.6" customHeight="1">
      <c r="A98" s="12" t="s">
        <v>486</v>
      </c>
      <c r="B98" s="13" t="s">
        <v>1330</v>
      </c>
      <c r="C98" s="169">
        <v>171</v>
      </c>
      <c r="D98" s="48">
        <v>1812.6211678832101</v>
      </c>
      <c r="E98" s="48">
        <v>15866.245239583001</v>
      </c>
      <c r="F98" s="48">
        <v>186040</v>
      </c>
      <c r="G98" s="48">
        <v>0</v>
      </c>
    </row>
    <row r="99" spans="1:7" ht="12.6" customHeight="1">
      <c r="A99" s="12" t="s">
        <v>487</v>
      </c>
      <c r="B99" s="13" t="s">
        <v>596</v>
      </c>
      <c r="C99" s="169">
        <v>37</v>
      </c>
      <c r="D99" s="48">
        <v>1918.98617647059</v>
      </c>
      <c r="E99" s="48">
        <v>7912.8296836252402</v>
      </c>
      <c r="F99" s="48">
        <v>41639</v>
      </c>
      <c r="G99" s="48">
        <v>0</v>
      </c>
    </row>
    <row r="100" spans="1:7" ht="12.6" customHeight="1">
      <c r="A100" s="12" t="s">
        <v>599</v>
      </c>
      <c r="B100" s="13" t="s">
        <v>597</v>
      </c>
      <c r="C100" s="169">
        <v>79</v>
      </c>
      <c r="D100" s="48">
        <v>7596.046875</v>
      </c>
      <c r="E100" s="48">
        <v>39990.917942440901</v>
      </c>
      <c r="F100" s="48">
        <v>264387</v>
      </c>
      <c r="G100" s="48">
        <v>0</v>
      </c>
    </row>
    <row r="101" spans="1:7" ht="12.6" customHeight="1">
      <c r="A101" s="12" t="s">
        <v>600</v>
      </c>
      <c r="B101" s="13" t="s">
        <v>598</v>
      </c>
      <c r="C101" s="169">
        <v>276</v>
      </c>
      <c r="D101" s="48">
        <v>1062.5770447513801</v>
      </c>
      <c r="E101" s="48">
        <v>6315.3089305769599</v>
      </c>
      <c r="F101" s="48">
        <v>67456</v>
      </c>
      <c r="G101" s="48">
        <v>0</v>
      </c>
    </row>
    <row r="102" spans="1:7" ht="12.6" customHeight="1">
      <c r="A102" s="12" t="s">
        <v>488</v>
      </c>
      <c r="B102" s="13" t="s">
        <v>1386</v>
      </c>
      <c r="C102" s="169">
        <v>1852</v>
      </c>
      <c r="D102" s="48">
        <v>391.14742730496499</v>
      </c>
      <c r="E102" s="48">
        <v>7066.7142680833003</v>
      </c>
      <c r="F102" s="48">
        <v>217000</v>
      </c>
      <c r="G102" s="48">
        <v>0</v>
      </c>
    </row>
    <row r="103" spans="1:7" ht="12.6" customHeight="1">
      <c r="A103" s="47" t="s">
        <v>447</v>
      </c>
      <c r="B103" s="13" t="s">
        <v>489</v>
      </c>
      <c r="C103" s="169">
        <v>139</v>
      </c>
      <c r="D103" s="48">
        <v>998.44320103508801</v>
      </c>
      <c r="E103" s="48">
        <v>7166.4521813744404</v>
      </c>
      <c r="F103" s="48">
        <v>54150</v>
      </c>
      <c r="G103" s="48">
        <v>0.4</v>
      </c>
    </row>
    <row r="104" spans="1:7" ht="12.6" customHeight="1">
      <c r="A104" s="35"/>
      <c r="B104" s="13" t="s">
        <v>493</v>
      </c>
      <c r="C104" s="4">
        <v>24828</v>
      </c>
      <c r="D104" s="159">
        <v>17663.1301857535</v>
      </c>
      <c r="E104" s="159">
        <v>312006.58860748302</v>
      </c>
      <c r="F104" s="159">
        <v>16594026</v>
      </c>
      <c r="G104" s="159">
        <v>0</v>
      </c>
    </row>
    <row r="105" spans="1:7" ht="12.75" customHeight="1">
      <c r="A105" s="2"/>
      <c r="C105" s="223"/>
      <c r="D105" s="34"/>
      <c r="E105" s="34"/>
      <c r="F105" s="34"/>
      <c r="G105" s="34"/>
    </row>
    <row r="106" spans="1:7" ht="12.75" customHeight="1">
      <c r="A106" s="2"/>
    </row>
    <row r="107" spans="1:7" ht="12.75" customHeight="1">
      <c r="A107" s="2"/>
    </row>
    <row r="108" spans="1:7" ht="12.75" customHeight="1">
      <c r="A108" s="2"/>
    </row>
    <row r="109" spans="1:7" ht="12.75" customHeight="1">
      <c r="A109" s="2"/>
    </row>
    <row r="110" spans="1:7" ht="12.75" customHeight="1">
      <c r="A110" s="2"/>
    </row>
    <row r="111" spans="1:7" ht="12.75" customHeight="1">
      <c r="A111" s="2"/>
    </row>
    <row r="112" spans="1:7" ht="12.75" customHeight="1">
      <c r="A112" s="2"/>
    </row>
    <row r="113" spans="1:1" ht="12.75" customHeight="1">
      <c r="A113" s="2"/>
    </row>
    <row r="114" spans="1:1" ht="12.75" customHeight="1">
      <c r="A114" s="2"/>
    </row>
    <row r="115" spans="1:1" ht="12.75" customHeight="1">
      <c r="A115" s="2"/>
    </row>
    <row r="116" spans="1:1" ht="12.75" customHeight="1">
      <c r="A116" s="2"/>
    </row>
    <row r="117" spans="1:1" ht="12.75" customHeight="1">
      <c r="A117" s="2"/>
    </row>
    <row r="118" spans="1:1" ht="12.75" customHeight="1">
      <c r="A118" s="2"/>
    </row>
    <row r="119" spans="1:1" ht="12.75" customHeight="1">
      <c r="A119" s="2"/>
    </row>
    <row r="120" spans="1:1" ht="12.75" customHeight="1">
      <c r="A120" s="2"/>
    </row>
    <row r="121" spans="1:1" ht="12.75" customHeight="1">
      <c r="A121" s="2"/>
    </row>
    <row r="122" spans="1:1" ht="12.75" customHeight="1">
      <c r="A122" s="2"/>
    </row>
    <row r="123" spans="1:1" ht="12.75" customHeight="1">
      <c r="A123" s="2"/>
    </row>
    <row r="124" spans="1:1" ht="12.75" customHeight="1">
      <c r="A124" s="2"/>
    </row>
    <row r="125" spans="1:1" ht="12.75" customHeight="1">
      <c r="A125" s="2"/>
    </row>
    <row r="126" spans="1:1" ht="12.75" customHeight="1">
      <c r="A126" s="2"/>
    </row>
    <row r="127" spans="1:1" ht="12.75" customHeight="1">
      <c r="A127" s="2"/>
    </row>
    <row r="128" spans="1:1" ht="12.75" customHeight="1">
      <c r="A128" s="2"/>
    </row>
    <row r="129" spans="1:1" ht="12.75" customHeight="1">
      <c r="A129" s="2"/>
    </row>
    <row r="130" spans="1:1" ht="12.75" customHeight="1">
      <c r="A130" s="2"/>
    </row>
    <row r="131" spans="1:1" ht="12.75" customHeight="1">
      <c r="A131" s="2"/>
    </row>
    <row r="132" spans="1:1" ht="12.75" customHeight="1">
      <c r="A132" s="2"/>
    </row>
    <row r="133" spans="1:1" ht="12.75" customHeight="1">
      <c r="A133" s="2"/>
    </row>
    <row r="134" spans="1:1" ht="12.75" customHeight="1">
      <c r="A134" s="2"/>
    </row>
    <row r="135" spans="1:1" ht="12.75" customHeight="1">
      <c r="A135" s="2"/>
    </row>
    <row r="136" spans="1:1" ht="12.75" customHeight="1">
      <c r="A136" s="2"/>
    </row>
    <row r="137" spans="1:1" ht="12.75" customHeight="1">
      <c r="A137" s="2"/>
    </row>
    <row r="138" spans="1:1" ht="12.75" customHeight="1">
      <c r="A138" s="2"/>
    </row>
    <row r="139" spans="1:1" ht="12.75" customHeight="1">
      <c r="A139" s="2"/>
    </row>
    <row r="140" spans="1:1" ht="12.75" customHeight="1">
      <c r="A140" s="2"/>
    </row>
    <row r="141" spans="1:1" ht="12.75" customHeight="1">
      <c r="A141" s="2"/>
    </row>
    <row r="142" spans="1:1" ht="12.75" customHeight="1">
      <c r="A142" s="2"/>
    </row>
    <row r="143" spans="1:1" ht="12.75" customHeight="1">
      <c r="A143" s="2"/>
    </row>
    <row r="144" spans="1:1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  <row r="191" spans="1:1" ht="12.75" customHeight="1">
      <c r="A191" s="2"/>
    </row>
    <row r="192" spans="1:1" ht="12.75" customHeight="1">
      <c r="A192" s="2"/>
    </row>
    <row r="193" spans="1:1" ht="12.75" customHeight="1">
      <c r="A193" s="2"/>
    </row>
    <row r="194" spans="1:1" ht="12.75" customHeight="1">
      <c r="A194" s="2"/>
    </row>
    <row r="195" spans="1:1" ht="12.75" customHeight="1">
      <c r="A195" s="2"/>
    </row>
    <row r="196" spans="1:1" ht="12.75" customHeight="1">
      <c r="A196" s="2"/>
    </row>
    <row r="197" spans="1:1" ht="12.75" customHeight="1">
      <c r="A197" s="2"/>
    </row>
  </sheetData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0" max="6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>
  <sheetPr codeName="Sheet130">
    <tabColor rgb="FF00B050"/>
  </sheetPr>
  <dimension ref="A1:H108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55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1337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5</v>
      </c>
      <c r="D10" s="183">
        <v>10.548</v>
      </c>
      <c r="E10" s="183">
        <v>20.429373950270701</v>
      </c>
      <c r="F10" s="183">
        <v>47</v>
      </c>
      <c r="G10" s="183">
        <v>0.1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0.4</v>
      </c>
      <c r="E11" s="183" t="s">
        <v>491</v>
      </c>
      <c r="F11" s="183">
        <v>0.4</v>
      </c>
      <c r="G11" s="183">
        <v>0.4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1</v>
      </c>
      <c r="D14" s="183">
        <v>0.1</v>
      </c>
      <c r="E14" s="183" t="s">
        <v>491</v>
      </c>
      <c r="F14" s="183">
        <v>0.1</v>
      </c>
      <c r="G14" s="183">
        <v>0.1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5</v>
      </c>
      <c r="D16" s="183">
        <v>1.74</v>
      </c>
      <c r="E16" s="183">
        <v>1.52472948420367</v>
      </c>
      <c r="F16" s="183">
        <v>3.2</v>
      </c>
      <c r="G16" s="183">
        <v>0.04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1</v>
      </c>
      <c r="D18" s="183">
        <v>0.74</v>
      </c>
      <c r="E18" s="183" t="s">
        <v>491</v>
      </c>
      <c r="F18" s="183">
        <v>0.74</v>
      </c>
      <c r="G18" s="183">
        <v>0.74</v>
      </c>
      <c r="H18" s="3"/>
    </row>
    <row r="19" spans="1:8" ht="12.6" customHeight="1">
      <c r="A19" s="106" t="s">
        <v>465</v>
      </c>
      <c r="B19" s="107" t="s">
        <v>1500</v>
      </c>
      <c r="C19" s="169">
        <v>4</v>
      </c>
      <c r="D19" s="183">
        <v>0.06</v>
      </c>
      <c r="E19" s="183">
        <v>9.5219045713904701E-2</v>
      </c>
      <c r="F19" s="183">
        <v>0.2</v>
      </c>
      <c r="G19" s="183">
        <v>0</v>
      </c>
      <c r="H19" s="3"/>
    </row>
    <row r="20" spans="1:8" ht="12.6" customHeight="1">
      <c r="A20" s="106" t="s">
        <v>466</v>
      </c>
      <c r="B20" s="107" t="s">
        <v>1501</v>
      </c>
      <c r="C20" s="169">
        <v>4</v>
      </c>
      <c r="D20" s="183">
        <v>1.375</v>
      </c>
      <c r="E20" s="183">
        <v>1.5392097539538501</v>
      </c>
      <c r="F20" s="183">
        <v>2.9</v>
      </c>
      <c r="G20" s="183">
        <v>0</v>
      </c>
      <c r="H20" s="3"/>
    </row>
    <row r="21" spans="1:8" ht="12.6" customHeight="1">
      <c r="A21" s="106" t="s">
        <v>467</v>
      </c>
      <c r="B21" s="107" t="s">
        <v>1502</v>
      </c>
      <c r="C21" s="169">
        <v>108</v>
      </c>
      <c r="D21" s="183">
        <v>1.44796116504854</v>
      </c>
      <c r="E21" s="183">
        <v>3.7038780310730099</v>
      </c>
      <c r="F21" s="183">
        <v>34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2</v>
      </c>
      <c r="D22" s="183">
        <v>4.25</v>
      </c>
      <c r="E22" s="183">
        <v>1.0606601717798201</v>
      </c>
      <c r="F22" s="183">
        <v>5</v>
      </c>
      <c r="G22" s="183">
        <v>3.5</v>
      </c>
      <c r="H22" s="3"/>
    </row>
    <row r="23" spans="1:8" ht="12.6" customHeight="1">
      <c r="A23" s="106" t="s">
        <v>469</v>
      </c>
      <c r="B23" s="107" t="s">
        <v>1504</v>
      </c>
      <c r="C23" s="169">
        <v>4</v>
      </c>
      <c r="D23" s="183">
        <v>1.2749999999999999</v>
      </c>
      <c r="E23" s="183">
        <v>1.52581125962551</v>
      </c>
      <c r="F23" s="183">
        <v>3.2</v>
      </c>
      <c r="G23" s="183">
        <v>0.02</v>
      </c>
      <c r="H23" s="3"/>
    </row>
    <row r="24" spans="1:8" ht="12.6" customHeight="1">
      <c r="A24" s="106" t="s">
        <v>470</v>
      </c>
      <c r="B24" s="107" t="s">
        <v>1505</v>
      </c>
      <c r="C24" s="169">
        <v>6</v>
      </c>
      <c r="D24" s="183">
        <v>0.24</v>
      </c>
      <c r="E24" s="183">
        <v>0.42778499272414899</v>
      </c>
      <c r="F24" s="183">
        <v>1</v>
      </c>
      <c r="G24" s="183">
        <v>0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39</v>
      </c>
      <c r="D26" s="183">
        <v>12.649743589743601</v>
      </c>
      <c r="E26" s="183">
        <v>32.517299160129603</v>
      </c>
      <c r="F26" s="183">
        <v>170</v>
      </c>
      <c r="G26" s="183">
        <v>0</v>
      </c>
      <c r="H26" s="3"/>
    </row>
    <row r="27" spans="1:8" ht="12.6" customHeight="1">
      <c r="A27" s="106" t="s">
        <v>473</v>
      </c>
      <c r="B27" s="107" t="s">
        <v>1508</v>
      </c>
      <c r="C27" s="169">
        <v>29</v>
      </c>
      <c r="D27" s="183">
        <v>0.98851851851851902</v>
      </c>
      <c r="E27" s="183">
        <v>1.3095997735764799</v>
      </c>
      <c r="F27" s="183">
        <v>4.4000000000000004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27</v>
      </c>
      <c r="D28" s="183">
        <v>1.1937037037036999</v>
      </c>
      <c r="E28" s="183">
        <v>2.1270259991686999</v>
      </c>
      <c r="F28" s="183">
        <v>10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163</v>
      </c>
      <c r="D29" s="183">
        <v>1.9170253164557001</v>
      </c>
      <c r="E29" s="183">
        <v>2.85641606754817</v>
      </c>
      <c r="F29" s="183">
        <v>18.07</v>
      </c>
      <c r="G29" s="183">
        <v>0</v>
      </c>
      <c r="H29" s="3"/>
    </row>
    <row r="30" spans="1:8" ht="12.6" customHeight="1">
      <c r="A30" s="106" t="s">
        <v>476</v>
      </c>
      <c r="B30" s="107" t="s">
        <v>1511</v>
      </c>
      <c r="C30" s="169">
        <v>16</v>
      </c>
      <c r="D30" s="183">
        <v>1.6693750000000001</v>
      </c>
      <c r="E30" s="183">
        <v>2.1863530326398202</v>
      </c>
      <c r="F30" s="183">
        <v>6.3</v>
      </c>
      <c r="G30" s="183">
        <v>0.03</v>
      </c>
      <c r="H30" s="3"/>
    </row>
    <row r="31" spans="1:8" ht="12.6" customHeight="1">
      <c r="A31" s="106" t="s">
        <v>477</v>
      </c>
      <c r="B31" s="107" t="s">
        <v>1512</v>
      </c>
      <c r="C31" s="169">
        <v>16</v>
      </c>
      <c r="D31" s="183">
        <v>0.75375000000000003</v>
      </c>
      <c r="E31" s="183">
        <v>1.11074074382819</v>
      </c>
      <c r="F31" s="183">
        <v>3.47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20</v>
      </c>
      <c r="D32" s="183">
        <v>0.62549999999999994</v>
      </c>
      <c r="E32" s="183">
        <v>0.99493705169830005</v>
      </c>
      <c r="F32" s="183">
        <v>3.45</v>
      </c>
      <c r="G32" s="183">
        <v>0</v>
      </c>
      <c r="H32" s="3"/>
    </row>
    <row r="33" spans="1:8" ht="12.6" customHeight="1">
      <c r="A33" s="106" t="s">
        <v>479</v>
      </c>
      <c r="B33" s="107" t="s">
        <v>1514</v>
      </c>
      <c r="C33" s="169">
        <v>77</v>
      </c>
      <c r="D33" s="183">
        <v>0.88051948051948004</v>
      </c>
      <c r="E33" s="183">
        <v>1.94682392907004</v>
      </c>
      <c r="F33" s="183">
        <v>13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28</v>
      </c>
      <c r="D34" s="183">
        <v>0.681785714285714</v>
      </c>
      <c r="E34" s="183">
        <v>1.17785760810615</v>
      </c>
      <c r="F34" s="183">
        <v>4.4000000000000004</v>
      </c>
      <c r="G34" s="183">
        <v>0</v>
      </c>
      <c r="H34" s="3"/>
    </row>
    <row r="35" spans="1:8" ht="12.6" customHeight="1">
      <c r="A35" s="106" t="s">
        <v>481</v>
      </c>
      <c r="B35" s="107" t="s">
        <v>1516</v>
      </c>
      <c r="C35" s="169">
        <v>7</v>
      </c>
      <c r="D35" s="183">
        <v>0.32285714285714301</v>
      </c>
      <c r="E35" s="183">
        <v>0.43607011231812598</v>
      </c>
      <c r="F35" s="183">
        <v>1.28</v>
      </c>
      <c r="G35" s="183">
        <v>7.0000000000000007E-2</v>
      </c>
      <c r="H35" s="3"/>
    </row>
    <row r="36" spans="1:8" ht="12.6" customHeight="1">
      <c r="A36" s="106" t="s">
        <v>482</v>
      </c>
      <c r="B36" s="107" t="s">
        <v>1517</v>
      </c>
      <c r="C36" s="169">
        <v>70</v>
      </c>
      <c r="D36" s="183">
        <v>0.55782608695652203</v>
      </c>
      <c r="E36" s="183">
        <v>0.83841739844503804</v>
      </c>
      <c r="F36" s="183">
        <v>3.8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9</v>
      </c>
      <c r="D37" s="183">
        <v>0.68</v>
      </c>
      <c r="E37" s="183">
        <v>0.67747693687682098</v>
      </c>
      <c r="F37" s="183">
        <v>2</v>
      </c>
      <c r="G37" s="183">
        <v>0</v>
      </c>
      <c r="H37" s="3"/>
    </row>
    <row r="38" spans="1:8" ht="12.6" customHeight="1">
      <c r="A38" s="106" t="s">
        <v>1228</v>
      </c>
      <c r="B38" s="107" t="s">
        <v>1519</v>
      </c>
      <c r="C38" s="169">
        <v>11</v>
      </c>
      <c r="D38" s="183">
        <v>30.509090909090901</v>
      </c>
      <c r="E38" s="183">
        <v>43.738980659028996</v>
      </c>
      <c r="F38" s="183">
        <v>120</v>
      </c>
      <c r="G38" s="183">
        <v>0.04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70</v>
      </c>
      <c r="D41" s="183">
        <v>0.49579710144927502</v>
      </c>
      <c r="E41" s="183">
        <v>1.9363499666952999</v>
      </c>
      <c r="F41" s="183">
        <v>15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0.03</v>
      </c>
      <c r="E60" s="183" t="s">
        <v>491</v>
      </c>
      <c r="F60" s="183">
        <v>0.03</v>
      </c>
      <c r="G60" s="183">
        <v>0.03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1</v>
      </c>
      <c r="D64" s="183">
        <v>0.02</v>
      </c>
      <c r="E64" s="183" t="s">
        <v>491</v>
      </c>
      <c r="F64" s="183">
        <v>0.02</v>
      </c>
      <c r="G64" s="183">
        <v>0.02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36</v>
      </c>
      <c r="D76" s="183">
        <v>0.55774193548387097</v>
      </c>
      <c r="E76" s="183">
        <v>1.1373850408646999</v>
      </c>
      <c r="F76" s="183">
        <v>4.5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24</v>
      </c>
      <c r="D79" s="183">
        <v>9.5217391304347795E-2</v>
      </c>
      <c r="E79" s="183">
        <v>0.212920590515837</v>
      </c>
      <c r="F79" s="183">
        <v>1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183" t="s">
        <v>491</v>
      </c>
      <c r="E83" s="183" t="s">
        <v>491</v>
      </c>
      <c r="F83" s="183" t="s">
        <v>491</v>
      </c>
      <c r="G83" s="183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8</v>
      </c>
      <c r="D86" s="183">
        <v>1.6250000000000001E-2</v>
      </c>
      <c r="E86" s="183">
        <v>3.0207614933986399E-2</v>
      </c>
      <c r="F86" s="183">
        <v>7.0000000000000007E-2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3</v>
      </c>
      <c r="D88" s="183">
        <v>0.36666666666666697</v>
      </c>
      <c r="E88" s="183">
        <v>0.37859388972001801</v>
      </c>
      <c r="F88" s="183">
        <v>0.8</v>
      </c>
      <c r="G88" s="183">
        <v>0.1</v>
      </c>
      <c r="H88" s="3"/>
    </row>
    <row r="89" spans="1:8" ht="12.6" customHeight="1">
      <c r="A89" s="106" t="s">
        <v>1258</v>
      </c>
      <c r="B89" s="107" t="s">
        <v>1319</v>
      </c>
      <c r="C89" s="169">
        <v>3</v>
      </c>
      <c r="D89" s="183">
        <v>0.133333333333333</v>
      </c>
      <c r="E89" s="183">
        <v>0.152752523165195</v>
      </c>
      <c r="F89" s="183">
        <v>0.3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2</v>
      </c>
      <c r="D92" s="183">
        <v>2.5299999999999998</v>
      </c>
      <c r="E92" s="183">
        <v>3.4931074990615398</v>
      </c>
      <c r="F92" s="183">
        <v>5</v>
      </c>
      <c r="G92" s="183">
        <v>0.06</v>
      </c>
      <c r="H92" s="3"/>
    </row>
    <row r="93" spans="1:8" ht="12.6" customHeight="1">
      <c r="A93" s="106" t="s">
        <v>1262</v>
      </c>
      <c r="B93" s="107" t="s">
        <v>1323</v>
      </c>
      <c r="C93" s="169">
        <v>16</v>
      </c>
      <c r="D93" s="183">
        <v>1.420625</v>
      </c>
      <c r="E93" s="183">
        <v>1.83830889225215</v>
      </c>
      <c r="F93" s="183">
        <v>6.6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2</v>
      </c>
      <c r="D97" s="183">
        <v>0.1</v>
      </c>
      <c r="E97" s="183">
        <v>0.14142135623731</v>
      </c>
      <c r="F97" s="183">
        <v>0.2</v>
      </c>
      <c r="G97" s="183">
        <v>0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1</v>
      </c>
      <c r="D101" s="183">
        <v>0</v>
      </c>
      <c r="E101" s="183" t="s">
        <v>491</v>
      </c>
      <c r="F101" s="183">
        <v>0</v>
      </c>
      <c r="G101" s="183">
        <v>0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2</v>
      </c>
      <c r="D103" s="183">
        <v>2.4</v>
      </c>
      <c r="E103" s="183">
        <v>3.2526911934581202</v>
      </c>
      <c r="F103" s="183">
        <v>4.7</v>
      </c>
      <c r="G103" s="183">
        <v>0.1</v>
      </c>
      <c r="H103" s="3"/>
    </row>
    <row r="104" spans="1:8" ht="12.6" customHeight="1">
      <c r="A104" s="106" t="s">
        <v>488</v>
      </c>
      <c r="B104" s="107" t="s">
        <v>1386</v>
      </c>
      <c r="C104" s="230">
        <v>1</v>
      </c>
      <c r="D104" s="232">
        <v>2.8</v>
      </c>
      <c r="E104" s="232" t="s">
        <v>491</v>
      </c>
      <c r="F104" s="232">
        <v>2.8</v>
      </c>
      <c r="G104" s="232">
        <v>2.8</v>
      </c>
      <c r="H104" s="8"/>
    </row>
    <row r="105" spans="1:8" ht="12.6" customHeight="1">
      <c r="A105" s="47" t="s">
        <v>1070</v>
      </c>
      <c r="B105" s="4" t="s">
        <v>489</v>
      </c>
      <c r="C105" s="230">
        <v>2</v>
      </c>
      <c r="D105" s="232">
        <v>2.6</v>
      </c>
      <c r="E105" s="232">
        <v>3.6769552621700501</v>
      </c>
      <c r="F105" s="232">
        <v>5.2</v>
      </c>
      <c r="G105" s="232">
        <v>0</v>
      </c>
      <c r="H105" s="8"/>
    </row>
    <row r="106" spans="1:8" ht="12.6" customHeight="1">
      <c r="A106" s="47"/>
      <c r="B106" s="4" t="s">
        <v>493</v>
      </c>
      <c r="C106" s="131">
        <v>826</v>
      </c>
      <c r="D106" s="242">
        <v>2.1171552795031001</v>
      </c>
      <c r="E106" s="242">
        <v>9.9337884248477497</v>
      </c>
      <c r="F106" s="242">
        <v>170</v>
      </c>
      <c r="G106" s="242">
        <v>0</v>
      </c>
      <c r="H106" s="3"/>
    </row>
    <row r="108" spans="1:8">
      <c r="C108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>
  <sheetPr codeName="Sheet131">
    <tabColor rgb="FF00B050"/>
  </sheetPr>
  <dimension ref="A1:H108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56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C4" s="69"/>
      <c r="D4" s="228"/>
      <c r="E4" s="228"/>
      <c r="F4" s="237" t="s">
        <v>880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3</v>
      </c>
      <c r="D10" s="183">
        <v>0.33333333333333298</v>
      </c>
      <c r="E10" s="183">
        <v>0.152752523165195</v>
      </c>
      <c r="F10" s="183">
        <v>0.5</v>
      </c>
      <c r="G10" s="183">
        <v>0.2</v>
      </c>
      <c r="H10" s="3"/>
    </row>
    <row r="11" spans="1:8" ht="12.6" customHeight="1">
      <c r="A11" s="106" t="s">
        <v>457</v>
      </c>
      <c r="B11" s="107" t="s">
        <v>877</v>
      </c>
      <c r="C11" s="169">
        <v>3</v>
      </c>
      <c r="D11" s="183">
        <v>0.62666666666666704</v>
      </c>
      <c r="E11" s="183">
        <v>1.01692346483565</v>
      </c>
      <c r="F11" s="183">
        <v>1.8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1</v>
      </c>
      <c r="D14" s="183">
        <v>0.2</v>
      </c>
      <c r="E14" s="183" t="s">
        <v>491</v>
      </c>
      <c r="F14" s="183">
        <v>0.2</v>
      </c>
      <c r="G14" s="183">
        <v>0.2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10</v>
      </c>
      <c r="D16" s="183">
        <v>0.56399999999999995</v>
      </c>
      <c r="E16" s="183">
        <v>0.50693413992571301</v>
      </c>
      <c r="F16" s="183">
        <v>1.7</v>
      </c>
      <c r="G16" s="183">
        <v>0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3</v>
      </c>
      <c r="D18" s="183">
        <v>0.31</v>
      </c>
      <c r="E18" s="183">
        <v>0.185202591774521</v>
      </c>
      <c r="F18" s="183">
        <v>0.5</v>
      </c>
      <c r="G18" s="183">
        <v>0.13</v>
      </c>
      <c r="H18" s="3"/>
    </row>
    <row r="19" spans="1:8" ht="12.6" customHeight="1">
      <c r="A19" s="106" t="s">
        <v>465</v>
      </c>
      <c r="B19" s="107" t="s">
        <v>1500</v>
      </c>
      <c r="C19" s="169">
        <v>4</v>
      </c>
      <c r="D19" s="183">
        <v>0.83499999999999996</v>
      </c>
      <c r="E19" s="183">
        <v>1.5780473165698601</v>
      </c>
      <c r="F19" s="183">
        <v>3.2</v>
      </c>
      <c r="G19" s="183">
        <v>0</v>
      </c>
      <c r="H19" s="3"/>
    </row>
    <row r="20" spans="1:8" ht="12.6" customHeight="1">
      <c r="A20" s="106" t="s">
        <v>466</v>
      </c>
      <c r="B20" s="107" t="s">
        <v>1501</v>
      </c>
      <c r="C20" s="169">
        <v>1</v>
      </c>
      <c r="D20" s="183">
        <v>0.1</v>
      </c>
      <c r="E20" s="183" t="s">
        <v>491</v>
      </c>
      <c r="F20" s="183">
        <v>0.1</v>
      </c>
      <c r="G20" s="183">
        <v>0.1</v>
      </c>
      <c r="H20" s="3"/>
    </row>
    <row r="21" spans="1:8" ht="12.6" customHeight="1">
      <c r="A21" s="106" t="s">
        <v>467</v>
      </c>
      <c r="B21" s="107" t="s">
        <v>1502</v>
      </c>
      <c r="C21" s="169">
        <v>93</v>
      </c>
      <c r="D21" s="183">
        <v>1.3910989010989001</v>
      </c>
      <c r="E21" s="183">
        <v>2.15680754333779</v>
      </c>
      <c r="F21" s="183">
        <v>10.9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3</v>
      </c>
      <c r="D22" s="183">
        <v>0.71</v>
      </c>
      <c r="E22" s="183">
        <v>0.41868842830916703</v>
      </c>
      <c r="F22" s="183">
        <v>1</v>
      </c>
      <c r="G22" s="183">
        <v>0.23</v>
      </c>
      <c r="H22" s="3"/>
    </row>
    <row r="23" spans="1:8" ht="12.6" customHeight="1">
      <c r="A23" s="106" t="s">
        <v>469</v>
      </c>
      <c r="B23" s="107" t="s">
        <v>1504</v>
      </c>
      <c r="C23" s="169">
        <v>4</v>
      </c>
      <c r="D23" s="183">
        <v>0.13750000000000001</v>
      </c>
      <c r="E23" s="183">
        <v>0.125</v>
      </c>
      <c r="F23" s="183">
        <v>0.3</v>
      </c>
      <c r="G23" s="183">
        <v>0</v>
      </c>
      <c r="H23" s="3"/>
    </row>
    <row r="24" spans="1:8" ht="12.6" customHeight="1">
      <c r="A24" s="106" t="s">
        <v>470</v>
      </c>
      <c r="B24" s="107" t="s">
        <v>1505</v>
      </c>
      <c r="C24" s="169">
        <v>9</v>
      </c>
      <c r="D24" s="183">
        <v>0.69555555555555504</v>
      </c>
      <c r="E24" s="183">
        <v>1.54595529617702</v>
      </c>
      <c r="F24" s="183">
        <v>4.8</v>
      </c>
      <c r="G24" s="183">
        <v>0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39</v>
      </c>
      <c r="D26" s="183">
        <v>1.89868421052632</v>
      </c>
      <c r="E26" s="183">
        <v>2.5018254644036499</v>
      </c>
      <c r="F26" s="183">
        <v>9.8000000000000007</v>
      </c>
      <c r="G26" s="183">
        <v>0</v>
      </c>
      <c r="H26" s="3"/>
    </row>
    <row r="27" spans="1:8" ht="12.6" customHeight="1">
      <c r="A27" s="106" t="s">
        <v>473</v>
      </c>
      <c r="B27" s="107" t="s">
        <v>1508</v>
      </c>
      <c r="C27" s="169">
        <v>51</v>
      </c>
      <c r="D27" s="183">
        <v>2.3509803921568602</v>
      </c>
      <c r="E27" s="183">
        <v>2.7385041573106701</v>
      </c>
      <c r="F27" s="183">
        <v>10.9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38</v>
      </c>
      <c r="D28" s="183">
        <v>1.89243243243243</v>
      </c>
      <c r="E28" s="183">
        <v>2.4778041414452798</v>
      </c>
      <c r="F28" s="183">
        <v>8.6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213</v>
      </c>
      <c r="D29" s="183">
        <v>1.994375</v>
      </c>
      <c r="E29" s="183">
        <v>2.6407484288536001</v>
      </c>
      <c r="F29" s="183">
        <v>15</v>
      </c>
      <c r="G29" s="183">
        <v>0</v>
      </c>
      <c r="H29" s="3"/>
    </row>
    <row r="30" spans="1:8" ht="12.6" customHeight="1">
      <c r="A30" s="106" t="s">
        <v>476</v>
      </c>
      <c r="B30" s="107" t="s">
        <v>1511</v>
      </c>
      <c r="C30" s="169">
        <v>18</v>
      </c>
      <c r="D30" s="183">
        <v>1.6723529411764699</v>
      </c>
      <c r="E30" s="183">
        <v>1.72423363197887</v>
      </c>
      <c r="F30" s="183">
        <v>7</v>
      </c>
      <c r="G30" s="183">
        <v>0.11</v>
      </c>
      <c r="H30" s="3"/>
    </row>
    <row r="31" spans="1:8" ht="12.6" customHeight="1">
      <c r="A31" s="106" t="s">
        <v>477</v>
      </c>
      <c r="B31" s="107" t="s">
        <v>1512</v>
      </c>
      <c r="C31" s="169">
        <v>20</v>
      </c>
      <c r="D31" s="183">
        <v>0.97799999999999998</v>
      </c>
      <c r="E31" s="183">
        <v>1.2633272693461799</v>
      </c>
      <c r="F31" s="183">
        <v>5.0999999999999996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21</v>
      </c>
      <c r="D32" s="183">
        <v>1.2266666666666699</v>
      </c>
      <c r="E32" s="183">
        <v>1.67678660936129</v>
      </c>
      <c r="F32" s="183">
        <v>6</v>
      </c>
      <c r="G32" s="183">
        <v>0</v>
      </c>
      <c r="H32" s="3"/>
    </row>
    <row r="33" spans="1:8" ht="12.6" customHeight="1">
      <c r="A33" s="106" t="s">
        <v>479</v>
      </c>
      <c r="B33" s="107" t="s">
        <v>1514</v>
      </c>
      <c r="C33" s="169">
        <v>91</v>
      </c>
      <c r="D33" s="183">
        <v>1.89384615384615</v>
      </c>
      <c r="E33" s="183">
        <v>1.9607185583242901</v>
      </c>
      <c r="F33" s="183">
        <v>7.9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42</v>
      </c>
      <c r="D34" s="183">
        <v>1.1258536585365899</v>
      </c>
      <c r="E34" s="183">
        <v>1.7531628213171699</v>
      </c>
      <c r="F34" s="183">
        <v>8.8000000000000007</v>
      </c>
      <c r="G34" s="183">
        <v>0</v>
      </c>
      <c r="H34" s="3"/>
    </row>
    <row r="35" spans="1:8" ht="12.6" customHeight="1">
      <c r="A35" s="106" t="s">
        <v>481</v>
      </c>
      <c r="B35" s="107" t="s">
        <v>1516</v>
      </c>
      <c r="C35" s="169">
        <v>10</v>
      </c>
      <c r="D35" s="183">
        <v>2.2970000000000002</v>
      </c>
      <c r="E35" s="183">
        <v>1.89631250354764</v>
      </c>
      <c r="F35" s="183">
        <v>5.8</v>
      </c>
      <c r="G35" s="183">
        <v>0.14000000000000001</v>
      </c>
      <c r="H35" s="3"/>
    </row>
    <row r="36" spans="1:8" ht="12.6" customHeight="1">
      <c r="A36" s="106" t="s">
        <v>482</v>
      </c>
      <c r="B36" s="107" t="s">
        <v>1517</v>
      </c>
      <c r="C36" s="169">
        <v>101</v>
      </c>
      <c r="D36" s="183">
        <v>1.1832673267326701</v>
      </c>
      <c r="E36" s="183">
        <v>1.59707614653209</v>
      </c>
      <c r="F36" s="183">
        <v>7.9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20</v>
      </c>
      <c r="D37" s="183">
        <v>0.8165</v>
      </c>
      <c r="E37" s="183">
        <v>1.4522877596544399</v>
      </c>
      <c r="F37" s="183">
        <v>5.7</v>
      </c>
      <c r="G37" s="183">
        <v>0</v>
      </c>
      <c r="H37" s="3"/>
    </row>
    <row r="38" spans="1:8" ht="12.6" customHeight="1">
      <c r="A38" s="106" t="s">
        <v>1228</v>
      </c>
      <c r="B38" s="107" t="s">
        <v>1519</v>
      </c>
      <c r="C38" s="169">
        <v>11</v>
      </c>
      <c r="D38" s="183">
        <v>1.9909090909090901</v>
      </c>
      <c r="E38" s="183">
        <v>2.2438603100257999</v>
      </c>
      <c r="F38" s="183">
        <v>8.5</v>
      </c>
      <c r="G38" s="183">
        <v>0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68</v>
      </c>
      <c r="D41" s="183">
        <v>0.28499999999999998</v>
      </c>
      <c r="E41" s="183">
        <v>0.67475258041456898</v>
      </c>
      <c r="F41" s="183">
        <v>3.4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0.2</v>
      </c>
      <c r="E60" s="183" t="s">
        <v>491</v>
      </c>
      <c r="F60" s="183">
        <v>0.2</v>
      </c>
      <c r="G60" s="183">
        <v>0.2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31</v>
      </c>
      <c r="D76" s="183">
        <v>0.25275862068965499</v>
      </c>
      <c r="E76" s="183">
        <v>0.43250843552239499</v>
      </c>
      <c r="F76" s="183">
        <v>1.9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27</v>
      </c>
      <c r="D79" s="183">
        <v>0.54307692307692301</v>
      </c>
      <c r="E79" s="183">
        <v>1.15179779208251</v>
      </c>
      <c r="F79" s="183">
        <v>5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3</v>
      </c>
      <c r="D83" s="183">
        <v>2.7833333333333301</v>
      </c>
      <c r="E83" s="183">
        <v>4.26155292508885</v>
      </c>
      <c r="F83" s="183">
        <v>7.7</v>
      </c>
      <c r="G83" s="183">
        <v>0.15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9</v>
      </c>
      <c r="D86" s="183">
        <v>0.15625</v>
      </c>
      <c r="E86" s="183">
        <v>0.15828884086649</v>
      </c>
      <c r="F86" s="183">
        <v>0.4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3</v>
      </c>
      <c r="D88" s="183">
        <v>0.3</v>
      </c>
      <c r="E88" s="183">
        <v>0.2</v>
      </c>
      <c r="F88" s="183">
        <v>0.5</v>
      </c>
      <c r="G88" s="183">
        <v>0.1</v>
      </c>
      <c r="H88" s="3"/>
    </row>
    <row r="89" spans="1:8" ht="12.6" customHeight="1">
      <c r="A89" s="106" t="s">
        <v>1258</v>
      </c>
      <c r="B89" s="107" t="s">
        <v>1319</v>
      </c>
      <c r="C89" s="169">
        <v>4</v>
      </c>
      <c r="D89" s="183">
        <v>0.2</v>
      </c>
      <c r="E89" s="183">
        <v>0.216024689946929</v>
      </c>
      <c r="F89" s="183">
        <v>0.5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3</v>
      </c>
      <c r="D92" s="183">
        <v>1.6</v>
      </c>
      <c r="E92" s="183">
        <v>2.11660104885167</v>
      </c>
      <c r="F92" s="183">
        <v>4</v>
      </c>
      <c r="G92" s="183">
        <v>0</v>
      </c>
      <c r="H92" s="3"/>
    </row>
    <row r="93" spans="1:8" ht="12.6" customHeight="1">
      <c r="A93" s="106" t="s">
        <v>1262</v>
      </c>
      <c r="B93" s="107" t="s">
        <v>1323</v>
      </c>
      <c r="C93" s="169">
        <v>17</v>
      </c>
      <c r="D93" s="183">
        <v>1.24529411764706</v>
      </c>
      <c r="E93" s="183">
        <v>1.8973834537563099</v>
      </c>
      <c r="F93" s="183">
        <v>7.5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5</v>
      </c>
      <c r="D97" s="183">
        <v>0.99199999999999999</v>
      </c>
      <c r="E97" s="183">
        <v>0.97617621360080198</v>
      </c>
      <c r="F97" s="183">
        <v>2.1</v>
      </c>
      <c r="G97" s="183">
        <v>0.12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1</v>
      </c>
      <c r="D101" s="183">
        <v>0</v>
      </c>
      <c r="E101" s="183" t="s">
        <v>491</v>
      </c>
      <c r="F101" s="183">
        <v>0</v>
      </c>
      <c r="G101" s="183">
        <v>0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1</v>
      </c>
      <c r="D103" s="183">
        <v>0.85</v>
      </c>
      <c r="E103" s="183" t="s">
        <v>491</v>
      </c>
      <c r="F103" s="183">
        <v>0.85</v>
      </c>
      <c r="G103" s="183">
        <v>0.85</v>
      </c>
      <c r="H103" s="3"/>
    </row>
    <row r="104" spans="1:8" ht="12.6" customHeight="1">
      <c r="A104" s="106" t="s">
        <v>488</v>
      </c>
      <c r="B104" s="107" t="s">
        <v>1386</v>
      </c>
      <c r="C104" s="230">
        <v>3</v>
      </c>
      <c r="D104" s="232">
        <v>1.2666666666666699</v>
      </c>
      <c r="E104" s="232">
        <v>1.51437555888007</v>
      </c>
      <c r="F104" s="232">
        <v>3</v>
      </c>
      <c r="G104" s="232">
        <v>0.2</v>
      </c>
      <c r="H104" s="8"/>
    </row>
    <row r="105" spans="1:8" ht="12.6" customHeight="1">
      <c r="A105" s="47" t="s">
        <v>1070</v>
      </c>
      <c r="B105" s="4" t="s">
        <v>489</v>
      </c>
      <c r="C105" s="230">
        <v>2</v>
      </c>
      <c r="D105" s="232">
        <v>2.9249999999999998</v>
      </c>
      <c r="E105" s="232">
        <v>4.06586399182265</v>
      </c>
      <c r="F105" s="232">
        <v>5.8</v>
      </c>
      <c r="G105" s="232">
        <v>0.05</v>
      </c>
      <c r="H105" s="8"/>
    </row>
    <row r="106" spans="1:8" ht="12.6" customHeight="1">
      <c r="A106" s="47"/>
      <c r="B106" s="4" t="s">
        <v>493</v>
      </c>
      <c r="C106" s="131">
        <v>988</v>
      </c>
      <c r="D106" s="242">
        <v>1.4308735868448099</v>
      </c>
      <c r="E106" s="242">
        <v>2.1042855442403199</v>
      </c>
      <c r="F106" s="242">
        <v>15</v>
      </c>
      <c r="G106" s="242">
        <v>0</v>
      </c>
      <c r="H106" s="3"/>
    </row>
    <row r="108" spans="1:8">
      <c r="C108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>
  <sheetPr codeName="Sheet132">
    <tabColor rgb="FF00B050"/>
  </sheetPr>
  <dimension ref="A1:H10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57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C4" s="69"/>
      <c r="D4" s="228"/>
      <c r="E4" s="228"/>
      <c r="F4" s="237" t="s">
        <v>881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4</v>
      </c>
      <c r="D10" s="183">
        <v>12.475</v>
      </c>
      <c r="E10" s="183">
        <v>15.8222153948175</v>
      </c>
      <c r="F10" s="183">
        <v>35</v>
      </c>
      <c r="G10" s="183">
        <v>0.4</v>
      </c>
      <c r="H10" s="3"/>
    </row>
    <row r="11" spans="1:8" ht="12.6" customHeight="1">
      <c r="A11" s="106" t="s">
        <v>457</v>
      </c>
      <c r="B11" s="107" t="s">
        <v>877</v>
      </c>
      <c r="C11" s="169">
        <v>2</v>
      </c>
      <c r="D11" s="183">
        <v>13.414999999999999</v>
      </c>
      <c r="E11" s="183">
        <v>5.5366460966906601</v>
      </c>
      <c r="F11" s="183">
        <v>17.329999999999998</v>
      </c>
      <c r="G11" s="183">
        <v>9.5</v>
      </c>
      <c r="H11" s="3"/>
    </row>
    <row r="12" spans="1:8" ht="12.6" customHeight="1">
      <c r="A12" s="106" t="s">
        <v>458</v>
      </c>
      <c r="B12" s="107" t="s">
        <v>878</v>
      </c>
      <c r="C12" s="169">
        <v>1</v>
      </c>
      <c r="D12" s="183">
        <v>17</v>
      </c>
      <c r="E12" s="183" t="s">
        <v>491</v>
      </c>
      <c r="F12" s="183">
        <v>17</v>
      </c>
      <c r="G12" s="183">
        <v>17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7</v>
      </c>
      <c r="D14" s="183">
        <v>5.54</v>
      </c>
      <c r="E14" s="183">
        <v>8.5593535581452294</v>
      </c>
      <c r="F14" s="183">
        <v>24</v>
      </c>
      <c r="G14" s="183">
        <v>0</v>
      </c>
      <c r="H14" s="3"/>
    </row>
    <row r="15" spans="1:8" ht="12.6" customHeight="1">
      <c r="A15" s="106" t="s">
        <v>461</v>
      </c>
      <c r="B15" s="107" t="s">
        <v>1496</v>
      </c>
      <c r="C15" s="169">
        <v>3</v>
      </c>
      <c r="D15" s="183">
        <v>14.5</v>
      </c>
      <c r="E15" s="183">
        <v>14.849242404917501</v>
      </c>
      <c r="F15" s="183">
        <v>25</v>
      </c>
      <c r="G15" s="183">
        <v>4</v>
      </c>
      <c r="H15" s="3"/>
    </row>
    <row r="16" spans="1:8" ht="12.6" customHeight="1">
      <c r="A16" s="106" t="s">
        <v>462</v>
      </c>
      <c r="B16" s="107" t="s">
        <v>1497</v>
      </c>
      <c r="C16" s="169">
        <v>13</v>
      </c>
      <c r="D16" s="183">
        <v>4.8030769230769197</v>
      </c>
      <c r="E16" s="183">
        <v>6.4293317234574596</v>
      </c>
      <c r="F16" s="183">
        <v>25</v>
      </c>
      <c r="G16" s="183">
        <v>0.59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2</v>
      </c>
      <c r="D18" s="183">
        <v>3.3250000000000002</v>
      </c>
      <c r="E18" s="183">
        <v>0.53033008588991104</v>
      </c>
      <c r="F18" s="183">
        <v>3.7</v>
      </c>
      <c r="G18" s="183">
        <v>2.95</v>
      </c>
      <c r="H18" s="3"/>
    </row>
    <row r="19" spans="1:8" ht="12.6" customHeight="1">
      <c r="A19" s="106" t="s">
        <v>465</v>
      </c>
      <c r="B19" s="107" t="s">
        <v>1500</v>
      </c>
      <c r="C19" s="169">
        <v>10</v>
      </c>
      <c r="D19" s="183">
        <v>1.41777777777778</v>
      </c>
      <c r="E19" s="183">
        <v>1.42738202470272</v>
      </c>
      <c r="F19" s="183">
        <v>4.05</v>
      </c>
      <c r="G19" s="183">
        <v>0</v>
      </c>
      <c r="H19" s="3"/>
    </row>
    <row r="20" spans="1:8" ht="12.6" customHeight="1">
      <c r="A20" s="106" t="s">
        <v>466</v>
      </c>
      <c r="B20" s="107" t="s">
        <v>1501</v>
      </c>
      <c r="C20" s="169">
        <v>4</v>
      </c>
      <c r="D20" s="183">
        <v>6.8274999999999997</v>
      </c>
      <c r="E20" s="183">
        <v>8.7249503341470795</v>
      </c>
      <c r="F20" s="183">
        <v>19.53</v>
      </c>
      <c r="G20" s="183">
        <v>0.18</v>
      </c>
      <c r="H20" s="3"/>
    </row>
    <row r="21" spans="1:8" ht="12.6" customHeight="1">
      <c r="A21" s="106" t="s">
        <v>467</v>
      </c>
      <c r="B21" s="107" t="s">
        <v>1502</v>
      </c>
      <c r="C21" s="169">
        <v>200</v>
      </c>
      <c r="D21" s="183">
        <v>9.4337297297297305</v>
      </c>
      <c r="E21" s="183">
        <v>18.4013825872462</v>
      </c>
      <c r="F21" s="183">
        <v>140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13</v>
      </c>
      <c r="D22" s="183">
        <v>3.7118181818181801</v>
      </c>
      <c r="E22" s="183">
        <v>7.3467772773942404</v>
      </c>
      <c r="F22" s="183">
        <v>25</v>
      </c>
      <c r="G22" s="183">
        <v>0</v>
      </c>
      <c r="H22" s="3"/>
    </row>
    <row r="23" spans="1:8" ht="12.6" customHeight="1">
      <c r="A23" s="106" t="s">
        <v>469</v>
      </c>
      <c r="B23" s="107" t="s">
        <v>1504</v>
      </c>
      <c r="C23" s="169">
        <v>8</v>
      </c>
      <c r="D23" s="183">
        <v>4.08</v>
      </c>
      <c r="E23" s="183">
        <v>3.8015084725233299</v>
      </c>
      <c r="F23" s="183">
        <v>12</v>
      </c>
      <c r="G23" s="183">
        <v>0.7</v>
      </c>
      <c r="H23" s="3"/>
    </row>
    <row r="24" spans="1:8" ht="12.6" customHeight="1">
      <c r="A24" s="106" t="s">
        <v>470</v>
      </c>
      <c r="B24" s="107" t="s">
        <v>1505</v>
      </c>
      <c r="C24" s="169">
        <v>7</v>
      </c>
      <c r="D24" s="183">
        <v>4.7028571428571402</v>
      </c>
      <c r="E24" s="183">
        <v>3.9159575852559798</v>
      </c>
      <c r="F24" s="183">
        <v>13</v>
      </c>
      <c r="G24" s="183">
        <v>1.5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16</v>
      </c>
      <c r="D26" s="183">
        <v>10.265333333333301</v>
      </c>
      <c r="E26" s="183">
        <v>25.0308557774676</v>
      </c>
      <c r="F26" s="183">
        <v>100</v>
      </c>
      <c r="G26" s="183">
        <v>0</v>
      </c>
      <c r="H26" s="3"/>
    </row>
    <row r="27" spans="1:8" ht="12.6" customHeight="1">
      <c r="A27" s="106" t="s">
        <v>473</v>
      </c>
      <c r="B27" s="107" t="s">
        <v>1508</v>
      </c>
      <c r="C27" s="169">
        <v>39</v>
      </c>
      <c r="D27" s="183">
        <v>16.575897435897399</v>
      </c>
      <c r="E27" s="183">
        <v>22.971212043034299</v>
      </c>
      <c r="F27" s="183">
        <v>97</v>
      </c>
      <c r="G27" s="183">
        <v>0</v>
      </c>
      <c r="H27" s="3"/>
    </row>
    <row r="28" spans="1:8" ht="12.6" customHeight="1">
      <c r="A28" s="106" t="s">
        <v>474</v>
      </c>
      <c r="B28" s="107" t="s">
        <v>1509</v>
      </c>
      <c r="C28" s="169">
        <v>37</v>
      </c>
      <c r="D28" s="183">
        <v>22.722058823529402</v>
      </c>
      <c r="E28" s="183">
        <v>41.4750212361837</v>
      </c>
      <c r="F28" s="183">
        <v>200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227</v>
      </c>
      <c r="D29" s="183">
        <v>17.408954545454499</v>
      </c>
      <c r="E29" s="183">
        <v>21.803341796933498</v>
      </c>
      <c r="F29" s="183">
        <v>170</v>
      </c>
      <c r="G29" s="183">
        <v>0</v>
      </c>
      <c r="H29" s="3"/>
    </row>
    <row r="30" spans="1:8" ht="12.6" customHeight="1">
      <c r="A30" s="106" t="s">
        <v>476</v>
      </c>
      <c r="B30" s="107" t="s">
        <v>1511</v>
      </c>
      <c r="C30" s="169">
        <v>19</v>
      </c>
      <c r="D30" s="183">
        <v>11.105</v>
      </c>
      <c r="E30" s="183">
        <v>9.5400426993741707</v>
      </c>
      <c r="F30" s="183">
        <v>40.299999999999997</v>
      </c>
      <c r="G30" s="183">
        <v>2.1</v>
      </c>
      <c r="H30" s="3"/>
    </row>
    <row r="31" spans="1:8" ht="12.6" customHeight="1">
      <c r="A31" s="106" t="s">
        <v>477</v>
      </c>
      <c r="B31" s="107" t="s">
        <v>1512</v>
      </c>
      <c r="C31" s="169">
        <v>27</v>
      </c>
      <c r="D31" s="183">
        <v>9.0825925925925901</v>
      </c>
      <c r="E31" s="183">
        <v>11.256920808856499</v>
      </c>
      <c r="F31" s="183">
        <v>42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15</v>
      </c>
      <c r="D32" s="183">
        <v>11.2526666666667</v>
      </c>
      <c r="E32" s="183">
        <v>12.983730185266801</v>
      </c>
      <c r="F32" s="183">
        <v>49.9</v>
      </c>
      <c r="G32" s="183">
        <v>0</v>
      </c>
      <c r="H32" s="3"/>
    </row>
    <row r="33" spans="1:8" ht="12.6" customHeight="1">
      <c r="A33" s="106" t="s">
        <v>479</v>
      </c>
      <c r="B33" s="107" t="s">
        <v>1514</v>
      </c>
      <c r="C33" s="169">
        <v>92</v>
      </c>
      <c r="D33" s="183">
        <v>9.4830681818181795</v>
      </c>
      <c r="E33" s="183">
        <v>10.2611108670155</v>
      </c>
      <c r="F33" s="183">
        <v>41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39</v>
      </c>
      <c r="D34" s="183">
        <v>13.1557894736842</v>
      </c>
      <c r="E34" s="183">
        <v>21.6290379928239</v>
      </c>
      <c r="F34" s="183">
        <v>100</v>
      </c>
      <c r="G34" s="183">
        <v>0</v>
      </c>
      <c r="H34" s="3"/>
    </row>
    <row r="35" spans="1:8" ht="12.6" customHeight="1">
      <c r="A35" s="106" t="s">
        <v>481</v>
      </c>
      <c r="B35" s="107" t="s">
        <v>1516</v>
      </c>
      <c r="C35" s="169">
        <v>12</v>
      </c>
      <c r="D35" s="183">
        <v>11.9145454545455</v>
      </c>
      <c r="E35" s="183">
        <v>11.9817664504332</v>
      </c>
      <c r="F35" s="183">
        <v>41.6</v>
      </c>
      <c r="G35" s="183">
        <v>0</v>
      </c>
      <c r="H35" s="3"/>
    </row>
    <row r="36" spans="1:8" ht="12.6" customHeight="1">
      <c r="A36" s="106" t="s">
        <v>482</v>
      </c>
      <c r="B36" s="107" t="s">
        <v>1517</v>
      </c>
      <c r="C36" s="169">
        <v>99</v>
      </c>
      <c r="D36" s="183">
        <v>11.884166666666699</v>
      </c>
      <c r="E36" s="183">
        <v>15.3411153555039</v>
      </c>
      <c r="F36" s="183">
        <v>89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15</v>
      </c>
      <c r="D37" s="183">
        <v>5.7113333333333296</v>
      </c>
      <c r="E37" s="183">
        <v>7.46865150064556</v>
      </c>
      <c r="F37" s="183">
        <v>25.3</v>
      </c>
      <c r="G37" s="183">
        <v>0</v>
      </c>
      <c r="H37" s="3"/>
    </row>
    <row r="38" spans="1:8" ht="12.6" customHeight="1">
      <c r="A38" s="106" t="s">
        <v>1228</v>
      </c>
      <c r="B38" s="107" t="s">
        <v>1519</v>
      </c>
      <c r="C38" s="169">
        <v>15</v>
      </c>
      <c r="D38" s="183">
        <v>6.9313333333333302</v>
      </c>
      <c r="E38" s="183">
        <v>8.4948613598933704</v>
      </c>
      <c r="F38" s="183">
        <v>25.4</v>
      </c>
      <c r="G38" s="183">
        <v>0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1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59</v>
      </c>
      <c r="D41" s="183">
        <v>8.00879310344828</v>
      </c>
      <c r="E41" s="183">
        <v>8.0805901464149006</v>
      </c>
      <c r="F41" s="183">
        <v>47.8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1.8</v>
      </c>
      <c r="E60" s="183" t="s">
        <v>491</v>
      </c>
      <c r="F60" s="183">
        <v>1.8</v>
      </c>
      <c r="G60" s="183">
        <v>1.8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52</v>
      </c>
      <c r="D76" s="183">
        <v>10.9471739130435</v>
      </c>
      <c r="E76" s="183">
        <v>18.6608048728455</v>
      </c>
      <c r="F76" s="183">
        <v>78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1</v>
      </c>
      <c r="D77" s="183">
        <v>3</v>
      </c>
      <c r="E77" s="183" t="s">
        <v>491</v>
      </c>
      <c r="F77" s="183">
        <v>3</v>
      </c>
      <c r="G77" s="183">
        <v>3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30</v>
      </c>
      <c r="D79" s="183">
        <v>6.6224137931034504</v>
      </c>
      <c r="E79" s="183">
        <v>7.0459915935903403</v>
      </c>
      <c r="F79" s="183">
        <v>28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1</v>
      </c>
      <c r="D81" s="183">
        <v>3.3</v>
      </c>
      <c r="E81" s="183" t="s">
        <v>491</v>
      </c>
      <c r="F81" s="183">
        <v>3.3</v>
      </c>
      <c r="G81" s="183">
        <v>3.3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1</v>
      </c>
      <c r="D83" s="183">
        <v>11</v>
      </c>
      <c r="E83" s="183" t="s">
        <v>491</v>
      </c>
      <c r="F83" s="183">
        <v>11</v>
      </c>
      <c r="G83" s="183">
        <v>11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15</v>
      </c>
      <c r="D86" s="183">
        <v>13.596153846153801</v>
      </c>
      <c r="E86" s="183">
        <v>13.9487523566695</v>
      </c>
      <c r="F86" s="183">
        <v>42.8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183">
        <v>5.5</v>
      </c>
      <c r="E88" s="183" t="s">
        <v>491</v>
      </c>
      <c r="F88" s="183">
        <v>5.5</v>
      </c>
      <c r="G88" s="183">
        <v>5.5</v>
      </c>
      <c r="H88" s="3"/>
    </row>
    <row r="89" spans="1:8" ht="12.6" customHeight="1">
      <c r="A89" s="106" t="s">
        <v>1258</v>
      </c>
      <c r="B89" s="107" t="s">
        <v>1319</v>
      </c>
      <c r="C89" s="169">
        <v>6</v>
      </c>
      <c r="D89" s="183">
        <v>13.76</v>
      </c>
      <c r="E89" s="183">
        <v>12.529285693925299</v>
      </c>
      <c r="F89" s="183">
        <v>35</v>
      </c>
      <c r="G89" s="183">
        <v>4.0999999999999996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1</v>
      </c>
      <c r="D92" s="183">
        <v>90</v>
      </c>
      <c r="E92" s="183" t="s">
        <v>491</v>
      </c>
      <c r="F92" s="183">
        <v>90</v>
      </c>
      <c r="G92" s="183">
        <v>90</v>
      </c>
      <c r="H92" s="3"/>
    </row>
    <row r="93" spans="1:8" ht="12.6" customHeight="1">
      <c r="A93" s="106" t="s">
        <v>1262</v>
      </c>
      <c r="B93" s="107" t="s">
        <v>1323</v>
      </c>
      <c r="C93" s="169">
        <v>19</v>
      </c>
      <c r="D93" s="183">
        <v>17.5282352941176</v>
      </c>
      <c r="E93" s="183">
        <v>21.692493008900001</v>
      </c>
      <c r="F93" s="183">
        <v>89</v>
      </c>
      <c r="G93" s="183">
        <v>1.3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1</v>
      </c>
      <c r="D95" s="183">
        <v>1.3</v>
      </c>
      <c r="E95" s="183" t="s">
        <v>491</v>
      </c>
      <c r="F95" s="183">
        <v>1.3</v>
      </c>
      <c r="G95" s="183">
        <v>1.3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4</v>
      </c>
      <c r="D97" s="183">
        <v>8</v>
      </c>
      <c r="E97" s="183">
        <v>1.2</v>
      </c>
      <c r="F97" s="183">
        <v>9.1999999999999993</v>
      </c>
      <c r="G97" s="183">
        <v>6.8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1</v>
      </c>
      <c r="D101" s="183">
        <v>29</v>
      </c>
      <c r="E101" s="183" t="s">
        <v>491</v>
      </c>
      <c r="F101" s="183">
        <v>29</v>
      </c>
      <c r="G101" s="183">
        <v>29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4</v>
      </c>
      <c r="D103" s="183">
        <v>6.7333333333333298</v>
      </c>
      <c r="E103" s="183">
        <v>10.623715608643399</v>
      </c>
      <c r="F103" s="183">
        <v>19</v>
      </c>
      <c r="G103" s="183">
        <v>0.5</v>
      </c>
      <c r="H103" s="3"/>
    </row>
    <row r="104" spans="1:8" ht="12.6" customHeight="1">
      <c r="A104" s="106" t="s">
        <v>488</v>
      </c>
      <c r="B104" s="107" t="s">
        <v>1386</v>
      </c>
      <c r="C104" s="230">
        <v>2</v>
      </c>
      <c r="D104" s="232">
        <v>25</v>
      </c>
      <c r="E104" s="232">
        <v>1.4142135623731</v>
      </c>
      <c r="F104" s="232">
        <v>26</v>
      </c>
      <c r="G104" s="232">
        <v>24</v>
      </c>
      <c r="H104" s="8"/>
    </row>
    <row r="105" spans="1:8" ht="12.6" customHeight="1">
      <c r="A105" s="47" t="s">
        <v>1070</v>
      </c>
      <c r="B105" s="4" t="s">
        <v>489</v>
      </c>
      <c r="C105" s="230">
        <v>1</v>
      </c>
      <c r="D105" s="232">
        <v>1.7</v>
      </c>
      <c r="E105" s="232" t="s">
        <v>491</v>
      </c>
      <c r="F105" s="232">
        <v>1.7</v>
      </c>
      <c r="G105" s="232">
        <v>1.7</v>
      </c>
      <c r="H105" s="8"/>
    </row>
    <row r="106" spans="1:8" ht="12.6" customHeight="1">
      <c r="A106" s="47"/>
      <c r="B106" s="4" t="s">
        <v>493</v>
      </c>
      <c r="C106" s="131">
        <v>1128</v>
      </c>
      <c r="D106" s="242">
        <v>12.0332336448598</v>
      </c>
      <c r="E106" s="242">
        <v>18.692513151154099</v>
      </c>
      <c r="F106" s="242">
        <v>200</v>
      </c>
      <c r="G106" s="242">
        <v>0</v>
      </c>
      <c r="H106" s="3"/>
    </row>
    <row r="108" spans="1:8">
      <c r="C108" s="109"/>
    </row>
    <row r="109" spans="1:8">
      <c r="C10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>
  <sheetPr codeName="Sheet258">
    <tabColor rgb="FF00B050"/>
  </sheetPr>
  <dimension ref="A1:H10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58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C4" s="69"/>
      <c r="D4" s="228"/>
      <c r="E4" s="228"/>
      <c r="F4" s="237" t="s">
        <v>834</v>
      </c>
      <c r="G4" s="237" t="s">
        <v>1038</v>
      </c>
      <c r="H4" s="3"/>
    </row>
    <row r="5" spans="1:8" ht="12.6" customHeight="1">
      <c r="A5" s="268" t="s">
        <v>450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1</v>
      </c>
      <c r="D14" s="183">
        <v>0.01</v>
      </c>
      <c r="E14" s="183" t="s">
        <v>491</v>
      </c>
      <c r="F14" s="183">
        <v>0.01</v>
      </c>
      <c r="G14" s="183">
        <v>0.01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183">
        <v>0</v>
      </c>
      <c r="E15" s="183" t="s">
        <v>491</v>
      </c>
      <c r="F15" s="183">
        <v>0</v>
      </c>
      <c r="G15" s="183">
        <v>0</v>
      </c>
      <c r="H15" s="3"/>
    </row>
    <row r="16" spans="1:8" ht="12.6" customHeight="1">
      <c r="A16" s="106" t="s">
        <v>462</v>
      </c>
      <c r="B16" s="107" t="s">
        <v>1497</v>
      </c>
      <c r="C16" s="169">
        <v>5</v>
      </c>
      <c r="D16" s="183">
        <v>0.128</v>
      </c>
      <c r="E16" s="183">
        <v>0.118194754536739</v>
      </c>
      <c r="F16" s="183">
        <v>0.24</v>
      </c>
      <c r="G16" s="183">
        <v>0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1</v>
      </c>
      <c r="D20" s="183">
        <v>0</v>
      </c>
      <c r="E20" s="183" t="s">
        <v>491</v>
      </c>
      <c r="F20" s="183">
        <v>0</v>
      </c>
      <c r="G20" s="183">
        <v>0</v>
      </c>
      <c r="H20" s="3"/>
    </row>
    <row r="21" spans="1:8" ht="12.6" customHeight="1">
      <c r="A21" s="106" t="s">
        <v>467</v>
      </c>
      <c r="B21" s="107" t="s">
        <v>1502</v>
      </c>
      <c r="C21" s="169">
        <v>35</v>
      </c>
      <c r="D21" s="183">
        <v>0.117096774193548</v>
      </c>
      <c r="E21" s="183">
        <v>0.17504653759095201</v>
      </c>
      <c r="F21" s="183">
        <v>0.5</v>
      </c>
      <c r="G21" s="183">
        <v>0</v>
      </c>
      <c r="H21" s="3"/>
    </row>
    <row r="22" spans="1:8" ht="12.6" customHeight="1">
      <c r="A22" s="106" t="s">
        <v>468</v>
      </c>
      <c r="B22" s="107" t="s">
        <v>1503</v>
      </c>
      <c r="C22" s="169">
        <v>1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3</v>
      </c>
      <c r="D27" s="183">
        <v>0.05</v>
      </c>
      <c r="E27" s="183" t="s">
        <v>491</v>
      </c>
      <c r="F27" s="183">
        <v>0.05</v>
      </c>
      <c r="G27" s="183">
        <v>0.05</v>
      </c>
      <c r="H27" s="3"/>
    </row>
    <row r="28" spans="1:8" ht="12.6" customHeight="1">
      <c r="A28" s="106" t="s">
        <v>474</v>
      </c>
      <c r="B28" s="107" t="s">
        <v>1509</v>
      </c>
      <c r="C28" s="169">
        <v>3</v>
      </c>
      <c r="D28" s="183">
        <v>5.0000000000000001E-3</v>
      </c>
      <c r="E28" s="183">
        <v>7.0710678118654797E-3</v>
      </c>
      <c r="F28" s="183">
        <v>0.01</v>
      </c>
      <c r="G28" s="183">
        <v>0</v>
      </c>
      <c r="H28" s="3"/>
    </row>
    <row r="29" spans="1:8" ht="12.6" customHeight="1">
      <c r="A29" s="106" t="s">
        <v>475</v>
      </c>
      <c r="B29" s="107" t="s">
        <v>1510</v>
      </c>
      <c r="C29" s="169">
        <v>3</v>
      </c>
      <c r="D29" s="183" t="s">
        <v>491</v>
      </c>
      <c r="E29" s="183" t="s">
        <v>491</v>
      </c>
      <c r="F29" s="183" t="s">
        <v>491</v>
      </c>
      <c r="G29" s="183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183">
        <v>0.05</v>
      </c>
      <c r="E30" s="183" t="s">
        <v>491</v>
      </c>
      <c r="F30" s="183">
        <v>0.05</v>
      </c>
      <c r="G30" s="183">
        <v>0.05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183">
        <v>0</v>
      </c>
      <c r="E31" s="183">
        <v>0</v>
      </c>
      <c r="F31" s="183">
        <v>0</v>
      </c>
      <c r="G31" s="183">
        <v>0</v>
      </c>
      <c r="H31" s="3"/>
    </row>
    <row r="32" spans="1:8" ht="12.6" customHeight="1">
      <c r="A32" s="106" t="s">
        <v>478</v>
      </c>
      <c r="B32" s="107" t="s">
        <v>1513</v>
      </c>
      <c r="C32" s="169">
        <v>1</v>
      </c>
      <c r="D32" s="183">
        <v>0.05</v>
      </c>
      <c r="E32" s="183" t="s">
        <v>491</v>
      </c>
      <c r="F32" s="183">
        <v>0.05</v>
      </c>
      <c r="G32" s="183">
        <v>0.05</v>
      </c>
      <c r="H32" s="3"/>
    </row>
    <row r="33" spans="1:8" ht="12.6" customHeight="1">
      <c r="A33" s="106" t="s">
        <v>479</v>
      </c>
      <c r="B33" s="107" t="s">
        <v>1514</v>
      </c>
      <c r="C33" s="169">
        <v>13</v>
      </c>
      <c r="D33" s="183">
        <v>5.0000000000000001E-3</v>
      </c>
      <c r="E33" s="183">
        <v>1.4459976109624399E-2</v>
      </c>
      <c r="F33" s="183">
        <v>0.05</v>
      </c>
      <c r="G33" s="183">
        <v>0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183">
        <v>0.01</v>
      </c>
      <c r="E35" s="183">
        <v>0</v>
      </c>
      <c r="F35" s="183">
        <v>0.01</v>
      </c>
      <c r="G35" s="183">
        <v>0.01</v>
      </c>
      <c r="H35" s="3"/>
    </row>
    <row r="36" spans="1:8" ht="12.6" customHeight="1">
      <c r="A36" s="106" t="s">
        <v>482</v>
      </c>
      <c r="B36" s="107" t="s">
        <v>1517</v>
      </c>
      <c r="C36" s="169">
        <v>8</v>
      </c>
      <c r="D36" s="183">
        <v>3.3333333333333301E-3</v>
      </c>
      <c r="E36" s="183">
        <v>5.1639777949432199E-3</v>
      </c>
      <c r="F36" s="183">
        <v>0.01</v>
      </c>
      <c r="G36" s="183">
        <v>0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56</v>
      </c>
      <c r="D41" s="183">
        <v>6.9642857142857197E-3</v>
      </c>
      <c r="E41" s="183">
        <v>1.54824995465135E-2</v>
      </c>
      <c r="F41" s="183">
        <v>0.05</v>
      </c>
      <c r="G41" s="183">
        <v>0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183" t="s">
        <v>491</v>
      </c>
      <c r="E49" s="183" t="s">
        <v>491</v>
      </c>
      <c r="F49" s="183" t="s">
        <v>491</v>
      </c>
      <c r="G49" s="183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183">
        <v>0.01</v>
      </c>
      <c r="E60" s="183" t="s">
        <v>491</v>
      </c>
      <c r="F60" s="183">
        <v>0.01</v>
      </c>
      <c r="G60" s="183">
        <v>0.01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5</v>
      </c>
      <c r="D76" s="183">
        <v>2.5000000000000001E-3</v>
      </c>
      <c r="E76" s="183">
        <v>5.0000000000000001E-3</v>
      </c>
      <c r="F76" s="183">
        <v>0.01</v>
      </c>
      <c r="G76" s="183">
        <v>0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183" t="s">
        <v>491</v>
      </c>
      <c r="E78" s="183" t="s">
        <v>491</v>
      </c>
      <c r="F78" s="183" t="s">
        <v>491</v>
      </c>
      <c r="G78" s="183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13</v>
      </c>
      <c r="D79" s="183">
        <v>7.6923076923076901E-3</v>
      </c>
      <c r="E79" s="183">
        <v>1.8776690404970299E-2</v>
      </c>
      <c r="F79" s="183">
        <v>0.05</v>
      </c>
      <c r="G79" s="183">
        <v>0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183" t="s">
        <v>491</v>
      </c>
      <c r="E83" s="183" t="s">
        <v>491</v>
      </c>
      <c r="F83" s="183" t="s">
        <v>491</v>
      </c>
      <c r="G83" s="183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4</v>
      </c>
      <c r="D86" s="183">
        <v>0.03</v>
      </c>
      <c r="E86" s="183">
        <v>0.06</v>
      </c>
      <c r="F86" s="183">
        <v>0.12</v>
      </c>
      <c r="G86" s="183">
        <v>0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1</v>
      </c>
      <c r="D88" s="183">
        <v>0.01</v>
      </c>
      <c r="E88" s="183" t="s">
        <v>491</v>
      </c>
      <c r="F88" s="183">
        <v>0.01</v>
      </c>
      <c r="G88" s="183">
        <v>0.01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183">
        <v>0</v>
      </c>
      <c r="E89" s="183" t="s">
        <v>491</v>
      </c>
      <c r="F89" s="183">
        <v>0</v>
      </c>
      <c r="G89" s="183">
        <v>0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13</v>
      </c>
      <c r="D93" s="183">
        <v>5.3846153846153896E-3</v>
      </c>
      <c r="E93" s="183">
        <v>1.39136531360295E-2</v>
      </c>
      <c r="F93" s="183">
        <v>0.05</v>
      </c>
      <c r="G93" s="183">
        <v>0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183" t="s">
        <v>491</v>
      </c>
      <c r="E101" s="183" t="s">
        <v>491</v>
      </c>
      <c r="F101" s="183" t="s">
        <v>491</v>
      </c>
      <c r="G101" s="183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183" t="s">
        <v>491</v>
      </c>
      <c r="E102" s="183" t="s">
        <v>491</v>
      </c>
      <c r="F102" s="183" t="s">
        <v>491</v>
      </c>
      <c r="G102" s="183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183" t="s">
        <v>491</v>
      </c>
      <c r="E103" s="183" t="s">
        <v>491</v>
      </c>
      <c r="F103" s="183" t="s">
        <v>491</v>
      </c>
      <c r="G103" s="183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2" t="s">
        <v>491</v>
      </c>
      <c r="E104" s="232" t="s">
        <v>491</v>
      </c>
      <c r="F104" s="232" t="s">
        <v>491</v>
      </c>
      <c r="G104" s="232" t="s">
        <v>491</v>
      </c>
      <c r="H104" s="8"/>
    </row>
    <row r="105" spans="1:8" ht="12.6" customHeight="1">
      <c r="A105" s="47" t="s">
        <v>447</v>
      </c>
      <c r="B105" s="4" t="s">
        <v>489</v>
      </c>
      <c r="C105" s="230">
        <v>0</v>
      </c>
      <c r="D105" s="232" t="s">
        <v>491</v>
      </c>
      <c r="E105" s="232" t="s">
        <v>491</v>
      </c>
      <c r="F105" s="232" t="s">
        <v>491</v>
      </c>
      <c r="G105" s="232" t="s">
        <v>491</v>
      </c>
      <c r="H105" s="8"/>
    </row>
    <row r="106" spans="1:8" ht="12.6" customHeight="1">
      <c r="A106" s="47"/>
      <c r="B106" s="4" t="s">
        <v>493</v>
      </c>
      <c r="C106" s="131">
        <v>176</v>
      </c>
      <c r="D106" s="242">
        <v>3.2812500000000001E-2</v>
      </c>
      <c r="E106" s="242">
        <v>9.2445271077833305E-2</v>
      </c>
      <c r="F106" s="242">
        <v>0.5</v>
      </c>
      <c r="G106" s="242">
        <v>0</v>
      </c>
      <c r="H106" s="3"/>
    </row>
    <row r="108" spans="1:8">
      <c r="C108" s="109"/>
    </row>
    <row r="109" spans="1:8">
      <c r="C10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>
  <sheetPr codeName="Sheet203">
    <tabColor theme="7" tint="0.39997558519241921"/>
  </sheetPr>
  <dimension ref="A1:BQ108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70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59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1697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6</v>
      </c>
      <c r="D10" s="48">
        <v>83.5</v>
      </c>
      <c r="E10" s="48">
        <v>139.162854239197</v>
      </c>
      <c r="F10" s="169">
        <v>365</v>
      </c>
      <c r="G10" s="169">
        <v>12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12</v>
      </c>
      <c r="E11" s="48" t="s">
        <v>491</v>
      </c>
      <c r="F11" s="169">
        <v>12</v>
      </c>
      <c r="G11" s="169">
        <v>12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1</v>
      </c>
      <c r="D16" s="48" t="s">
        <v>491</v>
      </c>
      <c r="E16" s="48" t="s">
        <v>491</v>
      </c>
      <c r="F16" s="169" t="s">
        <v>491</v>
      </c>
      <c r="G16" s="169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11</v>
      </c>
      <c r="D21" s="48">
        <v>119.5</v>
      </c>
      <c r="E21" s="48">
        <v>226.664828423919</v>
      </c>
      <c r="F21" s="169">
        <v>730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1</v>
      </c>
      <c r="D22" s="48">
        <v>1</v>
      </c>
      <c r="E22" s="48" t="s">
        <v>491</v>
      </c>
      <c r="F22" s="169">
        <v>1</v>
      </c>
      <c r="G22" s="169">
        <v>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1</v>
      </c>
      <c r="D24" s="48">
        <v>1</v>
      </c>
      <c r="E24" s="48" t="s">
        <v>491</v>
      </c>
      <c r="F24" s="169">
        <v>1</v>
      </c>
      <c r="G24" s="169">
        <v>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10</v>
      </c>
      <c r="D26" s="48">
        <v>11.8888888888889</v>
      </c>
      <c r="E26" s="48">
        <v>14.012890890573299</v>
      </c>
      <c r="F26" s="169">
        <v>47</v>
      </c>
      <c r="G26" s="169">
        <v>1</v>
      </c>
      <c r="H26" s="3"/>
    </row>
    <row r="27" spans="1:8" ht="12.6" customHeight="1">
      <c r="A27" s="106" t="s">
        <v>473</v>
      </c>
      <c r="B27" s="107" t="s">
        <v>1508</v>
      </c>
      <c r="C27" s="169">
        <v>6</v>
      </c>
      <c r="D27" s="48">
        <v>5.75</v>
      </c>
      <c r="E27" s="48">
        <v>4.6457866215887798</v>
      </c>
      <c r="F27" s="169">
        <v>12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18</v>
      </c>
      <c r="D28" s="48">
        <v>113.666666666667</v>
      </c>
      <c r="E28" s="48">
        <v>272.12259348013202</v>
      </c>
      <c r="F28" s="169">
        <v>1154</v>
      </c>
      <c r="G28" s="169">
        <v>4</v>
      </c>
      <c r="H28" s="3"/>
    </row>
    <row r="29" spans="1:8" ht="12.6" customHeight="1">
      <c r="A29" s="106" t="s">
        <v>475</v>
      </c>
      <c r="B29" s="107" t="s">
        <v>1510</v>
      </c>
      <c r="C29" s="169">
        <v>14</v>
      </c>
      <c r="D29" s="48">
        <v>14.9285714285714</v>
      </c>
      <c r="E29" s="48">
        <v>21.0145161759649</v>
      </c>
      <c r="F29" s="169">
        <v>73</v>
      </c>
      <c r="G29" s="169">
        <v>1</v>
      </c>
      <c r="H29" s="3"/>
    </row>
    <row r="30" spans="1:8" ht="12.6" customHeight="1">
      <c r="A30" s="106" t="s">
        <v>476</v>
      </c>
      <c r="B30" s="107" t="s">
        <v>1511</v>
      </c>
      <c r="C30" s="169">
        <v>3</v>
      </c>
      <c r="D30" s="48">
        <v>9.3333333333333304</v>
      </c>
      <c r="E30" s="48">
        <v>4.6188021535170103</v>
      </c>
      <c r="F30" s="169">
        <v>12</v>
      </c>
      <c r="G30" s="169">
        <v>4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48">
        <v>29</v>
      </c>
      <c r="E31" s="48">
        <v>24.0416305603426</v>
      </c>
      <c r="F31" s="169">
        <v>46</v>
      </c>
      <c r="G31" s="169">
        <v>12</v>
      </c>
      <c r="H31" s="3"/>
    </row>
    <row r="32" spans="1:8" ht="12.6" customHeight="1">
      <c r="A32" s="106" t="s">
        <v>478</v>
      </c>
      <c r="B32" s="107" t="s">
        <v>1513</v>
      </c>
      <c r="C32" s="169">
        <v>1</v>
      </c>
      <c r="D32" s="48">
        <v>4</v>
      </c>
      <c r="E32" s="48" t="s">
        <v>491</v>
      </c>
      <c r="F32" s="169">
        <v>4</v>
      </c>
      <c r="G32" s="169">
        <v>4</v>
      </c>
      <c r="H32" s="3"/>
    </row>
    <row r="33" spans="1:8" ht="12.6" customHeight="1">
      <c r="A33" s="106" t="s">
        <v>479</v>
      </c>
      <c r="B33" s="107" t="s">
        <v>1514</v>
      </c>
      <c r="C33" s="169">
        <v>5</v>
      </c>
      <c r="D33" s="48">
        <v>3.6</v>
      </c>
      <c r="E33" s="48">
        <v>4.7222875812470404</v>
      </c>
      <c r="F33" s="169">
        <v>12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7</v>
      </c>
      <c r="D34" s="48">
        <v>43.428571428571402</v>
      </c>
      <c r="E34" s="48">
        <v>88.750318577563704</v>
      </c>
      <c r="F34" s="169">
        <v>244</v>
      </c>
      <c r="G34" s="169">
        <v>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14</v>
      </c>
      <c r="D36" s="48">
        <v>7.5</v>
      </c>
      <c r="E36" s="48">
        <v>6.5954529791364598</v>
      </c>
      <c r="F36" s="169">
        <v>24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4</v>
      </c>
      <c r="D37" s="48">
        <v>13</v>
      </c>
      <c r="E37" s="48">
        <v>16.041612554021299</v>
      </c>
      <c r="F37" s="169">
        <v>36</v>
      </c>
      <c r="G37" s="169">
        <v>2</v>
      </c>
      <c r="H37" s="3"/>
    </row>
    <row r="38" spans="1:8" ht="12.6" customHeight="1">
      <c r="A38" s="106" t="s">
        <v>1228</v>
      </c>
      <c r="B38" s="107" t="s">
        <v>1519</v>
      </c>
      <c r="C38" s="169">
        <v>4</v>
      </c>
      <c r="D38" s="48">
        <v>2.25</v>
      </c>
      <c r="E38" s="48">
        <v>2.5</v>
      </c>
      <c r="F38" s="169">
        <v>6</v>
      </c>
      <c r="G38" s="169">
        <v>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60</v>
      </c>
      <c r="D41" s="48">
        <v>15.8333333333333</v>
      </c>
      <c r="E41" s="48">
        <v>48.6154633510384</v>
      </c>
      <c r="F41" s="169">
        <v>352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1</v>
      </c>
      <c r="D64" s="48">
        <v>1</v>
      </c>
      <c r="E64" s="48" t="s">
        <v>491</v>
      </c>
      <c r="F64" s="169">
        <v>1</v>
      </c>
      <c r="G64" s="169">
        <v>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16</v>
      </c>
      <c r="D76" s="48">
        <v>6.2</v>
      </c>
      <c r="E76" s="48">
        <v>8.4869647948233808</v>
      </c>
      <c r="F76" s="169">
        <v>33</v>
      </c>
      <c r="G76" s="169">
        <v>1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22</v>
      </c>
      <c r="D79" s="48">
        <v>4.5714285714285703</v>
      </c>
      <c r="E79" s="48">
        <v>4.86386090026667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48" t="s">
        <v>491</v>
      </c>
      <c r="E83" s="48" t="s">
        <v>491</v>
      </c>
      <c r="F83" s="169" t="s">
        <v>491</v>
      </c>
      <c r="G83" s="169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13</v>
      </c>
      <c r="D86" s="48">
        <v>7.9230769230769198</v>
      </c>
      <c r="E86" s="48">
        <v>6.3700018113751797</v>
      </c>
      <c r="F86" s="169">
        <v>24</v>
      </c>
      <c r="G86" s="169">
        <v>1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4</v>
      </c>
      <c r="D88" s="48">
        <v>4</v>
      </c>
      <c r="E88" s="48">
        <v>2</v>
      </c>
      <c r="F88" s="169">
        <v>6</v>
      </c>
      <c r="G88" s="169">
        <v>2</v>
      </c>
      <c r="H88" s="3"/>
    </row>
    <row r="89" spans="1:8" ht="12.6" customHeight="1">
      <c r="A89" s="106" t="s">
        <v>1258</v>
      </c>
      <c r="B89" s="107" t="s">
        <v>1319</v>
      </c>
      <c r="C89" s="169">
        <v>2</v>
      </c>
      <c r="D89" s="48">
        <v>7.5</v>
      </c>
      <c r="E89" s="48">
        <v>6.3639610306789303</v>
      </c>
      <c r="F89" s="169">
        <v>12</v>
      </c>
      <c r="G89" s="169">
        <v>3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1</v>
      </c>
      <c r="D92" s="48">
        <v>30</v>
      </c>
      <c r="E92" s="48" t="s">
        <v>491</v>
      </c>
      <c r="F92" s="169">
        <v>30</v>
      </c>
      <c r="G92" s="169">
        <v>30</v>
      </c>
      <c r="H92" s="3"/>
    </row>
    <row r="93" spans="1:8" ht="12.6" customHeight="1">
      <c r="A93" s="106" t="s">
        <v>1262</v>
      </c>
      <c r="B93" s="107" t="s">
        <v>1323</v>
      </c>
      <c r="C93" s="169">
        <v>17</v>
      </c>
      <c r="D93" s="48">
        <v>91.058823529411796</v>
      </c>
      <c r="E93" s="48">
        <v>127.75732395259899</v>
      </c>
      <c r="F93" s="169">
        <v>365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>
        <v>1</v>
      </c>
      <c r="E97" s="48" t="s">
        <v>491</v>
      </c>
      <c r="F97" s="169">
        <v>1</v>
      </c>
      <c r="G97" s="169">
        <v>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1</v>
      </c>
      <c r="D101" s="48">
        <v>4</v>
      </c>
      <c r="E101" s="48" t="s">
        <v>491</v>
      </c>
      <c r="F101" s="169">
        <v>4</v>
      </c>
      <c r="G101" s="169">
        <v>4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1</v>
      </c>
      <c r="D104" s="231">
        <v>2</v>
      </c>
      <c r="E104" s="231" t="s">
        <v>491</v>
      </c>
      <c r="F104" s="230">
        <v>2</v>
      </c>
      <c r="G104" s="230">
        <v>2</v>
      </c>
      <c r="H104" s="8"/>
    </row>
    <row r="105" spans="1:8" ht="12.6" customHeight="1">
      <c r="A105" s="47" t="s">
        <v>1973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252</v>
      </c>
      <c r="D106" s="241">
        <v>30.881147540983601</v>
      </c>
      <c r="E106" s="241">
        <v>104.27522843188299</v>
      </c>
      <c r="F106" s="240">
        <v>1154</v>
      </c>
      <c r="G106" s="240">
        <v>1</v>
      </c>
      <c r="H106" s="3"/>
    </row>
    <row r="107" spans="1:8">
      <c r="D107" s="104"/>
      <c r="E107" s="104"/>
    </row>
    <row r="108" spans="1:8">
      <c r="C108" s="105"/>
      <c r="D108" s="105"/>
      <c r="E108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>
  <sheetPr codeName="Sheet204">
    <tabColor theme="7" tint="0.39997558519241921"/>
  </sheetPr>
  <dimension ref="A1:BK108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64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60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1904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2</v>
      </c>
      <c r="D10" s="48">
        <v>188.5</v>
      </c>
      <c r="E10" s="48">
        <v>249.60869375885099</v>
      </c>
      <c r="F10" s="169">
        <v>365</v>
      </c>
      <c r="G10" s="169">
        <v>12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12</v>
      </c>
      <c r="E11" s="48" t="s">
        <v>491</v>
      </c>
      <c r="F11" s="169">
        <v>12</v>
      </c>
      <c r="G11" s="169">
        <v>12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1</v>
      </c>
      <c r="D14" s="48">
        <v>12</v>
      </c>
      <c r="E14" s="48" t="s">
        <v>491</v>
      </c>
      <c r="F14" s="169">
        <v>12</v>
      </c>
      <c r="G14" s="169">
        <v>12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4</v>
      </c>
      <c r="D16" s="48">
        <v>4.25</v>
      </c>
      <c r="E16" s="48">
        <v>5.1881274720911303</v>
      </c>
      <c r="F16" s="169">
        <v>12</v>
      </c>
      <c r="G16" s="169">
        <v>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1</v>
      </c>
      <c r="D19" s="48">
        <v>1</v>
      </c>
      <c r="E19" s="48" t="s">
        <v>491</v>
      </c>
      <c r="F19" s="169">
        <v>1</v>
      </c>
      <c r="G19" s="169">
        <v>1</v>
      </c>
      <c r="H19" s="3"/>
    </row>
    <row r="20" spans="1:8" ht="12.6" customHeight="1">
      <c r="A20" s="106" t="s">
        <v>466</v>
      </c>
      <c r="B20" s="107" t="s">
        <v>1501</v>
      </c>
      <c r="C20" s="169">
        <v>1</v>
      </c>
      <c r="D20" s="48">
        <v>4</v>
      </c>
      <c r="E20" s="48" t="s">
        <v>491</v>
      </c>
      <c r="F20" s="169">
        <v>4</v>
      </c>
      <c r="G20" s="169">
        <v>4</v>
      </c>
      <c r="H20" s="3"/>
    </row>
    <row r="21" spans="1:8" ht="12.6" customHeight="1">
      <c r="A21" s="106" t="s">
        <v>467</v>
      </c>
      <c r="B21" s="107" t="s">
        <v>1502</v>
      </c>
      <c r="C21" s="169">
        <v>42</v>
      </c>
      <c r="D21" s="48">
        <v>97.027027027027003</v>
      </c>
      <c r="E21" s="48">
        <v>182.69319857292101</v>
      </c>
      <c r="F21" s="169">
        <v>730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3</v>
      </c>
      <c r="D22" s="48">
        <v>116.333333333333</v>
      </c>
      <c r="E22" s="48">
        <v>198.033667171351</v>
      </c>
      <c r="F22" s="169">
        <v>345</v>
      </c>
      <c r="G22" s="169">
        <v>1</v>
      </c>
      <c r="H22" s="3"/>
    </row>
    <row r="23" spans="1:8" ht="12.6" customHeight="1">
      <c r="A23" s="106" t="s">
        <v>469</v>
      </c>
      <c r="B23" s="107" t="s">
        <v>1504</v>
      </c>
      <c r="C23" s="169">
        <v>1</v>
      </c>
      <c r="D23" s="48">
        <v>12</v>
      </c>
      <c r="E23" s="48" t="s">
        <v>491</v>
      </c>
      <c r="F23" s="169">
        <v>12</v>
      </c>
      <c r="G23" s="169">
        <v>12</v>
      </c>
      <c r="H23" s="3"/>
    </row>
    <row r="24" spans="1:8" ht="12.6" customHeight="1">
      <c r="A24" s="106" t="s">
        <v>470</v>
      </c>
      <c r="B24" s="107" t="s">
        <v>1505</v>
      </c>
      <c r="C24" s="169">
        <v>2</v>
      </c>
      <c r="D24" s="48">
        <v>1</v>
      </c>
      <c r="E24" s="48">
        <v>0</v>
      </c>
      <c r="F24" s="169">
        <v>1</v>
      </c>
      <c r="G24" s="169">
        <v>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3</v>
      </c>
      <c r="D26" s="48">
        <v>6.6666666666666696</v>
      </c>
      <c r="E26" s="48">
        <v>4.6188021535170103</v>
      </c>
      <c r="F26" s="169">
        <v>12</v>
      </c>
      <c r="G26" s="169">
        <v>4</v>
      </c>
      <c r="H26" s="3"/>
    </row>
    <row r="27" spans="1:8" ht="12.6" customHeight="1">
      <c r="A27" s="106" t="s">
        <v>473</v>
      </c>
      <c r="B27" s="107" t="s">
        <v>1508</v>
      </c>
      <c r="C27" s="169">
        <v>8</v>
      </c>
      <c r="D27" s="48">
        <v>164.857142857143</v>
      </c>
      <c r="E27" s="48">
        <v>410.22287786496003</v>
      </c>
      <c r="F27" s="169">
        <v>1095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8</v>
      </c>
      <c r="D28" s="48">
        <v>23.5</v>
      </c>
      <c r="E28" s="48">
        <v>24.512387538898398</v>
      </c>
      <c r="F28" s="169">
        <v>72</v>
      </c>
      <c r="G28" s="169">
        <v>4</v>
      </c>
      <c r="H28" s="3"/>
    </row>
    <row r="29" spans="1:8" ht="12.6" customHeight="1">
      <c r="A29" s="106" t="s">
        <v>475</v>
      </c>
      <c r="B29" s="107" t="s">
        <v>1510</v>
      </c>
      <c r="C29" s="169">
        <v>122</v>
      </c>
      <c r="D29" s="48">
        <v>46.526785714285701</v>
      </c>
      <c r="E29" s="48">
        <v>135.91915720044699</v>
      </c>
      <c r="F29" s="169">
        <v>1040</v>
      </c>
      <c r="G29" s="169">
        <v>1</v>
      </c>
      <c r="H29" s="3"/>
    </row>
    <row r="30" spans="1:8" ht="12.6" customHeight="1">
      <c r="A30" s="106" t="s">
        <v>476</v>
      </c>
      <c r="B30" s="107" t="s">
        <v>1511</v>
      </c>
      <c r="C30" s="169">
        <v>9</v>
      </c>
      <c r="D30" s="48">
        <v>10.1111111111111</v>
      </c>
      <c r="E30" s="48">
        <v>3.7564758898615498</v>
      </c>
      <c r="F30" s="169">
        <v>12</v>
      </c>
      <c r="G30" s="169">
        <v>3</v>
      </c>
      <c r="H30" s="3"/>
    </row>
    <row r="31" spans="1:8" ht="12.6" customHeight="1">
      <c r="A31" s="106" t="s">
        <v>477</v>
      </c>
      <c r="B31" s="107" t="s">
        <v>1512</v>
      </c>
      <c r="C31" s="169">
        <v>3</v>
      </c>
      <c r="D31" s="48">
        <v>8.6666666666666696</v>
      </c>
      <c r="E31" s="48">
        <v>5.77350269189626</v>
      </c>
      <c r="F31" s="169">
        <v>12</v>
      </c>
      <c r="G31" s="169">
        <v>2</v>
      </c>
      <c r="H31" s="3"/>
    </row>
    <row r="32" spans="1:8" ht="12.6" customHeight="1">
      <c r="A32" s="106" t="s">
        <v>478</v>
      </c>
      <c r="B32" s="107" t="s">
        <v>1513</v>
      </c>
      <c r="C32" s="169">
        <v>2</v>
      </c>
      <c r="D32" s="48">
        <v>8</v>
      </c>
      <c r="E32" s="48">
        <v>5.6568542494923797</v>
      </c>
      <c r="F32" s="169">
        <v>12</v>
      </c>
      <c r="G32" s="169">
        <v>4</v>
      </c>
      <c r="H32" s="3"/>
    </row>
    <row r="33" spans="1:8" ht="12.6" customHeight="1">
      <c r="A33" s="106" t="s">
        <v>479</v>
      </c>
      <c r="B33" s="107" t="s">
        <v>1514</v>
      </c>
      <c r="C33" s="169">
        <v>25</v>
      </c>
      <c r="D33" s="48">
        <v>25.2</v>
      </c>
      <c r="E33" s="48">
        <v>27.084743553028801</v>
      </c>
      <c r="F33" s="169">
        <v>104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13</v>
      </c>
      <c r="D34" s="48">
        <v>11.9230769230769</v>
      </c>
      <c r="E34" s="48">
        <v>12.6323759869996</v>
      </c>
      <c r="F34" s="169">
        <v>49</v>
      </c>
      <c r="G34" s="169">
        <v>1</v>
      </c>
      <c r="H34" s="3"/>
    </row>
    <row r="35" spans="1:8" ht="12.6" customHeight="1">
      <c r="A35" s="106" t="s">
        <v>481</v>
      </c>
      <c r="B35" s="107" t="s">
        <v>1516</v>
      </c>
      <c r="C35" s="169">
        <v>3</v>
      </c>
      <c r="D35" s="48">
        <v>19</v>
      </c>
      <c r="E35" s="48">
        <v>29.444863728670899</v>
      </c>
      <c r="F35" s="169">
        <v>53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20</v>
      </c>
      <c r="D36" s="48">
        <v>19.05</v>
      </c>
      <c r="E36" s="48">
        <v>53.522720212516901</v>
      </c>
      <c r="F36" s="169">
        <v>245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5</v>
      </c>
      <c r="D37" s="48">
        <v>26.25</v>
      </c>
      <c r="E37" s="48">
        <v>20.9821352583573</v>
      </c>
      <c r="F37" s="169">
        <v>51</v>
      </c>
      <c r="G37" s="169">
        <v>6</v>
      </c>
      <c r="H37" s="3"/>
    </row>
    <row r="38" spans="1:8" ht="12.6" customHeight="1">
      <c r="A38" s="106" t="s">
        <v>1228</v>
      </c>
      <c r="B38" s="107" t="s">
        <v>1519</v>
      </c>
      <c r="C38" s="169">
        <v>3</v>
      </c>
      <c r="D38" s="48">
        <v>2.6666666666666701</v>
      </c>
      <c r="E38" s="48">
        <v>2.88675134594813</v>
      </c>
      <c r="F38" s="169">
        <v>6</v>
      </c>
      <c r="G38" s="169">
        <v>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60</v>
      </c>
      <c r="D41" s="48">
        <v>14.8</v>
      </c>
      <c r="E41" s="48">
        <v>63.170417878270001</v>
      </c>
      <c r="F41" s="169">
        <v>484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1</v>
      </c>
      <c r="D74" s="48">
        <v>14</v>
      </c>
      <c r="E74" s="48" t="s">
        <v>491</v>
      </c>
      <c r="F74" s="169">
        <v>14</v>
      </c>
      <c r="G74" s="169">
        <v>14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15</v>
      </c>
      <c r="D76" s="48">
        <v>6.21428571428571</v>
      </c>
      <c r="E76" s="48">
        <v>8.8594024058629905</v>
      </c>
      <c r="F76" s="169">
        <v>33</v>
      </c>
      <c r="G76" s="169">
        <v>1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23</v>
      </c>
      <c r="D79" s="48">
        <v>4.9090909090909101</v>
      </c>
      <c r="E79" s="48">
        <v>5.0038945871152203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48" t="s">
        <v>491</v>
      </c>
      <c r="E83" s="48" t="s">
        <v>491</v>
      </c>
      <c r="F83" s="169" t="s">
        <v>491</v>
      </c>
      <c r="G83" s="169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12</v>
      </c>
      <c r="D86" s="48">
        <v>6.75</v>
      </c>
      <c r="E86" s="48">
        <v>6.5522376469278196</v>
      </c>
      <c r="F86" s="169">
        <v>24</v>
      </c>
      <c r="G86" s="169">
        <v>1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4</v>
      </c>
      <c r="D88" s="48">
        <v>4</v>
      </c>
      <c r="E88" s="48">
        <v>2</v>
      </c>
      <c r="F88" s="169">
        <v>6</v>
      </c>
      <c r="G88" s="169">
        <v>2</v>
      </c>
      <c r="H88" s="3"/>
    </row>
    <row r="89" spans="1:8" ht="12.6" customHeight="1">
      <c r="A89" s="106" t="s">
        <v>1258</v>
      </c>
      <c r="B89" s="107" t="s">
        <v>1319</v>
      </c>
      <c r="C89" s="169">
        <v>2</v>
      </c>
      <c r="D89" s="48">
        <v>7.5</v>
      </c>
      <c r="E89" s="48">
        <v>6.3639610306789303</v>
      </c>
      <c r="F89" s="169">
        <v>12</v>
      </c>
      <c r="G89" s="169">
        <v>3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2</v>
      </c>
      <c r="D92" s="48">
        <v>21</v>
      </c>
      <c r="E92" s="48">
        <v>12.7279220613579</v>
      </c>
      <c r="F92" s="169">
        <v>30</v>
      </c>
      <c r="G92" s="169">
        <v>12</v>
      </c>
      <c r="H92" s="3"/>
    </row>
    <row r="93" spans="1:8" ht="12.6" customHeight="1">
      <c r="A93" s="106" t="s">
        <v>1262</v>
      </c>
      <c r="B93" s="107" t="s">
        <v>1323</v>
      </c>
      <c r="C93" s="169">
        <v>15</v>
      </c>
      <c r="D93" s="48">
        <v>71.533333333333303</v>
      </c>
      <c r="E93" s="48">
        <v>113.398706635775</v>
      </c>
      <c r="F93" s="169">
        <v>258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>
        <v>1</v>
      </c>
      <c r="E97" s="48" t="s">
        <v>491</v>
      </c>
      <c r="F97" s="169">
        <v>1</v>
      </c>
      <c r="G97" s="169">
        <v>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48" t="s">
        <v>491</v>
      </c>
      <c r="E101" s="48" t="s">
        <v>491</v>
      </c>
      <c r="F101" s="169" t="s">
        <v>491</v>
      </c>
      <c r="G101" s="169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1</v>
      </c>
      <c r="D104" s="231">
        <v>2</v>
      </c>
      <c r="E104" s="231" t="s">
        <v>491</v>
      </c>
      <c r="F104" s="230">
        <v>2</v>
      </c>
      <c r="G104" s="230">
        <v>2</v>
      </c>
      <c r="H104" s="8"/>
    </row>
    <row r="105" spans="1:8" ht="12.6" customHeight="1">
      <c r="A105" s="47" t="s">
        <v>1974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420</v>
      </c>
      <c r="D106" s="241">
        <v>36.86</v>
      </c>
      <c r="E106" s="241">
        <v>116.109188953323</v>
      </c>
      <c r="F106" s="240">
        <v>1095</v>
      </c>
      <c r="G106" s="240">
        <v>1</v>
      </c>
      <c r="H106" s="3"/>
    </row>
    <row r="107" spans="1:8">
      <c r="D107" s="104"/>
      <c r="E107" s="104"/>
    </row>
    <row r="108" spans="1:8">
      <c r="C108" s="105"/>
      <c r="D108" s="105"/>
      <c r="E108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>
  <sheetPr codeName="Sheet205">
    <tabColor theme="7" tint="0.39997558519241921"/>
  </sheetPr>
  <dimension ref="A1:BF107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59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61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882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4</v>
      </c>
      <c r="E11" s="48" t="s">
        <v>491</v>
      </c>
      <c r="F11" s="169">
        <v>4</v>
      </c>
      <c r="G11" s="169">
        <v>4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2</v>
      </c>
      <c r="D16" s="48">
        <v>2</v>
      </c>
      <c r="E16" s="48" t="s">
        <v>491</v>
      </c>
      <c r="F16" s="169">
        <v>2</v>
      </c>
      <c r="G16" s="169">
        <v>2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8</v>
      </c>
      <c r="D21" s="48">
        <v>1.3333333333333299</v>
      </c>
      <c r="E21" s="48">
        <v>0.51639777949432197</v>
      </c>
      <c r="F21" s="169">
        <v>2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4</v>
      </c>
      <c r="D27" s="48">
        <v>1</v>
      </c>
      <c r="E27" s="48">
        <v>0</v>
      </c>
      <c r="F27" s="169">
        <v>1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1</v>
      </c>
      <c r="D28" s="48">
        <v>12</v>
      </c>
      <c r="E28" s="48" t="s">
        <v>491</v>
      </c>
      <c r="F28" s="169">
        <v>12</v>
      </c>
      <c r="G28" s="169">
        <v>12</v>
      </c>
      <c r="H28" s="3"/>
    </row>
    <row r="29" spans="1:8" ht="12.6" customHeight="1">
      <c r="A29" s="106" t="s">
        <v>475</v>
      </c>
      <c r="B29" s="107" t="s">
        <v>1510</v>
      </c>
      <c r="C29" s="169">
        <v>2</v>
      </c>
      <c r="D29" s="48" t="s">
        <v>491</v>
      </c>
      <c r="E29" s="48" t="s">
        <v>491</v>
      </c>
      <c r="F29" s="169" t="s">
        <v>491</v>
      </c>
      <c r="G29" s="169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48">
        <v>4</v>
      </c>
      <c r="E30" s="48" t="s">
        <v>491</v>
      </c>
      <c r="F30" s="169">
        <v>4</v>
      </c>
      <c r="G30" s="169">
        <v>4</v>
      </c>
      <c r="H30" s="3"/>
    </row>
    <row r="31" spans="1:8" ht="12.6" customHeight="1">
      <c r="A31" s="106" t="s">
        <v>477</v>
      </c>
      <c r="B31" s="107" t="s">
        <v>1512</v>
      </c>
      <c r="C31" s="169">
        <v>1</v>
      </c>
      <c r="D31" s="48">
        <v>12</v>
      </c>
      <c r="E31" s="48" t="s">
        <v>491</v>
      </c>
      <c r="F31" s="169">
        <v>12</v>
      </c>
      <c r="G31" s="169">
        <v>12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3</v>
      </c>
      <c r="D33" s="48">
        <v>1.3333333333333299</v>
      </c>
      <c r="E33" s="48">
        <v>0.57735026918962595</v>
      </c>
      <c r="F33" s="169">
        <v>2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1</v>
      </c>
      <c r="D34" s="48">
        <v>12</v>
      </c>
      <c r="E34" s="48" t="s">
        <v>491</v>
      </c>
      <c r="F34" s="169">
        <v>12</v>
      </c>
      <c r="G34" s="169">
        <v>12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7</v>
      </c>
      <c r="D36" s="48">
        <v>5.6666666666666696</v>
      </c>
      <c r="E36" s="48">
        <v>9.1140916534049996</v>
      </c>
      <c r="F36" s="169">
        <v>24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1</v>
      </c>
      <c r="D38" s="48">
        <v>1</v>
      </c>
      <c r="E38" s="48" t="s">
        <v>491</v>
      </c>
      <c r="F38" s="169">
        <v>1</v>
      </c>
      <c r="G38" s="169">
        <v>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55</v>
      </c>
      <c r="D41" s="48">
        <v>4.9454545454545498</v>
      </c>
      <c r="E41" s="48">
        <v>6.5075972177772003</v>
      </c>
      <c r="F41" s="169">
        <v>24</v>
      </c>
      <c r="G41" s="169">
        <v>2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6</v>
      </c>
      <c r="D76" s="48">
        <v>4.3333333333333304</v>
      </c>
      <c r="E76" s="48">
        <v>3.9327683210007001</v>
      </c>
      <c r="F76" s="169">
        <v>12</v>
      </c>
      <c r="G76" s="169">
        <v>1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14</v>
      </c>
      <c r="D79" s="48">
        <v>3.5</v>
      </c>
      <c r="E79" s="48">
        <v>3.8580584993770399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48" t="s">
        <v>491</v>
      </c>
      <c r="E83" s="48" t="s">
        <v>491</v>
      </c>
      <c r="F83" s="169" t="s">
        <v>491</v>
      </c>
      <c r="G83" s="169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5</v>
      </c>
      <c r="D86" s="48">
        <v>11.4</v>
      </c>
      <c r="E86" s="48">
        <v>7.9874902190863404</v>
      </c>
      <c r="F86" s="169">
        <v>24</v>
      </c>
      <c r="G86" s="169">
        <v>4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48">
        <v>3.5</v>
      </c>
      <c r="E88" s="48">
        <v>3.53553390593274</v>
      </c>
      <c r="F88" s="169">
        <v>6</v>
      </c>
      <c r="G88" s="169">
        <v>1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48">
        <v>12</v>
      </c>
      <c r="E89" s="48" t="s">
        <v>491</v>
      </c>
      <c r="F89" s="169">
        <v>12</v>
      </c>
      <c r="G89" s="169">
        <v>12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12</v>
      </c>
      <c r="D93" s="48">
        <v>7.2727272727272698</v>
      </c>
      <c r="E93" s="48">
        <v>5.4422588893015602</v>
      </c>
      <c r="F93" s="169">
        <v>12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>
        <v>1</v>
      </c>
      <c r="E97" s="48" t="s">
        <v>491</v>
      </c>
      <c r="F97" s="169">
        <v>1</v>
      </c>
      <c r="G97" s="169">
        <v>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48" t="s">
        <v>491</v>
      </c>
      <c r="E101" s="48" t="s">
        <v>491</v>
      </c>
      <c r="F101" s="169" t="s">
        <v>491</v>
      </c>
      <c r="G101" s="169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1" t="s">
        <v>491</v>
      </c>
      <c r="E104" s="231" t="s">
        <v>491</v>
      </c>
      <c r="F104" s="230" t="s">
        <v>491</v>
      </c>
      <c r="G104" s="230" t="s">
        <v>491</v>
      </c>
      <c r="H104" s="8"/>
    </row>
    <row r="105" spans="1:8" ht="12.6" customHeight="1">
      <c r="A105" s="47" t="s">
        <v>1974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132</v>
      </c>
      <c r="D106" s="241">
        <v>4.9268292682926802</v>
      </c>
      <c r="E106" s="241">
        <v>5.9204711981663003</v>
      </c>
      <c r="F106" s="240">
        <v>24</v>
      </c>
      <c r="G106" s="240">
        <v>1</v>
      </c>
      <c r="H106" s="3"/>
    </row>
    <row r="107" spans="1:8">
      <c r="D107" s="104"/>
      <c r="E107" s="104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>
  <sheetPr codeName="Sheet206">
    <tabColor theme="7" tint="0.39997558519241921"/>
  </sheetPr>
  <dimension ref="A1:AZ107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53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62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1999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7</v>
      </c>
      <c r="D10" s="48">
        <v>73.285714285714306</v>
      </c>
      <c r="E10" s="48">
        <v>129.88034786642999</v>
      </c>
      <c r="F10" s="169">
        <v>365</v>
      </c>
      <c r="G10" s="169">
        <v>12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12</v>
      </c>
      <c r="E11" s="48" t="s">
        <v>491</v>
      </c>
      <c r="F11" s="169">
        <v>12</v>
      </c>
      <c r="G11" s="169">
        <v>12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1</v>
      </c>
      <c r="D16" s="48" t="s">
        <v>491</v>
      </c>
      <c r="E16" s="48" t="s">
        <v>491</v>
      </c>
      <c r="F16" s="169" t="s">
        <v>491</v>
      </c>
      <c r="G16" s="169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1</v>
      </c>
      <c r="D19" s="48">
        <v>1</v>
      </c>
      <c r="E19" s="48" t="s">
        <v>491</v>
      </c>
      <c r="F19" s="169">
        <v>1</v>
      </c>
      <c r="G19" s="169">
        <v>1</v>
      </c>
      <c r="H19" s="3"/>
    </row>
    <row r="20" spans="1:8" ht="12.6" customHeight="1">
      <c r="A20" s="106" t="s">
        <v>466</v>
      </c>
      <c r="B20" s="107" t="s">
        <v>1501</v>
      </c>
      <c r="C20" s="169">
        <v>2</v>
      </c>
      <c r="D20" s="48">
        <v>4</v>
      </c>
      <c r="E20" s="48">
        <v>0</v>
      </c>
      <c r="F20" s="169">
        <v>4</v>
      </c>
      <c r="G20" s="169">
        <v>4</v>
      </c>
      <c r="H20" s="3"/>
    </row>
    <row r="21" spans="1:8" ht="12.6" customHeight="1">
      <c r="A21" s="106" t="s">
        <v>467</v>
      </c>
      <c r="B21" s="107" t="s">
        <v>1502</v>
      </c>
      <c r="C21" s="169">
        <v>30</v>
      </c>
      <c r="D21" s="48">
        <v>39.464285714285701</v>
      </c>
      <c r="E21" s="48">
        <v>136.937802086245</v>
      </c>
      <c r="F21" s="169">
        <v>730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2</v>
      </c>
      <c r="D22" s="48">
        <v>1</v>
      </c>
      <c r="E22" s="48">
        <v>0</v>
      </c>
      <c r="F22" s="169">
        <v>1</v>
      </c>
      <c r="G22" s="169">
        <v>1</v>
      </c>
      <c r="H22" s="3"/>
    </row>
    <row r="23" spans="1:8" ht="12.6" customHeight="1">
      <c r="A23" s="106" t="s">
        <v>469</v>
      </c>
      <c r="B23" s="107" t="s">
        <v>1504</v>
      </c>
      <c r="C23" s="169">
        <v>3</v>
      </c>
      <c r="D23" s="48">
        <v>22.3333333333333</v>
      </c>
      <c r="E23" s="48">
        <v>23.2880512996114</v>
      </c>
      <c r="F23" s="169">
        <v>49</v>
      </c>
      <c r="G23" s="169">
        <v>6</v>
      </c>
      <c r="H23" s="3"/>
    </row>
    <row r="24" spans="1:8" ht="12.6" customHeight="1">
      <c r="A24" s="106" t="s">
        <v>470</v>
      </c>
      <c r="B24" s="107" t="s">
        <v>1505</v>
      </c>
      <c r="C24" s="169">
        <v>6</v>
      </c>
      <c r="D24" s="48">
        <v>3.8333333333333299</v>
      </c>
      <c r="E24" s="48">
        <v>4.4459719597256404</v>
      </c>
      <c r="F24" s="169">
        <v>12</v>
      </c>
      <c r="G24" s="169">
        <v>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20</v>
      </c>
      <c r="D26" s="48">
        <v>14</v>
      </c>
      <c r="E26" s="48">
        <v>16.462077633154301</v>
      </c>
      <c r="F26" s="169">
        <v>66</v>
      </c>
      <c r="G26" s="169">
        <v>1</v>
      </c>
      <c r="H26" s="3"/>
    </row>
    <row r="27" spans="1:8" ht="12.6" customHeight="1">
      <c r="A27" s="106" t="s">
        <v>473</v>
      </c>
      <c r="B27" s="107" t="s">
        <v>1508</v>
      </c>
      <c r="C27" s="169">
        <v>18</v>
      </c>
      <c r="D27" s="48">
        <v>14.3125</v>
      </c>
      <c r="E27" s="48">
        <v>15.7044314340465</v>
      </c>
      <c r="F27" s="169">
        <v>54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32</v>
      </c>
      <c r="D28" s="48">
        <v>69.451612903225794</v>
      </c>
      <c r="E28" s="48">
        <v>211.61550647493999</v>
      </c>
      <c r="F28" s="169">
        <v>1154</v>
      </c>
      <c r="G28" s="169">
        <v>1</v>
      </c>
      <c r="H28" s="3"/>
    </row>
    <row r="29" spans="1:8" ht="12.6" customHeight="1">
      <c r="A29" s="106" t="s">
        <v>475</v>
      </c>
      <c r="B29" s="107" t="s">
        <v>1510</v>
      </c>
      <c r="C29" s="169">
        <v>71</v>
      </c>
      <c r="D29" s="48">
        <v>20.265625</v>
      </c>
      <c r="E29" s="48">
        <v>46.185355401592702</v>
      </c>
      <c r="F29" s="169">
        <v>251</v>
      </c>
      <c r="G29" s="169">
        <v>1</v>
      </c>
      <c r="H29" s="3"/>
    </row>
    <row r="30" spans="1:8" ht="12.6" customHeight="1">
      <c r="A30" s="106" t="s">
        <v>476</v>
      </c>
      <c r="B30" s="107" t="s">
        <v>1511</v>
      </c>
      <c r="C30" s="169">
        <v>10</v>
      </c>
      <c r="D30" s="48">
        <v>13.6</v>
      </c>
      <c r="E30" s="48">
        <v>13.9857069896377</v>
      </c>
      <c r="F30" s="169">
        <v>49</v>
      </c>
      <c r="G30" s="169">
        <v>3</v>
      </c>
      <c r="H30" s="3"/>
    </row>
    <row r="31" spans="1:8" ht="12.6" customHeight="1">
      <c r="A31" s="106" t="s">
        <v>477</v>
      </c>
      <c r="B31" s="107" t="s">
        <v>1512</v>
      </c>
      <c r="C31" s="169">
        <v>4</v>
      </c>
      <c r="D31" s="48">
        <v>15.5</v>
      </c>
      <c r="E31" s="48">
        <v>20.8726296059377</v>
      </c>
      <c r="F31" s="169">
        <v>46</v>
      </c>
      <c r="G31" s="169">
        <v>2</v>
      </c>
      <c r="H31" s="3"/>
    </row>
    <row r="32" spans="1:8" ht="12.6" customHeight="1">
      <c r="A32" s="106" t="s">
        <v>478</v>
      </c>
      <c r="B32" s="107" t="s">
        <v>1513</v>
      </c>
      <c r="C32" s="169">
        <v>17</v>
      </c>
      <c r="D32" s="48">
        <v>7.8666666666666698</v>
      </c>
      <c r="E32" s="48">
        <v>5.1390197323539999</v>
      </c>
      <c r="F32" s="169">
        <v>16</v>
      </c>
      <c r="G32" s="169">
        <v>1</v>
      </c>
      <c r="H32" s="3"/>
    </row>
    <row r="33" spans="1:8" ht="12.6" customHeight="1">
      <c r="A33" s="106" t="s">
        <v>479</v>
      </c>
      <c r="B33" s="107" t="s">
        <v>1514</v>
      </c>
      <c r="C33" s="169">
        <v>35</v>
      </c>
      <c r="D33" s="48">
        <v>12.8571428571429</v>
      </c>
      <c r="E33" s="48">
        <v>17.633762497888299</v>
      </c>
      <c r="F33" s="169">
        <v>98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19</v>
      </c>
      <c r="D34" s="48">
        <v>33.578947368421098</v>
      </c>
      <c r="E34" s="48">
        <v>55.9506883975858</v>
      </c>
      <c r="F34" s="169">
        <v>244</v>
      </c>
      <c r="G34" s="169">
        <v>2</v>
      </c>
      <c r="H34" s="3"/>
    </row>
    <row r="35" spans="1:8" ht="12.6" customHeight="1">
      <c r="A35" s="106" t="s">
        <v>481</v>
      </c>
      <c r="B35" s="107" t="s">
        <v>1516</v>
      </c>
      <c r="C35" s="169">
        <v>3</v>
      </c>
      <c r="D35" s="48">
        <v>81.6666666666667</v>
      </c>
      <c r="E35" s="48">
        <v>137.986714336321</v>
      </c>
      <c r="F35" s="169">
        <v>241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27</v>
      </c>
      <c r="D36" s="48">
        <v>28.769230769230798</v>
      </c>
      <c r="E36" s="48">
        <v>63.037327159268202</v>
      </c>
      <c r="F36" s="169">
        <v>280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9</v>
      </c>
      <c r="D37" s="48">
        <v>11.3333333333333</v>
      </c>
      <c r="E37" s="48">
        <v>12.3389626792531</v>
      </c>
      <c r="F37" s="169">
        <v>36</v>
      </c>
      <c r="G37" s="169">
        <v>1</v>
      </c>
      <c r="H37" s="3"/>
    </row>
    <row r="38" spans="1:8" ht="12.6" customHeight="1">
      <c r="A38" s="106" t="s">
        <v>1228</v>
      </c>
      <c r="B38" s="107" t="s">
        <v>1519</v>
      </c>
      <c r="C38" s="169">
        <v>5</v>
      </c>
      <c r="D38" s="48">
        <v>4.2</v>
      </c>
      <c r="E38" s="48">
        <v>4.8682645778552303</v>
      </c>
      <c r="F38" s="169">
        <v>12</v>
      </c>
      <c r="G38" s="169">
        <v>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61</v>
      </c>
      <c r="D41" s="48">
        <v>16.0983606557377</v>
      </c>
      <c r="E41" s="48">
        <v>48.197754068709003</v>
      </c>
      <c r="F41" s="169">
        <v>352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1</v>
      </c>
      <c r="D64" s="48">
        <v>1</v>
      </c>
      <c r="E64" s="48" t="s">
        <v>491</v>
      </c>
      <c r="F64" s="169">
        <v>1</v>
      </c>
      <c r="G64" s="169">
        <v>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17</v>
      </c>
      <c r="D76" s="48">
        <v>5.4666666666666703</v>
      </c>
      <c r="E76" s="48">
        <v>8.42501942911424</v>
      </c>
      <c r="F76" s="169">
        <v>33</v>
      </c>
      <c r="G76" s="169">
        <v>1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24</v>
      </c>
      <c r="D79" s="48">
        <v>6.6818181818181799</v>
      </c>
      <c r="E79" s="48">
        <v>10.763192850930499</v>
      </c>
      <c r="F79" s="169">
        <v>50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1</v>
      </c>
      <c r="D83" s="48">
        <v>6</v>
      </c>
      <c r="E83" s="48" t="s">
        <v>491</v>
      </c>
      <c r="F83" s="169">
        <v>6</v>
      </c>
      <c r="G83" s="169">
        <v>6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16</v>
      </c>
      <c r="D86" s="48">
        <v>7.3125</v>
      </c>
      <c r="E86" s="48">
        <v>6.2366524140225499</v>
      </c>
      <c r="F86" s="169">
        <v>24</v>
      </c>
      <c r="G86" s="169">
        <v>1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4</v>
      </c>
      <c r="D88" s="48">
        <v>4</v>
      </c>
      <c r="E88" s="48">
        <v>2</v>
      </c>
      <c r="F88" s="169">
        <v>6</v>
      </c>
      <c r="G88" s="169">
        <v>2</v>
      </c>
      <c r="H88" s="3"/>
    </row>
    <row r="89" spans="1:8" ht="12.6" customHeight="1">
      <c r="A89" s="106" t="s">
        <v>1258</v>
      </c>
      <c r="B89" s="107" t="s">
        <v>1319</v>
      </c>
      <c r="C89" s="169">
        <v>2</v>
      </c>
      <c r="D89" s="48">
        <v>7.5</v>
      </c>
      <c r="E89" s="48">
        <v>6.3639610306789303</v>
      </c>
      <c r="F89" s="169">
        <v>12</v>
      </c>
      <c r="G89" s="169">
        <v>3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2</v>
      </c>
      <c r="D92" s="48">
        <v>21</v>
      </c>
      <c r="E92" s="48">
        <v>12.7279220613579</v>
      </c>
      <c r="F92" s="169">
        <v>30</v>
      </c>
      <c r="G92" s="169">
        <v>12</v>
      </c>
      <c r="H92" s="3"/>
    </row>
    <row r="93" spans="1:8" ht="12.6" customHeight="1">
      <c r="A93" s="106" t="s">
        <v>1262</v>
      </c>
      <c r="B93" s="107" t="s">
        <v>1323</v>
      </c>
      <c r="C93" s="169">
        <v>17</v>
      </c>
      <c r="D93" s="48">
        <v>77.117647058823493</v>
      </c>
      <c r="E93" s="48">
        <v>121.901539342691</v>
      </c>
      <c r="F93" s="169">
        <v>359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2</v>
      </c>
      <c r="D95" s="48">
        <v>11.5</v>
      </c>
      <c r="E95" s="48">
        <v>0.70710678118654802</v>
      </c>
      <c r="F95" s="169">
        <v>12</v>
      </c>
      <c r="G95" s="169">
        <v>11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>
        <v>1</v>
      </c>
      <c r="E97" s="48" t="s">
        <v>491</v>
      </c>
      <c r="F97" s="169">
        <v>1</v>
      </c>
      <c r="G97" s="169">
        <v>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1</v>
      </c>
      <c r="D101" s="48">
        <v>4</v>
      </c>
      <c r="E101" s="48" t="s">
        <v>491</v>
      </c>
      <c r="F101" s="169">
        <v>4</v>
      </c>
      <c r="G101" s="169">
        <v>4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2</v>
      </c>
      <c r="D104" s="231">
        <v>8</v>
      </c>
      <c r="E104" s="231">
        <v>5.6568542494923797</v>
      </c>
      <c r="F104" s="230">
        <v>12</v>
      </c>
      <c r="G104" s="230">
        <v>4</v>
      </c>
      <c r="H104" s="8"/>
    </row>
    <row r="105" spans="1:8" ht="12.6" customHeight="1">
      <c r="A105" s="47" t="s">
        <v>1975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476</v>
      </c>
      <c r="D106" s="241">
        <v>24.136563876652001</v>
      </c>
      <c r="E106" s="241">
        <v>79.752480402369599</v>
      </c>
      <c r="F106" s="240">
        <v>1154</v>
      </c>
      <c r="G106" s="240">
        <v>1</v>
      </c>
      <c r="H106" s="3"/>
    </row>
    <row r="107" spans="1:8">
      <c r="C107" s="109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>
  <sheetPr codeName="Sheet207">
    <tabColor theme="7" tint="0.39997558519241921"/>
  </sheetPr>
  <dimension ref="A1:AS107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46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63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1749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1</v>
      </c>
      <c r="D10" s="48">
        <v>12</v>
      </c>
      <c r="E10" s="48" t="s">
        <v>491</v>
      </c>
      <c r="F10" s="169">
        <v>12</v>
      </c>
      <c r="G10" s="169">
        <v>12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12</v>
      </c>
      <c r="E11" s="48" t="s">
        <v>491</v>
      </c>
      <c r="F11" s="169">
        <v>12</v>
      </c>
      <c r="G11" s="169">
        <v>12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7</v>
      </c>
      <c r="D16" s="48">
        <v>20.1428571428571</v>
      </c>
      <c r="E16" s="48">
        <v>15.170460017509599</v>
      </c>
      <c r="F16" s="169">
        <v>51</v>
      </c>
      <c r="G16" s="169">
        <v>6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1</v>
      </c>
      <c r="D18" s="48">
        <v>24</v>
      </c>
      <c r="E18" s="48" t="s">
        <v>491</v>
      </c>
      <c r="F18" s="169">
        <v>24</v>
      </c>
      <c r="G18" s="169">
        <v>24</v>
      </c>
      <c r="H18" s="3"/>
    </row>
    <row r="19" spans="1:8" ht="12.6" customHeight="1">
      <c r="A19" s="106" t="s">
        <v>465</v>
      </c>
      <c r="B19" s="107" t="s">
        <v>1500</v>
      </c>
      <c r="C19" s="169">
        <v>1</v>
      </c>
      <c r="D19" s="48">
        <v>2</v>
      </c>
      <c r="E19" s="48" t="s">
        <v>491</v>
      </c>
      <c r="F19" s="169">
        <v>2</v>
      </c>
      <c r="G19" s="169">
        <v>2</v>
      </c>
      <c r="H19" s="3"/>
    </row>
    <row r="20" spans="1:8" ht="12.6" customHeight="1">
      <c r="A20" s="106" t="s">
        <v>466</v>
      </c>
      <c r="B20" s="107" t="s">
        <v>1501</v>
      </c>
      <c r="C20" s="169">
        <v>10</v>
      </c>
      <c r="D20" s="48">
        <v>8.1999999999999993</v>
      </c>
      <c r="E20" s="48">
        <v>4.9396356140913902</v>
      </c>
      <c r="F20" s="169">
        <v>12</v>
      </c>
      <c r="G20" s="169">
        <v>2</v>
      </c>
      <c r="H20" s="3"/>
    </row>
    <row r="21" spans="1:8" ht="12.6" customHeight="1">
      <c r="A21" s="106" t="s">
        <v>467</v>
      </c>
      <c r="B21" s="107" t="s">
        <v>1502</v>
      </c>
      <c r="C21" s="169">
        <v>24</v>
      </c>
      <c r="D21" s="48">
        <v>71.150000000000006</v>
      </c>
      <c r="E21" s="48">
        <v>186.272091589865</v>
      </c>
      <c r="F21" s="169">
        <v>792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1</v>
      </c>
      <c r="D23" s="48">
        <v>12</v>
      </c>
      <c r="E23" s="48" t="s">
        <v>491</v>
      </c>
      <c r="F23" s="169">
        <v>12</v>
      </c>
      <c r="G23" s="169">
        <v>12</v>
      </c>
      <c r="H23" s="3"/>
    </row>
    <row r="24" spans="1:8" ht="12.6" customHeight="1">
      <c r="A24" s="106" t="s">
        <v>470</v>
      </c>
      <c r="B24" s="107" t="s">
        <v>1505</v>
      </c>
      <c r="C24" s="169">
        <v>1</v>
      </c>
      <c r="D24" s="48">
        <v>1</v>
      </c>
      <c r="E24" s="48" t="s">
        <v>491</v>
      </c>
      <c r="F24" s="169">
        <v>1</v>
      </c>
      <c r="G24" s="169">
        <v>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12</v>
      </c>
      <c r="D26" s="48">
        <v>3.4545454545454501</v>
      </c>
      <c r="E26" s="48">
        <v>4.2746610710940898</v>
      </c>
      <c r="F26" s="169">
        <v>12</v>
      </c>
      <c r="G26" s="169">
        <v>1</v>
      </c>
      <c r="H26" s="3"/>
    </row>
    <row r="27" spans="1:8" ht="12.6" customHeight="1">
      <c r="A27" s="106" t="s">
        <v>473</v>
      </c>
      <c r="B27" s="107" t="s">
        <v>1508</v>
      </c>
      <c r="C27" s="169">
        <v>27</v>
      </c>
      <c r="D27" s="48">
        <v>49.6</v>
      </c>
      <c r="E27" s="48">
        <v>99.209374557044796</v>
      </c>
      <c r="F27" s="169">
        <v>375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14</v>
      </c>
      <c r="D28" s="48">
        <v>50.928571428571402</v>
      </c>
      <c r="E28" s="48">
        <v>94.172888704939695</v>
      </c>
      <c r="F28" s="169">
        <v>365</v>
      </c>
      <c r="G28" s="169">
        <v>1</v>
      </c>
      <c r="H28" s="3"/>
    </row>
    <row r="29" spans="1:8" ht="12.6" customHeight="1">
      <c r="A29" s="106" t="s">
        <v>475</v>
      </c>
      <c r="B29" s="107" t="s">
        <v>1510</v>
      </c>
      <c r="C29" s="169">
        <v>165</v>
      </c>
      <c r="D29" s="48">
        <v>39.708609271523201</v>
      </c>
      <c r="E29" s="48">
        <v>124.822038086441</v>
      </c>
      <c r="F29" s="169">
        <v>1040</v>
      </c>
      <c r="G29" s="169">
        <v>1</v>
      </c>
      <c r="H29" s="3"/>
    </row>
    <row r="30" spans="1:8" ht="12.6" customHeight="1">
      <c r="A30" s="106" t="s">
        <v>476</v>
      </c>
      <c r="B30" s="107" t="s">
        <v>1511</v>
      </c>
      <c r="C30" s="169">
        <v>14</v>
      </c>
      <c r="D30" s="48">
        <v>17.5</v>
      </c>
      <c r="E30" s="48">
        <v>10.704061055362301</v>
      </c>
      <c r="F30" s="169">
        <v>49</v>
      </c>
      <c r="G30" s="169">
        <v>12</v>
      </c>
      <c r="H30" s="3"/>
    </row>
    <row r="31" spans="1:8" ht="12.6" customHeight="1">
      <c r="A31" s="106" t="s">
        <v>477</v>
      </c>
      <c r="B31" s="107" t="s">
        <v>1512</v>
      </c>
      <c r="C31" s="169">
        <v>5</v>
      </c>
      <c r="D31" s="48">
        <v>9</v>
      </c>
      <c r="E31" s="48">
        <v>5.0990195135927801</v>
      </c>
      <c r="F31" s="169">
        <v>14</v>
      </c>
      <c r="G31" s="169">
        <v>3</v>
      </c>
      <c r="H31" s="3"/>
    </row>
    <row r="32" spans="1:8" ht="12.6" customHeight="1">
      <c r="A32" s="106" t="s">
        <v>478</v>
      </c>
      <c r="B32" s="107" t="s">
        <v>1513</v>
      </c>
      <c r="C32" s="169">
        <v>7</v>
      </c>
      <c r="D32" s="48">
        <v>11.3333333333333</v>
      </c>
      <c r="E32" s="48">
        <v>10.5007936208016</v>
      </c>
      <c r="F32" s="169">
        <v>24</v>
      </c>
      <c r="G32" s="169">
        <v>1</v>
      </c>
      <c r="H32" s="3"/>
    </row>
    <row r="33" spans="1:8" ht="12.6" customHeight="1">
      <c r="A33" s="106" t="s">
        <v>479</v>
      </c>
      <c r="B33" s="107" t="s">
        <v>1514</v>
      </c>
      <c r="C33" s="169">
        <v>11</v>
      </c>
      <c r="D33" s="48">
        <v>16.7</v>
      </c>
      <c r="E33" s="48">
        <v>18.956382683530201</v>
      </c>
      <c r="F33" s="169">
        <v>50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7</v>
      </c>
      <c r="D34" s="48">
        <v>11.8571428571429</v>
      </c>
      <c r="E34" s="48">
        <v>11.1718182857368</v>
      </c>
      <c r="F34" s="169">
        <v>32</v>
      </c>
      <c r="G34" s="169">
        <v>1</v>
      </c>
      <c r="H34" s="3"/>
    </row>
    <row r="35" spans="1:8" ht="12.6" customHeight="1">
      <c r="A35" s="106" t="s">
        <v>481</v>
      </c>
      <c r="B35" s="107" t="s">
        <v>1516</v>
      </c>
      <c r="C35" s="169">
        <v>5</v>
      </c>
      <c r="D35" s="48">
        <v>6.6</v>
      </c>
      <c r="E35" s="48">
        <v>5.0793700396801196</v>
      </c>
      <c r="F35" s="169">
        <v>12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39</v>
      </c>
      <c r="D36" s="48">
        <v>16.702702702702702</v>
      </c>
      <c r="E36" s="48">
        <v>19.521875002253299</v>
      </c>
      <c r="F36" s="169">
        <v>100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7</v>
      </c>
      <c r="D37" s="48">
        <v>19.428571428571399</v>
      </c>
      <c r="E37" s="48">
        <v>17.905838366830199</v>
      </c>
      <c r="F37" s="169">
        <v>49</v>
      </c>
      <c r="G37" s="169">
        <v>1</v>
      </c>
      <c r="H37" s="3"/>
    </row>
    <row r="38" spans="1:8" ht="12.6" customHeight="1">
      <c r="A38" s="106" t="s">
        <v>1228</v>
      </c>
      <c r="B38" s="107" t="s">
        <v>1519</v>
      </c>
      <c r="C38" s="169">
        <v>2</v>
      </c>
      <c r="D38" s="48">
        <v>3.5</v>
      </c>
      <c r="E38" s="48">
        <v>3.53553390593274</v>
      </c>
      <c r="F38" s="169">
        <v>6</v>
      </c>
      <c r="G38" s="169">
        <v>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48">
        <v>16.568965517241399</v>
      </c>
      <c r="E41" s="48">
        <v>65.516868611032393</v>
      </c>
      <c r="F41" s="169">
        <v>484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1</v>
      </c>
      <c r="D50" s="48">
        <v>4</v>
      </c>
      <c r="E50" s="48" t="s">
        <v>491</v>
      </c>
      <c r="F50" s="169">
        <v>4</v>
      </c>
      <c r="G50" s="169">
        <v>4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17</v>
      </c>
      <c r="D76" s="48">
        <v>5.6428571428571397</v>
      </c>
      <c r="E76" s="48">
        <v>6.8343830159562504</v>
      </c>
      <c r="F76" s="169">
        <v>24</v>
      </c>
      <c r="G76" s="169">
        <v>1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24</v>
      </c>
      <c r="D79" s="48">
        <v>5.2608695652173898</v>
      </c>
      <c r="E79" s="48">
        <v>5.0741536804793901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48" t="s">
        <v>491</v>
      </c>
      <c r="E83" s="48" t="s">
        <v>491</v>
      </c>
      <c r="F83" s="169" t="s">
        <v>491</v>
      </c>
      <c r="G83" s="169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12</v>
      </c>
      <c r="D86" s="48">
        <v>7.75</v>
      </c>
      <c r="E86" s="48">
        <v>6.4543854013446502</v>
      </c>
      <c r="F86" s="169">
        <v>24</v>
      </c>
      <c r="G86" s="169">
        <v>1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3</v>
      </c>
      <c r="D88" s="48">
        <v>3</v>
      </c>
      <c r="E88" s="48">
        <v>1.4142135623731</v>
      </c>
      <c r="F88" s="169">
        <v>4</v>
      </c>
      <c r="G88" s="169">
        <v>2</v>
      </c>
      <c r="H88" s="3"/>
    </row>
    <row r="89" spans="1:8" ht="12.6" customHeight="1">
      <c r="A89" s="106" t="s">
        <v>1258</v>
      </c>
      <c r="B89" s="107" t="s">
        <v>1319</v>
      </c>
      <c r="C89" s="169">
        <v>2</v>
      </c>
      <c r="D89" s="48">
        <v>7.5</v>
      </c>
      <c r="E89" s="48">
        <v>6.3639610306789303</v>
      </c>
      <c r="F89" s="169">
        <v>12</v>
      </c>
      <c r="G89" s="169">
        <v>3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2</v>
      </c>
      <c r="D92" s="48">
        <v>2</v>
      </c>
      <c r="E92" s="48" t="s">
        <v>491</v>
      </c>
      <c r="F92" s="169">
        <v>2</v>
      </c>
      <c r="G92" s="169">
        <v>2</v>
      </c>
      <c r="H92" s="3"/>
    </row>
    <row r="93" spans="1:8" ht="12.6" customHeight="1">
      <c r="A93" s="106" t="s">
        <v>1262</v>
      </c>
      <c r="B93" s="107" t="s">
        <v>1323</v>
      </c>
      <c r="C93" s="169">
        <v>17</v>
      </c>
      <c r="D93" s="48">
        <v>52.352941176470601</v>
      </c>
      <c r="E93" s="48">
        <v>98.1006760785002</v>
      </c>
      <c r="F93" s="169">
        <v>258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>
        <v>1</v>
      </c>
      <c r="E97" s="48" t="s">
        <v>491</v>
      </c>
      <c r="F97" s="169">
        <v>1</v>
      </c>
      <c r="G97" s="169">
        <v>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1</v>
      </c>
      <c r="D101" s="48">
        <v>4</v>
      </c>
      <c r="E101" s="48" t="s">
        <v>491</v>
      </c>
      <c r="F101" s="169">
        <v>4</v>
      </c>
      <c r="G101" s="169">
        <v>4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1</v>
      </c>
      <c r="D103" s="48">
        <v>1</v>
      </c>
      <c r="E103" s="48" t="s">
        <v>491</v>
      </c>
      <c r="F103" s="169">
        <v>1</v>
      </c>
      <c r="G103" s="169">
        <v>1</v>
      </c>
      <c r="H103" s="3"/>
    </row>
    <row r="104" spans="1:8" ht="12.6" customHeight="1">
      <c r="A104" s="106" t="s">
        <v>488</v>
      </c>
      <c r="B104" s="107" t="s">
        <v>1386</v>
      </c>
      <c r="C104" s="230">
        <v>1</v>
      </c>
      <c r="D104" s="231">
        <v>12</v>
      </c>
      <c r="E104" s="231" t="s">
        <v>491</v>
      </c>
      <c r="F104" s="230">
        <v>12</v>
      </c>
      <c r="G104" s="230">
        <v>12</v>
      </c>
      <c r="H104" s="8"/>
    </row>
    <row r="105" spans="1:8" ht="12.6" customHeight="1">
      <c r="A105" s="47" t="s">
        <v>1975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504</v>
      </c>
      <c r="D106" s="241">
        <v>28.097251585623699</v>
      </c>
      <c r="E106" s="241">
        <v>91.2172338016792</v>
      </c>
      <c r="F106" s="240">
        <v>1040</v>
      </c>
      <c r="G106" s="240">
        <v>1</v>
      </c>
      <c r="H106" s="3"/>
    </row>
    <row r="107" spans="1:8">
      <c r="C107" s="105"/>
      <c r="D107" s="105"/>
      <c r="E10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>
  <sheetPr codeName="Sheet208">
    <tabColor theme="7" tint="0.39997558519241921"/>
  </sheetPr>
  <dimension ref="A1:AN108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41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64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1750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6</v>
      </c>
      <c r="D10" s="48">
        <v>134</v>
      </c>
      <c r="E10" s="48">
        <v>179.616257616063</v>
      </c>
      <c r="F10" s="169">
        <v>365</v>
      </c>
      <c r="G10" s="169">
        <v>2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12</v>
      </c>
      <c r="E11" s="48" t="s">
        <v>491</v>
      </c>
      <c r="F11" s="169">
        <v>12</v>
      </c>
      <c r="G11" s="169">
        <v>12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1</v>
      </c>
      <c r="D16" s="48">
        <v>2</v>
      </c>
      <c r="E16" s="48" t="s">
        <v>491</v>
      </c>
      <c r="F16" s="169">
        <v>2</v>
      </c>
      <c r="G16" s="169">
        <v>2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1</v>
      </c>
      <c r="D19" s="48">
        <v>1</v>
      </c>
      <c r="E19" s="48" t="s">
        <v>491</v>
      </c>
      <c r="F19" s="169">
        <v>1</v>
      </c>
      <c r="G19" s="169">
        <v>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16</v>
      </c>
      <c r="D21" s="48">
        <v>83.214285714285694</v>
      </c>
      <c r="E21" s="48">
        <v>196.55853642555999</v>
      </c>
      <c r="F21" s="169">
        <v>730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1</v>
      </c>
      <c r="D22" s="48">
        <v>1</v>
      </c>
      <c r="E22" s="48" t="s">
        <v>491</v>
      </c>
      <c r="F22" s="169">
        <v>1</v>
      </c>
      <c r="G22" s="169">
        <v>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1</v>
      </c>
      <c r="D24" s="48">
        <v>1</v>
      </c>
      <c r="E24" s="48" t="s">
        <v>491</v>
      </c>
      <c r="F24" s="169">
        <v>1</v>
      </c>
      <c r="G24" s="169">
        <v>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6</v>
      </c>
      <c r="D26" s="48">
        <v>7.3333333333333304</v>
      </c>
      <c r="E26" s="48">
        <v>9.1578745714639904</v>
      </c>
      <c r="F26" s="169">
        <v>24</v>
      </c>
      <c r="G26" s="169">
        <v>1</v>
      </c>
      <c r="H26" s="3"/>
    </row>
    <row r="27" spans="1:8" ht="12.6" customHeight="1">
      <c r="A27" s="106" t="s">
        <v>473</v>
      </c>
      <c r="B27" s="107" t="s">
        <v>1508</v>
      </c>
      <c r="C27" s="169">
        <v>5</v>
      </c>
      <c r="D27" s="48">
        <v>6.3333333333333304</v>
      </c>
      <c r="E27" s="48">
        <v>5.5075705472861003</v>
      </c>
      <c r="F27" s="169">
        <v>12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18</v>
      </c>
      <c r="D28" s="48">
        <v>25.8888888888889</v>
      </c>
      <c r="E28" s="48">
        <v>21.746910230539999</v>
      </c>
      <c r="F28" s="169">
        <v>72</v>
      </c>
      <c r="G28" s="169">
        <v>1</v>
      </c>
      <c r="H28" s="3"/>
    </row>
    <row r="29" spans="1:8" ht="12.6" customHeight="1">
      <c r="A29" s="106" t="s">
        <v>475</v>
      </c>
      <c r="B29" s="107" t="s">
        <v>1510</v>
      </c>
      <c r="C29" s="169">
        <v>4</v>
      </c>
      <c r="D29" s="48">
        <v>2.5</v>
      </c>
      <c r="E29" s="48">
        <v>2.1213203435596402</v>
      </c>
      <c r="F29" s="169">
        <v>4</v>
      </c>
      <c r="G29" s="169">
        <v>1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48">
        <v>12</v>
      </c>
      <c r="E30" s="48" t="s">
        <v>491</v>
      </c>
      <c r="F30" s="169">
        <v>12</v>
      </c>
      <c r="G30" s="169">
        <v>12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48">
        <v>6.5</v>
      </c>
      <c r="E31" s="48">
        <v>7.7781745930520199</v>
      </c>
      <c r="F31" s="169">
        <v>12</v>
      </c>
      <c r="G31" s="169">
        <v>1</v>
      </c>
      <c r="H31" s="3"/>
    </row>
    <row r="32" spans="1:8" ht="12.6" customHeight="1">
      <c r="A32" s="106" t="s">
        <v>478</v>
      </c>
      <c r="B32" s="107" t="s">
        <v>1513</v>
      </c>
      <c r="C32" s="169">
        <v>6</v>
      </c>
      <c r="D32" s="48">
        <v>9.6666666666666696</v>
      </c>
      <c r="E32" s="48">
        <v>5.4283207962192703</v>
      </c>
      <c r="F32" s="169">
        <v>16</v>
      </c>
      <c r="G32" s="169">
        <v>2</v>
      </c>
      <c r="H32" s="3"/>
    </row>
    <row r="33" spans="1:8" ht="12.6" customHeight="1">
      <c r="A33" s="106" t="s">
        <v>479</v>
      </c>
      <c r="B33" s="107" t="s">
        <v>1514</v>
      </c>
      <c r="C33" s="169">
        <v>19</v>
      </c>
      <c r="D33" s="48">
        <v>5.4736842105263204</v>
      </c>
      <c r="E33" s="48">
        <v>5.3579475864533501</v>
      </c>
      <c r="F33" s="169">
        <v>13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4</v>
      </c>
      <c r="D34" s="48">
        <v>9.25</v>
      </c>
      <c r="E34" s="48">
        <v>5.5</v>
      </c>
      <c r="F34" s="169">
        <v>12</v>
      </c>
      <c r="G34" s="169">
        <v>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9</v>
      </c>
      <c r="D36" s="48">
        <v>4.2222222222222197</v>
      </c>
      <c r="E36" s="48">
        <v>7.5295713320510096</v>
      </c>
      <c r="F36" s="169">
        <v>24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3</v>
      </c>
      <c r="D37" s="48">
        <v>10</v>
      </c>
      <c r="E37" s="48">
        <v>7.21110255092798</v>
      </c>
      <c r="F37" s="169">
        <v>16</v>
      </c>
      <c r="G37" s="169">
        <v>2</v>
      </c>
      <c r="H37" s="3"/>
    </row>
    <row r="38" spans="1:8" ht="12.6" customHeight="1">
      <c r="A38" s="106" t="s">
        <v>1228</v>
      </c>
      <c r="B38" s="107" t="s">
        <v>1519</v>
      </c>
      <c r="C38" s="169">
        <v>4</v>
      </c>
      <c r="D38" s="48">
        <v>2.25</v>
      </c>
      <c r="E38" s="48">
        <v>2.5</v>
      </c>
      <c r="F38" s="169">
        <v>6</v>
      </c>
      <c r="G38" s="169">
        <v>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61</v>
      </c>
      <c r="D41" s="48">
        <v>7.3114754098360697</v>
      </c>
      <c r="E41" s="48">
        <v>19.261828386393798</v>
      </c>
      <c r="F41" s="169">
        <v>146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1</v>
      </c>
      <c r="D64" s="48">
        <v>1</v>
      </c>
      <c r="E64" s="48" t="s">
        <v>491</v>
      </c>
      <c r="F64" s="169">
        <v>1</v>
      </c>
      <c r="G64" s="169">
        <v>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14</v>
      </c>
      <c r="D76" s="48">
        <v>5.9166666666666696</v>
      </c>
      <c r="E76" s="48">
        <v>6.6120871870912996</v>
      </c>
      <c r="F76" s="169">
        <v>21</v>
      </c>
      <c r="G76" s="169">
        <v>1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22</v>
      </c>
      <c r="D79" s="48">
        <v>4.1500000000000004</v>
      </c>
      <c r="E79" s="48">
        <v>4.7047008965837298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1</v>
      </c>
      <c r="D80" s="48">
        <v>2</v>
      </c>
      <c r="E80" s="48" t="s">
        <v>491</v>
      </c>
      <c r="F80" s="169">
        <v>2</v>
      </c>
      <c r="G80" s="169">
        <v>2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2</v>
      </c>
      <c r="D83" s="48">
        <v>6</v>
      </c>
      <c r="E83" s="48" t="s">
        <v>491</v>
      </c>
      <c r="F83" s="169">
        <v>6</v>
      </c>
      <c r="G83" s="169">
        <v>6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10</v>
      </c>
      <c r="D86" s="48">
        <v>8</v>
      </c>
      <c r="E86" s="48">
        <v>7.1802197428460097</v>
      </c>
      <c r="F86" s="169">
        <v>24</v>
      </c>
      <c r="G86" s="169">
        <v>1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3</v>
      </c>
      <c r="D88" s="48">
        <v>4</v>
      </c>
      <c r="E88" s="48">
        <v>2.8284271247461898</v>
      </c>
      <c r="F88" s="169">
        <v>6</v>
      </c>
      <c r="G88" s="169">
        <v>2</v>
      </c>
      <c r="H88" s="3"/>
    </row>
    <row r="89" spans="1:8" ht="12.6" customHeight="1">
      <c r="A89" s="106" t="s">
        <v>1258</v>
      </c>
      <c r="B89" s="107" t="s">
        <v>1319</v>
      </c>
      <c r="C89" s="169">
        <v>2</v>
      </c>
      <c r="D89" s="48">
        <v>7.5</v>
      </c>
      <c r="E89" s="48">
        <v>6.3639610306789303</v>
      </c>
      <c r="F89" s="169">
        <v>12</v>
      </c>
      <c r="G89" s="169">
        <v>3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15</v>
      </c>
      <c r="D93" s="48">
        <v>51.2</v>
      </c>
      <c r="E93" s="48">
        <v>85.499540516726896</v>
      </c>
      <c r="F93" s="169">
        <v>254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>
        <v>1</v>
      </c>
      <c r="E97" s="48" t="s">
        <v>491</v>
      </c>
      <c r="F97" s="169">
        <v>1</v>
      </c>
      <c r="G97" s="169">
        <v>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1</v>
      </c>
      <c r="D101" s="48">
        <v>4</v>
      </c>
      <c r="E101" s="48" t="s">
        <v>491</v>
      </c>
      <c r="F101" s="169">
        <v>4</v>
      </c>
      <c r="G101" s="169">
        <v>4</v>
      </c>
      <c r="H101" s="3"/>
    </row>
    <row r="102" spans="1:8" ht="12.6" customHeight="1">
      <c r="A102" s="106" t="s">
        <v>599</v>
      </c>
      <c r="B102" s="107" t="s">
        <v>597</v>
      </c>
      <c r="C102" s="169">
        <v>1</v>
      </c>
      <c r="D102" s="48">
        <v>12</v>
      </c>
      <c r="E102" s="48" t="s">
        <v>491</v>
      </c>
      <c r="F102" s="169">
        <v>12</v>
      </c>
      <c r="G102" s="169">
        <v>12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1</v>
      </c>
      <c r="D104" s="231">
        <v>12</v>
      </c>
      <c r="E104" s="231" t="s">
        <v>491</v>
      </c>
      <c r="F104" s="230">
        <v>12</v>
      </c>
      <c r="G104" s="230">
        <v>12</v>
      </c>
      <c r="H104" s="8"/>
    </row>
    <row r="105" spans="1:8" ht="12.6" customHeight="1">
      <c r="A105" s="47" t="s">
        <v>1976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247</v>
      </c>
      <c r="D106" s="241">
        <v>18.455319148936201</v>
      </c>
      <c r="E106" s="241">
        <v>64.829964346290495</v>
      </c>
      <c r="F106" s="240">
        <v>730</v>
      </c>
      <c r="G106" s="240">
        <v>1</v>
      </c>
      <c r="H106" s="3"/>
    </row>
    <row r="107" spans="1:8">
      <c r="D107" s="104"/>
      <c r="E107" s="104"/>
    </row>
    <row r="108" spans="1:8">
      <c r="C108" s="105"/>
      <c r="D108" s="105"/>
      <c r="E108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>
    <tabColor rgb="FF00B0F0"/>
  </sheetPr>
  <dimension ref="A1:G197"/>
  <sheetViews>
    <sheetView showGridLines="0" zoomScaleNormal="100" zoomScaleSheetLayoutView="100" workbookViewId="0">
      <selection activeCell="A2" sqref="A2"/>
    </sheetView>
  </sheetViews>
  <sheetFormatPr defaultColWidth="7.5" defaultRowHeight="12.75" customHeight="1"/>
  <cols>
    <col min="1" max="1" width="3.875" style="6" customWidth="1"/>
    <col min="2" max="2" width="31.875" style="6" customWidth="1"/>
    <col min="3" max="3" width="7.5" style="2" bestFit="1" customWidth="1"/>
    <col min="4" max="5" width="9.125" style="3" customWidth="1"/>
    <col min="6" max="6" width="10.125" style="2" bestFit="1" customWidth="1"/>
    <col min="7" max="7" width="9.375" style="6" customWidth="1"/>
    <col min="8" max="16384" width="7.5" style="3"/>
  </cols>
  <sheetData>
    <row r="1" spans="1:7" ht="12.75" customHeight="1">
      <c r="A1" s="1" t="s">
        <v>759</v>
      </c>
    </row>
    <row r="2" spans="1:7" ht="12.75" customHeight="1">
      <c r="A2" s="1"/>
      <c r="G2" s="33" t="s">
        <v>805</v>
      </c>
    </row>
    <row r="3" spans="1:7" ht="12.6" customHeight="1">
      <c r="A3" s="146"/>
      <c r="B3" s="144" t="s">
        <v>450</v>
      </c>
      <c r="C3" s="142" t="s">
        <v>806</v>
      </c>
      <c r="D3" s="141" t="s">
        <v>807</v>
      </c>
      <c r="E3" s="141" t="s">
        <v>808</v>
      </c>
      <c r="F3" s="141" t="s">
        <v>809</v>
      </c>
      <c r="G3" s="141" t="s">
        <v>810</v>
      </c>
    </row>
    <row r="4" spans="1:7" ht="12.6" customHeight="1">
      <c r="A4" s="12" t="s">
        <v>452</v>
      </c>
      <c r="B4" s="13" t="s">
        <v>1698</v>
      </c>
      <c r="C4" s="169">
        <v>153</v>
      </c>
      <c r="D4" s="48">
        <v>3213.8809565217398</v>
      </c>
      <c r="E4" s="48">
        <v>24895.1408667576</v>
      </c>
      <c r="F4" s="48">
        <v>259078</v>
      </c>
      <c r="G4" s="48">
        <v>0</v>
      </c>
    </row>
    <row r="5" spans="1:7" ht="12.6" customHeight="1">
      <c r="A5" s="12" t="s">
        <v>453</v>
      </c>
      <c r="B5" s="13" t="s">
        <v>873</v>
      </c>
      <c r="C5" s="169">
        <v>1</v>
      </c>
      <c r="D5" s="48" t="s">
        <v>491</v>
      </c>
      <c r="E5" s="48" t="s">
        <v>491</v>
      </c>
      <c r="F5" s="48" t="s">
        <v>491</v>
      </c>
      <c r="G5" s="48" t="s">
        <v>491</v>
      </c>
    </row>
    <row r="6" spans="1:7" ht="12.6" customHeight="1">
      <c r="A6" s="12" t="s">
        <v>454</v>
      </c>
      <c r="B6" s="13" t="s">
        <v>874</v>
      </c>
      <c r="C6" s="169">
        <v>3</v>
      </c>
      <c r="D6" s="48">
        <v>864</v>
      </c>
      <c r="E6" s="48">
        <v>196.57568516986001</v>
      </c>
      <c r="F6" s="48">
        <v>1003</v>
      </c>
      <c r="G6" s="48">
        <v>725</v>
      </c>
    </row>
    <row r="7" spans="1:7" ht="12.6" customHeight="1">
      <c r="A7" s="12" t="s">
        <v>455</v>
      </c>
      <c r="B7" s="13" t="s">
        <v>875</v>
      </c>
      <c r="C7" s="169">
        <v>6</v>
      </c>
      <c r="D7" s="48">
        <v>5625.6</v>
      </c>
      <c r="E7" s="48">
        <v>7164.9958339136501</v>
      </c>
      <c r="F7" s="48">
        <v>17918</v>
      </c>
      <c r="G7" s="48">
        <v>900</v>
      </c>
    </row>
    <row r="8" spans="1:7" ht="12.6" customHeight="1">
      <c r="A8" s="12" t="s">
        <v>456</v>
      </c>
      <c r="B8" s="13" t="s">
        <v>876</v>
      </c>
      <c r="C8" s="169">
        <v>144</v>
      </c>
      <c r="D8" s="48">
        <v>3982.3464406779699</v>
      </c>
      <c r="E8" s="48">
        <v>15302.983378123899</v>
      </c>
      <c r="F8" s="48">
        <v>117147</v>
      </c>
      <c r="G8" s="48">
        <v>0.2</v>
      </c>
    </row>
    <row r="9" spans="1:7" ht="12.6" customHeight="1">
      <c r="A9" s="12" t="s">
        <v>457</v>
      </c>
      <c r="B9" s="13" t="s">
        <v>877</v>
      </c>
      <c r="C9" s="169">
        <v>115</v>
      </c>
      <c r="D9" s="48">
        <v>2626.2305000000001</v>
      </c>
      <c r="E9" s="48">
        <v>12366.0069547285</v>
      </c>
      <c r="F9" s="48">
        <v>87420</v>
      </c>
      <c r="G9" s="48">
        <v>2</v>
      </c>
    </row>
    <row r="10" spans="1:7" ht="12.6" customHeight="1">
      <c r="A10" s="12" t="s">
        <v>458</v>
      </c>
      <c r="B10" s="13" t="s">
        <v>878</v>
      </c>
      <c r="C10" s="169">
        <v>4</v>
      </c>
      <c r="D10" s="48">
        <v>33.5</v>
      </c>
      <c r="E10" s="48">
        <v>40.831972766448601</v>
      </c>
      <c r="F10" s="48">
        <v>80</v>
      </c>
      <c r="G10" s="48">
        <v>3.5</v>
      </c>
    </row>
    <row r="11" spans="1:7" ht="12.6" customHeight="1">
      <c r="A11" s="12" t="s">
        <v>459</v>
      </c>
      <c r="B11" s="13" t="s">
        <v>1494</v>
      </c>
      <c r="C11" s="169">
        <v>5</v>
      </c>
      <c r="D11" s="48">
        <v>35.405000000000001</v>
      </c>
      <c r="E11" s="48">
        <v>69.730696014500396</v>
      </c>
      <c r="F11" s="48">
        <v>140</v>
      </c>
      <c r="G11" s="48">
        <v>0.3</v>
      </c>
    </row>
    <row r="12" spans="1:7" ht="12.6" customHeight="1">
      <c r="A12" s="12" t="s">
        <v>460</v>
      </c>
      <c r="B12" s="13" t="s">
        <v>1495</v>
      </c>
      <c r="C12" s="169">
        <v>1995</v>
      </c>
      <c r="D12" s="48">
        <v>2696.9634001113</v>
      </c>
      <c r="E12" s="48">
        <v>24585.7395103663</v>
      </c>
      <c r="F12" s="48">
        <v>754022</v>
      </c>
      <c r="G12" s="48">
        <v>0</v>
      </c>
    </row>
    <row r="13" spans="1:7" ht="12.6" customHeight="1">
      <c r="A13" s="12" t="s">
        <v>461</v>
      </c>
      <c r="B13" s="13" t="s">
        <v>1496</v>
      </c>
      <c r="C13" s="169">
        <v>375</v>
      </c>
      <c r="D13" s="48">
        <v>1096.10643916914</v>
      </c>
      <c r="E13" s="48">
        <v>1702.0677380403399</v>
      </c>
      <c r="F13" s="48">
        <v>13100</v>
      </c>
      <c r="G13" s="48">
        <v>0.1</v>
      </c>
    </row>
    <row r="14" spans="1:7" ht="12.6" customHeight="1">
      <c r="A14" s="12" t="s">
        <v>462</v>
      </c>
      <c r="B14" s="13" t="s">
        <v>1497</v>
      </c>
      <c r="C14" s="169">
        <v>347</v>
      </c>
      <c r="D14" s="48">
        <v>4626.1438311688298</v>
      </c>
      <c r="E14" s="48">
        <v>17132.8592745184</v>
      </c>
      <c r="F14" s="48">
        <v>230307</v>
      </c>
      <c r="G14" s="48">
        <v>0.1</v>
      </c>
    </row>
    <row r="15" spans="1:7" ht="12.6" customHeight="1">
      <c r="A15" s="12" t="s">
        <v>463</v>
      </c>
      <c r="B15" s="13" t="s">
        <v>1498</v>
      </c>
      <c r="C15" s="169">
        <v>44</v>
      </c>
      <c r="D15" s="48">
        <v>582.77575757575801</v>
      </c>
      <c r="E15" s="48">
        <v>936.508327522473</v>
      </c>
      <c r="F15" s="48">
        <v>3703</v>
      </c>
      <c r="G15" s="48">
        <v>0</v>
      </c>
    </row>
    <row r="16" spans="1:7" ht="12.6" customHeight="1">
      <c r="A16" s="12" t="s">
        <v>464</v>
      </c>
      <c r="B16" s="13" t="s">
        <v>1499</v>
      </c>
      <c r="C16" s="169">
        <v>22</v>
      </c>
      <c r="D16" s="48">
        <v>170.99</v>
      </c>
      <c r="E16" s="48">
        <v>226.156075357379</v>
      </c>
      <c r="F16" s="48">
        <v>1008</v>
      </c>
      <c r="G16" s="48">
        <v>2</v>
      </c>
    </row>
    <row r="17" spans="1:7" ht="12.6" customHeight="1">
      <c r="A17" s="12" t="s">
        <v>465</v>
      </c>
      <c r="B17" s="13" t="s">
        <v>1500</v>
      </c>
      <c r="C17" s="169">
        <v>283</v>
      </c>
      <c r="D17" s="48">
        <v>23788.9957528958</v>
      </c>
      <c r="E17" s="48">
        <v>55567.447241225498</v>
      </c>
      <c r="F17" s="48">
        <v>404705</v>
      </c>
      <c r="G17" s="48">
        <v>13</v>
      </c>
    </row>
    <row r="18" spans="1:7" ht="12.6" customHeight="1">
      <c r="A18" s="12" t="s">
        <v>466</v>
      </c>
      <c r="B18" s="13" t="s">
        <v>1501</v>
      </c>
      <c r="C18" s="169">
        <v>74</v>
      </c>
      <c r="D18" s="48">
        <v>292.80111111111103</v>
      </c>
      <c r="E18" s="48">
        <v>1296.99897817028</v>
      </c>
      <c r="F18" s="48">
        <v>9481</v>
      </c>
      <c r="G18" s="48">
        <v>0</v>
      </c>
    </row>
    <row r="19" spans="1:7" ht="12.6" customHeight="1">
      <c r="A19" s="12" t="s">
        <v>467</v>
      </c>
      <c r="B19" s="13" t="s">
        <v>1502</v>
      </c>
      <c r="C19" s="169">
        <v>989</v>
      </c>
      <c r="D19" s="48">
        <v>20387.967508269001</v>
      </c>
      <c r="E19" s="48">
        <v>124251.86495308</v>
      </c>
      <c r="F19" s="48">
        <v>2535000</v>
      </c>
      <c r="G19" s="48">
        <v>0</v>
      </c>
    </row>
    <row r="20" spans="1:7" ht="12.6" customHeight="1">
      <c r="A20" s="12" t="s">
        <v>468</v>
      </c>
      <c r="B20" s="13" t="s">
        <v>1503</v>
      </c>
      <c r="C20" s="169">
        <v>54</v>
      </c>
      <c r="D20" s="48">
        <v>130891.08627451</v>
      </c>
      <c r="E20" s="48">
        <v>215476.46727567201</v>
      </c>
      <c r="F20" s="48">
        <v>948000</v>
      </c>
      <c r="G20" s="48">
        <v>0</v>
      </c>
    </row>
    <row r="21" spans="1:7" ht="12.6" customHeight="1">
      <c r="A21" s="12" t="s">
        <v>469</v>
      </c>
      <c r="B21" s="13" t="s">
        <v>1504</v>
      </c>
      <c r="C21" s="169">
        <v>75</v>
      </c>
      <c r="D21" s="48">
        <v>3681.65153846154</v>
      </c>
      <c r="E21" s="48">
        <v>10136.0852040262</v>
      </c>
      <c r="F21" s="48">
        <v>69023</v>
      </c>
      <c r="G21" s="48">
        <v>2.5</v>
      </c>
    </row>
    <row r="22" spans="1:7" ht="12.6" customHeight="1">
      <c r="A22" s="12" t="s">
        <v>470</v>
      </c>
      <c r="B22" s="13" t="s">
        <v>1505</v>
      </c>
      <c r="C22" s="169">
        <v>107</v>
      </c>
      <c r="D22" s="48">
        <v>993.49183673469395</v>
      </c>
      <c r="E22" s="48">
        <v>2051.5863599931599</v>
      </c>
      <c r="F22" s="48">
        <v>14697</v>
      </c>
      <c r="G22" s="48">
        <v>0</v>
      </c>
    </row>
    <row r="23" spans="1:7" ht="12.6" customHeight="1">
      <c r="A23" s="12" t="s">
        <v>471</v>
      </c>
      <c r="B23" s="13" t="s">
        <v>1506</v>
      </c>
      <c r="C23" s="169">
        <v>15</v>
      </c>
      <c r="D23" s="48">
        <v>432.92857142857099</v>
      </c>
      <c r="E23" s="48">
        <v>781.38126853232598</v>
      </c>
      <c r="F23" s="48">
        <v>3000</v>
      </c>
      <c r="G23" s="48">
        <v>18</v>
      </c>
    </row>
    <row r="24" spans="1:7" ht="12.6" customHeight="1">
      <c r="A24" s="12" t="s">
        <v>472</v>
      </c>
      <c r="B24" s="13" t="s">
        <v>1507</v>
      </c>
      <c r="C24" s="169">
        <v>401</v>
      </c>
      <c r="D24" s="48">
        <v>4371.2878885630498</v>
      </c>
      <c r="E24" s="48">
        <v>68223.962822083995</v>
      </c>
      <c r="F24" s="48">
        <v>1260000</v>
      </c>
      <c r="G24" s="48">
        <v>0</v>
      </c>
    </row>
    <row r="25" spans="1:7" ht="12.6" customHeight="1">
      <c r="A25" s="12" t="s">
        <v>473</v>
      </c>
      <c r="B25" s="13" t="s">
        <v>1508</v>
      </c>
      <c r="C25" s="169">
        <v>284</v>
      </c>
      <c r="D25" s="48">
        <v>80678.053418803407</v>
      </c>
      <c r="E25" s="48">
        <v>380870.213895439</v>
      </c>
      <c r="F25" s="48">
        <v>3455159</v>
      </c>
      <c r="G25" s="48">
        <v>0.48</v>
      </c>
    </row>
    <row r="26" spans="1:7" ht="12.6" customHeight="1">
      <c r="A26" s="12" t="s">
        <v>474</v>
      </c>
      <c r="B26" s="13" t="s">
        <v>1509</v>
      </c>
      <c r="C26" s="169">
        <v>203</v>
      </c>
      <c r="D26" s="48">
        <v>10901.983968254001</v>
      </c>
      <c r="E26" s="48">
        <v>48555.899214349898</v>
      </c>
      <c r="F26" s="48">
        <v>413726</v>
      </c>
      <c r="G26" s="48">
        <v>0</v>
      </c>
    </row>
    <row r="27" spans="1:7" ht="12.6" customHeight="1">
      <c r="A27" s="12" t="s">
        <v>475</v>
      </c>
      <c r="B27" s="13" t="s">
        <v>1510</v>
      </c>
      <c r="C27" s="169">
        <v>1269</v>
      </c>
      <c r="D27" s="48">
        <v>925.69447444551599</v>
      </c>
      <c r="E27" s="48">
        <v>12205.534453591699</v>
      </c>
      <c r="F27" s="48">
        <v>349641</v>
      </c>
      <c r="G27" s="48">
        <v>0</v>
      </c>
    </row>
    <row r="28" spans="1:7" ht="12.6" customHeight="1">
      <c r="A28" s="12" t="s">
        <v>476</v>
      </c>
      <c r="B28" s="13" t="s">
        <v>1511</v>
      </c>
      <c r="C28" s="169">
        <v>157</v>
      </c>
      <c r="D28" s="48">
        <v>343.55196850393702</v>
      </c>
      <c r="E28" s="48">
        <v>615.853232857227</v>
      </c>
      <c r="F28" s="48">
        <v>5200</v>
      </c>
      <c r="G28" s="48">
        <v>1</v>
      </c>
    </row>
    <row r="29" spans="1:7" ht="12.6" customHeight="1">
      <c r="A29" s="12" t="s">
        <v>477</v>
      </c>
      <c r="B29" s="13" t="s">
        <v>1512</v>
      </c>
      <c r="C29" s="169">
        <v>153</v>
      </c>
      <c r="D29" s="48">
        <v>963.10512605042004</v>
      </c>
      <c r="E29" s="48">
        <v>5919.8759272973502</v>
      </c>
      <c r="F29" s="48">
        <v>63894</v>
      </c>
      <c r="G29" s="48">
        <v>0.5</v>
      </c>
    </row>
    <row r="30" spans="1:7" ht="12.6" customHeight="1">
      <c r="A30" s="12" t="s">
        <v>478</v>
      </c>
      <c r="B30" s="13" t="s">
        <v>1513</v>
      </c>
      <c r="C30" s="169">
        <v>177</v>
      </c>
      <c r="D30" s="48">
        <v>691.22825806451601</v>
      </c>
      <c r="E30" s="48">
        <v>2799.15827055813</v>
      </c>
      <c r="F30" s="48">
        <v>27375</v>
      </c>
      <c r="G30" s="48">
        <v>0</v>
      </c>
    </row>
    <row r="31" spans="1:7" ht="12.6" customHeight="1">
      <c r="A31" s="12" t="s">
        <v>479</v>
      </c>
      <c r="B31" s="13" t="s">
        <v>1514</v>
      </c>
      <c r="C31" s="169">
        <v>373</v>
      </c>
      <c r="D31" s="48">
        <v>1449.2711845697299</v>
      </c>
      <c r="E31" s="48">
        <v>4760.5376336561503</v>
      </c>
      <c r="F31" s="48">
        <v>73596</v>
      </c>
      <c r="G31" s="48">
        <v>0.2</v>
      </c>
    </row>
    <row r="32" spans="1:7" ht="12.6" customHeight="1">
      <c r="A32" s="12" t="s">
        <v>480</v>
      </c>
      <c r="B32" s="13" t="s">
        <v>1515</v>
      </c>
      <c r="C32" s="169">
        <v>240</v>
      </c>
      <c r="D32" s="48">
        <v>1528.88971153846</v>
      </c>
      <c r="E32" s="48">
        <v>7221.2815027181596</v>
      </c>
      <c r="F32" s="48">
        <v>92391</v>
      </c>
      <c r="G32" s="48">
        <v>0.5</v>
      </c>
    </row>
    <row r="33" spans="1:7" ht="12.6" customHeight="1">
      <c r="A33" s="12" t="s">
        <v>481</v>
      </c>
      <c r="B33" s="13" t="s">
        <v>1516</v>
      </c>
      <c r="C33" s="169">
        <v>57</v>
      </c>
      <c r="D33" s="48">
        <v>980.20600000000002</v>
      </c>
      <c r="E33" s="48">
        <v>2535.4845668508401</v>
      </c>
      <c r="F33" s="48">
        <v>15108</v>
      </c>
      <c r="G33" s="48">
        <v>0.4</v>
      </c>
    </row>
    <row r="34" spans="1:7" ht="12.6" customHeight="1">
      <c r="A34" s="12" t="s">
        <v>482</v>
      </c>
      <c r="B34" s="13" t="s">
        <v>1517</v>
      </c>
      <c r="C34" s="169">
        <v>529</v>
      </c>
      <c r="D34" s="48">
        <v>1035.56425661914</v>
      </c>
      <c r="E34" s="48">
        <v>3216.7277371958098</v>
      </c>
      <c r="F34" s="48">
        <v>41899</v>
      </c>
      <c r="G34" s="48">
        <v>0.4</v>
      </c>
    </row>
    <row r="35" spans="1:7" ht="12.6" customHeight="1">
      <c r="A35" s="12" t="s">
        <v>483</v>
      </c>
      <c r="B35" s="13" t="s">
        <v>1518</v>
      </c>
      <c r="C35" s="169">
        <v>104</v>
      </c>
      <c r="D35" s="48">
        <v>729.43315789473695</v>
      </c>
      <c r="E35" s="48">
        <v>2998.04069226296</v>
      </c>
      <c r="F35" s="48">
        <v>24534</v>
      </c>
      <c r="G35" s="48">
        <v>0</v>
      </c>
    </row>
    <row r="36" spans="1:7" ht="12.6" customHeight="1">
      <c r="A36" s="12" t="s">
        <v>1228</v>
      </c>
      <c r="B36" s="13" t="s">
        <v>1519</v>
      </c>
      <c r="C36" s="169">
        <v>72</v>
      </c>
      <c r="D36" s="48">
        <v>3610143.73188406</v>
      </c>
      <c r="E36" s="48">
        <v>3762977.0933319102</v>
      </c>
      <c r="F36" s="48">
        <v>16591289</v>
      </c>
      <c r="G36" s="48">
        <v>1</v>
      </c>
    </row>
    <row r="37" spans="1:7" ht="12.6" customHeight="1">
      <c r="A37" s="12" t="s">
        <v>1229</v>
      </c>
      <c r="B37" s="13" t="s">
        <v>1520</v>
      </c>
      <c r="C37" s="169">
        <v>7</v>
      </c>
      <c r="D37" s="48">
        <v>197200.25</v>
      </c>
      <c r="E37" s="48">
        <v>355205.84213407198</v>
      </c>
      <c r="F37" s="48">
        <v>878708.5</v>
      </c>
      <c r="G37" s="48">
        <v>57</v>
      </c>
    </row>
    <row r="38" spans="1:7" ht="12.6" customHeight="1">
      <c r="A38" s="12" t="s">
        <v>1230</v>
      </c>
      <c r="B38" s="13" t="s">
        <v>1521</v>
      </c>
      <c r="C38" s="169">
        <v>5</v>
      </c>
      <c r="D38" s="48">
        <v>197575.8</v>
      </c>
      <c r="E38" s="48">
        <v>431011.50803511002</v>
      </c>
      <c r="F38" s="48">
        <v>968557</v>
      </c>
      <c r="G38" s="48">
        <v>110</v>
      </c>
    </row>
    <row r="39" spans="1:7" ht="12.6" customHeight="1">
      <c r="A39" s="12" t="s">
        <v>1759</v>
      </c>
      <c r="B39" s="13" t="s">
        <v>1522</v>
      </c>
      <c r="C39" s="169">
        <v>2632</v>
      </c>
      <c r="D39" s="48">
        <v>20651.194675196901</v>
      </c>
      <c r="E39" s="48">
        <v>151983.66054307</v>
      </c>
      <c r="F39" s="48">
        <v>6680279</v>
      </c>
      <c r="G39" s="48">
        <v>0</v>
      </c>
    </row>
    <row r="40" spans="1:7" ht="12.6" customHeight="1">
      <c r="A40" s="12" t="s">
        <v>1760</v>
      </c>
      <c r="B40" s="13" t="s">
        <v>1523</v>
      </c>
      <c r="C40" s="169">
        <v>1</v>
      </c>
      <c r="D40" s="48">
        <v>171</v>
      </c>
      <c r="E40" s="48" t="s">
        <v>491</v>
      </c>
      <c r="F40" s="48">
        <v>171</v>
      </c>
      <c r="G40" s="48">
        <v>171</v>
      </c>
    </row>
    <row r="41" spans="1:7" ht="12.6" customHeight="1">
      <c r="A41" s="12" t="s">
        <v>1761</v>
      </c>
      <c r="B41" s="13" t="s">
        <v>1524</v>
      </c>
      <c r="C41" s="169">
        <v>0</v>
      </c>
      <c r="D41" s="48" t="s">
        <v>491</v>
      </c>
      <c r="E41" s="48" t="s">
        <v>491</v>
      </c>
      <c r="F41" s="48" t="s">
        <v>491</v>
      </c>
      <c r="G41" s="48" t="s">
        <v>491</v>
      </c>
    </row>
    <row r="42" spans="1:7" ht="12.6" customHeight="1">
      <c r="A42" s="12" t="s">
        <v>1762</v>
      </c>
      <c r="B42" s="13" t="s">
        <v>1525</v>
      </c>
      <c r="C42" s="169">
        <v>4</v>
      </c>
      <c r="D42" s="48">
        <v>135.75</v>
      </c>
      <c r="E42" s="48">
        <v>175.97798157724199</v>
      </c>
      <c r="F42" s="48">
        <v>394</v>
      </c>
      <c r="G42" s="48">
        <v>15</v>
      </c>
    </row>
    <row r="43" spans="1:7" ht="12.6" customHeight="1">
      <c r="A43" s="12" t="s">
        <v>1763</v>
      </c>
      <c r="B43" s="13" t="s">
        <v>1526</v>
      </c>
      <c r="C43" s="169">
        <v>0</v>
      </c>
      <c r="D43" s="48" t="s">
        <v>491</v>
      </c>
      <c r="E43" s="48" t="s">
        <v>491</v>
      </c>
      <c r="F43" s="48" t="s">
        <v>491</v>
      </c>
      <c r="G43" s="48" t="s">
        <v>491</v>
      </c>
    </row>
    <row r="44" spans="1:7" ht="12.6" customHeight="1">
      <c r="A44" s="12" t="s">
        <v>1764</v>
      </c>
      <c r="B44" s="13" t="s">
        <v>1527</v>
      </c>
      <c r="C44" s="169">
        <v>7</v>
      </c>
      <c r="D44" s="48">
        <v>308.33333333333297</v>
      </c>
      <c r="E44" s="48">
        <v>485.16217219949601</v>
      </c>
      <c r="F44" s="48">
        <v>868</v>
      </c>
      <c r="G44" s="48">
        <v>7</v>
      </c>
    </row>
    <row r="45" spans="1:7" ht="12.6" customHeight="1">
      <c r="A45" s="12" t="s">
        <v>884</v>
      </c>
      <c r="B45" s="13" t="s">
        <v>1528</v>
      </c>
      <c r="C45" s="169">
        <v>41</v>
      </c>
      <c r="D45" s="48">
        <v>137.55294117647099</v>
      </c>
      <c r="E45" s="48">
        <v>152.574441315059</v>
      </c>
      <c r="F45" s="48">
        <v>678</v>
      </c>
      <c r="G45" s="48">
        <v>2</v>
      </c>
    </row>
    <row r="46" spans="1:7" ht="12.6" customHeight="1">
      <c r="A46" s="12" t="s">
        <v>885</v>
      </c>
      <c r="B46" s="13" t="s">
        <v>1529</v>
      </c>
      <c r="C46" s="169">
        <v>6</v>
      </c>
      <c r="D46" s="48">
        <v>225.8</v>
      </c>
      <c r="E46" s="48">
        <v>350.49279593167103</v>
      </c>
      <c r="F46" s="48">
        <v>850</v>
      </c>
      <c r="G46" s="48">
        <v>38</v>
      </c>
    </row>
    <row r="47" spans="1:7" ht="12.6" customHeight="1">
      <c r="A47" s="12" t="s">
        <v>886</v>
      </c>
      <c r="B47" s="13" t="s">
        <v>1530</v>
      </c>
      <c r="C47" s="169">
        <v>7</v>
      </c>
      <c r="D47" s="48">
        <v>33.5833333333333</v>
      </c>
      <c r="E47" s="48">
        <v>10.775233949509699</v>
      </c>
      <c r="F47" s="48">
        <v>50</v>
      </c>
      <c r="G47" s="48">
        <v>21</v>
      </c>
    </row>
    <row r="48" spans="1:7" ht="12.6" customHeight="1">
      <c r="A48" s="12" t="s">
        <v>887</v>
      </c>
      <c r="B48" s="13" t="s">
        <v>1531</v>
      </c>
      <c r="C48" s="169">
        <v>2</v>
      </c>
      <c r="D48" s="48">
        <v>56</v>
      </c>
      <c r="E48" s="48">
        <v>62.225396744416201</v>
      </c>
      <c r="F48" s="48">
        <v>100</v>
      </c>
      <c r="G48" s="48">
        <v>12</v>
      </c>
    </row>
    <row r="49" spans="1:7" ht="12.6" customHeight="1">
      <c r="A49" s="12" t="s">
        <v>888</v>
      </c>
      <c r="B49" s="13" t="s">
        <v>1532</v>
      </c>
      <c r="C49" s="169">
        <v>4</v>
      </c>
      <c r="D49" s="48">
        <v>380.44749999999999</v>
      </c>
      <c r="E49" s="48">
        <v>674.89223413198795</v>
      </c>
      <c r="F49" s="48">
        <v>1392</v>
      </c>
      <c r="G49" s="48">
        <v>7</v>
      </c>
    </row>
    <row r="50" spans="1:7" ht="12.6" customHeight="1">
      <c r="A50" s="12" t="s">
        <v>889</v>
      </c>
      <c r="B50" s="13" t="s">
        <v>1533</v>
      </c>
      <c r="C50" s="169">
        <v>14</v>
      </c>
      <c r="D50" s="48">
        <v>212.92500000000001</v>
      </c>
      <c r="E50" s="48">
        <v>428.14636224076497</v>
      </c>
      <c r="F50" s="48">
        <v>1437</v>
      </c>
      <c r="G50" s="48">
        <v>7.9</v>
      </c>
    </row>
    <row r="51" spans="1:7" ht="12.6" customHeight="1">
      <c r="A51" s="12" t="s">
        <v>890</v>
      </c>
      <c r="B51" s="13" t="s">
        <v>1534</v>
      </c>
      <c r="C51" s="169">
        <v>92</v>
      </c>
      <c r="D51" s="48">
        <v>80.851363636363601</v>
      </c>
      <c r="E51" s="48">
        <v>101.20070568085499</v>
      </c>
      <c r="F51" s="48">
        <v>852</v>
      </c>
      <c r="G51" s="48">
        <v>10</v>
      </c>
    </row>
    <row r="52" spans="1:7" ht="12.6" customHeight="1">
      <c r="A52" s="12" t="s">
        <v>891</v>
      </c>
      <c r="B52" s="13" t="s">
        <v>1535</v>
      </c>
      <c r="C52" s="169">
        <v>4</v>
      </c>
      <c r="D52" s="48">
        <v>25</v>
      </c>
      <c r="E52" s="48" t="s">
        <v>491</v>
      </c>
      <c r="F52" s="48">
        <v>25</v>
      </c>
      <c r="G52" s="48">
        <v>25</v>
      </c>
    </row>
    <row r="53" spans="1:7" ht="12.6" customHeight="1">
      <c r="A53" s="12" t="s">
        <v>892</v>
      </c>
      <c r="B53" s="13" t="s">
        <v>1536</v>
      </c>
      <c r="C53" s="169">
        <v>13</v>
      </c>
      <c r="D53" s="48">
        <v>3090.7083333333298</v>
      </c>
      <c r="E53" s="48">
        <v>9995.1825497412301</v>
      </c>
      <c r="F53" s="48">
        <v>34805</v>
      </c>
      <c r="G53" s="48">
        <v>8.5</v>
      </c>
    </row>
    <row r="54" spans="1:7" ht="12.6" customHeight="1">
      <c r="A54" s="12" t="s">
        <v>893</v>
      </c>
      <c r="B54" s="13" t="s">
        <v>1537</v>
      </c>
      <c r="C54" s="169">
        <v>2</v>
      </c>
      <c r="D54" s="48">
        <v>45.5</v>
      </c>
      <c r="E54" s="48" t="s">
        <v>491</v>
      </c>
      <c r="F54" s="48">
        <v>45.5</v>
      </c>
      <c r="G54" s="48">
        <v>45.5</v>
      </c>
    </row>
    <row r="55" spans="1:7" ht="12.6" customHeight="1">
      <c r="A55" s="12" t="s">
        <v>894</v>
      </c>
      <c r="B55" s="13" t="s">
        <v>1538</v>
      </c>
      <c r="C55" s="169">
        <v>19</v>
      </c>
      <c r="D55" s="48">
        <v>668.15</v>
      </c>
      <c r="E55" s="48">
        <v>1009.92843977261</v>
      </c>
      <c r="F55" s="48">
        <v>3464</v>
      </c>
      <c r="G55" s="48">
        <v>10</v>
      </c>
    </row>
    <row r="56" spans="1:7" ht="12.6" customHeight="1">
      <c r="A56" s="12" t="s">
        <v>1546</v>
      </c>
      <c r="B56" s="13" t="s">
        <v>1539</v>
      </c>
      <c r="C56" s="169">
        <v>7</v>
      </c>
      <c r="D56" s="48">
        <v>82.15</v>
      </c>
      <c r="E56" s="48">
        <v>106.65250426814499</v>
      </c>
      <c r="F56" s="48">
        <v>240</v>
      </c>
      <c r="G56" s="48">
        <v>7.6</v>
      </c>
    </row>
    <row r="57" spans="1:7" ht="12.6" customHeight="1">
      <c r="A57" s="12" t="s">
        <v>1547</v>
      </c>
      <c r="B57" s="13" t="s">
        <v>1540</v>
      </c>
      <c r="C57" s="169">
        <v>13</v>
      </c>
      <c r="D57" s="48">
        <v>162.68</v>
      </c>
      <c r="E57" s="48">
        <v>242.432143083379</v>
      </c>
      <c r="F57" s="48">
        <v>787</v>
      </c>
      <c r="G57" s="48">
        <v>2</v>
      </c>
    </row>
    <row r="58" spans="1:7" ht="12.6" customHeight="1">
      <c r="A58" s="12" t="s">
        <v>1548</v>
      </c>
      <c r="B58" s="13" t="s">
        <v>1541</v>
      </c>
      <c r="C58" s="169">
        <v>17</v>
      </c>
      <c r="D58" s="48">
        <v>56.97</v>
      </c>
      <c r="E58" s="48">
        <v>42.529050202316</v>
      </c>
      <c r="F58" s="48">
        <v>128</v>
      </c>
      <c r="G58" s="48">
        <v>12.7</v>
      </c>
    </row>
    <row r="59" spans="1:7" ht="12.6" customHeight="1">
      <c r="A59" s="12" t="s">
        <v>1549</v>
      </c>
      <c r="B59" s="13" t="s">
        <v>1542</v>
      </c>
      <c r="C59" s="169">
        <v>355</v>
      </c>
      <c r="D59" s="48">
        <v>194.354468864469</v>
      </c>
      <c r="E59" s="48">
        <v>1397.1502155334799</v>
      </c>
      <c r="F59" s="48">
        <v>19104</v>
      </c>
      <c r="G59" s="48">
        <v>0</v>
      </c>
    </row>
    <row r="60" spans="1:7" ht="12.6" customHeight="1">
      <c r="A60" s="12" t="s">
        <v>1550</v>
      </c>
      <c r="B60" s="13" t="s">
        <v>1543</v>
      </c>
      <c r="C60" s="169">
        <v>5</v>
      </c>
      <c r="D60" s="48">
        <v>57</v>
      </c>
      <c r="E60" s="48">
        <v>42.840790531143703</v>
      </c>
      <c r="F60" s="48">
        <v>118</v>
      </c>
      <c r="G60" s="48">
        <v>23</v>
      </c>
    </row>
    <row r="61" spans="1:7" ht="12.6" customHeight="1">
      <c r="A61" s="12" t="s">
        <v>1551</v>
      </c>
      <c r="B61" s="13" t="s">
        <v>1544</v>
      </c>
      <c r="C61" s="169">
        <v>52</v>
      </c>
      <c r="D61" s="48">
        <v>65.900434782608698</v>
      </c>
      <c r="E61" s="48">
        <v>46.4122053849594</v>
      </c>
      <c r="F61" s="48">
        <v>230.32</v>
      </c>
      <c r="G61" s="48">
        <v>0</v>
      </c>
    </row>
    <row r="62" spans="1:7" ht="12.6" customHeight="1">
      <c r="A62" s="12" t="s">
        <v>1552</v>
      </c>
      <c r="B62" s="13" t="s">
        <v>1545</v>
      </c>
      <c r="C62" s="169">
        <v>5</v>
      </c>
      <c r="D62" s="48">
        <v>266.92500000000001</v>
      </c>
      <c r="E62" s="48">
        <v>493.63979698426499</v>
      </c>
      <c r="F62" s="48">
        <v>1007</v>
      </c>
      <c r="G62" s="48">
        <v>0.1</v>
      </c>
    </row>
    <row r="63" spans="1:7" ht="12.6" customHeight="1">
      <c r="A63" s="12" t="s">
        <v>1553</v>
      </c>
      <c r="B63" s="13" t="s">
        <v>1295</v>
      </c>
      <c r="C63" s="169">
        <v>25</v>
      </c>
      <c r="D63" s="48">
        <v>78.266666666666694</v>
      </c>
      <c r="E63" s="48">
        <v>104.91865329637</v>
      </c>
      <c r="F63" s="48">
        <v>350</v>
      </c>
      <c r="G63" s="48">
        <v>0</v>
      </c>
    </row>
    <row r="64" spans="1:7" ht="12.6" customHeight="1">
      <c r="A64" s="12" t="s">
        <v>1554</v>
      </c>
      <c r="B64" s="13" t="s">
        <v>1296</v>
      </c>
      <c r="C64" s="169">
        <v>0</v>
      </c>
      <c r="D64" s="48" t="s">
        <v>491</v>
      </c>
      <c r="E64" s="48" t="s">
        <v>491</v>
      </c>
      <c r="F64" s="48" t="s">
        <v>491</v>
      </c>
      <c r="G64" s="48" t="s">
        <v>491</v>
      </c>
    </row>
    <row r="65" spans="1:7" ht="12.6" customHeight="1">
      <c r="A65" s="12" t="s">
        <v>1555</v>
      </c>
      <c r="B65" s="13" t="s">
        <v>1297</v>
      </c>
      <c r="C65" s="169">
        <v>1</v>
      </c>
      <c r="D65" s="48">
        <v>51</v>
      </c>
      <c r="E65" s="48" t="s">
        <v>491</v>
      </c>
      <c r="F65" s="48">
        <v>51</v>
      </c>
      <c r="G65" s="48">
        <v>51</v>
      </c>
    </row>
    <row r="66" spans="1:7" ht="12.6" customHeight="1">
      <c r="A66" s="12" t="s">
        <v>1556</v>
      </c>
      <c r="B66" s="13" t="s">
        <v>1298</v>
      </c>
      <c r="C66" s="169">
        <v>3</v>
      </c>
      <c r="D66" s="48">
        <v>525.5</v>
      </c>
      <c r="E66" s="48">
        <v>729.02709140333002</v>
      </c>
      <c r="F66" s="48">
        <v>1041</v>
      </c>
      <c r="G66" s="48">
        <v>10</v>
      </c>
    </row>
    <row r="67" spans="1:7" ht="12.6" customHeight="1">
      <c r="A67" s="12" t="s">
        <v>1557</v>
      </c>
      <c r="B67" s="13" t="s">
        <v>1299</v>
      </c>
      <c r="C67" s="169">
        <v>0</v>
      </c>
      <c r="D67" s="48" t="s">
        <v>491</v>
      </c>
      <c r="E67" s="48" t="s">
        <v>491</v>
      </c>
      <c r="F67" s="48" t="s">
        <v>491</v>
      </c>
      <c r="G67" s="48" t="s">
        <v>491</v>
      </c>
    </row>
    <row r="68" spans="1:7" ht="12.6" customHeight="1">
      <c r="A68" s="12" t="s">
        <v>1558</v>
      </c>
      <c r="B68" s="13" t="s">
        <v>1300</v>
      </c>
      <c r="C68" s="169">
        <v>1</v>
      </c>
      <c r="D68" s="48">
        <v>7</v>
      </c>
      <c r="E68" s="48" t="s">
        <v>491</v>
      </c>
      <c r="F68" s="48">
        <v>7</v>
      </c>
      <c r="G68" s="48">
        <v>7</v>
      </c>
    </row>
    <row r="69" spans="1:7" ht="12.6" customHeight="1">
      <c r="A69" s="12" t="s">
        <v>1559</v>
      </c>
      <c r="B69" s="13" t="s">
        <v>1301</v>
      </c>
      <c r="C69" s="169">
        <v>1</v>
      </c>
      <c r="D69" s="48">
        <v>17</v>
      </c>
      <c r="E69" s="48" t="s">
        <v>491</v>
      </c>
      <c r="F69" s="48">
        <v>17</v>
      </c>
      <c r="G69" s="48">
        <v>17</v>
      </c>
    </row>
    <row r="70" spans="1:7" ht="12.6" customHeight="1">
      <c r="A70" s="12" t="s">
        <v>1560</v>
      </c>
      <c r="B70" s="13" t="s">
        <v>1302</v>
      </c>
      <c r="C70" s="169">
        <v>0</v>
      </c>
      <c r="D70" s="48" t="s">
        <v>491</v>
      </c>
      <c r="E70" s="48" t="s">
        <v>491</v>
      </c>
      <c r="F70" s="48" t="s">
        <v>491</v>
      </c>
      <c r="G70" s="48" t="s">
        <v>491</v>
      </c>
    </row>
    <row r="71" spans="1:7" ht="12.6" customHeight="1">
      <c r="A71" s="12" t="s">
        <v>1561</v>
      </c>
      <c r="B71" s="13" t="s">
        <v>1303</v>
      </c>
      <c r="C71" s="169">
        <v>18</v>
      </c>
      <c r="D71" s="48">
        <v>226.2</v>
      </c>
      <c r="E71" s="48">
        <v>257.52315969205102</v>
      </c>
      <c r="F71" s="48">
        <v>700</v>
      </c>
      <c r="G71" s="48">
        <v>39</v>
      </c>
    </row>
    <row r="72" spans="1:7" ht="12.6" customHeight="1">
      <c r="A72" s="12" t="s">
        <v>1562</v>
      </c>
      <c r="B72" s="13" t="s">
        <v>1304</v>
      </c>
      <c r="C72" s="169">
        <v>107</v>
      </c>
      <c r="D72" s="48">
        <v>772.56213114754098</v>
      </c>
      <c r="E72" s="48">
        <v>5086.3812790572201</v>
      </c>
      <c r="F72" s="48">
        <v>39833</v>
      </c>
      <c r="G72" s="48">
        <v>8</v>
      </c>
    </row>
    <row r="73" spans="1:7" ht="12.6" customHeight="1">
      <c r="A73" s="12" t="s">
        <v>1563</v>
      </c>
      <c r="B73" s="13" t="s">
        <v>1305</v>
      </c>
      <c r="C73" s="169">
        <v>9</v>
      </c>
      <c r="D73" s="48">
        <v>117.96555555555599</v>
      </c>
      <c r="E73" s="48">
        <v>126.02622019952</v>
      </c>
      <c r="F73" s="48">
        <v>390</v>
      </c>
      <c r="G73" s="48">
        <v>0</v>
      </c>
    </row>
    <row r="74" spans="1:7" ht="12.6" customHeight="1">
      <c r="A74" s="12" t="s">
        <v>1564</v>
      </c>
      <c r="B74" s="13" t="s">
        <v>1306</v>
      </c>
      <c r="C74" s="169">
        <v>473</v>
      </c>
      <c r="D74" s="48">
        <v>1513.7967733333301</v>
      </c>
      <c r="E74" s="48">
        <v>7317.5832715225197</v>
      </c>
      <c r="F74" s="48">
        <v>100346</v>
      </c>
      <c r="G74" s="48">
        <v>0</v>
      </c>
    </row>
    <row r="75" spans="1:7" ht="12.6" customHeight="1">
      <c r="A75" s="12" t="s">
        <v>1565</v>
      </c>
      <c r="B75" s="13" t="s">
        <v>1307</v>
      </c>
      <c r="C75" s="169">
        <v>29</v>
      </c>
      <c r="D75" s="48">
        <v>222.19411764705899</v>
      </c>
      <c r="E75" s="48">
        <v>617.14624732573304</v>
      </c>
      <c r="F75" s="48">
        <v>2603</v>
      </c>
      <c r="G75" s="48">
        <v>1.3</v>
      </c>
    </row>
    <row r="76" spans="1:7" ht="12.6" customHeight="1">
      <c r="A76" s="12" t="s">
        <v>1247</v>
      </c>
      <c r="B76" s="13" t="s">
        <v>1308</v>
      </c>
      <c r="C76" s="169">
        <v>17</v>
      </c>
      <c r="D76" s="48">
        <v>1583</v>
      </c>
      <c r="E76" s="48">
        <v>4579.4470699710801</v>
      </c>
      <c r="F76" s="48">
        <v>18666</v>
      </c>
      <c r="G76" s="48">
        <v>12</v>
      </c>
    </row>
    <row r="77" spans="1:7" ht="12.6" customHeight="1">
      <c r="A77" s="12" t="s">
        <v>1248</v>
      </c>
      <c r="B77" s="13" t="s">
        <v>1309</v>
      </c>
      <c r="C77" s="169">
        <v>241</v>
      </c>
      <c r="D77" s="48">
        <v>102.44497278911599</v>
      </c>
      <c r="E77" s="48">
        <v>731.06630705010298</v>
      </c>
      <c r="F77" s="48">
        <v>8316</v>
      </c>
      <c r="G77" s="48">
        <v>0</v>
      </c>
    </row>
    <row r="78" spans="1:7" ht="12.6" customHeight="1">
      <c r="A78" s="12" t="s">
        <v>1249</v>
      </c>
      <c r="B78" s="13" t="s">
        <v>1310</v>
      </c>
      <c r="C78" s="169">
        <v>1359</v>
      </c>
      <c r="D78" s="48">
        <v>1705.64416757345</v>
      </c>
      <c r="E78" s="48">
        <v>17957.0872045988</v>
      </c>
      <c r="F78" s="48">
        <v>462816</v>
      </c>
      <c r="G78" s="48">
        <v>0</v>
      </c>
    </row>
    <row r="79" spans="1:7" ht="12.6" customHeight="1">
      <c r="A79" s="12" t="s">
        <v>1250</v>
      </c>
      <c r="B79" s="13" t="s">
        <v>1311</v>
      </c>
      <c r="C79" s="169">
        <v>203</v>
      </c>
      <c r="D79" s="48">
        <v>72.319530612244904</v>
      </c>
      <c r="E79" s="48">
        <v>129.06334835798299</v>
      </c>
      <c r="F79" s="48">
        <v>1200</v>
      </c>
      <c r="G79" s="48">
        <v>0</v>
      </c>
    </row>
    <row r="80" spans="1:7" ht="12.6" customHeight="1">
      <c r="A80" s="12" t="s">
        <v>1251</v>
      </c>
      <c r="B80" s="13" t="s">
        <v>1312</v>
      </c>
      <c r="C80" s="169">
        <v>114</v>
      </c>
      <c r="D80" s="48">
        <v>79.786701030927802</v>
      </c>
      <c r="E80" s="48">
        <v>41.7926741666938</v>
      </c>
      <c r="F80" s="48">
        <v>248</v>
      </c>
      <c r="G80" s="48">
        <v>2</v>
      </c>
    </row>
    <row r="81" spans="1:7" ht="12.6" customHeight="1">
      <c r="A81" s="12" t="s">
        <v>1252</v>
      </c>
      <c r="B81" s="13" t="s">
        <v>1313</v>
      </c>
      <c r="C81" s="169">
        <v>646</v>
      </c>
      <c r="D81" s="48">
        <v>538.96897082159603</v>
      </c>
      <c r="E81" s="48">
        <v>4399.08277574555</v>
      </c>
      <c r="F81" s="48">
        <v>83614</v>
      </c>
      <c r="G81" s="48">
        <v>0</v>
      </c>
    </row>
    <row r="82" spans="1:7" ht="12.6" customHeight="1">
      <c r="A82" s="12" t="s">
        <v>1253</v>
      </c>
      <c r="B82" s="13" t="s">
        <v>1314</v>
      </c>
      <c r="C82" s="169">
        <v>69</v>
      </c>
      <c r="D82" s="48">
        <v>50.6584</v>
      </c>
      <c r="E82" s="48">
        <v>77.225955895670197</v>
      </c>
      <c r="F82" s="48">
        <v>250</v>
      </c>
      <c r="G82" s="48">
        <v>0</v>
      </c>
    </row>
    <row r="83" spans="1:7" ht="12.6" customHeight="1">
      <c r="A83" s="12" t="s">
        <v>1254</v>
      </c>
      <c r="B83" s="13" t="s">
        <v>1315</v>
      </c>
      <c r="C83" s="169">
        <v>765</v>
      </c>
      <c r="D83" s="48">
        <v>294.27595026454998</v>
      </c>
      <c r="E83" s="48">
        <v>2445.6058639197299</v>
      </c>
      <c r="F83" s="48">
        <v>52000</v>
      </c>
      <c r="G83" s="48">
        <v>0</v>
      </c>
    </row>
    <row r="84" spans="1:7" ht="12.6" customHeight="1">
      <c r="A84" s="12" t="s">
        <v>1255</v>
      </c>
      <c r="B84" s="13" t="s">
        <v>1316</v>
      </c>
      <c r="C84" s="169">
        <v>506</v>
      </c>
      <c r="D84" s="48">
        <v>289.372098092643</v>
      </c>
      <c r="E84" s="48">
        <v>1474.92153582269</v>
      </c>
      <c r="F84" s="48">
        <v>18618</v>
      </c>
      <c r="G84" s="48">
        <v>0.05</v>
      </c>
    </row>
    <row r="85" spans="1:7" ht="12.6" customHeight="1">
      <c r="A85" s="12" t="s">
        <v>1256</v>
      </c>
      <c r="B85" s="13" t="s">
        <v>1317</v>
      </c>
      <c r="C85" s="169">
        <v>144</v>
      </c>
      <c r="D85" s="48">
        <v>192.77893442622999</v>
      </c>
      <c r="E85" s="48">
        <v>691.43426794880304</v>
      </c>
      <c r="F85" s="48">
        <v>6181</v>
      </c>
      <c r="G85" s="48">
        <v>1</v>
      </c>
    </row>
    <row r="86" spans="1:7" ht="12.6" customHeight="1">
      <c r="A86" s="12" t="s">
        <v>1257</v>
      </c>
      <c r="B86" s="13" t="s">
        <v>1318</v>
      </c>
      <c r="C86" s="169">
        <v>1040</v>
      </c>
      <c r="D86" s="48">
        <v>290.996357308585</v>
      </c>
      <c r="E86" s="48">
        <v>2189.7732646914001</v>
      </c>
      <c r="F86" s="48">
        <v>41851</v>
      </c>
      <c r="G86" s="48">
        <v>0</v>
      </c>
    </row>
    <row r="87" spans="1:7" ht="12.6" customHeight="1">
      <c r="A87" s="12" t="s">
        <v>1258</v>
      </c>
      <c r="B87" s="13" t="s">
        <v>1319</v>
      </c>
      <c r="C87" s="169">
        <v>86</v>
      </c>
      <c r="D87" s="48">
        <v>489.16775862068999</v>
      </c>
      <c r="E87" s="48">
        <v>2674.6682191202899</v>
      </c>
      <c r="F87" s="48">
        <v>18689</v>
      </c>
      <c r="G87" s="48">
        <v>0.3</v>
      </c>
    </row>
    <row r="88" spans="1:7" ht="12.6" customHeight="1">
      <c r="A88" s="12" t="s">
        <v>1259</v>
      </c>
      <c r="B88" s="13" t="s">
        <v>1320</v>
      </c>
      <c r="C88" s="169">
        <v>229</v>
      </c>
      <c r="D88" s="48">
        <v>465.70119318181798</v>
      </c>
      <c r="E88" s="48">
        <v>3379.1557128404102</v>
      </c>
      <c r="F88" s="48">
        <v>38384.400000000001</v>
      </c>
      <c r="G88" s="48">
        <v>5</v>
      </c>
    </row>
    <row r="89" spans="1:7" ht="12.6" customHeight="1">
      <c r="A89" s="12" t="s">
        <v>1260</v>
      </c>
      <c r="B89" s="13" t="s">
        <v>1321</v>
      </c>
      <c r="C89" s="169">
        <v>1</v>
      </c>
      <c r="D89" s="48">
        <v>27</v>
      </c>
      <c r="E89" s="48" t="s">
        <v>491</v>
      </c>
      <c r="F89" s="48">
        <v>27</v>
      </c>
      <c r="G89" s="48">
        <v>27</v>
      </c>
    </row>
    <row r="90" spans="1:7" ht="12.6" customHeight="1">
      <c r="A90" s="12" t="s">
        <v>1261</v>
      </c>
      <c r="B90" s="13" t="s">
        <v>1322</v>
      </c>
      <c r="C90" s="169">
        <v>56</v>
      </c>
      <c r="D90" s="48">
        <v>344.33</v>
      </c>
      <c r="E90" s="48">
        <v>527.28867129227297</v>
      </c>
      <c r="F90" s="48">
        <v>2081</v>
      </c>
      <c r="G90" s="48">
        <v>20</v>
      </c>
    </row>
    <row r="91" spans="1:7" ht="12.6" customHeight="1">
      <c r="A91" s="12" t="s">
        <v>1262</v>
      </c>
      <c r="B91" s="13" t="s">
        <v>1323</v>
      </c>
      <c r="C91" s="169">
        <v>3908</v>
      </c>
      <c r="D91" s="48">
        <v>471.43217688984799</v>
      </c>
      <c r="E91" s="48">
        <v>3929.6617931146998</v>
      </c>
      <c r="F91" s="48">
        <v>129021</v>
      </c>
      <c r="G91" s="48">
        <v>0</v>
      </c>
    </row>
    <row r="92" spans="1:7" ht="12.6" customHeight="1">
      <c r="A92" s="12" t="s">
        <v>1263</v>
      </c>
      <c r="B92" s="13" t="s">
        <v>1324</v>
      </c>
      <c r="C92" s="169">
        <v>6</v>
      </c>
      <c r="D92" s="48">
        <v>35.97</v>
      </c>
      <c r="E92" s="48">
        <v>52.052228578611299</v>
      </c>
      <c r="F92" s="48">
        <v>128</v>
      </c>
      <c r="G92" s="48">
        <v>1.05</v>
      </c>
    </row>
    <row r="93" spans="1:7" ht="12.6" customHeight="1">
      <c r="A93" s="12" t="s">
        <v>1264</v>
      </c>
      <c r="B93" s="13" t="s">
        <v>1325</v>
      </c>
      <c r="C93" s="169">
        <v>7</v>
      </c>
      <c r="D93" s="48">
        <v>30.06</v>
      </c>
      <c r="E93" s="48">
        <v>44.968244350874997</v>
      </c>
      <c r="F93" s="48">
        <v>106</v>
      </c>
      <c r="G93" s="48">
        <v>0.3</v>
      </c>
    </row>
    <row r="94" spans="1:7" ht="12.6" customHeight="1">
      <c r="A94" s="12" t="s">
        <v>1265</v>
      </c>
      <c r="B94" s="13" t="s">
        <v>1326</v>
      </c>
      <c r="C94" s="169">
        <v>0</v>
      </c>
      <c r="D94" s="48" t="s">
        <v>491</v>
      </c>
      <c r="E94" s="48" t="s">
        <v>491</v>
      </c>
      <c r="F94" s="48" t="s">
        <v>491</v>
      </c>
      <c r="G94" s="48" t="s">
        <v>491</v>
      </c>
    </row>
    <row r="95" spans="1:7" ht="12.6" customHeight="1">
      <c r="A95" s="12" t="s">
        <v>1266</v>
      </c>
      <c r="B95" s="13" t="s">
        <v>1327</v>
      </c>
      <c r="C95" s="169">
        <v>32</v>
      </c>
      <c r="D95" s="48">
        <v>4375.1680769230798</v>
      </c>
      <c r="E95" s="48">
        <v>18482.955859879599</v>
      </c>
      <c r="F95" s="48">
        <v>93360</v>
      </c>
      <c r="G95" s="48">
        <v>1</v>
      </c>
    </row>
    <row r="96" spans="1:7" ht="12.6" customHeight="1">
      <c r="A96" s="12" t="s">
        <v>1267</v>
      </c>
      <c r="B96" s="13" t="s">
        <v>1328</v>
      </c>
      <c r="C96" s="169">
        <v>8</v>
      </c>
      <c r="D96" s="48">
        <v>109</v>
      </c>
      <c r="E96" s="48">
        <v>158.17290117674</v>
      </c>
      <c r="F96" s="48">
        <v>350</v>
      </c>
      <c r="G96" s="48">
        <v>1</v>
      </c>
    </row>
    <row r="97" spans="1:7" ht="12.6" customHeight="1">
      <c r="A97" s="12" t="s">
        <v>1268</v>
      </c>
      <c r="B97" s="13" t="s">
        <v>1329</v>
      </c>
      <c r="C97" s="169">
        <v>26</v>
      </c>
      <c r="D97" s="48">
        <v>48.082380952381001</v>
      </c>
      <c r="E97" s="48">
        <v>40.204456457557299</v>
      </c>
      <c r="F97" s="48">
        <v>131</v>
      </c>
      <c r="G97" s="48">
        <v>3</v>
      </c>
    </row>
    <row r="98" spans="1:7" ht="12.6" customHeight="1">
      <c r="A98" s="12" t="s">
        <v>486</v>
      </c>
      <c r="B98" s="13" t="s">
        <v>1330</v>
      </c>
      <c r="C98" s="169">
        <v>171</v>
      </c>
      <c r="D98" s="48">
        <v>1775.5882142857099</v>
      </c>
      <c r="E98" s="48">
        <v>15695.649374464199</v>
      </c>
      <c r="F98" s="48">
        <v>186040</v>
      </c>
      <c r="G98" s="48">
        <v>0.77</v>
      </c>
    </row>
    <row r="99" spans="1:7" ht="12.6" customHeight="1">
      <c r="A99" s="12" t="s">
        <v>487</v>
      </c>
      <c r="B99" s="13" t="s">
        <v>596</v>
      </c>
      <c r="C99" s="169">
        <v>37</v>
      </c>
      <c r="D99" s="48">
        <v>1272.9058823529399</v>
      </c>
      <c r="E99" s="48">
        <v>3480.7404110411999</v>
      </c>
      <c r="F99" s="48">
        <v>17152</v>
      </c>
      <c r="G99" s="48">
        <v>2.2000000000000002</v>
      </c>
    </row>
    <row r="100" spans="1:7" ht="12.6" customHeight="1">
      <c r="A100" s="12" t="s">
        <v>599</v>
      </c>
      <c r="B100" s="13" t="s">
        <v>597</v>
      </c>
      <c r="C100" s="169">
        <v>79</v>
      </c>
      <c r="D100" s="48">
        <v>9140.78947368421</v>
      </c>
      <c r="E100" s="48">
        <v>44150.9453346847</v>
      </c>
      <c r="F100" s="48">
        <v>264387</v>
      </c>
      <c r="G100" s="48">
        <v>0</v>
      </c>
    </row>
    <row r="101" spans="1:7" ht="12.6" customHeight="1">
      <c r="A101" s="12" t="s">
        <v>600</v>
      </c>
      <c r="B101" s="13" t="s">
        <v>598</v>
      </c>
      <c r="C101" s="169">
        <v>276</v>
      </c>
      <c r="D101" s="48">
        <v>763.78952380952398</v>
      </c>
      <c r="E101" s="48">
        <v>5108.4297844023604</v>
      </c>
      <c r="F101" s="48">
        <v>67456</v>
      </c>
      <c r="G101" s="48">
        <v>0</v>
      </c>
    </row>
    <row r="102" spans="1:7" ht="12.6" customHeight="1">
      <c r="A102" s="12" t="s">
        <v>488</v>
      </c>
      <c r="B102" s="13" t="s">
        <v>1386</v>
      </c>
      <c r="C102" s="169">
        <v>1852</v>
      </c>
      <c r="D102" s="48">
        <v>397.64820761245699</v>
      </c>
      <c r="E102" s="48">
        <v>6245.3291394660801</v>
      </c>
      <c r="F102" s="48">
        <v>217000</v>
      </c>
      <c r="G102" s="48">
        <v>0</v>
      </c>
    </row>
    <row r="103" spans="1:7" ht="12.6" customHeight="1">
      <c r="A103" s="47" t="s">
        <v>447</v>
      </c>
      <c r="B103" s="13" t="s">
        <v>489</v>
      </c>
      <c r="C103" s="169">
        <v>139</v>
      </c>
      <c r="D103" s="48">
        <v>1004.38923905172</v>
      </c>
      <c r="E103" s="48">
        <v>7042.8990308940802</v>
      </c>
      <c r="F103" s="48">
        <v>53700</v>
      </c>
      <c r="G103" s="48">
        <v>0.4</v>
      </c>
    </row>
    <row r="104" spans="1:7" ht="12.6" customHeight="1">
      <c r="A104" s="35"/>
      <c r="B104" s="13" t="s">
        <v>493</v>
      </c>
      <c r="C104" s="4">
        <v>24828</v>
      </c>
      <c r="D104" s="159">
        <v>17883.288893105499</v>
      </c>
      <c r="E104" s="159">
        <v>306913.443744188</v>
      </c>
      <c r="F104" s="159">
        <v>16591289</v>
      </c>
      <c r="G104" s="159">
        <v>0</v>
      </c>
    </row>
    <row r="105" spans="1:7" ht="12.6" customHeight="1">
      <c r="A105" s="2"/>
      <c r="C105" s="31"/>
      <c r="D105" s="34"/>
      <c r="E105" s="34"/>
      <c r="F105" s="34"/>
      <c r="G105" s="34"/>
    </row>
    <row r="106" spans="1:7" ht="12.6" customHeight="1">
      <c r="A106" s="2"/>
    </row>
    <row r="107" spans="1:7" ht="12.6" customHeight="1">
      <c r="A107" s="2"/>
    </row>
    <row r="108" spans="1:7" ht="12.6" customHeight="1">
      <c r="A108" s="2"/>
    </row>
    <row r="109" spans="1:7" ht="12.6" customHeight="1">
      <c r="A109" s="2"/>
    </row>
    <row r="110" spans="1:7" ht="12.6" customHeight="1">
      <c r="A110" s="2"/>
    </row>
    <row r="111" spans="1:7" ht="12.6" customHeight="1">
      <c r="A111" s="2"/>
    </row>
    <row r="112" spans="1:7" ht="12.6" customHeight="1">
      <c r="A112" s="2"/>
    </row>
    <row r="113" spans="1:1" ht="12.6" customHeight="1">
      <c r="A113" s="2"/>
    </row>
    <row r="114" spans="1:1" ht="12.6" customHeight="1">
      <c r="A114" s="2"/>
    </row>
    <row r="115" spans="1:1" ht="12.6" customHeight="1">
      <c r="A115" s="2"/>
    </row>
    <row r="116" spans="1:1" ht="12.6" customHeight="1">
      <c r="A116" s="2"/>
    </row>
    <row r="117" spans="1:1" ht="12.6" customHeight="1">
      <c r="A117" s="2"/>
    </row>
    <row r="118" spans="1:1" ht="12.6" customHeight="1">
      <c r="A118" s="2"/>
    </row>
    <row r="119" spans="1:1" ht="12.6" customHeight="1">
      <c r="A119" s="2"/>
    </row>
    <row r="120" spans="1:1" ht="12.6" customHeight="1">
      <c r="A120" s="2"/>
    </row>
    <row r="121" spans="1:1" ht="12.6" customHeight="1">
      <c r="A121" s="2"/>
    </row>
    <row r="122" spans="1:1" ht="12.6" customHeight="1">
      <c r="A122" s="2"/>
    </row>
    <row r="123" spans="1:1" ht="12.6" customHeight="1">
      <c r="A123" s="2"/>
    </row>
    <row r="124" spans="1:1" ht="12.75" customHeight="1">
      <c r="A124" s="2"/>
    </row>
    <row r="125" spans="1:1" ht="12.75" customHeight="1">
      <c r="A125" s="2"/>
    </row>
    <row r="126" spans="1:1" ht="12.75" customHeight="1">
      <c r="A126" s="2"/>
    </row>
    <row r="127" spans="1:1" ht="12.75" customHeight="1">
      <c r="A127" s="2"/>
    </row>
    <row r="128" spans="1:1" ht="12.75" customHeight="1">
      <c r="A128" s="2"/>
    </row>
    <row r="129" spans="1:1" ht="12.75" customHeight="1">
      <c r="A129" s="2"/>
    </row>
    <row r="130" spans="1:1" ht="12.75" customHeight="1">
      <c r="A130" s="2"/>
    </row>
    <row r="131" spans="1:1" ht="12.75" customHeight="1">
      <c r="A131" s="2"/>
    </row>
    <row r="132" spans="1:1" ht="12.75" customHeight="1">
      <c r="A132" s="2"/>
    </row>
    <row r="133" spans="1:1" ht="12.75" customHeight="1">
      <c r="A133" s="2"/>
    </row>
    <row r="134" spans="1:1" ht="12.75" customHeight="1">
      <c r="A134" s="2"/>
    </row>
    <row r="135" spans="1:1" ht="12.75" customHeight="1">
      <c r="A135" s="2"/>
    </row>
    <row r="136" spans="1:1" ht="12.75" customHeight="1">
      <c r="A136" s="2"/>
    </row>
    <row r="137" spans="1:1" ht="12.75" customHeight="1">
      <c r="A137" s="2"/>
    </row>
    <row r="138" spans="1:1" ht="12.75" customHeight="1">
      <c r="A138" s="2"/>
    </row>
    <row r="139" spans="1:1" ht="12.75" customHeight="1">
      <c r="A139" s="2"/>
    </row>
    <row r="140" spans="1:1" ht="12.75" customHeight="1">
      <c r="A140" s="2"/>
    </row>
    <row r="141" spans="1:1" ht="12.75" customHeight="1">
      <c r="A141" s="2"/>
    </row>
    <row r="142" spans="1:1" ht="12.75" customHeight="1">
      <c r="A142" s="2"/>
    </row>
    <row r="143" spans="1:1" ht="12.75" customHeight="1">
      <c r="A143" s="2"/>
    </row>
    <row r="144" spans="1:1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  <row r="191" spans="1:1" ht="12.75" customHeight="1">
      <c r="A191" s="2"/>
    </row>
    <row r="192" spans="1:1" ht="12.75" customHeight="1">
      <c r="A192" s="2"/>
    </row>
    <row r="193" spans="1:1" ht="12.75" customHeight="1">
      <c r="A193" s="2"/>
    </row>
    <row r="194" spans="1:1" ht="12.75" customHeight="1">
      <c r="A194" s="2"/>
    </row>
    <row r="195" spans="1:1" ht="12.75" customHeight="1">
      <c r="A195" s="2"/>
    </row>
    <row r="196" spans="1:1" ht="12.75" customHeight="1">
      <c r="A196" s="2"/>
    </row>
    <row r="197" spans="1:1" ht="12.75" customHeight="1">
      <c r="A197" s="2"/>
    </row>
  </sheetData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4294967293" verticalDpi="300" r:id="rId1"/>
  <headerFooter alignWithMargins="0"/>
  <rowBreaks count="1" manualBreakCount="1">
    <brk id="60" max="6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>
  <sheetPr codeName="Sheet209">
    <tabColor theme="7" tint="0.39997558519241921"/>
  </sheetPr>
  <dimension ref="A1:AG107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34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65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840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1</v>
      </c>
      <c r="D10" s="48">
        <v>2</v>
      </c>
      <c r="E10" s="48" t="s">
        <v>491</v>
      </c>
      <c r="F10" s="169">
        <v>2</v>
      </c>
      <c r="G10" s="169">
        <v>2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12</v>
      </c>
      <c r="E11" s="48" t="s">
        <v>491</v>
      </c>
      <c r="F11" s="169">
        <v>12</v>
      </c>
      <c r="G11" s="169">
        <v>12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8</v>
      </c>
      <c r="D21" s="48">
        <v>4.2</v>
      </c>
      <c r="E21" s="48">
        <v>4.6583258795408504</v>
      </c>
      <c r="F21" s="169">
        <v>12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1</v>
      </c>
      <c r="D22" s="48">
        <v>1</v>
      </c>
      <c r="E22" s="48" t="s">
        <v>491</v>
      </c>
      <c r="F22" s="169">
        <v>1</v>
      </c>
      <c r="G22" s="169">
        <v>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1</v>
      </c>
      <c r="D24" s="48">
        <v>1</v>
      </c>
      <c r="E24" s="48" t="s">
        <v>491</v>
      </c>
      <c r="F24" s="169">
        <v>1</v>
      </c>
      <c r="G24" s="169">
        <v>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4</v>
      </c>
      <c r="D27" s="48">
        <v>6.3333333333333304</v>
      </c>
      <c r="E27" s="48">
        <v>5.5075705472861003</v>
      </c>
      <c r="F27" s="169">
        <v>12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7</v>
      </c>
      <c r="D28" s="48">
        <v>30</v>
      </c>
      <c r="E28" s="48">
        <v>26.5518360947035</v>
      </c>
      <c r="F28" s="169">
        <v>72</v>
      </c>
      <c r="G28" s="169">
        <v>3</v>
      </c>
      <c r="H28" s="3"/>
    </row>
    <row r="29" spans="1:8" ht="12.6" customHeight="1">
      <c r="A29" s="106" t="s">
        <v>475</v>
      </c>
      <c r="B29" s="107" t="s">
        <v>1510</v>
      </c>
      <c r="C29" s="169">
        <v>3</v>
      </c>
      <c r="D29" s="48">
        <v>1.5</v>
      </c>
      <c r="E29" s="48">
        <v>0.70710678118654802</v>
      </c>
      <c r="F29" s="169">
        <v>2</v>
      </c>
      <c r="G29" s="169">
        <v>1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48">
        <v>12</v>
      </c>
      <c r="E30" s="48" t="s">
        <v>491</v>
      </c>
      <c r="F30" s="169">
        <v>12</v>
      </c>
      <c r="G30" s="169">
        <v>12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48">
        <v>6.5</v>
      </c>
      <c r="E31" s="48">
        <v>7.7781745930520199</v>
      </c>
      <c r="F31" s="169">
        <v>12</v>
      </c>
      <c r="G31" s="169">
        <v>1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5</v>
      </c>
      <c r="D33" s="48">
        <v>3.4</v>
      </c>
      <c r="E33" s="48">
        <v>4.8270073544588703</v>
      </c>
      <c r="F33" s="169">
        <v>12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2</v>
      </c>
      <c r="D34" s="48">
        <v>27</v>
      </c>
      <c r="E34" s="48">
        <v>21.213203435596402</v>
      </c>
      <c r="F34" s="169">
        <v>42</v>
      </c>
      <c r="G34" s="169">
        <v>12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8</v>
      </c>
      <c r="D36" s="48">
        <v>4.625</v>
      </c>
      <c r="E36" s="48">
        <v>7.9451242910353503</v>
      </c>
      <c r="F36" s="169">
        <v>24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4</v>
      </c>
      <c r="D38" s="48">
        <v>2.25</v>
      </c>
      <c r="E38" s="48">
        <v>2.5</v>
      </c>
      <c r="F38" s="169">
        <v>6</v>
      </c>
      <c r="G38" s="169">
        <v>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48">
        <v>7.4482758620689697</v>
      </c>
      <c r="E41" s="48">
        <v>19.716563892119702</v>
      </c>
      <c r="F41" s="169">
        <v>146</v>
      </c>
      <c r="G41" s="169">
        <v>2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17</v>
      </c>
      <c r="D76" s="48">
        <v>5.3333333333333304</v>
      </c>
      <c r="E76" s="48">
        <v>8.4656167328001999</v>
      </c>
      <c r="F76" s="169">
        <v>33</v>
      </c>
      <c r="G76" s="169">
        <v>1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22</v>
      </c>
      <c r="D79" s="48">
        <v>4.1500000000000004</v>
      </c>
      <c r="E79" s="48">
        <v>4.7047008965837298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48" t="s">
        <v>491</v>
      </c>
      <c r="E83" s="48" t="s">
        <v>491</v>
      </c>
      <c r="F83" s="169" t="s">
        <v>491</v>
      </c>
      <c r="G83" s="169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11</v>
      </c>
      <c r="D86" s="48">
        <v>8.4545454545454604</v>
      </c>
      <c r="E86" s="48">
        <v>6.8170908218042197</v>
      </c>
      <c r="F86" s="169">
        <v>24</v>
      </c>
      <c r="G86" s="169">
        <v>1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4</v>
      </c>
      <c r="D88" s="48">
        <v>4</v>
      </c>
      <c r="E88" s="48">
        <v>2</v>
      </c>
      <c r="F88" s="169">
        <v>6</v>
      </c>
      <c r="G88" s="169">
        <v>2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48">
        <v>12</v>
      </c>
      <c r="E89" s="48" t="s">
        <v>491</v>
      </c>
      <c r="F89" s="169">
        <v>12</v>
      </c>
      <c r="G89" s="169">
        <v>12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1</v>
      </c>
      <c r="D92" s="48">
        <v>30</v>
      </c>
      <c r="E92" s="48" t="s">
        <v>491</v>
      </c>
      <c r="F92" s="169">
        <v>30</v>
      </c>
      <c r="G92" s="169">
        <v>30</v>
      </c>
      <c r="H92" s="3"/>
    </row>
    <row r="93" spans="1:8" ht="12.6" customHeight="1">
      <c r="A93" s="106" t="s">
        <v>1262</v>
      </c>
      <c r="B93" s="107" t="s">
        <v>1323</v>
      </c>
      <c r="C93" s="169">
        <v>15</v>
      </c>
      <c r="D93" s="48">
        <v>51.866666666666703</v>
      </c>
      <c r="E93" s="48">
        <v>106.58991286144099</v>
      </c>
      <c r="F93" s="169">
        <v>359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>
        <v>1</v>
      </c>
      <c r="E97" s="48" t="s">
        <v>491</v>
      </c>
      <c r="F97" s="169">
        <v>1</v>
      </c>
      <c r="G97" s="169">
        <v>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48" t="s">
        <v>491</v>
      </c>
      <c r="E101" s="48" t="s">
        <v>491</v>
      </c>
      <c r="F101" s="169" t="s">
        <v>491</v>
      </c>
      <c r="G101" s="169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1</v>
      </c>
      <c r="D102" s="48">
        <v>12</v>
      </c>
      <c r="E102" s="48" t="s">
        <v>491</v>
      </c>
      <c r="F102" s="169">
        <v>12</v>
      </c>
      <c r="G102" s="169">
        <v>12</v>
      </c>
      <c r="H102" s="3"/>
    </row>
    <row r="103" spans="1:8" ht="12.6" customHeight="1">
      <c r="A103" s="106" t="s">
        <v>600</v>
      </c>
      <c r="B103" s="107" t="s">
        <v>598</v>
      </c>
      <c r="C103" s="169">
        <v>1</v>
      </c>
      <c r="D103" s="48">
        <v>1</v>
      </c>
      <c r="E103" s="48" t="s">
        <v>491</v>
      </c>
      <c r="F103" s="169">
        <v>1</v>
      </c>
      <c r="G103" s="169">
        <v>1</v>
      </c>
      <c r="H103" s="3"/>
    </row>
    <row r="104" spans="1:8" ht="12.6" customHeight="1">
      <c r="A104" s="106" t="s">
        <v>488</v>
      </c>
      <c r="B104" s="107" t="s">
        <v>1386</v>
      </c>
      <c r="C104" s="230">
        <v>1</v>
      </c>
      <c r="D104" s="231">
        <v>2</v>
      </c>
      <c r="E104" s="231" t="s">
        <v>491</v>
      </c>
      <c r="F104" s="230">
        <v>2</v>
      </c>
      <c r="G104" s="230">
        <v>2</v>
      </c>
      <c r="H104" s="8"/>
    </row>
    <row r="105" spans="1:8" ht="12.6" customHeight="1">
      <c r="A105" s="47" t="s">
        <v>1977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186</v>
      </c>
      <c r="D106" s="241">
        <v>11.107954545454501</v>
      </c>
      <c r="E106" s="241">
        <v>35.602804774233803</v>
      </c>
      <c r="F106" s="240">
        <v>359</v>
      </c>
      <c r="G106" s="240">
        <v>1</v>
      </c>
      <c r="H106" s="3"/>
    </row>
    <row r="107" spans="1:8">
      <c r="D107" s="104"/>
      <c r="E107" s="104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>
  <sheetPr codeName="Sheet210">
    <tabColor theme="7" tint="0.39997558519241921"/>
  </sheetPr>
  <dimension ref="A1:AA108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28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66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1656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12</v>
      </c>
      <c r="E11" s="48" t="s">
        <v>491</v>
      </c>
      <c r="F11" s="169">
        <v>12</v>
      </c>
      <c r="G11" s="169">
        <v>12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48" t="s">
        <v>491</v>
      </c>
      <c r="E16" s="48" t="s">
        <v>491</v>
      </c>
      <c r="F16" s="169" t="s">
        <v>491</v>
      </c>
      <c r="G16" s="169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5</v>
      </c>
      <c r="D21" s="48">
        <v>1.3333333333333299</v>
      </c>
      <c r="E21" s="48">
        <v>0.57735026918962595</v>
      </c>
      <c r="F21" s="169">
        <v>2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1</v>
      </c>
      <c r="D26" s="48">
        <v>1</v>
      </c>
      <c r="E26" s="48" t="s">
        <v>491</v>
      </c>
      <c r="F26" s="169">
        <v>1</v>
      </c>
      <c r="G26" s="169">
        <v>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48">
        <v>2</v>
      </c>
      <c r="E27" s="48" t="s">
        <v>491</v>
      </c>
      <c r="F27" s="169">
        <v>2</v>
      </c>
      <c r="G27" s="169">
        <v>2</v>
      </c>
      <c r="H27" s="3"/>
    </row>
    <row r="28" spans="1:8" ht="12.6" customHeight="1">
      <c r="A28" s="106" t="s">
        <v>474</v>
      </c>
      <c r="B28" s="107" t="s">
        <v>1509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06" t="s">
        <v>475</v>
      </c>
      <c r="B29" s="107" t="s">
        <v>1510</v>
      </c>
      <c r="C29" s="169">
        <v>1</v>
      </c>
      <c r="D29" s="48" t="s">
        <v>491</v>
      </c>
      <c r="E29" s="48" t="s">
        <v>491</v>
      </c>
      <c r="F29" s="169" t="s">
        <v>491</v>
      </c>
      <c r="G29" s="169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106" t="s">
        <v>477</v>
      </c>
      <c r="B31" s="107" t="s">
        <v>1512</v>
      </c>
      <c r="C31" s="169">
        <v>1</v>
      </c>
      <c r="D31" s="48">
        <v>12</v>
      </c>
      <c r="E31" s="48" t="s">
        <v>491</v>
      </c>
      <c r="F31" s="169">
        <v>12</v>
      </c>
      <c r="G31" s="169">
        <v>12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3</v>
      </c>
      <c r="D33" s="48">
        <v>1.3333333333333299</v>
      </c>
      <c r="E33" s="48">
        <v>0.57735026918962595</v>
      </c>
      <c r="F33" s="169">
        <v>2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8</v>
      </c>
      <c r="D36" s="48">
        <v>1.5714285714285701</v>
      </c>
      <c r="E36" s="48">
        <v>1.1338934190276799</v>
      </c>
      <c r="F36" s="169">
        <v>4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56</v>
      </c>
      <c r="D41" s="48">
        <v>4.875</v>
      </c>
      <c r="E41" s="48">
        <v>6.8518411593328201</v>
      </c>
      <c r="F41" s="169">
        <v>24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5</v>
      </c>
      <c r="D76" s="48">
        <v>6.2</v>
      </c>
      <c r="E76" s="48">
        <v>5.4037024344425202</v>
      </c>
      <c r="F76" s="169">
        <v>12</v>
      </c>
      <c r="G76" s="169">
        <v>1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13</v>
      </c>
      <c r="D79" s="48">
        <v>4.0769230769230802</v>
      </c>
      <c r="E79" s="48">
        <v>4.5909610188851602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48" t="s">
        <v>491</v>
      </c>
      <c r="E83" s="48" t="s">
        <v>491</v>
      </c>
      <c r="F83" s="169" t="s">
        <v>491</v>
      </c>
      <c r="G83" s="169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5</v>
      </c>
      <c r="D86" s="48">
        <v>6.4</v>
      </c>
      <c r="E86" s="48">
        <v>3.3615472627943199</v>
      </c>
      <c r="F86" s="169">
        <v>12</v>
      </c>
      <c r="G86" s="169">
        <v>4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48">
        <v>3.5</v>
      </c>
      <c r="E88" s="48">
        <v>3.53553390593274</v>
      </c>
      <c r="F88" s="169">
        <v>6</v>
      </c>
      <c r="G88" s="169">
        <v>1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48">
        <v>12</v>
      </c>
      <c r="E89" s="48" t="s">
        <v>491</v>
      </c>
      <c r="F89" s="169">
        <v>12</v>
      </c>
      <c r="G89" s="169">
        <v>12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11</v>
      </c>
      <c r="D93" s="48">
        <v>7.1818181818181799</v>
      </c>
      <c r="E93" s="48">
        <v>5.5464976664230496</v>
      </c>
      <c r="F93" s="169">
        <v>12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48" t="s">
        <v>491</v>
      </c>
      <c r="E101" s="48" t="s">
        <v>491</v>
      </c>
      <c r="F101" s="169" t="s">
        <v>491</v>
      </c>
      <c r="G101" s="169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1</v>
      </c>
      <c r="D102" s="48">
        <v>12</v>
      </c>
      <c r="E102" s="48" t="s">
        <v>491</v>
      </c>
      <c r="F102" s="169">
        <v>12</v>
      </c>
      <c r="G102" s="169">
        <v>12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1</v>
      </c>
      <c r="D104" s="231">
        <v>2</v>
      </c>
      <c r="E104" s="231" t="s">
        <v>491</v>
      </c>
      <c r="F104" s="230">
        <v>2</v>
      </c>
      <c r="G104" s="230">
        <v>2</v>
      </c>
      <c r="H104" s="8"/>
    </row>
    <row r="105" spans="1:8" ht="12.6" customHeight="1">
      <c r="A105" s="47" t="s">
        <v>1998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122</v>
      </c>
      <c r="D106" s="241">
        <v>4.7758620689655196</v>
      </c>
      <c r="E106" s="241">
        <v>5.7801552663011302</v>
      </c>
      <c r="F106" s="240">
        <v>24</v>
      </c>
      <c r="G106" s="240">
        <v>1</v>
      </c>
      <c r="H106" s="3"/>
    </row>
    <row r="107" spans="1:8">
      <c r="D107" s="104"/>
      <c r="E107" s="104"/>
    </row>
    <row r="108" spans="1:8">
      <c r="C108" s="105"/>
      <c r="D108" s="105"/>
      <c r="E108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>
  <sheetPr codeName="Sheet211">
    <tabColor theme="7" tint="0.39997558519241921"/>
  </sheetPr>
  <dimension ref="A1:V107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23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67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1657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4</v>
      </c>
      <c r="E11" s="48" t="s">
        <v>491</v>
      </c>
      <c r="F11" s="169">
        <v>4</v>
      </c>
      <c r="G11" s="169">
        <v>4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48" t="s">
        <v>491</v>
      </c>
      <c r="E16" s="48" t="s">
        <v>491</v>
      </c>
      <c r="F16" s="169" t="s">
        <v>491</v>
      </c>
      <c r="G16" s="169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5</v>
      </c>
      <c r="D21" s="48">
        <v>5</v>
      </c>
      <c r="E21" s="48">
        <v>6.0827625302982202</v>
      </c>
      <c r="F21" s="169">
        <v>12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3</v>
      </c>
      <c r="D27" s="48">
        <v>1.5</v>
      </c>
      <c r="E27" s="48">
        <v>0.70710678118654802</v>
      </c>
      <c r="F27" s="169">
        <v>2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48">
        <v>1</v>
      </c>
      <c r="E28" s="48">
        <v>0</v>
      </c>
      <c r="F28" s="169">
        <v>1</v>
      </c>
      <c r="G28" s="169">
        <v>1</v>
      </c>
      <c r="H28" s="3"/>
    </row>
    <row r="29" spans="1:8" ht="12.6" customHeight="1">
      <c r="A29" s="106" t="s">
        <v>475</v>
      </c>
      <c r="B29" s="107" t="s">
        <v>1510</v>
      </c>
      <c r="C29" s="169">
        <v>1</v>
      </c>
      <c r="D29" s="48" t="s">
        <v>491</v>
      </c>
      <c r="E29" s="48" t="s">
        <v>491</v>
      </c>
      <c r="F29" s="169" t="s">
        <v>491</v>
      </c>
      <c r="G29" s="169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48">
        <v>1</v>
      </c>
      <c r="E30" s="48" t="s">
        <v>491</v>
      </c>
      <c r="F30" s="169">
        <v>1</v>
      </c>
      <c r="G30" s="169">
        <v>1</v>
      </c>
      <c r="H30" s="3"/>
    </row>
    <row r="31" spans="1:8" ht="12.6" customHeight="1">
      <c r="A31" s="106" t="s">
        <v>477</v>
      </c>
      <c r="B31" s="107" t="s">
        <v>1512</v>
      </c>
      <c r="C31" s="169">
        <v>1</v>
      </c>
      <c r="D31" s="48">
        <v>12</v>
      </c>
      <c r="E31" s="48" t="s">
        <v>491</v>
      </c>
      <c r="F31" s="169">
        <v>12</v>
      </c>
      <c r="G31" s="169">
        <v>12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3</v>
      </c>
      <c r="D33" s="48">
        <v>1.3333333333333299</v>
      </c>
      <c r="E33" s="48">
        <v>0.57735026918962595</v>
      </c>
      <c r="F33" s="169">
        <v>2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6</v>
      </c>
      <c r="D36" s="48">
        <v>1.2</v>
      </c>
      <c r="E36" s="48">
        <v>0.44721359549995798</v>
      </c>
      <c r="F36" s="169">
        <v>2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2</v>
      </c>
      <c r="D38" s="48">
        <v>6.5</v>
      </c>
      <c r="E38" s="48">
        <v>7.7781745930520199</v>
      </c>
      <c r="F38" s="169">
        <v>12</v>
      </c>
      <c r="G38" s="169">
        <v>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1</v>
      </c>
      <c r="D40" s="48">
        <v>4</v>
      </c>
      <c r="E40" s="48" t="s">
        <v>491</v>
      </c>
      <c r="F40" s="169">
        <v>4</v>
      </c>
      <c r="G40" s="169">
        <v>4</v>
      </c>
      <c r="H40" s="3"/>
    </row>
    <row r="41" spans="1:8" ht="12.6" customHeight="1">
      <c r="A41" s="106" t="s">
        <v>1759</v>
      </c>
      <c r="B41" s="107" t="s">
        <v>1522</v>
      </c>
      <c r="C41" s="169">
        <v>55</v>
      </c>
      <c r="D41" s="48">
        <v>4.5818181818181802</v>
      </c>
      <c r="E41" s="48">
        <v>6.3790481964205199</v>
      </c>
      <c r="F41" s="169">
        <v>24</v>
      </c>
      <c r="G41" s="169">
        <v>2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2</v>
      </c>
      <c r="D76" s="48">
        <v>8</v>
      </c>
      <c r="E76" s="48">
        <v>5.6568542494923797</v>
      </c>
      <c r="F76" s="169">
        <v>12</v>
      </c>
      <c r="G76" s="169">
        <v>4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15</v>
      </c>
      <c r="D79" s="48">
        <v>3.3333333333333299</v>
      </c>
      <c r="E79" s="48">
        <v>3.7733400639347701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48" t="s">
        <v>491</v>
      </c>
      <c r="E83" s="48" t="s">
        <v>491</v>
      </c>
      <c r="F83" s="169" t="s">
        <v>491</v>
      </c>
      <c r="G83" s="169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1</v>
      </c>
      <c r="D88" s="48">
        <v>1</v>
      </c>
      <c r="E88" s="48" t="s">
        <v>491</v>
      </c>
      <c r="F88" s="169">
        <v>1</v>
      </c>
      <c r="G88" s="169">
        <v>1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48">
        <v>12</v>
      </c>
      <c r="E89" s="48" t="s">
        <v>491</v>
      </c>
      <c r="F89" s="169">
        <v>12</v>
      </c>
      <c r="G89" s="169">
        <v>12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12</v>
      </c>
      <c r="D93" s="48">
        <v>5.4166666666666696</v>
      </c>
      <c r="E93" s="48">
        <v>4.9259670639531796</v>
      </c>
      <c r="F93" s="169">
        <v>12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48" t="s">
        <v>491</v>
      </c>
      <c r="E101" s="48" t="s">
        <v>491</v>
      </c>
      <c r="F101" s="169" t="s">
        <v>491</v>
      </c>
      <c r="G101" s="169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1" t="s">
        <v>491</v>
      </c>
      <c r="E104" s="231" t="s">
        <v>491</v>
      </c>
      <c r="F104" s="230" t="s">
        <v>491</v>
      </c>
      <c r="G104" s="230" t="s">
        <v>491</v>
      </c>
      <c r="H104" s="8"/>
    </row>
    <row r="105" spans="1:8" ht="12.6" customHeight="1">
      <c r="A105" s="47" t="s">
        <v>1978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117</v>
      </c>
      <c r="D106" s="241">
        <v>4.20720720720721</v>
      </c>
      <c r="E106" s="241">
        <v>5.3786059652480702</v>
      </c>
      <c r="F106" s="240">
        <v>24</v>
      </c>
      <c r="G106" s="240">
        <v>1</v>
      </c>
      <c r="H106" s="3"/>
    </row>
    <row r="107" spans="1:8">
      <c r="C107" s="109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>
  <sheetPr codeName="Sheet212">
    <tabColor theme="7" tint="0.39997558519241921"/>
  </sheetPr>
  <dimension ref="A1:P107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17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68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1891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1</v>
      </c>
      <c r="D10" s="48">
        <v>2</v>
      </c>
      <c r="E10" s="48" t="s">
        <v>491</v>
      </c>
      <c r="F10" s="169">
        <v>2</v>
      </c>
      <c r="G10" s="169">
        <v>2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4</v>
      </c>
      <c r="E11" s="48" t="s">
        <v>491</v>
      </c>
      <c r="F11" s="169">
        <v>4</v>
      </c>
      <c r="G11" s="169">
        <v>4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13</v>
      </c>
      <c r="D21" s="48">
        <v>16</v>
      </c>
      <c r="E21" s="48">
        <v>21.6656410013643</v>
      </c>
      <c r="F21" s="169">
        <v>56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2</v>
      </c>
      <c r="D22" s="48">
        <v>1</v>
      </c>
      <c r="E22" s="48">
        <v>0</v>
      </c>
      <c r="F22" s="169">
        <v>1</v>
      </c>
      <c r="G22" s="169">
        <v>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1</v>
      </c>
      <c r="D24" s="48">
        <v>1</v>
      </c>
      <c r="E24" s="48" t="s">
        <v>491</v>
      </c>
      <c r="F24" s="169">
        <v>1</v>
      </c>
      <c r="G24" s="169">
        <v>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2</v>
      </c>
      <c r="D26" s="48">
        <v>22</v>
      </c>
      <c r="E26" s="48">
        <v>29.698484809835001</v>
      </c>
      <c r="F26" s="169">
        <v>43</v>
      </c>
      <c r="G26" s="169">
        <v>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48">
        <v>1</v>
      </c>
      <c r="E27" s="48" t="s">
        <v>491</v>
      </c>
      <c r="F27" s="169">
        <v>1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4</v>
      </c>
      <c r="D28" s="48">
        <v>7.75</v>
      </c>
      <c r="E28" s="48">
        <v>5.3150729063673303</v>
      </c>
      <c r="F28" s="169">
        <v>12</v>
      </c>
      <c r="G28" s="169">
        <v>1</v>
      </c>
      <c r="H28" s="3"/>
    </row>
    <row r="29" spans="1:8" ht="12.6" customHeight="1">
      <c r="A29" s="106" t="s">
        <v>475</v>
      </c>
      <c r="B29" s="107" t="s">
        <v>1510</v>
      </c>
      <c r="C29" s="169">
        <v>28</v>
      </c>
      <c r="D29" s="48">
        <v>5.4166666666666696</v>
      </c>
      <c r="E29" s="48">
        <v>4.7996074718728803</v>
      </c>
      <c r="F29" s="169">
        <v>14</v>
      </c>
      <c r="G29" s="169">
        <v>1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48">
        <v>12</v>
      </c>
      <c r="E30" s="48" t="s">
        <v>491</v>
      </c>
      <c r="F30" s="169">
        <v>12</v>
      </c>
      <c r="G30" s="169">
        <v>12</v>
      </c>
      <c r="H30" s="3"/>
    </row>
    <row r="31" spans="1:8" ht="12.6" customHeight="1">
      <c r="A31" s="106" t="s">
        <v>477</v>
      </c>
      <c r="B31" s="107" t="s">
        <v>1512</v>
      </c>
      <c r="C31" s="169">
        <v>3</v>
      </c>
      <c r="D31" s="48">
        <v>5.6666666666666696</v>
      </c>
      <c r="E31" s="48">
        <v>5.5075705472861003</v>
      </c>
      <c r="F31" s="169">
        <v>12</v>
      </c>
      <c r="G31" s="169">
        <v>2</v>
      </c>
      <c r="H31" s="3"/>
    </row>
    <row r="32" spans="1:8" ht="12.6" customHeight="1">
      <c r="A32" s="106" t="s">
        <v>478</v>
      </c>
      <c r="B32" s="107" t="s">
        <v>1513</v>
      </c>
      <c r="C32" s="169">
        <v>4</v>
      </c>
      <c r="D32" s="48">
        <v>10.25</v>
      </c>
      <c r="E32" s="48">
        <v>10.210288928331099</v>
      </c>
      <c r="F32" s="169">
        <v>24</v>
      </c>
      <c r="G32" s="169">
        <v>2</v>
      </c>
      <c r="H32" s="3"/>
    </row>
    <row r="33" spans="1:8" ht="12.6" customHeight="1">
      <c r="A33" s="106" t="s">
        <v>479</v>
      </c>
      <c r="B33" s="107" t="s">
        <v>1514</v>
      </c>
      <c r="C33" s="169">
        <v>5</v>
      </c>
      <c r="D33" s="48">
        <v>1.4</v>
      </c>
      <c r="E33" s="48">
        <v>0.54772255750516596</v>
      </c>
      <c r="F33" s="169">
        <v>2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2</v>
      </c>
      <c r="D34" s="48">
        <v>2</v>
      </c>
      <c r="E34" s="48">
        <v>0</v>
      </c>
      <c r="F34" s="169">
        <v>2</v>
      </c>
      <c r="G34" s="169">
        <v>2</v>
      </c>
      <c r="H34" s="3"/>
    </row>
    <row r="35" spans="1:8" ht="12.6" customHeight="1">
      <c r="A35" s="106" t="s">
        <v>481</v>
      </c>
      <c r="B35" s="107" t="s">
        <v>1516</v>
      </c>
      <c r="C35" s="169">
        <v>3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8</v>
      </c>
      <c r="D36" s="48">
        <v>2.71428571428571</v>
      </c>
      <c r="E36" s="48">
        <v>4.1115400891590399</v>
      </c>
      <c r="F36" s="169">
        <v>12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48">
        <v>7.6034482758620703</v>
      </c>
      <c r="E41" s="48">
        <v>19.7172465740577</v>
      </c>
      <c r="F41" s="169">
        <v>146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8</v>
      </c>
      <c r="D76" s="48">
        <v>5.4285714285714297</v>
      </c>
      <c r="E76" s="48">
        <v>4.5773770821706403</v>
      </c>
      <c r="F76" s="169">
        <v>12</v>
      </c>
      <c r="G76" s="169">
        <v>2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16</v>
      </c>
      <c r="D79" s="48">
        <v>3.875</v>
      </c>
      <c r="E79" s="48">
        <v>4.2406760467328004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3</v>
      </c>
      <c r="D83" s="48">
        <v>1</v>
      </c>
      <c r="E83" s="48" t="s">
        <v>491</v>
      </c>
      <c r="F83" s="169">
        <v>1</v>
      </c>
      <c r="G83" s="169">
        <v>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5</v>
      </c>
      <c r="D86" s="48">
        <v>10</v>
      </c>
      <c r="E86" s="48">
        <v>4.4721359549995796</v>
      </c>
      <c r="F86" s="169">
        <v>12</v>
      </c>
      <c r="G86" s="169">
        <v>2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48">
        <v>2</v>
      </c>
      <c r="E88" s="48" t="s">
        <v>491</v>
      </c>
      <c r="F88" s="169">
        <v>2</v>
      </c>
      <c r="G88" s="169">
        <v>2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48">
        <v>12</v>
      </c>
      <c r="E89" s="48" t="s">
        <v>491</v>
      </c>
      <c r="F89" s="169">
        <v>12</v>
      </c>
      <c r="G89" s="169">
        <v>12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1</v>
      </c>
      <c r="D92" s="48">
        <v>2</v>
      </c>
      <c r="E92" s="48" t="s">
        <v>491</v>
      </c>
      <c r="F92" s="169">
        <v>2</v>
      </c>
      <c r="G92" s="169">
        <v>2</v>
      </c>
      <c r="H92" s="3"/>
    </row>
    <row r="93" spans="1:8" ht="12.6" customHeight="1">
      <c r="A93" s="106" t="s">
        <v>1262</v>
      </c>
      <c r="B93" s="107" t="s">
        <v>1323</v>
      </c>
      <c r="C93" s="169">
        <v>16</v>
      </c>
      <c r="D93" s="48">
        <v>54.1875</v>
      </c>
      <c r="E93" s="48">
        <v>101.094819352922</v>
      </c>
      <c r="F93" s="169">
        <v>258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>
        <v>1</v>
      </c>
      <c r="E97" s="48" t="s">
        <v>491</v>
      </c>
      <c r="F97" s="169">
        <v>1</v>
      </c>
      <c r="G97" s="169">
        <v>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48" t="s">
        <v>491</v>
      </c>
      <c r="E101" s="48" t="s">
        <v>491</v>
      </c>
      <c r="F101" s="169" t="s">
        <v>491</v>
      </c>
      <c r="G101" s="169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1" t="s">
        <v>491</v>
      </c>
      <c r="E104" s="231" t="s">
        <v>491</v>
      </c>
      <c r="F104" s="230" t="s">
        <v>491</v>
      </c>
      <c r="G104" s="230" t="s">
        <v>491</v>
      </c>
      <c r="H104" s="8"/>
    </row>
    <row r="105" spans="1:8" ht="12.6" customHeight="1">
      <c r="A105" s="47" t="s">
        <v>1975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194</v>
      </c>
      <c r="D106" s="241">
        <v>10.8626373626374</v>
      </c>
      <c r="E106" s="241">
        <v>34.709812481611799</v>
      </c>
      <c r="F106" s="240">
        <v>258</v>
      </c>
      <c r="G106" s="240">
        <v>1</v>
      </c>
      <c r="H106" s="3"/>
    </row>
    <row r="107" spans="1:8">
      <c r="C107" s="109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>
  <sheetPr codeName="Sheet213">
    <tabColor theme="7" tint="0.39997558519241921"/>
  </sheetPr>
  <dimension ref="A1:J106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11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69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1392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1</v>
      </c>
      <c r="D10" s="48">
        <v>2</v>
      </c>
      <c r="E10" s="48" t="s">
        <v>491</v>
      </c>
      <c r="F10" s="169">
        <v>2</v>
      </c>
      <c r="G10" s="169">
        <v>2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4</v>
      </c>
      <c r="E11" s="48" t="s">
        <v>491</v>
      </c>
      <c r="F11" s="169">
        <v>4</v>
      </c>
      <c r="G11" s="169">
        <v>4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2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10</v>
      </c>
      <c r="D21" s="48">
        <v>14.1428571428571</v>
      </c>
      <c r="E21" s="48">
        <v>17.315008628629801</v>
      </c>
      <c r="F21" s="169">
        <v>51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4</v>
      </c>
      <c r="D22" s="48">
        <v>2.5</v>
      </c>
      <c r="E22" s="48">
        <v>3</v>
      </c>
      <c r="F22" s="169">
        <v>7</v>
      </c>
      <c r="G22" s="169">
        <v>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1</v>
      </c>
      <c r="D24" s="48">
        <v>1</v>
      </c>
      <c r="E24" s="48" t="s">
        <v>491</v>
      </c>
      <c r="F24" s="169">
        <v>1</v>
      </c>
      <c r="G24" s="169">
        <v>1</v>
      </c>
      <c r="H24" s="3"/>
    </row>
    <row r="25" spans="1:8" ht="12.6" customHeight="1">
      <c r="A25" s="106" t="s">
        <v>471</v>
      </c>
      <c r="B25" s="107" t="s">
        <v>1506</v>
      </c>
      <c r="C25" s="169">
        <v>1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3</v>
      </c>
      <c r="D27" s="48">
        <v>3.5</v>
      </c>
      <c r="E27" s="48">
        <v>3.53553390593274</v>
      </c>
      <c r="F27" s="169">
        <v>6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48">
        <v>6.5</v>
      </c>
      <c r="E28" s="48">
        <v>7.7781745930520199</v>
      </c>
      <c r="F28" s="169">
        <v>12</v>
      </c>
      <c r="G28" s="169">
        <v>1</v>
      </c>
      <c r="H28" s="3"/>
    </row>
    <row r="29" spans="1:8" ht="12.6" customHeight="1">
      <c r="A29" s="106" t="s">
        <v>475</v>
      </c>
      <c r="B29" s="107" t="s">
        <v>1510</v>
      </c>
      <c r="C29" s="169">
        <v>7</v>
      </c>
      <c r="D29" s="48">
        <v>7.1666666666666696</v>
      </c>
      <c r="E29" s="48">
        <v>5.3820689949745804</v>
      </c>
      <c r="F29" s="169">
        <v>12</v>
      </c>
      <c r="G29" s="169">
        <v>1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48">
        <v>12</v>
      </c>
      <c r="E30" s="48" t="s">
        <v>491</v>
      </c>
      <c r="F30" s="169">
        <v>12</v>
      </c>
      <c r="G30" s="169">
        <v>12</v>
      </c>
      <c r="H30" s="3"/>
    </row>
    <row r="31" spans="1:8" ht="12.6" customHeight="1">
      <c r="A31" s="106" t="s">
        <v>477</v>
      </c>
      <c r="B31" s="107" t="s">
        <v>1512</v>
      </c>
      <c r="C31" s="169">
        <v>3</v>
      </c>
      <c r="D31" s="48">
        <v>5</v>
      </c>
      <c r="E31" s="48">
        <v>6.0827625302982202</v>
      </c>
      <c r="F31" s="169">
        <v>12</v>
      </c>
      <c r="G31" s="169">
        <v>1</v>
      </c>
      <c r="H31" s="3"/>
    </row>
    <row r="32" spans="1:8" ht="12.6" customHeight="1">
      <c r="A32" s="106" t="s">
        <v>478</v>
      </c>
      <c r="B32" s="107" t="s">
        <v>1513</v>
      </c>
      <c r="C32" s="169">
        <v>2</v>
      </c>
      <c r="D32" s="48">
        <v>18</v>
      </c>
      <c r="E32" s="48">
        <v>8.4852813742385695</v>
      </c>
      <c r="F32" s="169">
        <v>24</v>
      </c>
      <c r="G32" s="169">
        <v>12</v>
      </c>
      <c r="H32" s="3"/>
    </row>
    <row r="33" spans="1:8" ht="12.6" customHeight="1">
      <c r="A33" s="106" t="s">
        <v>479</v>
      </c>
      <c r="B33" s="107" t="s">
        <v>1514</v>
      </c>
      <c r="C33" s="169">
        <v>5</v>
      </c>
      <c r="D33" s="48">
        <v>1.2</v>
      </c>
      <c r="E33" s="48">
        <v>0.44721359549995798</v>
      </c>
      <c r="F33" s="169">
        <v>2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7</v>
      </c>
      <c r="D36" s="48">
        <v>1.1666666666666701</v>
      </c>
      <c r="E36" s="48">
        <v>0.40824829046386302</v>
      </c>
      <c r="F36" s="169">
        <v>2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48">
        <v>7.6034482758620703</v>
      </c>
      <c r="E41" s="48">
        <v>19.7172465740577</v>
      </c>
      <c r="F41" s="169">
        <v>146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7</v>
      </c>
      <c r="D76" s="48">
        <v>6.1666666666666696</v>
      </c>
      <c r="E76" s="48">
        <v>4.5789372857319899</v>
      </c>
      <c r="F76" s="169">
        <v>12</v>
      </c>
      <c r="G76" s="169">
        <v>2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16</v>
      </c>
      <c r="D79" s="48">
        <v>3.875</v>
      </c>
      <c r="E79" s="48">
        <v>4.2406760467328004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8</v>
      </c>
      <c r="D83" s="48">
        <v>3.6666666666666701</v>
      </c>
      <c r="E83" s="48">
        <v>4.7187568984497004</v>
      </c>
      <c r="F83" s="169">
        <v>13</v>
      </c>
      <c r="G83" s="169">
        <v>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4</v>
      </c>
      <c r="D86" s="48">
        <v>9.5</v>
      </c>
      <c r="E86" s="48">
        <v>5</v>
      </c>
      <c r="F86" s="169">
        <v>12</v>
      </c>
      <c r="G86" s="169">
        <v>2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48">
        <v>2</v>
      </c>
      <c r="E88" s="48" t="s">
        <v>491</v>
      </c>
      <c r="F88" s="169">
        <v>2</v>
      </c>
      <c r="G88" s="169">
        <v>2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48">
        <v>12</v>
      </c>
      <c r="E89" s="48" t="s">
        <v>491</v>
      </c>
      <c r="F89" s="169">
        <v>12</v>
      </c>
      <c r="G89" s="169">
        <v>12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16</v>
      </c>
      <c r="D93" s="48">
        <v>54.1875</v>
      </c>
      <c r="E93" s="48">
        <v>101.094819352922</v>
      </c>
      <c r="F93" s="169">
        <v>258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>
        <v>1</v>
      </c>
      <c r="E97" s="48" t="s">
        <v>491</v>
      </c>
      <c r="F97" s="169">
        <v>1</v>
      </c>
      <c r="G97" s="169">
        <v>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48" t="s">
        <v>491</v>
      </c>
      <c r="E101" s="48" t="s">
        <v>491</v>
      </c>
      <c r="F101" s="169" t="s">
        <v>491</v>
      </c>
      <c r="G101" s="169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1" t="s">
        <v>491</v>
      </c>
      <c r="E104" s="231" t="s">
        <v>491</v>
      </c>
      <c r="F104" s="230" t="s">
        <v>491</v>
      </c>
      <c r="G104" s="230" t="s">
        <v>491</v>
      </c>
      <c r="H104" s="8"/>
    </row>
    <row r="105" spans="1:8" ht="12.6" customHeight="1">
      <c r="A105" s="47" t="s">
        <v>1975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167</v>
      </c>
      <c r="D106" s="241">
        <v>11.258064516129</v>
      </c>
      <c r="E106" s="241">
        <v>37.165973599949901</v>
      </c>
      <c r="F106" s="240">
        <v>258</v>
      </c>
      <c r="G106" s="240">
        <v>1</v>
      </c>
      <c r="H106" s="3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>
  <sheetPr codeName="Sheet214">
    <tabColor theme="7" tint="0.39997558519241921"/>
  </sheetPr>
  <dimension ref="A1:H108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70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1633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4</v>
      </c>
      <c r="E11" s="48" t="s">
        <v>491</v>
      </c>
      <c r="F11" s="169">
        <v>4</v>
      </c>
      <c r="G11" s="169">
        <v>4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3</v>
      </c>
      <c r="D16" s="48">
        <v>22</v>
      </c>
      <c r="E16" s="48">
        <v>26.457513110645898</v>
      </c>
      <c r="F16" s="169">
        <v>52</v>
      </c>
      <c r="G16" s="169">
        <v>2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45</v>
      </c>
      <c r="D21" s="48">
        <v>22.585365853658502</v>
      </c>
      <c r="E21" s="48">
        <v>39.847192880902</v>
      </c>
      <c r="F21" s="169">
        <v>240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2</v>
      </c>
      <c r="D22" s="48">
        <v>1</v>
      </c>
      <c r="E22" s="48" t="s">
        <v>491</v>
      </c>
      <c r="F22" s="169">
        <v>1</v>
      </c>
      <c r="G22" s="169">
        <v>1</v>
      </c>
      <c r="H22" s="3"/>
    </row>
    <row r="23" spans="1:8" ht="12.6" customHeight="1">
      <c r="A23" s="106" t="s">
        <v>469</v>
      </c>
      <c r="B23" s="107" t="s">
        <v>1504</v>
      </c>
      <c r="C23" s="169">
        <v>1</v>
      </c>
      <c r="D23" s="48">
        <v>4</v>
      </c>
      <c r="E23" s="48" t="s">
        <v>491</v>
      </c>
      <c r="F23" s="169">
        <v>4</v>
      </c>
      <c r="G23" s="169">
        <v>4</v>
      </c>
      <c r="H23" s="3"/>
    </row>
    <row r="24" spans="1:8" ht="12.6" customHeight="1">
      <c r="A24" s="106" t="s">
        <v>470</v>
      </c>
      <c r="B24" s="107" t="s">
        <v>1505</v>
      </c>
      <c r="C24" s="169">
        <v>2</v>
      </c>
      <c r="D24" s="48">
        <v>2</v>
      </c>
      <c r="E24" s="48">
        <v>0</v>
      </c>
      <c r="F24" s="169">
        <v>2</v>
      </c>
      <c r="G24" s="169">
        <v>2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1</v>
      </c>
      <c r="D26" s="48">
        <v>2</v>
      </c>
      <c r="E26" s="48" t="s">
        <v>491</v>
      </c>
      <c r="F26" s="169">
        <v>2</v>
      </c>
      <c r="G26" s="169">
        <v>2</v>
      </c>
      <c r="H26" s="3"/>
    </row>
    <row r="27" spans="1:8" ht="12.6" customHeight="1">
      <c r="A27" s="106" t="s">
        <v>473</v>
      </c>
      <c r="B27" s="107" t="s">
        <v>1508</v>
      </c>
      <c r="C27" s="169">
        <v>6</v>
      </c>
      <c r="D27" s="48">
        <v>6</v>
      </c>
      <c r="E27" s="48">
        <v>5.6124860801609104</v>
      </c>
      <c r="F27" s="169">
        <v>12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48">
        <v>9</v>
      </c>
      <c r="E28" s="48">
        <v>4.2426406871192803</v>
      </c>
      <c r="F28" s="169">
        <v>12</v>
      </c>
      <c r="G28" s="169">
        <v>6</v>
      </c>
      <c r="H28" s="3"/>
    </row>
    <row r="29" spans="1:8" ht="12.6" customHeight="1">
      <c r="A29" s="106" t="s">
        <v>475</v>
      </c>
      <c r="B29" s="107" t="s">
        <v>1510</v>
      </c>
      <c r="C29" s="169">
        <v>9</v>
      </c>
      <c r="D29" s="48">
        <v>8.125</v>
      </c>
      <c r="E29" s="48">
        <v>4.5493327611231704</v>
      </c>
      <c r="F29" s="169">
        <v>12</v>
      </c>
      <c r="G29" s="169">
        <v>1</v>
      </c>
      <c r="H29" s="3"/>
    </row>
    <row r="30" spans="1:8" ht="12.6" customHeight="1">
      <c r="A30" s="106" t="s">
        <v>476</v>
      </c>
      <c r="B30" s="107" t="s">
        <v>1511</v>
      </c>
      <c r="C30" s="169">
        <v>2</v>
      </c>
      <c r="D30" s="48">
        <v>7</v>
      </c>
      <c r="E30" s="48">
        <v>7.0710678118654799</v>
      </c>
      <c r="F30" s="169">
        <v>12</v>
      </c>
      <c r="G30" s="169">
        <v>2</v>
      </c>
      <c r="H30" s="3"/>
    </row>
    <row r="31" spans="1:8" ht="12.6" customHeight="1">
      <c r="A31" s="106" t="s">
        <v>477</v>
      </c>
      <c r="B31" s="107" t="s">
        <v>1512</v>
      </c>
      <c r="C31" s="169">
        <v>4</v>
      </c>
      <c r="D31" s="48">
        <v>6.75</v>
      </c>
      <c r="E31" s="48">
        <v>6.0759087111860604</v>
      </c>
      <c r="F31" s="169">
        <v>12</v>
      </c>
      <c r="G31" s="169">
        <v>1</v>
      </c>
      <c r="H31" s="3"/>
    </row>
    <row r="32" spans="1:8" ht="12.6" customHeight="1">
      <c r="A32" s="106" t="s">
        <v>478</v>
      </c>
      <c r="B32" s="107" t="s">
        <v>1513</v>
      </c>
      <c r="C32" s="169">
        <v>3</v>
      </c>
      <c r="D32" s="48">
        <v>8.6666666666666696</v>
      </c>
      <c r="E32" s="48">
        <v>5.77350269189626</v>
      </c>
      <c r="F32" s="169">
        <v>12</v>
      </c>
      <c r="G32" s="169">
        <v>2</v>
      </c>
      <c r="H32" s="3"/>
    </row>
    <row r="33" spans="1:8" ht="12.6" customHeight="1">
      <c r="A33" s="106" t="s">
        <v>479</v>
      </c>
      <c r="B33" s="107" t="s">
        <v>1514</v>
      </c>
      <c r="C33" s="169">
        <v>4</v>
      </c>
      <c r="D33" s="48">
        <v>1.5</v>
      </c>
      <c r="E33" s="48">
        <v>0.57735026918962595</v>
      </c>
      <c r="F33" s="169">
        <v>2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1</v>
      </c>
      <c r="D34" s="48">
        <v>2</v>
      </c>
      <c r="E34" s="48" t="s">
        <v>491</v>
      </c>
      <c r="F34" s="169">
        <v>2</v>
      </c>
      <c r="G34" s="169">
        <v>2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12</v>
      </c>
      <c r="D36" s="48">
        <v>4.6363636363636402</v>
      </c>
      <c r="E36" s="48">
        <v>4.9451537341669596</v>
      </c>
      <c r="F36" s="169">
        <v>12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2</v>
      </c>
      <c r="D37" s="48">
        <v>18.5</v>
      </c>
      <c r="E37" s="48">
        <v>12.0208152801713</v>
      </c>
      <c r="F37" s="169">
        <v>27</v>
      </c>
      <c r="G37" s="169">
        <v>10</v>
      </c>
      <c r="H37" s="3"/>
    </row>
    <row r="38" spans="1:8" ht="12.6" customHeight="1">
      <c r="A38" s="106" t="s">
        <v>1228</v>
      </c>
      <c r="B38" s="107" t="s">
        <v>1519</v>
      </c>
      <c r="C38" s="169">
        <v>1</v>
      </c>
      <c r="D38" s="48">
        <v>1</v>
      </c>
      <c r="E38" s="48" t="s">
        <v>491</v>
      </c>
      <c r="F38" s="169">
        <v>1</v>
      </c>
      <c r="G38" s="169">
        <v>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59</v>
      </c>
      <c r="D41" s="48">
        <v>7.3220338983050803</v>
      </c>
      <c r="E41" s="48">
        <v>19.569011990253699</v>
      </c>
      <c r="F41" s="169">
        <v>146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1</v>
      </c>
      <c r="D50" s="48">
        <v>12</v>
      </c>
      <c r="E50" s="48" t="s">
        <v>491</v>
      </c>
      <c r="F50" s="169">
        <v>12</v>
      </c>
      <c r="G50" s="169">
        <v>12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14</v>
      </c>
      <c r="D76" s="48">
        <v>6</v>
      </c>
      <c r="E76" s="48">
        <v>4.9598387070549004</v>
      </c>
      <c r="F76" s="169">
        <v>12</v>
      </c>
      <c r="G76" s="169">
        <v>1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17</v>
      </c>
      <c r="D79" s="48">
        <v>4.1764705882352899</v>
      </c>
      <c r="E79" s="48">
        <v>4.29003633605892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3</v>
      </c>
      <c r="D83" s="48">
        <v>1.5</v>
      </c>
      <c r="E83" s="48">
        <v>0.70710678118654802</v>
      </c>
      <c r="F83" s="169">
        <v>2</v>
      </c>
      <c r="G83" s="169">
        <v>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9</v>
      </c>
      <c r="D86" s="48">
        <v>8.4444444444444393</v>
      </c>
      <c r="E86" s="48">
        <v>4.4472213547087804</v>
      </c>
      <c r="F86" s="169">
        <v>12</v>
      </c>
      <c r="G86" s="169">
        <v>2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48">
        <v>2</v>
      </c>
      <c r="E88" s="48" t="s">
        <v>491</v>
      </c>
      <c r="F88" s="169">
        <v>2</v>
      </c>
      <c r="G88" s="169">
        <v>2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48">
        <v>12</v>
      </c>
      <c r="E89" s="48" t="s">
        <v>491</v>
      </c>
      <c r="F89" s="169">
        <v>12</v>
      </c>
      <c r="G89" s="169">
        <v>12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1</v>
      </c>
      <c r="D92" s="48">
        <v>2</v>
      </c>
      <c r="E92" s="48" t="s">
        <v>491</v>
      </c>
      <c r="F92" s="169">
        <v>2</v>
      </c>
      <c r="G92" s="169">
        <v>2</v>
      </c>
      <c r="H92" s="3"/>
    </row>
    <row r="93" spans="1:8" ht="12.6" customHeight="1">
      <c r="A93" s="106" t="s">
        <v>1262</v>
      </c>
      <c r="B93" s="107" t="s">
        <v>1323</v>
      </c>
      <c r="C93" s="169">
        <v>16</v>
      </c>
      <c r="D93" s="48">
        <v>54.1875</v>
      </c>
      <c r="E93" s="48">
        <v>101.094819352922</v>
      </c>
      <c r="F93" s="169">
        <v>258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48" t="s">
        <v>491</v>
      </c>
      <c r="E101" s="48" t="s">
        <v>491</v>
      </c>
      <c r="F101" s="169" t="s">
        <v>491</v>
      </c>
      <c r="G101" s="169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1" t="s">
        <v>491</v>
      </c>
      <c r="E104" s="231" t="s">
        <v>491</v>
      </c>
      <c r="F104" s="230" t="s">
        <v>491</v>
      </c>
      <c r="G104" s="230" t="s">
        <v>491</v>
      </c>
      <c r="H104" s="8"/>
    </row>
    <row r="105" spans="1:8" ht="12.6" customHeight="1">
      <c r="A105" s="47" t="s">
        <v>1977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229</v>
      </c>
      <c r="D106" s="241">
        <v>13.181395348837199</v>
      </c>
      <c r="E106" s="241">
        <v>36.248617478076902</v>
      </c>
      <c r="F106" s="240">
        <v>258</v>
      </c>
      <c r="G106" s="240">
        <v>1</v>
      </c>
      <c r="H106" s="3"/>
    </row>
    <row r="107" spans="1:8">
      <c r="D107" s="104"/>
      <c r="E107" s="104"/>
    </row>
    <row r="108" spans="1:8">
      <c r="C108" s="105"/>
      <c r="D108" s="105"/>
      <c r="E108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>
  <sheetPr codeName="Sheet215">
    <tabColor theme="7" tint="0.39997558519241921"/>
  </sheetPr>
  <dimension ref="A1:H107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71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1902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4</v>
      </c>
      <c r="E11" s="48" t="s">
        <v>491</v>
      </c>
      <c r="F11" s="169">
        <v>4</v>
      </c>
      <c r="G11" s="169">
        <v>4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48" t="s">
        <v>491</v>
      </c>
      <c r="E16" s="48" t="s">
        <v>491</v>
      </c>
      <c r="F16" s="169" t="s">
        <v>491</v>
      </c>
      <c r="G16" s="169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11</v>
      </c>
      <c r="D21" s="48">
        <v>42.5555555555556</v>
      </c>
      <c r="E21" s="48">
        <v>76.678078860765496</v>
      </c>
      <c r="F21" s="169">
        <v>240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2</v>
      </c>
      <c r="D22" s="48">
        <v>1</v>
      </c>
      <c r="E22" s="48" t="s">
        <v>491</v>
      </c>
      <c r="F22" s="169">
        <v>1</v>
      </c>
      <c r="G22" s="169">
        <v>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48">
        <v>1</v>
      </c>
      <c r="E27" s="48" t="s">
        <v>491</v>
      </c>
      <c r="F27" s="169">
        <v>1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48">
        <v>6.5</v>
      </c>
      <c r="E28" s="48">
        <v>7.7781745930520199</v>
      </c>
      <c r="F28" s="169">
        <v>12</v>
      </c>
      <c r="G28" s="169">
        <v>1</v>
      </c>
      <c r="H28" s="3"/>
    </row>
    <row r="29" spans="1:8" ht="12.6" customHeight="1">
      <c r="A29" s="106" t="s">
        <v>475</v>
      </c>
      <c r="B29" s="107" t="s">
        <v>1510</v>
      </c>
      <c r="C29" s="169">
        <v>1</v>
      </c>
      <c r="D29" s="48" t="s">
        <v>491</v>
      </c>
      <c r="E29" s="48" t="s">
        <v>491</v>
      </c>
      <c r="F29" s="169" t="s">
        <v>491</v>
      </c>
      <c r="G29" s="169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48">
        <v>1</v>
      </c>
      <c r="E30" s="48" t="s">
        <v>491</v>
      </c>
      <c r="F30" s="169">
        <v>1</v>
      </c>
      <c r="G30" s="169">
        <v>1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48">
        <v>7</v>
      </c>
      <c r="E31" s="48">
        <v>7.0710678118654799</v>
      </c>
      <c r="F31" s="169">
        <v>12</v>
      </c>
      <c r="G31" s="169">
        <v>2</v>
      </c>
      <c r="H31" s="3"/>
    </row>
    <row r="32" spans="1:8" ht="12.6" customHeight="1">
      <c r="A32" s="106" t="s">
        <v>478</v>
      </c>
      <c r="B32" s="107" t="s">
        <v>1513</v>
      </c>
      <c r="C32" s="169">
        <v>1</v>
      </c>
      <c r="D32" s="48">
        <v>2</v>
      </c>
      <c r="E32" s="48" t="s">
        <v>491</v>
      </c>
      <c r="F32" s="169">
        <v>2</v>
      </c>
      <c r="G32" s="169">
        <v>2</v>
      </c>
      <c r="H32" s="3"/>
    </row>
    <row r="33" spans="1:8" ht="12.6" customHeight="1">
      <c r="A33" s="106" t="s">
        <v>479</v>
      </c>
      <c r="B33" s="107" t="s">
        <v>1514</v>
      </c>
      <c r="C33" s="169">
        <v>3</v>
      </c>
      <c r="D33" s="48">
        <v>1.3333333333333299</v>
      </c>
      <c r="E33" s="48">
        <v>0.57735026918962595</v>
      </c>
      <c r="F33" s="169">
        <v>2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7</v>
      </c>
      <c r="D36" s="48">
        <v>1.1666666666666701</v>
      </c>
      <c r="E36" s="48">
        <v>0.40824829046386302</v>
      </c>
      <c r="F36" s="169">
        <v>2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48">
        <v>7.4310344827586201</v>
      </c>
      <c r="E41" s="48">
        <v>19.7218483075359</v>
      </c>
      <c r="F41" s="169">
        <v>146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12</v>
      </c>
      <c r="D76" s="48">
        <v>5</v>
      </c>
      <c r="E76" s="48">
        <v>4.2426406871192803</v>
      </c>
      <c r="F76" s="169">
        <v>12</v>
      </c>
      <c r="G76" s="169">
        <v>1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16</v>
      </c>
      <c r="D79" s="48">
        <v>3.875</v>
      </c>
      <c r="E79" s="48">
        <v>4.2406760467328004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1</v>
      </c>
      <c r="D83" s="48" t="s">
        <v>491</v>
      </c>
      <c r="E83" s="48" t="s">
        <v>491</v>
      </c>
      <c r="F83" s="169" t="s">
        <v>491</v>
      </c>
      <c r="G83" s="169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6</v>
      </c>
      <c r="D86" s="48">
        <v>9.3333333333333304</v>
      </c>
      <c r="E86" s="48">
        <v>4.3204937989385703</v>
      </c>
      <c r="F86" s="169">
        <v>12</v>
      </c>
      <c r="G86" s="169">
        <v>2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48">
        <v>2</v>
      </c>
      <c r="E88" s="48" t="s">
        <v>491</v>
      </c>
      <c r="F88" s="169">
        <v>2</v>
      </c>
      <c r="G88" s="169">
        <v>2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48">
        <v>12</v>
      </c>
      <c r="E89" s="48" t="s">
        <v>491</v>
      </c>
      <c r="F89" s="169">
        <v>12</v>
      </c>
      <c r="G89" s="169">
        <v>12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14</v>
      </c>
      <c r="D93" s="48">
        <v>60.714285714285701</v>
      </c>
      <c r="E93" s="48">
        <v>106.88270247290799</v>
      </c>
      <c r="F93" s="169">
        <v>258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48" t="s">
        <v>491</v>
      </c>
      <c r="E101" s="48" t="s">
        <v>491</v>
      </c>
      <c r="F101" s="169" t="s">
        <v>491</v>
      </c>
      <c r="G101" s="169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1" t="s">
        <v>491</v>
      </c>
      <c r="E104" s="231" t="s">
        <v>491</v>
      </c>
      <c r="F104" s="230" t="s">
        <v>491</v>
      </c>
      <c r="G104" s="230" t="s">
        <v>491</v>
      </c>
      <c r="H104" s="8"/>
    </row>
    <row r="105" spans="1:8" ht="12.6" customHeight="1">
      <c r="A105" s="47" t="s">
        <v>1998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148</v>
      </c>
      <c r="D106" s="241">
        <v>13.9338235294118</v>
      </c>
      <c r="E106" s="241">
        <v>44.255855809378303</v>
      </c>
      <c r="F106" s="240">
        <v>258</v>
      </c>
      <c r="G106" s="240">
        <v>1</v>
      </c>
      <c r="H106" s="3"/>
    </row>
    <row r="107" spans="1:8">
      <c r="D107" s="104"/>
      <c r="E107" s="104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>
  <sheetPr codeName="Sheet216">
    <tabColor theme="7" tint="0.39997558519241921"/>
  </sheetPr>
  <dimension ref="A1:H107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72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1988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4</v>
      </c>
      <c r="E11" s="48" t="s">
        <v>491</v>
      </c>
      <c r="F11" s="169">
        <v>4</v>
      </c>
      <c r="G11" s="169">
        <v>4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1</v>
      </c>
      <c r="D16" s="48">
        <v>2</v>
      </c>
      <c r="E16" s="48" t="s">
        <v>491</v>
      </c>
      <c r="F16" s="169">
        <v>2</v>
      </c>
      <c r="G16" s="169">
        <v>2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33</v>
      </c>
      <c r="D21" s="48">
        <v>15.9032258064516</v>
      </c>
      <c r="E21" s="48">
        <v>21.848500846678501</v>
      </c>
      <c r="F21" s="169">
        <v>99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48">
        <v>1</v>
      </c>
      <c r="E27" s="48" t="s">
        <v>491</v>
      </c>
      <c r="F27" s="169">
        <v>1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48">
        <v>6.5</v>
      </c>
      <c r="E28" s="48">
        <v>7.7781745930520199</v>
      </c>
      <c r="F28" s="169">
        <v>12</v>
      </c>
      <c r="G28" s="169">
        <v>1</v>
      </c>
      <c r="H28" s="3"/>
    </row>
    <row r="29" spans="1:8" ht="12.6" customHeight="1">
      <c r="A29" s="106" t="s">
        <v>475</v>
      </c>
      <c r="B29" s="107" t="s">
        <v>1510</v>
      </c>
      <c r="C29" s="169">
        <v>1</v>
      </c>
      <c r="D29" s="48" t="s">
        <v>491</v>
      </c>
      <c r="E29" s="48" t="s">
        <v>491</v>
      </c>
      <c r="F29" s="169" t="s">
        <v>491</v>
      </c>
      <c r="G29" s="169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48">
        <v>7</v>
      </c>
      <c r="E31" s="48">
        <v>7.0710678118654799</v>
      </c>
      <c r="F31" s="169">
        <v>12</v>
      </c>
      <c r="G31" s="169">
        <v>2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2</v>
      </c>
      <c r="D33" s="48">
        <v>1.5</v>
      </c>
      <c r="E33" s="48">
        <v>0.70710678118654802</v>
      </c>
      <c r="F33" s="169">
        <v>2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6</v>
      </c>
      <c r="D36" s="48">
        <v>1.2</v>
      </c>
      <c r="E36" s="48">
        <v>0.44721359549995798</v>
      </c>
      <c r="F36" s="169">
        <v>2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48">
        <v>7.4310344827586201</v>
      </c>
      <c r="E41" s="48">
        <v>19.7218483075359</v>
      </c>
      <c r="F41" s="169">
        <v>146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6</v>
      </c>
      <c r="D76" s="48">
        <v>4.8</v>
      </c>
      <c r="E76" s="48">
        <v>4.1472882706655403</v>
      </c>
      <c r="F76" s="169">
        <v>12</v>
      </c>
      <c r="G76" s="169">
        <v>2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17</v>
      </c>
      <c r="D79" s="48">
        <v>3.875</v>
      </c>
      <c r="E79" s="48">
        <v>4.2406760467328004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1</v>
      </c>
      <c r="D83" s="48" t="s">
        <v>491</v>
      </c>
      <c r="E83" s="48" t="s">
        <v>491</v>
      </c>
      <c r="F83" s="169" t="s">
        <v>491</v>
      </c>
      <c r="G83" s="169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5</v>
      </c>
      <c r="D86" s="48">
        <v>10.4</v>
      </c>
      <c r="E86" s="48">
        <v>3.5777087639996599</v>
      </c>
      <c r="F86" s="169">
        <v>12</v>
      </c>
      <c r="G86" s="169">
        <v>4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48">
        <v>2</v>
      </c>
      <c r="E88" s="48" t="s">
        <v>491</v>
      </c>
      <c r="F88" s="169">
        <v>2</v>
      </c>
      <c r="G88" s="169">
        <v>2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48">
        <v>12</v>
      </c>
      <c r="E89" s="48" t="s">
        <v>491</v>
      </c>
      <c r="F89" s="169">
        <v>12</v>
      </c>
      <c r="G89" s="169">
        <v>12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14</v>
      </c>
      <c r="D93" s="48">
        <v>60.714285714285701</v>
      </c>
      <c r="E93" s="48">
        <v>106.88270247290799</v>
      </c>
      <c r="F93" s="169">
        <v>258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48" t="s">
        <v>491</v>
      </c>
      <c r="E101" s="48" t="s">
        <v>491</v>
      </c>
      <c r="F101" s="169" t="s">
        <v>491</v>
      </c>
      <c r="G101" s="169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1" t="s">
        <v>491</v>
      </c>
      <c r="E104" s="231" t="s">
        <v>491</v>
      </c>
      <c r="F104" s="230" t="s">
        <v>491</v>
      </c>
      <c r="G104" s="230" t="s">
        <v>491</v>
      </c>
      <c r="H104" s="8"/>
    </row>
    <row r="105" spans="1:8" ht="12.6" customHeight="1">
      <c r="A105" s="47" t="s">
        <v>1974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159</v>
      </c>
      <c r="D106" s="241">
        <v>13.261744966443</v>
      </c>
      <c r="E106" s="241">
        <v>38.836176359572498</v>
      </c>
      <c r="F106" s="240">
        <v>258</v>
      </c>
      <c r="G106" s="240">
        <v>1</v>
      </c>
      <c r="H106" s="3"/>
    </row>
    <row r="107" spans="1:8">
      <c r="D107" s="104"/>
      <c r="E107" s="104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>
  <sheetPr codeName="Sheet217">
    <tabColor theme="7" tint="0.39997558519241921"/>
  </sheetPr>
  <dimension ref="A1:BR108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71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73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2000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4</v>
      </c>
      <c r="E11" s="48" t="s">
        <v>491</v>
      </c>
      <c r="F11" s="169">
        <v>4</v>
      </c>
      <c r="G11" s="169">
        <v>4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1</v>
      </c>
      <c r="D16" s="48">
        <v>2</v>
      </c>
      <c r="E16" s="48" t="s">
        <v>491</v>
      </c>
      <c r="F16" s="169">
        <v>2</v>
      </c>
      <c r="G16" s="169">
        <v>2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7</v>
      </c>
      <c r="D21" s="48">
        <v>16</v>
      </c>
      <c r="E21" s="48">
        <v>20.4083316319586</v>
      </c>
      <c r="F21" s="169">
        <v>51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48">
        <v>1</v>
      </c>
      <c r="E27" s="48" t="s">
        <v>491</v>
      </c>
      <c r="F27" s="169">
        <v>1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48">
        <v>6.5</v>
      </c>
      <c r="E28" s="48">
        <v>7.7781745930520199</v>
      </c>
      <c r="F28" s="169">
        <v>12</v>
      </c>
      <c r="G28" s="169">
        <v>1</v>
      </c>
      <c r="H28" s="3"/>
    </row>
    <row r="29" spans="1:8" ht="12.6" customHeight="1">
      <c r="A29" s="106" t="s">
        <v>475</v>
      </c>
      <c r="B29" s="107" t="s">
        <v>1510</v>
      </c>
      <c r="C29" s="169">
        <v>2</v>
      </c>
      <c r="D29" s="48">
        <v>1</v>
      </c>
      <c r="E29" s="48" t="s">
        <v>491</v>
      </c>
      <c r="F29" s="169">
        <v>1</v>
      </c>
      <c r="G29" s="169">
        <v>1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48">
        <v>12</v>
      </c>
      <c r="E30" s="48" t="s">
        <v>491</v>
      </c>
      <c r="F30" s="169">
        <v>12</v>
      </c>
      <c r="G30" s="169">
        <v>12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48">
        <v>7</v>
      </c>
      <c r="E31" s="48">
        <v>7.0710678118654799</v>
      </c>
      <c r="F31" s="169">
        <v>12</v>
      </c>
      <c r="G31" s="169">
        <v>2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2</v>
      </c>
      <c r="D33" s="48">
        <v>1.5</v>
      </c>
      <c r="E33" s="48">
        <v>0.70710678118654802</v>
      </c>
      <c r="F33" s="169">
        <v>2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6</v>
      </c>
      <c r="D36" s="48">
        <v>1.2</v>
      </c>
      <c r="E36" s="48">
        <v>0.44721359549995798</v>
      </c>
      <c r="F36" s="169">
        <v>2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48">
        <v>7.4310344827586201</v>
      </c>
      <c r="E41" s="48">
        <v>19.7218483075359</v>
      </c>
      <c r="F41" s="169">
        <v>146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5</v>
      </c>
      <c r="D76" s="48">
        <v>5.5</v>
      </c>
      <c r="E76" s="48">
        <v>4.4347115652166904</v>
      </c>
      <c r="F76" s="169">
        <v>12</v>
      </c>
      <c r="G76" s="169">
        <v>2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16</v>
      </c>
      <c r="D79" s="48">
        <v>3.875</v>
      </c>
      <c r="E79" s="48">
        <v>4.2406760467328004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1</v>
      </c>
      <c r="D83" s="48" t="s">
        <v>491</v>
      </c>
      <c r="E83" s="48" t="s">
        <v>491</v>
      </c>
      <c r="F83" s="169" t="s">
        <v>491</v>
      </c>
      <c r="G83" s="169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3</v>
      </c>
      <c r="D86" s="48">
        <v>12</v>
      </c>
      <c r="E86" s="48">
        <v>0</v>
      </c>
      <c r="F86" s="169">
        <v>12</v>
      </c>
      <c r="G86" s="169">
        <v>12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48">
        <v>2</v>
      </c>
      <c r="E88" s="48" t="s">
        <v>491</v>
      </c>
      <c r="F88" s="169">
        <v>2</v>
      </c>
      <c r="G88" s="169">
        <v>2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48">
        <v>12</v>
      </c>
      <c r="E89" s="48" t="s">
        <v>491</v>
      </c>
      <c r="F89" s="169">
        <v>12</v>
      </c>
      <c r="G89" s="169">
        <v>12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14</v>
      </c>
      <c r="D93" s="48">
        <v>60.714285714285701</v>
      </c>
      <c r="E93" s="48">
        <v>106.88270247290799</v>
      </c>
      <c r="F93" s="169">
        <v>258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48" t="s">
        <v>491</v>
      </c>
      <c r="E101" s="48" t="s">
        <v>491</v>
      </c>
      <c r="F101" s="169" t="s">
        <v>491</v>
      </c>
      <c r="G101" s="169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1" t="s">
        <v>491</v>
      </c>
      <c r="E104" s="231" t="s">
        <v>491</v>
      </c>
      <c r="F104" s="230" t="s">
        <v>491</v>
      </c>
      <c r="G104" s="230" t="s">
        <v>491</v>
      </c>
      <c r="H104" s="8"/>
    </row>
    <row r="105" spans="1:8" ht="12.6" customHeight="1">
      <c r="A105" s="47" t="s">
        <v>1979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131</v>
      </c>
      <c r="D106" s="241">
        <v>12.7704918032787</v>
      </c>
      <c r="E106" s="241">
        <v>41.689086683644902</v>
      </c>
      <c r="F106" s="240">
        <v>258</v>
      </c>
      <c r="G106" s="240">
        <v>1</v>
      </c>
      <c r="H106" s="3"/>
    </row>
    <row r="107" spans="1:8">
      <c r="D107" s="104"/>
      <c r="E107" s="104"/>
    </row>
    <row r="108" spans="1:8">
      <c r="C108" s="105"/>
      <c r="D108" s="105"/>
      <c r="E108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>
  <sheetPr codeName="Sheet218">
    <tabColor theme="7" tint="0.39997558519241921"/>
  </sheetPr>
  <dimension ref="A1:BL107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65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74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1757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4</v>
      </c>
      <c r="E11" s="48" t="s">
        <v>491</v>
      </c>
      <c r="F11" s="169">
        <v>4</v>
      </c>
      <c r="G11" s="169">
        <v>4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48" t="s">
        <v>491</v>
      </c>
      <c r="E16" s="48" t="s">
        <v>491</v>
      </c>
      <c r="F16" s="169" t="s">
        <v>491</v>
      </c>
      <c r="G16" s="169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6</v>
      </c>
      <c r="D21" s="48">
        <v>17.75</v>
      </c>
      <c r="E21" s="48">
        <v>23.343450187722201</v>
      </c>
      <c r="F21" s="169">
        <v>51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48">
        <v>1</v>
      </c>
      <c r="E27" s="48" t="s">
        <v>491</v>
      </c>
      <c r="F27" s="169">
        <v>1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48">
        <v>9</v>
      </c>
      <c r="E28" s="48">
        <v>4.2426406871192803</v>
      </c>
      <c r="F28" s="169">
        <v>12</v>
      </c>
      <c r="G28" s="169">
        <v>6</v>
      </c>
      <c r="H28" s="3"/>
    </row>
    <row r="29" spans="1:8" ht="12.6" customHeight="1">
      <c r="A29" s="106" t="s">
        <v>475</v>
      </c>
      <c r="B29" s="107" t="s">
        <v>1510</v>
      </c>
      <c r="C29" s="169">
        <v>2</v>
      </c>
      <c r="D29" s="48">
        <v>1</v>
      </c>
      <c r="E29" s="48" t="s">
        <v>491</v>
      </c>
      <c r="F29" s="169">
        <v>1</v>
      </c>
      <c r="G29" s="169">
        <v>1</v>
      </c>
      <c r="H29" s="3"/>
    </row>
    <row r="30" spans="1:8" ht="12.6" customHeight="1">
      <c r="A30" s="106" t="s">
        <v>476</v>
      </c>
      <c r="B30" s="107" t="s">
        <v>1511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106" t="s">
        <v>477</v>
      </c>
      <c r="B31" s="107" t="s">
        <v>1512</v>
      </c>
      <c r="C31" s="169">
        <v>3</v>
      </c>
      <c r="D31" s="48">
        <v>5.6666666666666696</v>
      </c>
      <c r="E31" s="48">
        <v>5.5075705472861003</v>
      </c>
      <c r="F31" s="169">
        <v>12</v>
      </c>
      <c r="G31" s="169">
        <v>2</v>
      </c>
      <c r="H31" s="3"/>
    </row>
    <row r="32" spans="1:8" ht="12.6" customHeight="1">
      <c r="A32" s="106" t="s">
        <v>478</v>
      </c>
      <c r="B32" s="107" t="s">
        <v>1513</v>
      </c>
      <c r="C32" s="169">
        <v>1</v>
      </c>
      <c r="D32" s="48">
        <v>12</v>
      </c>
      <c r="E32" s="48" t="s">
        <v>491</v>
      </c>
      <c r="F32" s="169">
        <v>12</v>
      </c>
      <c r="G32" s="169">
        <v>12</v>
      </c>
      <c r="H32" s="3"/>
    </row>
    <row r="33" spans="1:8" ht="12.6" customHeight="1">
      <c r="A33" s="106" t="s">
        <v>479</v>
      </c>
      <c r="B33" s="107" t="s">
        <v>1514</v>
      </c>
      <c r="C33" s="169">
        <v>2</v>
      </c>
      <c r="D33" s="48">
        <v>1.5</v>
      </c>
      <c r="E33" s="48">
        <v>0.70710678118654802</v>
      </c>
      <c r="F33" s="169">
        <v>2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8</v>
      </c>
      <c r="D36" s="48">
        <v>1.28571428571429</v>
      </c>
      <c r="E36" s="48">
        <v>0.48795003647426699</v>
      </c>
      <c r="F36" s="169">
        <v>2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48">
        <v>7.4310344827586201</v>
      </c>
      <c r="E41" s="48">
        <v>19.7218483075359</v>
      </c>
      <c r="F41" s="169">
        <v>146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5</v>
      </c>
      <c r="D76" s="48">
        <v>5.5</v>
      </c>
      <c r="E76" s="48">
        <v>4.4347115652166904</v>
      </c>
      <c r="F76" s="169">
        <v>12</v>
      </c>
      <c r="G76" s="169">
        <v>2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16</v>
      </c>
      <c r="D79" s="48">
        <v>3.875</v>
      </c>
      <c r="E79" s="48">
        <v>4.2406760467328004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1</v>
      </c>
      <c r="D83" s="48" t="s">
        <v>491</v>
      </c>
      <c r="E83" s="48" t="s">
        <v>491</v>
      </c>
      <c r="F83" s="169" t="s">
        <v>491</v>
      </c>
      <c r="G83" s="169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3</v>
      </c>
      <c r="D86" s="48">
        <v>12</v>
      </c>
      <c r="E86" s="48">
        <v>0</v>
      </c>
      <c r="F86" s="169">
        <v>12</v>
      </c>
      <c r="G86" s="169">
        <v>12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48">
        <v>2</v>
      </c>
      <c r="E88" s="48" t="s">
        <v>491</v>
      </c>
      <c r="F88" s="169">
        <v>2</v>
      </c>
      <c r="G88" s="169">
        <v>2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48">
        <v>12</v>
      </c>
      <c r="E89" s="48" t="s">
        <v>491</v>
      </c>
      <c r="F89" s="169">
        <v>12</v>
      </c>
      <c r="G89" s="169">
        <v>12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14</v>
      </c>
      <c r="D93" s="48">
        <v>60.714285714285701</v>
      </c>
      <c r="E93" s="48">
        <v>106.88270247290799</v>
      </c>
      <c r="F93" s="169">
        <v>258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48" t="s">
        <v>491</v>
      </c>
      <c r="E101" s="48" t="s">
        <v>491</v>
      </c>
      <c r="F101" s="169" t="s">
        <v>491</v>
      </c>
      <c r="G101" s="169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1" t="s">
        <v>491</v>
      </c>
      <c r="E104" s="231" t="s">
        <v>491</v>
      </c>
      <c r="F104" s="230" t="s">
        <v>491</v>
      </c>
      <c r="G104" s="230" t="s">
        <v>491</v>
      </c>
      <c r="H104" s="8"/>
    </row>
    <row r="105" spans="1:8" ht="12.6" customHeight="1">
      <c r="A105" s="47" t="s">
        <v>1980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132</v>
      </c>
      <c r="D106" s="241">
        <v>12.6666666666667</v>
      </c>
      <c r="E106" s="241">
        <v>41.533250883620298</v>
      </c>
      <c r="F106" s="240">
        <v>258</v>
      </c>
      <c r="G106" s="240">
        <v>1</v>
      </c>
      <c r="H106" s="3"/>
    </row>
    <row r="107" spans="1:8">
      <c r="D107" s="104"/>
      <c r="E107" s="104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36">
    <tabColor rgb="FF00B0F0"/>
  </sheetPr>
  <dimension ref="A1:G197"/>
  <sheetViews>
    <sheetView showGridLines="0" zoomScaleNormal="100" zoomScaleSheetLayoutView="100" workbookViewId="0">
      <selection activeCell="A2" sqref="A2"/>
    </sheetView>
  </sheetViews>
  <sheetFormatPr defaultColWidth="7.5" defaultRowHeight="12.75" customHeight="1"/>
  <cols>
    <col min="1" max="1" width="3.875" style="6" customWidth="1"/>
    <col min="2" max="2" width="31.875" style="6" customWidth="1"/>
    <col min="3" max="3" width="7.5" style="2" bestFit="1" customWidth="1"/>
    <col min="4" max="5" width="9.125" style="3" customWidth="1"/>
    <col min="6" max="6" width="10.125" style="2" bestFit="1" customWidth="1"/>
    <col min="7" max="7" width="9.375" style="6" customWidth="1"/>
    <col min="8" max="16384" width="7.5" style="3"/>
  </cols>
  <sheetData>
    <row r="1" spans="1:7" ht="12.75" customHeight="1">
      <c r="A1" s="1" t="s">
        <v>760</v>
      </c>
    </row>
    <row r="2" spans="1:7" ht="12.75" customHeight="1">
      <c r="A2" s="1"/>
      <c r="G2" s="33" t="s">
        <v>805</v>
      </c>
    </row>
    <row r="3" spans="1:7" ht="12.6" customHeight="1">
      <c r="A3" s="146"/>
      <c r="B3" s="144" t="s">
        <v>450</v>
      </c>
      <c r="C3" s="142" t="s">
        <v>806</v>
      </c>
      <c r="D3" s="141" t="s">
        <v>807</v>
      </c>
      <c r="E3" s="141" t="s">
        <v>808</v>
      </c>
      <c r="F3" s="141" t="s">
        <v>809</v>
      </c>
      <c r="G3" s="141" t="s">
        <v>810</v>
      </c>
    </row>
    <row r="4" spans="1:7" ht="12.6" customHeight="1">
      <c r="A4" s="12" t="s">
        <v>452</v>
      </c>
      <c r="B4" s="13" t="s">
        <v>1698</v>
      </c>
      <c r="C4" s="169">
        <v>153</v>
      </c>
      <c r="D4" s="48">
        <v>2833.5369672131101</v>
      </c>
      <c r="E4" s="48">
        <v>24120.805763479999</v>
      </c>
      <c r="F4" s="48">
        <v>259078</v>
      </c>
      <c r="G4" s="48">
        <v>0</v>
      </c>
    </row>
    <row r="5" spans="1:7" ht="12.6" customHeight="1">
      <c r="A5" s="12" t="s">
        <v>453</v>
      </c>
      <c r="B5" s="13" t="s">
        <v>873</v>
      </c>
      <c r="C5" s="169">
        <v>1</v>
      </c>
      <c r="D5" s="48" t="s">
        <v>491</v>
      </c>
      <c r="E5" s="48" t="s">
        <v>491</v>
      </c>
      <c r="F5" s="48" t="s">
        <v>491</v>
      </c>
      <c r="G5" s="48" t="s">
        <v>491</v>
      </c>
    </row>
    <row r="6" spans="1:7" ht="12.6" customHeight="1">
      <c r="A6" s="12" t="s">
        <v>454</v>
      </c>
      <c r="B6" s="13" t="s">
        <v>874</v>
      </c>
      <c r="C6" s="169">
        <v>3</v>
      </c>
      <c r="D6" s="48">
        <v>4</v>
      </c>
      <c r="E6" s="48">
        <v>1.4142135623731</v>
      </c>
      <c r="F6" s="48">
        <v>5</v>
      </c>
      <c r="G6" s="48">
        <v>3</v>
      </c>
    </row>
    <row r="7" spans="1:7" ht="12.6" customHeight="1">
      <c r="A7" s="12" t="s">
        <v>455</v>
      </c>
      <c r="B7" s="13" t="s">
        <v>875</v>
      </c>
      <c r="C7" s="169">
        <v>6</v>
      </c>
      <c r="D7" s="48">
        <v>1903.7</v>
      </c>
      <c r="E7" s="48">
        <v>4337.5675280046098</v>
      </c>
      <c r="F7" s="48">
        <v>10751</v>
      </c>
      <c r="G7" s="48">
        <v>0</v>
      </c>
    </row>
    <row r="8" spans="1:7" ht="12.6" customHeight="1">
      <c r="A8" s="12" t="s">
        <v>456</v>
      </c>
      <c r="B8" s="13" t="s">
        <v>876</v>
      </c>
      <c r="C8" s="169">
        <v>144</v>
      </c>
      <c r="D8" s="48">
        <v>3791.6884347826099</v>
      </c>
      <c r="E8" s="48">
        <v>14900.783902329</v>
      </c>
      <c r="F8" s="48">
        <v>117147</v>
      </c>
      <c r="G8" s="48">
        <v>0</v>
      </c>
    </row>
    <row r="9" spans="1:7" ht="12.6" customHeight="1">
      <c r="A9" s="12" t="s">
        <v>457</v>
      </c>
      <c r="B9" s="13" t="s">
        <v>877</v>
      </c>
      <c r="C9" s="169">
        <v>115</v>
      </c>
      <c r="D9" s="48">
        <v>2511.1640476190501</v>
      </c>
      <c r="E9" s="48">
        <v>12075.5494740085</v>
      </c>
      <c r="F9" s="48">
        <v>87420</v>
      </c>
      <c r="G9" s="48">
        <v>0</v>
      </c>
    </row>
    <row r="10" spans="1:7" ht="12.6" customHeight="1">
      <c r="A10" s="12" t="s">
        <v>458</v>
      </c>
      <c r="B10" s="13" t="s">
        <v>878</v>
      </c>
      <c r="C10" s="169">
        <v>4</v>
      </c>
      <c r="D10" s="48">
        <v>80</v>
      </c>
      <c r="E10" s="48" t="s">
        <v>491</v>
      </c>
      <c r="F10" s="48">
        <v>80</v>
      </c>
      <c r="G10" s="48">
        <v>80</v>
      </c>
    </row>
    <row r="11" spans="1:7" ht="12.6" customHeight="1">
      <c r="A11" s="12" t="s">
        <v>459</v>
      </c>
      <c r="B11" s="13" t="s">
        <v>1494</v>
      </c>
      <c r="C11" s="169">
        <v>5</v>
      </c>
      <c r="D11" s="48">
        <v>46.793333333333301</v>
      </c>
      <c r="E11" s="48">
        <v>80.719480507082906</v>
      </c>
      <c r="F11" s="48">
        <v>140</v>
      </c>
      <c r="G11" s="48">
        <v>0.04</v>
      </c>
    </row>
    <row r="12" spans="1:7" ht="12.6" customHeight="1">
      <c r="A12" s="12" t="s">
        <v>460</v>
      </c>
      <c r="B12" s="13" t="s">
        <v>1495</v>
      </c>
      <c r="C12" s="169">
        <v>1995</v>
      </c>
      <c r="D12" s="48">
        <v>1812.9936398467401</v>
      </c>
      <c r="E12" s="48">
        <v>22991.037851786499</v>
      </c>
      <c r="F12" s="48">
        <v>754022</v>
      </c>
      <c r="G12" s="48">
        <v>0</v>
      </c>
    </row>
    <row r="13" spans="1:7" ht="12.6" customHeight="1">
      <c r="A13" s="12" t="s">
        <v>461</v>
      </c>
      <c r="B13" s="13" t="s">
        <v>1496</v>
      </c>
      <c r="C13" s="169">
        <v>375</v>
      </c>
      <c r="D13" s="48">
        <v>595.93958333333296</v>
      </c>
      <c r="E13" s="48">
        <v>1022.3339602202</v>
      </c>
      <c r="F13" s="48">
        <v>6000</v>
      </c>
      <c r="G13" s="48">
        <v>0</v>
      </c>
    </row>
    <row r="14" spans="1:7" ht="12.6" customHeight="1">
      <c r="A14" s="12" t="s">
        <v>462</v>
      </c>
      <c r="B14" s="13" t="s">
        <v>1497</v>
      </c>
      <c r="C14" s="169">
        <v>347</v>
      </c>
      <c r="D14" s="48">
        <v>1773.22525083612</v>
      </c>
      <c r="E14" s="48">
        <v>5554.53776617327</v>
      </c>
      <c r="F14" s="48">
        <v>67789</v>
      </c>
      <c r="G14" s="48">
        <v>0</v>
      </c>
    </row>
    <row r="15" spans="1:7" ht="12.6" customHeight="1">
      <c r="A15" s="12" t="s">
        <v>463</v>
      </c>
      <c r="B15" s="13" t="s">
        <v>1498</v>
      </c>
      <c r="C15" s="169">
        <v>44</v>
      </c>
      <c r="D15" s="48">
        <v>266.23030303030299</v>
      </c>
      <c r="E15" s="48">
        <v>530.30927384690403</v>
      </c>
      <c r="F15" s="48">
        <v>2100</v>
      </c>
      <c r="G15" s="48">
        <v>0</v>
      </c>
    </row>
    <row r="16" spans="1:7" ht="12.6" customHeight="1">
      <c r="A16" s="12" t="s">
        <v>464</v>
      </c>
      <c r="B16" s="13" t="s">
        <v>1499</v>
      </c>
      <c r="C16" s="169">
        <v>22</v>
      </c>
      <c r="D16" s="48">
        <v>79.126315789473693</v>
      </c>
      <c r="E16" s="48">
        <v>76.025323574197301</v>
      </c>
      <c r="F16" s="48">
        <v>278</v>
      </c>
      <c r="G16" s="48">
        <v>0</v>
      </c>
    </row>
    <row r="17" spans="1:7" ht="12.6" customHeight="1">
      <c r="A17" s="12" t="s">
        <v>465</v>
      </c>
      <c r="B17" s="13" t="s">
        <v>1500</v>
      </c>
      <c r="C17" s="169">
        <v>283</v>
      </c>
      <c r="D17" s="48">
        <v>20432.338968254</v>
      </c>
      <c r="E17" s="48">
        <v>44013.222947280701</v>
      </c>
      <c r="F17" s="48">
        <v>264065</v>
      </c>
      <c r="G17" s="48">
        <v>0</v>
      </c>
    </row>
    <row r="18" spans="1:7" ht="12.6" customHeight="1">
      <c r="A18" s="12" t="s">
        <v>466</v>
      </c>
      <c r="B18" s="13" t="s">
        <v>1501</v>
      </c>
      <c r="C18" s="169">
        <v>74</v>
      </c>
      <c r="D18" s="48">
        <v>59.195</v>
      </c>
      <c r="E18" s="48">
        <v>177.89825246306299</v>
      </c>
      <c r="F18" s="48">
        <v>1180</v>
      </c>
      <c r="G18" s="48">
        <v>0</v>
      </c>
    </row>
    <row r="19" spans="1:7" ht="12.6" customHeight="1">
      <c r="A19" s="12" t="s">
        <v>467</v>
      </c>
      <c r="B19" s="13" t="s">
        <v>1502</v>
      </c>
      <c r="C19" s="169">
        <v>989</v>
      </c>
      <c r="D19" s="48">
        <v>5795.6380963045904</v>
      </c>
      <c r="E19" s="48">
        <v>80642.896857820102</v>
      </c>
      <c r="F19" s="48">
        <v>2356000</v>
      </c>
      <c r="G19" s="48">
        <v>0</v>
      </c>
    </row>
    <row r="20" spans="1:7" ht="12.6" customHeight="1">
      <c r="A20" s="12" t="s">
        <v>468</v>
      </c>
      <c r="B20" s="13" t="s">
        <v>1503</v>
      </c>
      <c r="C20" s="169">
        <v>54</v>
      </c>
      <c r="D20" s="48">
        <v>5833.1480000000001</v>
      </c>
      <c r="E20" s="48">
        <v>7456.5133391440204</v>
      </c>
      <c r="F20" s="48">
        <v>32747</v>
      </c>
      <c r="G20" s="48">
        <v>0</v>
      </c>
    </row>
    <row r="21" spans="1:7" ht="12.6" customHeight="1">
      <c r="A21" s="12" t="s">
        <v>469</v>
      </c>
      <c r="B21" s="13" t="s">
        <v>1504</v>
      </c>
      <c r="C21" s="169">
        <v>75</v>
      </c>
      <c r="D21" s="48">
        <v>869.046875</v>
      </c>
      <c r="E21" s="48">
        <v>1857.9456680395399</v>
      </c>
      <c r="F21" s="48">
        <v>10000</v>
      </c>
      <c r="G21" s="48">
        <v>0</v>
      </c>
    </row>
    <row r="22" spans="1:7" ht="12.6" customHeight="1">
      <c r="A22" s="12" t="s">
        <v>470</v>
      </c>
      <c r="B22" s="13" t="s">
        <v>1505</v>
      </c>
      <c r="C22" s="169">
        <v>107</v>
      </c>
      <c r="D22" s="48">
        <v>582.79263157894695</v>
      </c>
      <c r="E22" s="48">
        <v>1740.8769487502</v>
      </c>
      <c r="F22" s="48">
        <v>14697</v>
      </c>
      <c r="G22" s="48">
        <v>0</v>
      </c>
    </row>
    <row r="23" spans="1:7" ht="12.6" customHeight="1">
      <c r="A23" s="12" t="s">
        <v>471</v>
      </c>
      <c r="B23" s="13" t="s">
        <v>1506</v>
      </c>
      <c r="C23" s="169">
        <v>15</v>
      </c>
      <c r="D23" s="48">
        <v>387.92307692307702</v>
      </c>
      <c r="E23" s="48">
        <v>815.14604637640002</v>
      </c>
      <c r="F23" s="48">
        <v>3000</v>
      </c>
      <c r="G23" s="48">
        <v>12</v>
      </c>
    </row>
    <row r="24" spans="1:7" ht="12.6" customHeight="1">
      <c r="A24" s="12" t="s">
        <v>472</v>
      </c>
      <c r="B24" s="13" t="s">
        <v>1507</v>
      </c>
      <c r="C24" s="169">
        <v>401</v>
      </c>
      <c r="D24" s="48">
        <v>488.69286567164198</v>
      </c>
      <c r="E24" s="48">
        <v>1597.5036632670499</v>
      </c>
      <c r="F24" s="48">
        <v>21100</v>
      </c>
      <c r="G24" s="48">
        <v>0</v>
      </c>
    </row>
    <row r="25" spans="1:7" ht="12.6" customHeight="1">
      <c r="A25" s="12" t="s">
        <v>473</v>
      </c>
      <c r="B25" s="13" t="s">
        <v>1508</v>
      </c>
      <c r="C25" s="169">
        <v>284</v>
      </c>
      <c r="D25" s="48">
        <v>6528.3261802575098</v>
      </c>
      <c r="E25" s="48">
        <v>23444.435875633299</v>
      </c>
      <c r="F25" s="48">
        <v>224239</v>
      </c>
      <c r="G25" s="48">
        <v>0</v>
      </c>
    </row>
    <row r="26" spans="1:7" ht="12.6" customHeight="1">
      <c r="A26" s="12" t="s">
        <v>474</v>
      </c>
      <c r="B26" s="13" t="s">
        <v>1509</v>
      </c>
      <c r="C26" s="169">
        <v>203</v>
      </c>
      <c r="D26" s="48">
        <v>1825.8357303370799</v>
      </c>
      <c r="E26" s="48">
        <v>5055.9835227230697</v>
      </c>
      <c r="F26" s="48">
        <v>32019</v>
      </c>
      <c r="G26" s="48">
        <v>0</v>
      </c>
    </row>
    <row r="27" spans="1:7" ht="12.6" customHeight="1">
      <c r="A27" s="12" t="s">
        <v>475</v>
      </c>
      <c r="B27" s="13" t="s">
        <v>1510</v>
      </c>
      <c r="C27" s="169">
        <v>1269</v>
      </c>
      <c r="D27" s="48">
        <v>463.24059760956197</v>
      </c>
      <c r="E27" s="48">
        <v>6156.0017634735304</v>
      </c>
      <c r="F27" s="48">
        <v>165998</v>
      </c>
      <c r="G27" s="48">
        <v>0</v>
      </c>
    </row>
    <row r="28" spans="1:7" ht="12.6" customHeight="1">
      <c r="A28" s="12" t="s">
        <v>476</v>
      </c>
      <c r="B28" s="13" t="s">
        <v>1511</v>
      </c>
      <c r="C28" s="169">
        <v>157</v>
      </c>
      <c r="D28" s="48">
        <v>219.32677165354301</v>
      </c>
      <c r="E28" s="48">
        <v>530.032562708706</v>
      </c>
      <c r="F28" s="48">
        <v>5143</v>
      </c>
      <c r="G28" s="48">
        <v>0</v>
      </c>
    </row>
    <row r="29" spans="1:7" ht="12.6" customHeight="1">
      <c r="A29" s="12" t="s">
        <v>477</v>
      </c>
      <c r="B29" s="13" t="s">
        <v>1512</v>
      </c>
      <c r="C29" s="169">
        <v>153</v>
      </c>
      <c r="D29" s="48">
        <v>748.67791999999997</v>
      </c>
      <c r="E29" s="48">
        <v>5759.3610946727003</v>
      </c>
      <c r="F29" s="48">
        <v>63894</v>
      </c>
      <c r="G29" s="48">
        <v>0</v>
      </c>
    </row>
    <row r="30" spans="1:7" ht="12.6" customHeight="1">
      <c r="A30" s="12" t="s">
        <v>478</v>
      </c>
      <c r="B30" s="13" t="s">
        <v>1513</v>
      </c>
      <c r="C30" s="169">
        <v>177</v>
      </c>
      <c r="D30" s="48">
        <v>355.258163265306</v>
      </c>
      <c r="E30" s="48">
        <v>1710.9339745141001</v>
      </c>
      <c r="F30" s="48">
        <v>16958</v>
      </c>
      <c r="G30" s="48">
        <v>0</v>
      </c>
    </row>
    <row r="31" spans="1:7" ht="12.6" customHeight="1">
      <c r="A31" s="12" t="s">
        <v>479</v>
      </c>
      <c r="B31" s="13" t="s">
        <v>1514</v>
      </c>
      <c r="C31" s="169">
        <v>373</v>
      </c>
      <c r="D31" s="48">
        <v>930.44424242424202</v>
      </c>
      <c r="E31" s="48">
        <v>2431.7145534384699</v>
      </c>
      <c r="F31" s="48">
        <v>27085</v>
      </c>
      <c r="G31" s="48">
        <v>0</v>
      </c>
    </row>
    <row r="32" spans="1:7" ht="12.6" customHeight="1">
      <c r="A32" s="12" t="s">
        <v>480</v>
      </c>
      <c r="B32" s="13" t="s">
        <v>1515</v>
      </c>
      <c r="C32" s="169">
        <v>240</v>
      </c>
      <c r="D32" s="48">
        <v>1024.35600985222</v>
      </c>
      <c r="E32" s="48">
        <v>6818.3677252932903</v>
      </c>
      <c r="F32" s="48">
        <v>92391</v>
      </c>
      <c r="G32" s="48">
        <v>0</v>
      </c>
    </row>
    <row r="33" spans="1:7" ht="12.6" customHeight="1">
      <c r="A33" s="12" t="s">
        <v>481</v>
      </c>
      <c r="B33" s="13" t="s">
        <v>1516</v>
      </c>
      <c r="C33" s="169">
        <v>57</v>
      </c>
      <c r="D33" s="48">
        <v>855.93799999999999</v>
      </c>
      <c r="E33" s="48">
        <v>2487.9097013348201</v>
      </c>
      <c r="F33" s="48">
        <v>15108</v>
      </c>
      <c r="G33" s="48">
        <v>0</v>
      </c>
    </row>
    <row r="34" spans="1:7" ht="12.6" customHeight="1">
      <c r="A34" s="12" t="s">
        <v>482</v>
      </c>
      <c r="B34" s="13" t="s">
        <v>1517</v>
      </c>
      <c r="C34" s="169">
        <v>529</v>
      </c>
      <c r="D34" s="48">
        <v>601.69495884773698</v>
      </c>
      <c r="E34" s="48">
        <v>1635.19079747556</v>
      </c>
      <c r="F34" s="48">
        <v>21974</v>
      </c>
      <c r="G34" s="48">
        <v>0</v>
      </c>
    </row>
    <row r="35" spans="1:7" ht="12.6" customHeight="1">
      <c r="A35" s="12" t="s">
        <v>483</v>
      </c>
      <c r="B35" s="13" t="s">
        <v>1518</v>
      </c>
      <c r="C35" s="169">
        <v>104</v>
      </c>
      <c r="D35" s="48">
        <v>1169.8102702702699</v>
      </c>
      <c r="E35" s="48">
        <v>7251.0234558848097</v>
      </c>
      <c r="F35" s="48">
        <v>59954</v>
      </c>
      <c r="G35" s="48">
        <v>0</v>
      </c>
    </row>
    <row r="36" spans="1:7" ht="12.6" customHeight="1">
      <c r="A36" s="12" t="s">
        <v>1228</v>
      </c>
      <c r="B36" s="13" t="s">
        <v>1519</v>
      </c>
      <c r="C36" s="169">
        <v>72</v>
      </c>
      <c r="D36" s="48">
        <v>1834.87352941176</v>
      </c>
      <c r="E36" s="48">
        <v>4169.3413565750498</v>
      </c>
      <c r="F36" s="48">
        <v>27140</v>
      </c>
      <c r="G36" s="48">
        <v>0</v>
      </c>
    </row>
    <row r="37" spans="1:7" ht="12.6" customHeight="1">
      <c r="A37" s="12" t="s">
        <v>1229</v>
      </c>
      <c r="B37" s="13" t="s">
        <v>1520</v>
      </c>
      <c r="C37" s="169">
        <v>7</v>
      </c>
      <c r="D37" s="48">
        <v>83.933333333333294</v>
      </c>
      <c r="E37" s="48">
        <v>77.694959081440203</v>
      </c>
      <c r="F37" s="48">
        <v>187</v>
      </c>
      <c r="G37" s="48">
        <v>0</v>
      </c>
    </row>
    <row r="38" spans="1:7" ht="12.6" customHeight="1">
      <c r="A38" s="12" t="s">
        <v>1230</v>
      </c>
      <c r="B38" s="13" t="s">
        <v>1521</v>
      </c>
      <c r="C38" s="169">
        <v>5</v>
      </c>
      <c r="D38" s="48">
        <v>8536.7999999999993</v>
      </c>
      <c r="E38" s="48">
        <v>9334.6080099809205</v>
      </c>
      <c r="F38" s="48">
        <v>23472</v>
      </c>
      <c r="G38" s="48">
        <v>0</v>
      </c>
    </row>
    <row r="39" spans="1:7" ht="12.6" customHeight="1">
      <c r="A39" s="12" t="s">
        <v>1759</v>
      </c>
      <c r="B39" s="13" t="s">
        <v>1522</v>
      </c>
      <c r="C39" s="169">
        <v>2632</v>
      </c>
      <c r="D39" s="48">
        <v>19235.059751370402</v>
      </c>
      <c r="E39" s="48">
        <v>139361.85915136701</v>
      </c>
      <c r="F39" s="48">
        <v>6226626</v>
      </c>
      <c r="G39" s="48">
        <v>0</v>
      </c>
    </row>
    <row r="40" spans="1:7" ht="12.6" customHeight="1">
      <c r="A40" s="12" t="s">
        <v>1760</v>
      </c>
      <c r="B40" s="13" t="s">
        <v>1523</v>
      </c>
      <c r="C40" s="169">
        <v>1</v>
      </c>
      <c r="D40" s="48">
        <v>66</v>
      </c>
      <c r="E40" s="48" t="s">
        <v>491</v>
      </c>
      <c r="F40" s="48">
        <v>66</v>
      </c>
      <c r="G40" s="48">
        <v>66</v>
      </c>
    </row>
    <row r="41" spans="1:7" ht="12.6" customHeight="1">
      <c r="A41" s="12" t="s">
        <v>1761</v>
      </c>
      <c r="B41" s="13" t="s">
        <v>1524</v>
      </c>
      <c r="C41" s="169">
        <v>0</v>
      </c>
      <c r="D41" s="48" t="s">
        <v>491</v>
      </c>
      <c r="E41" s="48" t="s">
        <v>491</v>
      </c>
      <c r="F41" s="48" t="s">
        <v>491</v>
      </c>
      <c r="G41" s="48" t="s">
        <v>491</v>
      </c>
    </row>
    <row r="42" spans="1:7" ht="12.6" customHeight="1">
      <c r="A42" s="12" t="s">
        <v>1762</v>
      </c>
      <c r="B42" s="13" t="s">
        <v>1525</v>
      </c>
      <c r="C42" s="169">
        <v>4</v>
      </c>
      <c r="D42" s="48">
        <v>42</v>
      </c>
      <c r="E42" s="48">
        <v>24.467665738003401</v>
      </c>
      <c r="F42" s="48">
        <v>73</v>
      </c>
      <c r="G42" s="48">
        <v>15</v>
      </c>
    </row>
    <row r="43" spans="1:7" ht="12.6" customHeight="1">
      <c r="A43" s="12" t="s">
        <v>1763</v>
      </c>
      <c r="B43" s="13" t="s">
        <v>1526</v>
      </c>
      <c r="C43" s="169">
        <v>0</v>
      </c>
      <c r="D43" s="48" t="s">
        <v>491</v>
      </c>
      <c r="E43" s="48" t="s">
        <v>491</v>
      </c>
      <c r="F43" s="48" t="s">
        <v>491</v>
      </c>
      <c r="G43" s="48" t="s">
        <v>491</v>
      </c>
    </row>
    <row r="44" spans="1:7" ht="12.6" customHeight="1">
      <c r="A44" s="12" t="s">
        <v>1764</v>
      </c>
      <c r="B44" s="13" t="s">
        <v>1527</v>
      </c>
      <c r="C44" s="169">
        <v>7</v>
      </c>
      <c r="D44" s="48">
        <v>17.66</v>
      </c>
      <c r="E44" s="48">
        <v>20.117852768126099</v>
      </c>
      <c r="F44" s="48">
        <v>50</v>
      </c>
      <c r="G44" s="48">
        <v>0</v>
      </c>
    </row>
    <row r="45" spans="1:7" ht="12.6" customHeight="1">
      <c r="A45" s="12" t="s">
        <v>884</v>
      </c>
      <c r="B45" s="13" t="s">
        <v>1528</v>
      </c>
      <c r="C45" s="169">
        <v>41</v>
      </c>
      <c r="D45" s="48">
        <v>110.02</v>
      </c>
      <c r="E45" s="48">
        <v>131.081909282618</v>
      </c>
      <c r="F45" s="48">
        <v>678</v>
      </c>
      <c r="G45" s="48">
        <v>2</v>
      </c>
    </row>
    <row r="46" spans="1:7" ht="12.6" customHeight="1">
      <c r="A46" s="12" t="s">
        <v>885</v>
      </c>
      <c r="B46" s="13" t="s">
        <v>1529</v>
      </c>
      <c r="C46" s="169">
        <v>6</v>
      </c>
      <c r="D46" s="48">
        <v>61.8</v>
      </c>
      <c r="E46" s="48">
        <v>38.486361220567503</v>
      </c>
      <c r="F46" s="48">
        <v>112</v>
      </c>
      <c r="G46" s="48">
        <v>12</v>
      </c>
    </row>
    <row r="47" spans="1:7" ht="12.6" customHeight="1">
      <c r="A47" s="12" t="s">
        <v>886</v>
      </c>
      <c r="B47" s="13" t="s">
        <v>1530</v>
      </c>
      <c r="C47" s="169">
        <v>7</v>
      </c>
      <c r="D47" s="48">
        <v>31.7</v>
      </c>
      <c r="E47" s="48">
        <v>10.887148386974401</v>
      </c>
      <c r="F47" s="48">
        <v>50</v>
      </c>
      <c r="G47" s="48">
        <v>21</v>
      </c>
    </row>
    <row r="48" spans="1:7" ht="12.6" customHeight="1">
      <c r="A48" s="12" t="s">
        <v>887</v>
      </c>
      <c r="B48" s="13" t="s">
        <v>1531</v>
      </c>
      <c r="C48" s="169">
        <v>2</v>
      </c>
      <c r="D48" s="48">
        <v>39.5</v>
      </c>
      <c r="E48" s="48">
        <v>38.890872965260101</v>
      </c>
      <c r="F48" s="48">
        <v>67</v>
      </c>
      <c r="G48" s="48">
        <v>12</v>
      </c>
    </row>
    <row r="49" spans="1:7" ht="12.6" customHeight="1">
      <c r="A49" s="12" t="s">
        <v>888</v>
      </c>
      <c r="B49" s="13" t="s">
        <v>1532</v>
      </c>
      <c r="C49" s="169">
        <v>4</v>
      </c>
      <c r="D49" s="48">
        <v>272.93</v>
      </c>
      <c r="E49" s="48">
        <v>421.57112650180397</v>
      </c>
      <c r="F49" s="48">
        <v>759</v>
      </c>
      <c r="G49" s="48">
        <v>7</v>
      </c>
    </row>
    <row r="50" spans="1:7" ht="12.6" customHeight="1">
      <c r="A50" s="12" t="s">
        <v>889</v>
      </c>
      <c r="B50" s="13" t="s">
        <v>1533</v>
      </c>
      <c r="C50" s="169">
        <v>14</v>
      </c>
      <c r="D50" s="48">
        <v>105.62307692307699</v>
      </c>
      <c r="E50" s="48">
        <v>181.75854016545401</v>
      </c>
      <c r="F50" s="48">
        <v>635</v>
      </c>
      <c r="G50" s="48">
        <v>7.9</v>
      </c>
    </row>
    <row r="51" spans="1:7" ht="12.6" customHeight="1">
      <c r="A51" s="12" t="s">
        <v>890</v>
      </c>
      <c r="B51" s="13" t="s">
        <v>1534</v>
      </c>
      <c r="C51" s="169">
        <v>92</v>
      </c>
      <c r="D51" s="48">
        <v>818.791333333333</v>
      </c>
      <c r="E51" s="48">
        <v>6195.6954151508899</v>
      </c>
      <c r="F51" s="48">
        <v>58348</v>
      </c>
      <c r="G51" s="48">
        <v>10</v>
      </c>
    </row>
    <row r="52" spans="1:7" ht="12.6" customHeight="1">
      <c r="A52" s="12" t="s">
        <v>891</v>
      </c>
      <c r="B52" s="13" t="s">
        <v>1535</v>
      </c>
      <c r="C52" s="169">
        <v>4</v>
      </c>
      <c r="D52" s="48">
        <v>48</v>
      </c>
      <c r="E52" s="48">
        <v>46.936126810805298</v>
      </c>
      <c r="F52" s="48">
        <v>102</v>
      </c>
      <c r="G52" s="48">
        <v>17</v>
      </c>
    </row>
    <row r="53" spans="1:7" ht="12.6" customHeight="1">
      <c r="A53" s="12" t="s">
        <v>892</v>
      </c>
      <c r="B53" s="13" t="s">
        <v>1536</v>
      </c>
      <c r="C53" s="169">
        <v>13</v>
      </c>
      <c r="D53" s="48">
        <v>193.875</v>
      </c>
      <c r="E53" s="48">
        <v>275.26352043418001</v>
      </c>
      <c r="F53" s="48">
        <v>887</v>
      </c>
      <c r="G53" s="48">
        <v>8.5</v>
      </c>
    </row>
    <row r="54" spans="1:7" ht="12.6" customHeight="1">
      <c r="A54" s="12" t="s">
        <v>893</v>
      </c>
      <c r="B54" s="13" t="s">
        <v>1537</v>
      </c>
      <c r="C54" s="169">
        <v>2</v>
      </c>
      <c r="D54" s="48">
        <v>34.4</v>
      </c>
      <c r="E54" s="48" t="s">
        <v>491</v>
      </c>
      <c r="F54" s="48">
        <v>34.4</v>
      </c>
      <c r="G54" s="48">
        <v>34.4</v>
      </c>
    </row>
    <row r="55" spans="1:7" ht="12.6" customHeight="1">
      <c r="A55" s="12" t="s">
        <v>894</v>
      </c>
      <c r="B55" s="13" t="s">
        <v>1538</v>
      </c>
      <c r="C55" s="169">
        <v>19</v>
      </c>
      <c r="D55" s="48">
        <v>518.6</v>
      </c>
      <c r="E55" s="48">
        <v>1055.8218505032</v>
      </c>
      <c r="F55" s="48">
        <v>3464</v>
      </c>
      <c r="G55" s="48">
        <v>0</v>
      </c>
    </row>
    <row r="56" spans="1:7" ht="12.6" customHeight="1">
      <c r="A56" s="12" t="s">
        <v>1546</v>
      </c>
      <c r="B56" s="13" t="s">
        <v>1539</v>
      </c>
      <c r="C56" s="169">
        <v>7</v>
      </c>
      <c r="D56" s="48">
        <v>82.9</v>
      </c>
      <c r="E56" s="48">
        <v>101.38318400997299</v>
      </c>
      <c r="F56" s="48">
        <v>240</v>
      </c>
      <c r="G56" s="48">
        <v>0</v>
      </c>
    </row>
    <row r="57" spans="1:7" ht="12.6" customHeight="1">
      <c r="A57" s="12" t="s">
        <v>1547</v>
      </c>
      <c r="B57" s="13" t="s">
        <v>1540</v>
      </c>
      <c r="C57" s="169">
        <v>13</v>
      </c>
      <c r="D57" s="48">
        <v>84.74</v>
      </c>
      <c r="E57" s="48">
        <v>69.178098653644199</v>
      </c>
      <c r="F57" s="48">
        <v>203</v>
      </c>
      <c r="G57" s="48">
        <v>2</v>
      </c>
    </row>
    <row r="58" spans="1:7" ht="12.6" customHeight="1">
      <c r="A58" s="12" t="s">
        <v>1548</v>
      </c>
      <c r="B58" s="13" t="s">
        <v>1541</v>
      </c>
      <c r="C58" s="169">
        <v>17</v>
      </c>
      <c r="D58" s="48">
        <v>61.3363636363636</v>
      </c>
      <c r="E58" s="48">
        <v>42.843488950534201</v>
      </c>
      <c r="F58" s="48">
        <v>128</v>
      </c>
      <c r="G58" s="48">
        <v>12.7</v>
      </c>
    </row>
    <row r="59" spans="1:7" ht="12.6" customHeight="1">
      <c r="A59" s="12" t="s">
        <v>1549</v>
      </c>
      <c r="B59" s="13" t="s">
        <v>1542</v>
      </c>
      <c r="C59" s="169">
        <v>355</v>
      </c>
      <c r="D59" s="48">
        <v>183.46956521739099</v>
      </c>
      <c r="E59" s="48">
        <v>1335.31699902736</v>
      </c>
      <c r="F59" s="48">
        <v>19104</v>
      </c>
      <c r="G59" s="48">
        <v>2.2999999999999998</v>
      </c>
    </row>
    <row r="60" spans="1:7" ht="12.6" customHeight="1">
      <c r="A60" s="12" t="s">
        <v>1550</v>
      </c>
      <c r="B60" s="13" t="s">
        <v>1543</v>
      </c>
      <c r="C60" s="169">
        <v>5</v>
      </c>
      <c r="D60" s="48">
        <v>53.5</v>
      </c>
      <c r="E60" s="48">
        <v>38.665229858362402</v>
      </c>
      <c r="F60" s="48">
        <v>109</v>
      </c>
      <c r="G60" s="48">
        <v>23</v>
      </c>
    </row>
    <row r="61" spans="1:7" ht="12.6" customHeight="1">
      <c r="A61" s="12" t="s">
        <v>1551</v>
      </c>
      <c r="B61" s="13" t="s">
        <v>1544</v>
      </c>
      <c r="C61" s="169">
        <v>52</v>
      </c>
      <c r="D61" s="48">
        <v>63.053061224489802</v>
      </c>
      <c r="E61" s="48">
        <v>45.807596267980898</v>
      </c>
      <c r="F61" s="48">
        <v>230.2</v>
      </c>
      <c r="G61" s="48">
        <v>3</v>
      </c>
    </row>
    <row r="62" spans="1:7" ht="12.6" customHeight="1">
      <c r="A62" s="12" t="s">
        <v>1552</v>
      </c>
      <c r="B62" s="13" t="s">
        <v>1545</v>
      </c>
      <c r="C62" s="169">
        <v>5</v>
      </c>
      <c r="D62" s="48">
        <v>15.15</v>
      </c>
      <c r="E62" s="48">
        <v>18.880942773071499</v>
      </c>
      <c r="F62" s="48">
        <v>39</v>
      </c>
      <c r="G62" s="48">
        <v>0</v>
      </c>
    </row>
    <row r="63" spans="1:7" ht="12.6" customHeight="1">
      <c r="A63" s="12" t="s">
        <v>1553</v>
      </c>
      <c r="B63" s="13" t="s">
        <v>1295</v>
      </c>
      <c r="C63" s="169">
        <v>25</v>
      </c>
      <c r="D63" s="48">
        <v>80.375294117647101</v>
      </c>
      <c r="E63" s="48">
        <v>100.546453823447</v>
      </c>
      <c r="F63" s="48">
        <v>350</v>
      </c>
      <c r="G63" s="48">
        <v>0</v>
      </c>
    </row>
    <row r="64" spans="1:7" ht="12.6" customHeight="1">
      <c r="A64" s="12" t="s">
        <v>1554</v>
      </c>
      <c r="B64" s="13" t="s">
        <v>1296</v>
      </c>
      <c r="C64" s="169">
        <v>0</v>
      </c>
      <c r="D64" s="48" t="s">
        <v>491</v>
      </c>
      <c r="E64" s="48" t="s">
        <v>491</v>
      </c>
      <c r="F64" s="48" t="s">
        <v>491</v>
      </c>
      <c r="G64" s="48" t="s">
        <v>491</v>
      </c>
    </row>
    <row r="65" spans="1:7" ht="12.6" customHeight="1">
      <c r="A65" s="12" t="s">
        <v>1555</v>
      </c>
      <c r="B65" s="13" t="s">
        <v>1297</v>
      </c>
      <c r="C65" s="169">
        <v>1</v>
      </c>
      <c r="D65" s="48">
        <v>51</v>
      </c>
      <c r="E65" s="48" t="s">
        <v>491</v>
      </c>
      <c r="F65" s="48">
        <v>51</v>
      </c>
      <c r="G65" s="48">
        <v>51</v>
      </c>
    </row>
    <row r="66" spans="1:7" ht="12.6" customHeight="1">
      <c r="A66" s="12" t="s">
        <v>1556</v>
      </c>
      <c r="B66" s="13" t="s">
        <v>1298</v>
      </c>
      <c r="C66" s="169">
        <v>3</v>
      </c>
      <c r="D66" s="48">
        <v>25.5</v>
      </c>
      <c r="E66" s="48">
        <v>21.920310216783001</v>
      </c>
      <c r="F66" s="48">
        <v>41</v>
      </c>
      <c r="G66" s="48">
        <v>10</v>
      </c>
    </row>
    <row r="67" spans="1:7" ht="12.6" customHeight="1">
      <c r="A67" s="12" t="s">
        <v>1557</v>
      </c>
      <c r="B67" s="13" t="s">
        <v>1299</v>
      </c>
      <c r="C67" s="169">
        <v>0</v>
      </c>
      <c r="D67" s="48" t="s">
        <v>491</v>
      </c>
      <c r="E67" s="48" t="s">
        <v>491</v>
      </c>
      <c r="F67" s="48" t="s">
        <v>491</v>
      </c>
      <c r="G67" s="48" t="s">
        <v>491</v>
      </c>
    </row>
    <row r="68" spans="1:7" ht="12.6" customHeight="1">
      <c r="A68" s="12" t="s">
        <v>1558</v>
      </c>
      <c r="B68" s="13" t="s">
        <v>1300</v>
      </c>
      <c r="C68" s="169">
        <v>1</v>
      </c>
      <c r="D68" s="48">
        <v>0.7</v>
      </c>
      <c r="E68" s="48" t="s">
        <v>491</v>
      </c>
      <c r="F68" s="48">
        <v>0.7</v>
      </c>
      <c r="G68" s="48">
        <v>0.7</v>
      </c>
    </row>
    <row r="69" spans="1:7" ht="12.6" customHeight="1">
      <c r="A69" s="12" t="s">
        <v>1559</v>
      </c>
      <c r="B69" s="13" t="s">
        <v>1301</v>
      </c>
      <c r="C69" s="169">
        <v>1</v>
      </c>
      <c r="D69" s="48">
        <v>0</v>
      </c>
      <c r="E69" s="48" t="s">
        <v>491</v>
      </c>
      <c r="F69" s="48">
        <v>0</v>
      </c>
      <c r="G69" s="48">
        <v>0</v>
      </c>
    </row>
    <row r="70" spans="1:7" ht="12.6" customHeight="1">
      <c r="A70" s="12" t="s">
        <v>1560</v>
      </c>
      <c r="B70" s="13" t="s">
        <v>1302</v>
      </c>
      <c r="C70" s="169">
        <v>0</v>
      </c>
      <c r="D70" s="48" t="s">
        <v>491</v>
      </c>
      <c r="E70" s="48" t="s">
        <v>491</v>
      </c>
      <c r="F70" s="48" t="s">
        <v>491</v>
      </c>
      <c r="G70" s="48" t="s">
        <v>491</v>
      </c>
    </row>
    <row r="71" spans="1:7" ht="12.6" customHeight="1">
      <c r="A71" s="12" t="s">
        <v>1561</v>
      </c>
      <c r="B71" s="13" t="s">
        <v>1303</v>
      </c>
      <c r="C71" s="169">
        <v>18</v>
      </c>
      <c r="D71" s="48">
        <v>187.553846153846</v>
      </c>
      <c r="E71" s="48">
        <v>224.84851424675799</v>
      </c>
      <c r="F71" s="48">
        <v>650</v>
      </c>
      <c r="G71" s="48">
        <v>20.2</v>
      </c>
    </row>
    <row r="72" spans="1:7" ht="12.6" customHeight="1">
      <c r="A72" s="12" t="s">
        <v>1562</v>
      </c>
      <c r="B72" s="13" t="s">
        <v>1304</v>
      </c>
      <c r="C72" s="169">
        <v>107</v>
      </c>
      <c r="D72" s="48">
        <v>720.01579710144904</v>
      </c>
      <c r="E72" s="48">
        <v>4783.5375734892596</v>
      </c>
      <c r="F72" s="48">
        <v>39833</v>
      </c>
      <c r="G72" s="48">
        <v>4</v>
      </c>
    </row>
    <row r="73" spans="1:7" ht="12.6" customHeight="1">
      <c r="A73" s="12" t="s">
        <v>1563</v>
      </c>
      <c r="B73" s="13" t="s">
        <v>1305</v>
      </c>
      <c r="C73" s="169">
        <v>9</v>
      </c>
      <c r="D73" s="48">
        <v>98.725555555555601</v>
      </c>
      <c r="E73" s="48">
        <v>116.305536746011</v>
      </c>
      <c r="F73" s="48">
        <v>390</v>
      </c>
      <c r="G73" s="48">
        <v>0</v>
      </c>
    </row>
    <row r="74" spans="1:7" ht="12.6" customHeight="1">
      <c r="A74" s="12" t="s">
        <v>1564</v>
      </c>
      <c r="B74" s="13" t="s">
        <v>1306</v>
      </c>
      <c r="C74" s="169">
        <v>473</v>
      </c>
      <c r="D74" s="48">
        <v>364.84568181818202</v>
      </c>
      <c r="E74" s="48">
        <v>2057.5135609700401</v>
      </c>
      <c r="F74" s="48">
        <v>28800</v>
      </c>
      <c r="G74" s="48">
        <v>0</v>
      </c>
    </row>
    <row r="75" spans="1:7" ht="12.6" customHeight="1">
      <c r="A75" s="12" t="s">
        <v>1565</v>
      </c>
      <c r="B75" s="13" t="s">
        <v>1307</v>
      </c>
      <c r="C75" s="169">
        <v>29</v>
      </c>
      <c r="D75" s="48">
        <v>63.072222222222202</v>
      </c>
      <c r="E75" s="48">
        <v>56.490392786067503</v>
      </c>
      <c r="F75" s="48">
        <v>229</v>
      </c>
      <c r="G75" s="48">
        <v>0</v>
      </c>
    </row>
    <row r="76" spans="1:7" ht="12.6" customHeight="1">
      <c r="A76" s="12" t="s">
        <v>1247</v>
      </c>
      <c r="B76" s="13" t="s">
        <v>1308</v>
      </c>
      <c r="C76" s="169">
        <v>17</v>
      </c>
      <c r="D76" s="48">
        <v>1521.4375</v>
      </c>
      <c r="E76" s="48">
        <v>4595.2861059822299</v>
      </c>
      <c r="F76" s="48">
        <v>18666</v>
      </c>
      <c r="G76" s="48">
        <v>0</v>
      </c>
    </row>
    <row r="77" spans="1:7" ht="12.6" customHeight="1">
      <c r="A77" s="12" t="s">
        <v>1248</v>
      </c>
      <c r="B77" s="13" t="s">
        <v>1309</v>
      </c>
      <c r="C77" s="169">
        <v>241</v>
      </c>
      <c r="D77" s="48">
        <v>97.277539007092201</v>
      </c>
      <c r="E77" s="48">
        <v>744.74587736716796</v>
      </c>
      <c r="F77" s="48">
        <v>8316</v>
      </c>
      <c r="G77" s="48">
        <v>0</v>
      </c>
    </row>
    <row r="78" spans="1:7" ht="12.6" customHeight="1">
      <c r="A78" s="12" t="s">
        <v>1249</v>
      </c>
      <c r="B78" s="13" t="s">
        <v>1310</v>
      </c>
      <c r="C78" s="169">
        <v>1359</v>
      </c>
      <c r="D78" s="48">
        <v>1300.6778487752899</v>
      </c>
      <c r="E78" s="48">
        <v>16870.163247713699</v>
      </c>
      <c r="F78" s="48">
        <v>462816</v>
      </c>
      <c r="G78" s="48">
        <v>0</v>
      </c>
    </row>
    <row r="79" spans="1:7" ht="12.6" customHeight="1">
      <c r="A79" s="12" t="s">
        <v>1250</v>
      </c>
      <c r="B79" s="13" t="s">
        <v>1311</v>
      </c>
      <c r="C79" s="169">
        <v>203</v>
      </c>
      <c r="D79" s="48">
        <v>65.329813664596301</v>
      </c>
      <c r="E79" s="48">
        <v>109.325315717999</v>
      </c>
      <c r="F79" s="48">
        <v>1180</v>
      </c>
      <c r="G79" s="48">
        <v>0</v>
      </c>
    </row>
    <row r="80" spans="1:7" ht="12.6" customHeight="1">
      <c r="A80" s="12" t="s">
        <v>1251</v>
      </c>
      <c r="B80" s="13" t="s">
        <v>1312</v>
      </c>
      <c r="C80" s="169">
        <v>114</v>
      </c>
      <c r="D80" s="48">
        <v>323.00536082474201</v>
      </c>
      <c r="E80" s="48">
        <v>2425.1052964523801</v>
      </c>
      <c r="F80" s="48">
        <v>23958</v>
      </c>
      <c r="G80" s="48">
        <v>2</v>
      </c>
    </row>
    <row r="81" spans="1:7" ht="12.6" customHeight="1">
      <c r="A81" s="12" t="s">
        <v>1252</v>
      </c>
      <c r="B81" s="13" t="s">
        <v>1313</v>
      </c>
      <c r="C81" s="169">
        <v>646</v>
      </c>
      <c r="D81" s="48">
        <v>512.80424242424203</v>
      </c>
      <c r="E81" s="48">
        <v>4536.9956496266695</v>
      </c>
      <c r="F81" s="48">
        <v>83614</v>
      </c>
      <c r="G81" s="48">
        <v>0</v>
      </c>
    </row>
    <row r="82" spans="1:7" ht="12.6" customHeight="1">
      <c r="A82" s="12" t="s">
        <v>1253</v>
      </c>
      <c r="B82" s="13" t="s">
        <v>1314</v>
      </c>
      <c r="C82" s="169">
        <v>69</v>
      </c>
      <c r="D82" s="48">
        <v>46.406666666666702</v>
      </c>
      <c r="E82" s="48">
        <v>74.249560541323802</v>
      </c>
      <c r="F82" s="48">
        <v>250</v>
      </c>
      <c r="G82" s="48">
        <v>0</v>
      </c>
    </row>
    <row r="83" spans="1:7" ht="12.6" customHeight="1">
      <c r="A83" s="12" t="s">
        <v>1254</v>
      </c>
      <c r="B83" s="13" t="s">
        <v>1315</v>
      </c>
      <c r="C83" s="169">
        <v>765</v>
      </c>
      <c r="D83" s="48">
        <v>180.85470633333301</v>
      </c>
      <c r="E83" s="48">
        <v>1340.1601845125199</v>
      </c>
      <c r="F83" s="48">
        <v>26000</v>
      </c>
      <c r="G83" s="48">
        <v>0</v>
      </c>
    </row>
    <row r="84" spans="1:7" ht="12.6" customHeight="1">
      <c r="A84" s="12" t="s">
        <v>1255</v>
      </c>
      <c r="B84" s="13" t="s">
        <v>1316</v>
      </c>
      <c r="C84" s="169">
        <v>506</v>
      </c>
      <c r="D84" s="48">
        <v>197.60657608695701</v>
      </c>
      <c r="E84" s="48">
        <v>1205.5432058618601</v>
      </c>
      <c r="F84" s="48">
        <v>18618</v>
      </c>
      <c r="G84" s="48">
        <v>0</v>
      </c>
    </row>
    <row r="85" spans="1:7" ht="12.6" customHeight="1">
      <c r="A85" s="12" t="s">
        <v>1256</v>
      </c>
      <c r="B85" s="13" t="s">
        <v>1317</v>
      </c>
      <c r="C85" s="169">
        <v>144</v>
      </c>
      <c r="D85" s="48">
        <v>89.625882352941204</v>
      </c>
      <c r="E85" s="48">
        <v>184.118072564226</v>
      </c>
      <c r="F85" s="48">
        <v>1400</v>
      </c>
      <c r="G85" s="48">
        <v>0</v>
      </c>
    </row>
    <row r="86" spans="1:7" ht="12.6" customHeight="1">
      <c r="A86" s="12" t="s">
        <v>1257</v>
      </c>
      <c r="B86" s="13" t="s">
        <v>1318</v>
      </c>
      <c r="C86" s="169">
        <v>1040</v>
      </c>
      <c r="D86" s="48">
        <v>402.14924360400403</v>
      </c>
      <c r="E86" s="48">
        <v>3705.67022940272</v>
      </c>
      <c r="F86" s="48">
        <v>85370</v>
      </c>
      <c r="G86" s="48">
        <v>0</v>
      </c>
    </row>
    <row r="87" spans="1:7" ht="12.6" customHeight="1">
      <c r="A87" s="12" t="s">
        <v>1258</v>
      </c>
      <c r="B87" s="13" t="s">
        <v>1319</v>
      </c>
      <c r="C87" s="169">
        <v>86</v>
      </c>
      <c r="D87" s="48">
        <v>499.35140350877202</v>
      </c>
      <c r="E87" s="48">
        <v>2697.3982223500602</v>
      </c>
      <c r="F87" s="48">
        <v>18689</v>
      </c>
      <c r="G87" s="48">
        <v>0</v>
      </c>
    </row>
    <row r="88" spans="1:7" ht="12.6" customHeight="1">
      <c r="A88" s="12" t="s">
        <v>1259</v>
      </c>
      <c r="B88" s="13" t="s">
        <v>1320</v>
      </c>
      <c r="C88" s="169">
        <v>229</v>
      </c>
      <c r="D88" s="48">
        <v>90.082282608695706</v>
      </c>
      <c r="E88" s="48">
        <v>89.532635294284603</v>
      </c>
      <c r="F88" s="48">
        <v>776</v>
      </c>
      <c r="G88" s="48">
        <v>0</v>
      </c>
    </row>
    <row r="89" spans="1:7" ht="12.6" customHeight="1">
      <c r="A89" s="12" t="s">
        <v>1260</v>
      </c>
      <c r="B89" s="13" t="s">
        <v>1321</v>
      </c>
      <c r="C89" s="169">
        <v>1</v>
      </c>
      <c r="D89" s="48">
        <v>27</v>
      </c>
      <c r="E89" s="48" t="s">
        <v>491</v>
      </c>
      <c r="F89" s="48">
        <v>27</v>
      </c>
      <c r="G89" s="48">
        <v>27</v>
      </c>
    </row>
    <row r="90" spans="1:7" ht="12.6" customHeight="1">
      <c r="A90" s="12" t="s">
        <v>1261</v>
      </c>
      <c r="B90" s="13" t="s">
        <v>1322</v>
      </c>
      <c r="C90" s="169">
        <v>56</v>
      </c>
      <c r="D90" s="48">
        <v>291.87363636363602</v>
      </c>
      <c r="E90" s="48">
        <v>460.25396632875697</v>
      </c>
      <c r="F90" s="48">
        <v>2081</v>
      </c>
      <c r="G90" s="48">
        <v>0</v>
      </c>
    </row>
    <row r="91" spans="1:7" ht="12.6" customHeight="1">
      <c r="A91" s="12" t="s">
        <v>1262</v>
      </c>
      <c r="B91" s="13" t="s">
        <v>1323</v>
      </c>
      <c r="C91" s="169">
        <v>3908</v>
      </c>
      <c r="D91" s="48">
        <v>402.84064902028803</v>
      </c>
      <c r="E91" s="48">
        <v>3437.9373341432402</v>
      </c>
      <c r="F91" s="48">
        <v>129631</v>
      </c>
      <c r="G91" s="48">
        <v>0</v>
      </c>
    </row>
    <row r="92" spans="1:7" ht="12.6" customHeight="1">
      <c r="A92" s="12" t="s">
        <v>1263</v>
      </c>
      <c r="B92" s="13" t="s">
        <v>1324</v>
      </c>
      <c r="C92" s="169">
        <v>6</v>
      </c>
      <c r="D92" s="48">
        <v>30.17</v>
      </c>
      <c r="E92" s="48">
        <v>39.2835779938641</v>
      </c>
      <c r="F92" s="48">
        <v>99</v>
      </c>
      <c r="G92" s="48">
        <v>1.05</v>
      </c>
    </row>
    <row r="93" spans="1:7" ht="12.6" customHeight="1">
      <c r="A93" s="12" t="s">
        <v>1264</v>
      </c>
      <c r="B93" s="13" t="s">
        <v>1325</v>
      </c>
      <c r="C93" s="169">
        <v>7</v>
      </c>
      <c r="D93" s="48">
        <v>26.88</v>
      </c>
      <c r="E93" s="48">
        <v>45.144733912162998</v>
      </c>
      <c r="F93" s="48">
        <v>106</v>
      </c>
      <c r="G93" s="48">
        <v>0.1</v>
      </c>
    </row>
    <row r="94" spans="1:7" ht="12.6" customHeight="1">
      <c r="A94" s="12" t="s">
        <v>1265</v>
      </c>
      <c r="B94" s="13" t="s">
        <v>1326</v>
      </c>
      <c r="C94" s="169">
        <v>0</v>
      </c>
      <c r="D94" s="48" t="s">
        <v>491</v>
      </c>
      <c r="E94" s="48" t="s">
        <v>491</v>
      </c>
      <c r="F94" s="48" t="s">
        <v>491</v>
      </c>
      <c r="G94" s="48" t="s">
        <v>491</v>
      </c>
    </row>
    <row r="95" spans="1:7" ht="12.6" customHeight="1">
      <c r="A95" s="12" t="s">
        <v>1266</v>
      </c>
      <c r="B95" s="13" t="s">
        <v>1327</v>
      </c>
      <c r="C95" s="169">
        <v>32</v>
      </c>
      <c r="D95" s="48">
        <v>4373.86769230769</v>
      </c>
      <c r="E95" s="48">
        <v>18483.264481304701</v>
      </c>
      <c r="F95" s="48">
        <v>93360</v>
      </c>
      <c r="G95" s="48">
        <v>0</v>
      </c>
    </row>
    <row r="96" spans="1:7" ht="12.6" customHeight="1">
      <c r="A96" s="12" t="s">
        <v>1267</v>
      </c>
      <c r="B96" s="13" t="s">
        <v>1328</v>
      </c>
      <c r="C96" s="169">
        <v>8</v>
      </c>
      <c r="D96" s="48">
        <v>99</v>
      </c>
      <c r="E96" s="48">
        <v>144.50605523645001</v>
      </c>
      <c r="F96" s="48">
        <v>350</v>
      </c>
      <c r="G96" s="48">
        <v>1</v>
      </c>
    </row>
    <row r="97" spans="1:7" ht="12.6" customHeight="1">
      <c r="A97" s="12" t="s">
        <v>1268</v>
      </c>
      <c r="B97" s="13" t="s">
        <v>1329</v>
      </c>
      <c r="C97" s="169">
        <v>26</v>
      </c>
      <c r="D97" s="48">
        <v>46.057826086956503</v>
      </c>
      <c r="E97" s="48">
        <v>38.183654279681001</v>
      </c>
      <c r="F97" s="48">
        <v>131</v>
      </c>
      <c r="G97" s="48">
        <v>2</v>
      </c>
    </row>
    <row r="98" spans="1:7" ht="12.6" customHeight="1">
      <c r="A98" s="12" t="s">
        <v>486</v>
      </c>
      <c r="B98" s="13" t="s">
        <v>1330</v>
      </c>
      <c r="C98" s="169">
        <v>171</v>
      </c>
      <c r="D98" s="48">
        <v>1715.63135714286</v>
      </c>
      <c r="E98" s="48">
        <v>15697.2220553274</v>
      </c>
      <c r="F98" s="48">
        <v>186040</v>
      </c>
      <c r="G98" s="48">
        <v>0</v>
      </c>
    </row>
    <row r="99" spans="1:7" ht="12.6" customHeight="1">
      <c r="A99" s="12" t="s">
        <v>487</v>
      </c>
      <c r="B99" s="13" t="s">
        <v>596</v>
      </c>
      <c r="C99" s="169">
        <v>37</v>
      </c>
      <c r="D99" s="48">
        <v>1256.35757575758</v>
      </c>
      <c r="E99" s="48">
        <v>3542.26552673482</v>
      </c>
      <c r="F99" s="48">
        <v>17152</v>
      </c>
      <c r="G99" s="48">
        <v>0</v>
      </c>
    </row>
    <row r="100" spans="1:7" ht="12.6" customHeight="1">
      <c r="A100" s="12" t="s">
        <v>599</v>
      </c>
      <c r="B100" s="13" t="s">
        <v>597</v>
      </c>
      <c r="C100" s="169">
        <v>79</v>
      </c>
      <c r="D100" s="48">
        <v>6038.078125</v>
      </c>
      <c r="E100" s="48">
        <v>30465.163449575601</v>
      </c>
      <c r="F100" s="48">
        <v>208472</v>
      </c>
      <c r="G100" s="48">
        <v>0</v>
      </c>
    </row>
    <row r="101" spans="1:7" ht="12.6" customHeight="1">
      <c r="A101" s="12" t="s">
        <v>600</v>
      </c>
      <c r="B101" s="13" t="s">
        <v>598</v>
      </c>
      <c r="C101" s="169">
        <v>276</v>
      </c>
      <c r="D101" s="48">
        <v>567.07549763033205</v>
      </c>
      <c r="E101" s="48">
        <v>4746.2778349138398</v>
      </c>
      <c r="F101" s="48">
        <v>67456</v>
      </c>
      <c r="G101" s="48">
        <v>0</v>
      </c>
    </row>
    <row r="102" spans="1:7" ht="12.6" customHeight="1">
      <c r="A102" s="12" t="s">
        <v>488</v>
      </c>
      <c r="B102" s="13" t="s">
        <v>1386</v>
      </c>
      <c r="C102" s="169">
        <v>1852</v>
      </c>
      <c r="D102" s="48">
        <v>228.052210526316</v>
      </c>
      <c r="E102" s="48">
        <v>2405.2280265484001</v>
      </c>
      <c r="F102" s="48">
        <v>95345</v>
      </c>
      <c r="G102" s="48">
        <v>0</v>
      </c>
    </row>
    <row r="103" spans="1:7" ht="12.6" customHeight="1">
      <c r="A103" s="47" t="s">
        <v>1841</v>
      </c>
      <c r="B103" s="13" t="s">
        <v>489</v>
      </c>
      <c r="C103" s="169">
        <v>139</v>
      </c>
      <c r="D103" s="48">
        <v>76.053200000000004</v>
      </c>
      <c r="E103" s="48">
        <v>175.55430662112599</v>
      </c>
      <c r="F103" s="48">
        <v>1181</v>
      </c>
      <c r="G103" s="48">
        <v>0</v>
      </c>
    </row>
    <row r="104" spans="1:7" ht="12.6" customHeight="1">
      <c r="A104" s="35"/>
      <c r="B104" s="13" t="s">
        <v>493</v>
      </c>
      <c r="C104" s="169">
        <v>24828</v>
      </c>
      <c r="D104" s="48">
        <v>3483.09070894151</v>
      </c>
      <c r="E104" s="48">
        <v>52490.584113188197</v>
      </c>
      <c r="F104" s="48">
        <v>6226626</v>
      </c>
      <c r="G104" s="48">
        <v>0</v>
      </c>
    </row>
    <row r="105" spans="1:7" ht="12.6" customHeight="1">
      <c r="A105" s="2"/>
      <c r="C105" s="31"/>
      <c r="D105" s="34"/>
      <c r="E105" s="34"/>
      <c r="F105" s="34"/>
      <c r="G105" s="34"/>
    </row>
    <row r="106" spans="1:7" ht="12.6" customHeight="1">
      <c r="A106" s="2"/>
    </row>
    <row r="107" spans="1:7" ht="12.6" customHeight="1">
      <c r="A107" s="2"/>
    </row>
    <row r="108" spans="1:7" ht="12.6" customHeight="1">
      <c r="A108" s="2"/>
    </row>
    <row r="109" spans="1:7" ht="12.6" customHeight="1">
      <c r="A109" s="2"/>
    </row>
    <row r="110" spans="1:7" ht="12.6" customHeight="1">
      <c r="A110" s="2"/>
    </row>
    <row r="111" spans="1:7" ht="12.6" customHeight="1">
      <c r="A111" s="2"/>
    </row>
    <row r="112" spans="1:7" ht="12.6" customHeight="1">
      <c r="A112" s="2"/>
    </row>
    <row r="113" spans="1:1" ht="12.6" customHeight="1">
      <c r="A113" s="2"/>
    </row>
    <row r="114" spans="1:1" ht="12.6" customHeight="1">
      <c r="A114" s="2"/>
    </row>
    <row r="115" spans="1:1" ht="12.6" customHeight="1">
      <c r="A115" s="2"/>
    </row>
    <row r="116" spans="1:1" ht="12.6" customHeight="1">
      <c r="A116" s="2"/>
    </row>
    <row r="117" spans="1:1" ht="12.6" customHeight="1">
      <c r="A117" s="2"/>
    </row>
    <row r="118" spans="1:1" ht="12.6" customHeight="1">
      <c r="A118" s="2"/>
    </row>
    <row r="119" spans="1:1" ht="12.6" customHeight="1">
      <c r="A119" s="2"/>
    </row>
    <row r="120" spans="1:1" ht="12.6" customHeight="1">
      <c r="A120" s="2"/>
    </row>
    <row r="121" spans="1:1" ht="12.6" customHeight="1">
      <c r="A121" s="2"/>
    </row>
    <row r="122" spans="1:1" ht="12.6" customHeight="1">
      <c r="A122" s="2"/>
    </row>
    <row r="123" spans="1:1" ht="12.6" customHeight="1">
      <c r="A123" s="2"/>
    </row>
    <row r="124" spans="1:1" ht="12.75" customHeight="1">
      <c r="A124" s="2"/>
    </row>
    <row r="125" spans="1:1" ht="12.75" customHeight="1">
      <c r="A125" s="2"/>
    </row>
    <row r="126" spans="1:1" ht="12.75" customHeight="1">
      <c r="A126" s="2"/>
    </row>
    <row r="127" spans="1:1" ht="12.75" customHeight="1">
      <c r="A127" s="2"/>
    </row>
    <row r="128" spans="1:1" ht="12.75" customHeight="1">
      <c r="A128" s="2"/>
    </row>
    <row r="129" spans="1:1" ht="12.75" customHeight="1">
      <c r="A129" s="2"/>
    </row>
    <row r="130" spans="1:1" ht="12.75" customHeight="1">
      <c r="A130" s="2"/>
    </row>
    <row r="131" spans="1:1" ht="12.75" customHeight="1">
      <c r="A131" s="2"/>
    </row>
    <row r="132" spans="1:1" ht="12.75" customHeight="1">
      <c r="A132" s="2"/>
    </row>
    <row r="133" spans="1:1" ht="12.75" customHeight="1">
      <c r="A133" s="2"/>
    </row>
    <row r="134" spans="1:1" ht="12.75" customHeight="1">
      <c r="A134" s="2"/>
    </row>
    <row r="135" spans="1:1" ht="12.75" customHeight="1">
      <c r="A135" s="2"/>
    </row>
    <row r="136" spans="1:1" ht="12.75" customHeight="1">
      <c r="A136" s="2"/>
    </row>
    <row r="137" spans="1:1" ht="12.75" customHeight="1">
      <c r="A137" s="2"/>
    </row>
    <row r="138" spans="1:1" ht="12.75" customHeight="1">
      <c r="A138" s="2"/>
    </row>
    <row r="139" spans="1:1" ht="12.75" customHeight="1">
      <c r="A139" s="2"/>
    </row>
    <row r="140" spans="1:1" ht="12.75" customHeight="1">
      <c r="A140" s="2"/>
    </row>
    <row r="141" spans="1:1" ht="12.75" customHeight="1">
      <c r="A141" s="2"/>
    </row>
    <row r="142" spans="1:1" ht="12.75" customHeight="1">
      <c r="A142" s="2"/>
    </row>
    <row r="143" spans="1:1" ht="12.75" customHeight="1">
      <c r="A143" s="2"/>
    </row>
    <row r="144" spans="1:1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  <row r="191" spans="1:1" ht="12.75" customHeight="1">
      <c r="A191" s="2"/>
    </row>
    <row r="192" spans="1:1" ht="12.75" customHeight="1">
      <c r="A192" s="2"/>
    </row>
    <row r="193" spans="1:1" ht="12.75" customHeight="1">
      <c r="A193" s="2"/>
    </row>
    <row r="194" spans="1:1" ht="12.75" customHeight="1">
      <c r="A194" s="2"/>
    </row>
    <row r="195" spans="1:1" ht="12.75" customHeight="1">
      <c r="A195" s="2"/>
    </row>
    <row r="196" spans="1:1" ht="12.75" customHeight="1">
      <c r="A196" s="2"/>
    </row>
    <row r="197" spans="1:1" ht="12.75" customHeight="1">
      <c r="A197" s="2"/>
    </row>
  </sheetData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4294967293" verticalDpi="300" r:id="rId1"/>
  <headerFooter alignWithMargins="0"/>
  <rowBreaks count="1" manualBreakCount="1">
    <brk id="60" max="6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>
  <sheetPr codeName="Sheet219">
    <tabColor theme="7" tint="0.39997558519241921"/>
  </sheetPr>
  <dimension ref="A1:BF107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59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75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1961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4</v>
      </c>
      <c r="E11" s="48" t="s">
        <v>491</v>
      </c>
      <c r="F11" s="169">
        <v>4</v>
      </c>
      <c r="G11" s="169">
        <v>4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4</v>
      </c>
      <c r="D21" s="48">
        <v>1.5</v>
      </c>
      <c r="E21" s="48">
        <v>0.70710678118654802</v>
      </c>
      <c r="F21" s="169">
        <v>2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1</v>
      </c>
      <c r="D24" s="48">
        <v>1</v>
      </c>
      <c r="E24" s="48" t="s">
        <v>491</v>
      </c>
      <c r="F24" s="169">
        <v>1</v>
      </c>
      <c r="G24" s="169">
        <v>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48">
        <v>1</v>
      </c>
      <c r="E27" s="48" t="s">
        <v>491</v>
      </c>
      <c r="F27" s="169">
        <v>1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48">
        <v>9</v>
      </c>
      <c r="E28" s="48">
        <v>4.2426406871192803</v>
      </c>
      <c r="F28" s="169">
        <v>12</v>
      </c>
      <c r="G28" s="169">
        <v>6</v>
      </c>
      <c r="H28" s="3"/>
    </row>
    <row r="29" spans="1:8" ht="12.6" customHeight="1">
      <c r="A29" s="106" t="s">
        <v>475</v>
      </c>
      <c r="B29" s="107" t="s">
        <v>1510</v>
      </c>
      <c r="C29" s="169">
        <v>2</v>
      </c>
      <c r="D29" s="48">
        <v>2</v>
      </c>
      <c r="E29" s="48" t="s">
        <v>491</v>
      </c>
      <c r="F29" s="169">
        <v>2</v>
      </c>
      <c r="G29" s="169">
        <v>2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48">
        <v>2</v>
      </c>
      <c r="E30" s="48" t="s">
        <v>491</v>
      </c>
      <c r="F30" s="169">
        <v>2</v>
      </c>
      <c r="G30" s="169">
        <v>2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48">
        <v>7</v>
      </c>
      <c r="E31" s="48">
        <v>7.0710678118654799</v>
      </c>
      <c r="F31" s="169">
        <v>12</v>
      </c>
      <c r="G31" s="169">
        <v>2</v>
      </c>
      <c r="H31" s="3"/>
    </row>
    <row r="32" spans="1:8" ht="12.6" customHeight="1">
      <c r="A32" s="106" t="s">
        <v>478</v>
      </c>
      <c r="B32" s="107" t="s">
        <v>1513</v>
      </c>
      <c r="C32" s="169">
        <v>1</v>
      </c>
      <c r="D32" s="48">
        <v>2</v>
      </c>
      <c r="E32" s="48" t="s">
        <v>491</v>
      </c>
      <c r="F32" s="169">
        <v>2</v>
      </c>
      <c r="G32" s="169">
        <v>2</v>
      </c>
      <c r="H32" s="3"/>
    </row>
    <row r="33" spans="1:8" ht="12.6" customHeight="1">
      <c r="A33" s="106" t="s">
        <v>479</v>
      </c>
      <c r="B33" s="107" t="s">
        <v>1514</v>
      </c>
      <c r="C33" s="169">
        <v>4</v>
      </c>
      <c r="D33" s="48">
        <v>1.5</v>
      </c>
      <c r="E33" s="48">
        <v>1</v>
      </c>
      <c r="F33" s="169">
        <v>3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6</v>
      </c>
      <c r="D36" s="48">
        <v>1.2</v>
      </c>
      <c r="E36" s="48">
        <v>0.44721359549995798</v>
      </c>
      <c r="F36" s="169">
        <v>2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48">
        <v>7.4310344827586201</v>
      </c>
      <c r="E41" s="48">
        <v>19.7218483075359</v>
      </c>
      <c r="F41" s="169">
        <v>146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6</v>
      </c>
      <c r="D76" s="48">
        <v>4.8</v>
      </c>
      <c r="E76" s="48">
        <v>4.1472882706655403</v>
      </c>
      <c r="F76" s="169">
        <v>12</v>
      </c>
      <c r="G76" s="169">
        <v>2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16</v>
      </c>
      <c r="D79" s="48">
        <v>3.875</v>
      </c>
      <c r="E79" s="48">
        <v>4.2406760467328004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1</v>
      </c>
      <c r="D83" s="48" t="s">
        <v>491</v>
      </c>
      <c r="E83" s="48" t="s">
        <v>491</v>
      </c>
      <c r="F83" s="169" t="s">
        <v>491</v>
      </c>
      <c r="G83" s="169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4</v>
      </c>
      <c r="D86" s="48">
        <v>9.5</v>
      </c>
      <c r="E86" s="48">
        <v>5</v>
      </c>
      <c r="F86" s="169">
        <v>12</v>
      </c>
      <c r="G86" s="169">
        <v>2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48">
        <v>2</v>
      </c>
      <c r="E88" s="48" t="s">
        <v>491</v>
      </c>
      <c r="F88" s="169">
        <v>2</v>
      </c>
      <c r="G88" s="169">
        <v>2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48">
        <v>12</v>
      </c>
      <c r="E89" s="48" t="s">
        <v>491</v>
      </c>
      <c r="F89" s="169">
        <v>12</v>
      </c>
      <c r="G89" s="169">
        <v>12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14</v>
      </c>
      <c r="D93" s="48">
        <v>60.714285714285701</v>
      </c>
      <c r="E93" s="48">
        <v>106.88270247290799</v>
      </c>
      <c r="F93" s="169">
        <v>258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48" t="s">
        <v>491</v>
      </c>
      <c r="E101" s="48" t="s">
        <v>491</v>
      </c>
      <c r="F101" s="169" t="s">
        <v>491</v>
      </c>
      <c r="G101" s="169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1" t="s">
        <v>491</v>
      </c>
      <c r="E104" s="231" t="s">
        <v>491</v>
      </c>
      <c r="F104" s="230" t="s">
        <v>491</v>
      </c>
      <c r="G104" s="230" t="s">
        <v>491</v>
      </c>
      <c r="H104" s="8"/>
    </row>
    <row r="105" spans="1:8" ht="12.6" customHeight="1">
      <c r="A105" s="47" t="s">
        <v>1980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134</v>
      </c>
      <c r="D106" s="241">
        <v>11.888</v>
      </c>
      <c r="E106" s="241">
        <v>41.1037664077542</v>
      </c>
      <c r="F106" s="240">
        <v>258</v>
      </c>
      <c r="G106" s="240">
        <v>1</v>
      </c>
      <c r="H106" s="3"/>
    </row>
    <row r="107" spans="1:8">
      <c r="C107" s="109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>
  <sheetPr codeName="Sheet220">
    <tabColor theme="7" tint="0.39997558519241921"/>
  </sheetPr>
  <dimension ref="A1:AZ107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53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76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1986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4</v>
      </c>
      <c r="E11" s="48" t="s">
        <v>491</v>
      </c>
      <c r="F11" s="169">
        <v>4</v>
      </c>
      <c r="G11" s="169">
        <v>4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48" t="s">
        <v>491</v>
      </c>
      <c r="E16" s="48" t="s">
        <v>491</v>
      </c>
      <c r="F16" s="169" t="s">
        <v>491</v>
      </c>
      <c r="G16" s="169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7</v>
      </c>
      <c r="D21" s="48">
        <v>8.1999999999999993</v>
      </c>
      <c r="E21" s="48">
        <v>6.1806148561449801</v>
      </c>
      <c r="F21" s="169">
        <v>14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48">
        <v>1</v>
      </c>
      <c r="E27" s="48" t="s">
        <v>491</v>
      </c>
      <c r="F27" s="169">
        <v>1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48">
        <v>6.5</v>
      </c>
      <c r="E28" s="48">
        <v>7.7781745930520199</v>
      </c>
      <c r="F28" s="169">
        <v>12</v>
      </c>
      <c r="G28" s="169">
        <v>1</v>
      </c>
      <c r="H28" s="3"/>
    </row>
    <row r="29" spans="1:8" ht="12.6" customHeight="1">
      <c r="A29" s="106" t="s">
        <v>475</v>
      </c>
      <c r="B29" s="107" t="s">
        <v>1510</v>
      </c>
      <c r="C29" s="169">
        <v>1</v>
      </c>
      <c r="D29" s="48" t="s">
        <v>491</v>
      </c>
      <c r="E29" s="48" t="s">
        <v>491</v>
      </c>
      <c r="F29" s="169" t="s">
        <v>491</v>
      </c>
      <c r="G29" s="169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48">
        <v>7</v>
      </c>
      <c r="E31" s="48">
        <v>7.0710678118654799</v>
      </c>
      <c r="F31" s="169">
        <v>12</v>
      </c>
      <c r="G31" s="169">
        <v>2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2</v>
      </c>
      <c r="D33" s="48">
        <v>1.5</v>
      </c>
      <c r="E33" s="48">
        <v>0.70710678118654802</v>
      </c>
      <c r="F33" s="169">
        <v>2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6</v>
      </c>
      <c r="D36" s="48">
        <v>1.2</v>
      </c>
      <c r="E36" s="48">
        <v>0.44721359549995798</v>
      </c>
      <c r="F36" s="169">
        <v>2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48">
        <v>7.4310344827586201</v>
      </c>
      <c r="E41" s="48">
        <v>19.7218483075359</v>
      </c>
      <c r="F41" s="169">
        <v>146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5</v>
      </c>
      <c r="D76" s="48">
        <v>5.5</v>
      </c>
      <c r="E76" s="48">
        <v>4.4347115652166904</v>
      </c>
      <c r="F76" s="169">
        <v>12</v>
      </c>
      <c r="G76" s="169">
        <v>2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15</v>
      </c>
      <c r="D79" s="48">
        <v>4</v>
      </c>
      <c r="E79" s="48">
        <v>4.3588989435406704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1</v>
      </c>
      <c r="D83" s="48" t="s">
        <v>491</v>
      </c>
      <c r="E83" s="48" t="s">
        <v>491</v>
      </c>
      <c r="F83" s="169" t="s">
        <v>491</v>
      </c>
      <c r="G83" s="169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3</v>
      </c>
      <c r="D86" s="48">
        <v>12</v>
      </c>
      <c r="E86" s="48">
        <v>0</v>
      </c>
      <c r="F86" s="169">
        <v>12</v>
      </c>
      <c r="G86" s="169">
        <v>12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48">
        <v>2</v>
      </c>
      <c r="E88" s="48" t="s">
        <v>491</v>
      </c>
      <c r="F88" s="169">
        <v>2</v>
      </c>
      <c r="G88" s="169">
        <v>2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48">
        <v>12</v>
      </c>
      <c r="E89" s="48" t="s">
        <v>491</v>
      </c>
      <c r="F89" s="169">
        <v>12</v>
      </c>
      <c r="G89" s="169">
        <v>12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14</v>
      </c>
      <c r="D93" s="48">
        <v>60.714285714285701</v>
      </c>
      <c r="E93" s="48">
        <v>106.88270247290799</v>
      </c>
      <c r="F93" s="169">
        <v>258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48" t="s">
        <v>491</v>
      </c>
      <c r="E101" s="48" t="s">
        <v>491</v>
      </c>
      <c r="F101" s="169" t="s">
        <v>491</v>
      </c>
      <c r="G101" s="169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1" t="s">
        <v>491</v>
      </c>
      <c r="E104" s="231" t="s">
        <v>491</v>
      </c>
      <c r="F104" s="230" t="s">
        <v>491</v>
      </c>
      <c r="G104" s="230" t="s">
        <v>491</v>
      </c>
      <c r="H104" s="8"/>
    </row>
    <row r="105" spans="1:8" ht="12.6" customHeight="1">
      <c r="A105" s="47" t="s">
        <v>1981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127</v>
      </c>
      <c r="D106" s="241">
        <v>12.728813559322001</v>
      </c>
      <c r="E106" s="241">
        <v>42.210636043081898</v>
      </c>
      <c r="F106" s="240">
        <v>258</v>
      </c>
      <c r="G106" s="240">
        <v>1</v>
      </c>
      <c r="H106" s="3"/>
    </row>
    <row r="107" spans="1:8">
      <c r="D107" s="104"/>
      <c r="E107" s="104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>
  <sheetPr codeName="Sheet221">
    <tabColor theme="7" tint="0.39997558519241921"/>
  </sheetPr>
  <dimension ref="A1:AT108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47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77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1850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4</v>
      </c>
      <c r="E11" s="48" t="s">
        <v>491</v>
      </c>
      <c r="F11" s="169">
        <v>4</v>
      </c>
      <c r="G11" s="169">
        <v>4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48" t="s">
        <v>491</v>
      </c>
      <c r="E16" s="48" t="s">
        <v>491</v>
      </c>
      <c r="F16" s="169" t="s">
        <v>491</v>
      </c>
      <c r="G16" s="169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8</v>
      </c>
      <c r="D21" s="48">
        <v>17.8333333333333</v>
      </c>
      <c r="E21" s="48">
        <v>20.478443951303198</v>
      </c>
      <c r="F21" s="169">
        <v>56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48">
        <v>1</v>
      </c>
      <c r="E27" s="48" t="s">
        <v>491</v>
      </c>
      <c r="F27" s="169">
        <v>1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48">
        <v>6.5</v>
      </c>
      <c r="E28" s="48">
        <v>7.7781745930520199</v>
      </c>
      <c r="F28" s="169">
        <v>12</v>
      </c>
      <c r="G28" s="169">
        <v>1</v>
      </c>
      <c r="H28" s="3"/>
    </row>
    <row r="29" spans="1:8" ht="12.6" customHeight="1">
      <c r="A29" s="106" t="s">
        <v>475</v>
      </c>
      <c r="B29" s="107" t="s">
        <v>1510</v>
      </c>
      <c r="C29" s="169">
        <v>1</v>
      </c>
      <c r="D29" s="48" t="s">
        <v>491</v>
      </c>
      <c r="E29" s="48" t="s">
        <v>491</v>
      </c>
      <c r="F29" s="169" t="s">
        <v>491</v>
      </c>
      <c r="G29" s="169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48">
        <v>7</v>
      </c>
      <c r="E31" s="48">
        <v>7.0710678118654799</v>
      </c>
      <c r="F31" s="169">
        <v>12</v>
      </c>
      <c r="G31" s="169">
        <v>2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2</v>
      </c>
      <c r="D33" s="48">
        <v>1.5</v>
      </c>
      <c r="E33" s="48">
        <v>0.70710678118654802</v>
      </c>
      <c r="F33" s="169">
        <v>2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6</v>
      </c>
      <c r="D36" s="48">
        <v>1.2</v>
      </c>
      <c r="E36" s="48">
        <v>0.44721359549995798</v>
      </c>
      <c r="F36" s="169">
        <v>2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48">
        <v>7.4310344827586201</v>
      </c>
      <c r="E41" s="48">
        <v>19.7218483075359</v>
      </c>
      <c r="F41" s="169">
        <v>146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7</v>
      </c>
      <c r="D76" s="48">
        <v>4.3333333333333304</v>
      </c>
      <c r="E76" s="48">
        <v>3.9327683210007001</v>
      </c>
      <c r="F76" s="169">
        <v>12</v>
      </c>
      <c r="G76" s="169">
        <v>1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15</v>
      </c>
      <c r="D79" s="48">
        <v>4</v>
      </c>
      <c r="E79" s="48">
        <v>4.3588989435406704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1</v>
      </c>
      <c r="D83" s="48" t="s">
        <v>491</v>
      </c>
      <c r="E83" s="48" t="s">
        <v>491</v>
      </c>
      <c r="F83" s="169" t="s">
        <v>491</v>
      </c>
      <c r="G83" s="169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3</v>
      </c>
      <c r="D86" s="48">
        <v>12</v>
      </c>
      <c r="E86" s="48">
        <v>0</v>
      </c>
      <c r="F86" s="169">
        <v>12</v>
      </c>
      <c r="G86" s="169">
        <v>12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48">
        <v>2</v>
      </c>
      <c r="E88" s="48" t="s">
        <v>491</v>
      </c>
      <c r="F88" s="169">
        <v>2</v>
      </c>
      <c r="G88" s="169">
        <v>2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48">
        <v>12</v>
      </c>
      <c r="E89" s="48" t="s">
        <v>491</v>
      </c>
      <c r="F89" s="169">
        <v>12</v>
      </c>
      <c r="G89" s="169">
        <v>12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14</v>
      </c>
      <c r="D93" s="48">
        <v>60.714285714285701</v>
      </c>
      <c r="E93" s="48">
        <v>106.88270247290799</v>
      </c>
      <c r="F93" s="169">
        <v>258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48" t="s">
        <v>491</v>
      </c>
      <c r="E101" s="48" t="s">
        <v>491</v>
      </c>
      <c r="F101" s="169" t="s">
        <v>491</v>
      </c>
      <c r="G101" s="169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1" t="s">
        <v>491</v>
      </c>
      <c r="E104" s="231" t="s">
        <v>491</v>
      </c>
      <c r="F104" s="230" t="s">
        <v>491</v>
      </c>
      <c r="G104" s="230" t="s">
        <v>491</v>
      </c>
      <c r="H104" s="8"/>
    </row>
    <row r="105" spans="1:8" ht="12.6" customHeight="1">
      <c r="A105" s="47" t="s">
        <v>1998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130</v>
      </c>
      <c r="D106" s="241">
        <v>12.991735537190101</v>
      </c>
      <c r="E106" s="241">
        <v>41.901172590546999</v>
      </c>
      <c r="F106" s="240">
        <v>258</v>
      </c>
      <c r="G106" s="240">
        <v>1</v>
      </c>
      <c r="H106" s="3"/>
    </row>
    <row r="107" spans="1:8">
      <c r="D107" s="104"/>
      <c r="E107" s="104"/>
    </row>
    <row r="108" spans="1:8">
      <c r="C108" s="105"/>
      <c r="D108" s="105"/>
      <c r="E108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>
  <sheetPr codeName="Sheet222">
    <tabColor theme="7" tint="0.39997558519241921"/>
  </sheetPr>
  <dimension ref="A1:AN108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41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78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1851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4</v>
      </c>
      <c r="E11" s="48" t="s">
        <v>491</v>
      </c>
      <c r="F11" s="169">
        <v>4</v>
      </c>
      <c r="G11" s="169">
        <v>4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48" t="s">
        <v>491</v>
      </c>
      <c r="E16" s="48" t="s">
        <v>491</v>
      </c>
      <c r="F16" s="169" t="s">
        <v>491</v>
      </c>
      <c r="G16" s="169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1</v>
      </c>
      <c r="D19" s="48">
        <v>2</v>
      </c>
      <c r="E19" s="48" t="s">
        <v>491</v>
      </c>
      <c r="F19" s="169">
        <v>2</v>
      </c>
      <c r="G19" s="169">
        <v>2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8</v>
      </c>
      <c r="D21" s="48">
        <v>7.1666666666666696</v>
      </c>
      <c r="E21" s="48">
        <v>5.3820689949745804</v>
      </c>
      <c r="F21" s="169">
        <v>12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11</v>
      </c>
      <c r="D24" s="48">
        <v>3.9090909090909101</v>
      </c>
      <c r="E24" s="48">
        <v>4.3001057069459501</v>
      </c>
      <c r="F24" s="169">
        <v>12</v>
      </c>
      <c r="G24" s="169">
        <v>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48">
        <v>1</v>
      </c>
      <c r="E27" s="48" t="s">
        <v>491</v>
      </c>
      <c r="F27" s="169">
        <v>1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2</v>
      </c>
      <c r="D28" s="48">
        <v>12</v>
      </c>
      <c r="E28" s="48">
        <v>0</v>
      </c>
      <c r="F28" s="169">
        <v>12</v>
      </c>
      <c r="G28" s="169">
        <v>12</v>
      </c>
      <c r="H28" s="3"/>
    </row>
    <row r="29" spans="1:8" ht="12.6" customHeight="1">
      <c r="A29" s="106" t="s">
        <v>475</v>
      </c>
      <c r="B29" s="107" t="s">
        <v>1510</v>
      </c>
      <c r="C29" s="169">
        <v>1</v>
      </c>
      <c r="D29" s="48" t="s">
        <v>491</v>
      </c>
      <c r="E29" s="48" t="s">
        <v>491</v>
      </c>
      <c r="F29" s="169" t="s">
        <v>491</v>
      </c>
      <c r="G29" s="169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106" t="s">
        <v>477</v>
      </c>
      <c r="B31" s="107" t="s">
        <v>1512</v>
      </c>
      <c r="C31" s="169">
        <v>1</v>
      </c>
      <c r="D31" s="48">
        <v>12</v>
      </c>
      <c r="E31" s="48" t="s">
        <v>491</v>
      </c>
      <c r="F31" s="169">
        <v>12</v>
      </c>
      <c r="G31" s="169">
        <v>12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2</v>
      </c>
      <c r="D33" s="48">
        <v>2</v>
      </c>
      <c r="E33" s="48" t="s">
        <v>491</v>
      </c>
      <c r="F33" s="169">
        <v>2</v>
      </c>
      <c r="G33" s="169">
        <v>2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6</v>
      </c>
      <c r="D36" s="48">
        <v>1.2</v>
      </c>
      <c r="E36" s="48">
        <v>0.44721359549995798</v>
      </c>
      <c r="F36" s="169">
        <v>2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55</v>
      </c>
      <c r="D41" s="48">
        <v>4.9818181818181797</v>
      </c>
      <c r="E41" s="48">
        <v>6.8946863842164996</v>
      </c>
      <c r="F41" s="169">
        <v>24</v>
      </c>
      <c r="G41" s="169">
        <v>2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7</v>
      </c>
      <c r="D76" s="48">
        <v>3.6666666666666701</v>
      </c>
      <c r="E76" s="48">
        <v>4.2739521132865601</v>
      </c>
      <c r="F76" s="169">
        <v>12</v>
      </c>
      <c r="G76" s="169">
        <v>1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15</v>
      </c>
      <c r="D79" s="48">
        <v>2.6</v>
      </c>
      <c r="E79" s="48">
        <v>2.9471535904520301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48" t="s">
        <v>491</v>
      </c>
      <c r="E83" s="48" t="s">
        <v>491</v>
      </c>
      <c r="F83" s="169" t="s">
        <v>491</v>
      </c>
      <c r="G83" s="169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2</v>
      </c>
      <c r="D86" s="48">
        <v>12</v>
      </c>
      <c r="E86" s="48">
        <v>0</v>
      </c>
      <c r="F86" s="169">
        <v>12</v>
      </c>
      <c r="G86" s="169">
        <v>12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1</v>
      </c>
      <c r="D88" s="48">
        <v>1</v>
      </c>
      <c r="E88" s="48" t="s">
        <v>491</v>
      </c>
      <c r="F88" s="169">
        <v>1</v>
      </c>
      <c r="G88" s="169">
        <v>1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48">
        <v>12</v>
      </c>
      <c r="E89" s="48" t="s">
        <v>491</v>
      </c>
      <c r="F89" s="169">
        <v>12</v>
      </c>
      <c r="G89" s="169">
        <v>12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12</v>
      </c>
      <c r="D93" s="48">
        <v>3.5</v>
      </c>
      <c r="E93" s="48">
        <v>4.0564202758769303</v>
      </c>
      <c r="F93" s="169">
        <v>12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48" t="s">
        <v>491</v>
      </c>
      <c r="E101" s="48" t="s">
        <v>491</v>
      </c>
      <c r="F101" s="169" t="s">
        <v>491</v>
      </c>
      <c r="G101" s="169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1" t="s">
        <v>491</v>
      </c>
      <c r="E104" s="231" t="s">
        <v>491</v>
      </c>
      <c r="F104" s="230" t="s">
        <v>491</v>
      </c>
      <c r="G104" s="230" t="s">
        <v>491</v>
      </c>
      <c r="H104" s="8"/>
    </row>
    <row r="105" spans="1:8" ht="12.6" customHeight="1">
      <c r="A105" s="47" t="s">
        <v>1998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133</v>
      </c>
      <c r="D106" s="241">
        <v>4.4640000000000004</v>
      </c>
      <c r="E106" s="241">
        <v>5.5945595692774202</v>
      </c>
      <c r="F106" s="240">
        <v>24</v>
      </c>
      <c r="G106" s="240">
        <v>1</v>
      </c>
      <c r="H106" s="3"/>
    </row>
    <row r="107" spans="1:8">
      <c r="D107" s="104"/>
      <c r="E107" s="104"/>
    </row>
    <row r="108" spans="1:8">
      <c r="C108" s="105"/>
      <c r="D108" s="105"/>
      <c r="E108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>
  <sheetPr codeName="Sheet223">
    <tabColor theme="7" tint="0.39997558519241921"/>
  </sheetPr>
  <dimension ref="A1:AH107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35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79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1888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4</v>
      </c>
      <c r="E11" s="48" t="s">
        <v>491</v>
      </c>
      <c r="F11" s="169">
        <v>4</v>
      </c>
      <c r="G11" s="169">
        <v>4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48" t="s">
        <v>491</v>
      </c>
      <c r="E16" s="48" t="s">
        <v>491</v>
      </c>
      <c r="F16" s="169" t="s">
        <v>491</v>
      </c>
      <c r="G16" s="169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4</v>
      </c>
      <c r="D21" s="48">
        <v>1.5</v>
      </c>
      <c r="E21" s="48">
        <v>0.70710678118654802</v>
      </c>
      <c r="F21" s="169">
        <v>2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48">
        <v>1</v>
      </c>
      <c r="E27" s="48" t="s">
        <v>491</v>
      </c>
      <c r="F27" s="169">
        <v>1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1</v>
      </c>
      <c r="D28" s="48">
        <v>12</v>
      </c>
      <c r="E28" s="48" t="s">
        <v>491</v>
      </c>
      <c r="F28" s="169">
        <v>12</v>
      </c>
      <c r="G28" s="169">
        <v>12</v>
      </c>
      <c r="H28" s="3"/>
    </row>
    <row r="29" spans="1:8" ht="12.6" customHeight="1">
      <c r="A29" s="106" t="s">
        <v>475</v>
      </c>
      <c r="B29" s="107" t="s">
        <v>1510</v>
      </c>
      <c r="C29" s="169">
        <v>1</v>
      </c>
      <c r="D29" s="48" t="s">
        <v>491</v>
      </c>
      <c r="E29" s="48" t="s">
        <v>491</v>
      </c>
      <c r="F29" s="169" t="s">
        <v>491</v>
      </c>
      <c r="G29" s="169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106" t="s">
        <v>477</v>
      </c>
      <c r="B31" s="107" t="s">
        <v>1512</v>
      </c>
      <c r="C31" s="169">
        <v>1</v>
      </c>
      <c r="D31" s="48">
        <v>12</v>
      </c>
      <c r="E31" s="48" t="s">
        <v>491</v>
      </c>
      <c r="F31" s="169">
        <v>12</v>
      </c>
      <c r="G31" s="169">
        <v>12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2</v>
      </c>
      <c r="D33" s="48">
        <v>2</v>
      </c>
      <c r="E33" s="48" t="s">
        <v>491</v>
      </c>
      <c r="F33" s="169">
        <v>2</v>
      </c>
      <c r="G33" s="169">
        <v>2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6</v>
      </c>
      <c r="D36" s="48">
        <v>1.2</v>
      </c>
      <c r="E36" s="48">
        <v>0.44721359549995798</v>
      </c>
      <c r="F36" s="169">
        <v>2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55</v>
      </c>
      <c r="D41" s="48">
        <v>4.9818181818181797</v>
      </c>
      <c r="E41" s="48">
        <v>6.8946863842164996</v>
      </c>
      <c r="F41" s="169">
        <v>24</v>
      </c>
      <c r="G41" s="169">
        <v>2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6</v>
      </c>
      <c r="D76" s="48">
        <v>4.75</v>
      </c>
      <c r="E76" s="48">
        <v>4.9916597106239804</v>
      </c>
      <c r="F76" s="169">
        <v>12</v>
      </c>
      <c r="G76" s="169">
        <v>1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14</v>
      </c>
      <c r="D79" s="48">
        <v>2.71428571428571</v>
      </c>
      <c r="E79" s="48">
        <v>3.0237157840738198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48" t="s">
        <v>491</v>
      </c>
      <c r="E83" s="48" t="s">
        <v>491</v>
      </c>
      <c r="F83" s="169" t="s">
        <v>491</v>
      </c>
      <c r="G83" s="169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2</v>
      </c>
      <c r="D86" s="48">
        <v>12</v>
      </c>
      <c r="E86" s="48">
        <v>0</v>
      </c>
      <c r="F86" s="169">
        <v>12</v>
      </c>
      <c r="G86" s="169">
        <v>12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1</v>
      </c>
      <c r="D88" s="48">
        <v>1</v>
      </c>
      <c r="E88" s="48" t="s">
        <v>491</v>
      </c>
      <c r="F88" s="169">
        <v>1</v>
      </c>
      <c r="G88" s="169">
        <v>1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48">
        <v>12</v>
      </c>
      <c r="E89" s="48" t="s">
        <v>491</v>
      </c>
      <c r="F89" s="169">
        <v>12</v>
      </c>
      <c r="G89" s="169">
        <v>12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12</v>
      </c>
      <c r="D93" s="48">
        <v>3.5</v>
      </c>
      <c r="E93" s="48">
        <v>4.0564202758769303</v>
      </c>
      <c r="F93" s="169">
        <v>12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48" t="s">
        <v>491</v>
      </c>
      <c r="E101" s="48" t="s">
        <v>491</v>
      </c>
      <c r="F101" s="169" t="s">
        <v>491</v>
      </c>
      <c r="G101" s="169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1" t="s">
        <v>491</v>
      </c>
      <c r="E104" s="231" t="s">
        <v>491</v>
      </c>
      <c r="F104" s="230" t="s">
        <v>491</v>
      </c>
      <c r="G104" s="230" t="s">
        <v>491</v>
      </c>
      <c r="H104" s="8"/>
    </row>
    <row r="105" spans="1:8" ht="12.6" customHeight="1">
      <c r="A105" s="47" t="s">
        <v>1982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114</v>
      </c>
      <c r="D106" s="241">
        <v>4.3523809523809502</v>
      </c>
      <c r="E106" s="241">
        <v>5.73950706872475</v>
      </c>
      <c r="F106" s="240">
        <v>24</v>
      </c>
      <c r="G106" s="240">
        <v>1</v>
      </c>
      <c r="H106" s="3"/>
    </row>
    <row r="107" spans="1:8">
      <c r="C107" s="109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>
  <sheetPr codeName="Sheet224">
    <tabColor theme="7" tint="0.39997558519241921"/>
  </sheetPr>
  <dimension ref="A1:AB10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29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80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1889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4</v>
      </c>
      <c r="E11" s="48" t="s">
        <v>491</v>
      </c>
      <c r="F11" s="169">
        <v>4</v>
      </c>
      <c r="G11" s="169">
        <v>4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48" t="s">
        <v>491</v>
      </c>
      <c r="E16" s="48" t="s">
        <v>491</v>
      </c>
      <c r="F16" s="169" t="s">
        <v>491</v>
      </c>
      <c r="G16" s="169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5</v>
      </c>
      <c r="D21" s="48">
        <v>1.6666666666666701</v>
      </c>
      <c r="E21" s="48">
        <v>0.57735026918962595</v>
      </c>
      <c r="F21" s="169">
        <v>2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2</v>
      </c>
      <c r="D27" s="48">
        <v>1</v>
      </c>
      <c r="E27" s="48" t="s">
        <v>491</v>
      </c>
      <c r="F27" s="169">
        <v>1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1</v>
      </c>
      <c r="D28" s="48">
        <v>12</v>
      </c>
      <c r="E28" s="48" t="s">
        <v>491</v>
      </c>
      <c r="F28" s="169">
        <v>12</v>
      </c>
      <c r="G28" s="169">
        <v>12</v>
      </c>
      <c r="H28" s="3"/>
    </row>
    <row r="29" spans="1:8" ht="12.6" customHeight="1">
      <c r="A29" s="106" t="s">
        <v>475</v>
      </c>
      <c r="B29" s="107" t="s">
        <v>1510</v>
      </c>
      <c r="C29" s="169">
        <v>1</v>
      </c>
      <c r="D29" s="48" t="s">
        <v>491</v>
      </c>
      <c r="E29" s="48" t="s">
        <v>491</v>
      </c>
      <c r="F29" s="169" t="s">
        <v>491</v>
      </c>
      <c r="G29" s="169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106" t="s">
        <v>477</v>
      </c>
      <c r="B31" s="107" t="s">
        <v>1512</v>
      </c>
      <c r="C31" s="169">
        <v>1</v>
      </c>
      <c r="D31" s="48">
        <v>12</v>
      </c>
      <c r="E31" s="48" t="s">
        <v>491</v>
      </c>
      <c r="F31" s="169">
        <v>12</v>
      </c>
      <c r="G31" s="169">
        <v>12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2</v>
      </c>
      <c r="D33" s="48">
        <v>2</v>
      </c>
      <c r="E33" s="48" t="s">
        <v>491</v>
      </c>
      <c r="F33" s="169">
        <v>2</v>
      </c>
      <c r="G33" s="169">
        <v>2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6</v>
      </c>
      <c r="D36" s="48">
        <v>1.2</v>
      </c>
      <c r="E36" s="48">
        <v>0.44721359549995798</v>
      </c>
      <c r="F36" s="169">
        <v>2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56</v>
      </c>
      <c r="D41" s="48">
        <v>4.9818181818181797</v>
      </c>
      <c r="E41" s="48">
        <v>6.8946863842164996</v>
      </c>
      <c r="F41" s="169">
        <v>24</v>
      </c>
      <c r="G41" s="169">
        <v>2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6</v>
      </c>
      <c r="D76" s="48">
        <v>5</v>
      </c>
      <c r="E76" s="48">
        <v>4.8304589153964796</v>
      </c>
      <c r="F76" s="169">
        <v>12</v>
      </c>
      <c r="G76" s="169">
        <v>1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14</v>
      </c>
      <c r="D79" s="48">
        <v>2.71428571428571</v>
      </c>
      <c r="E79" s="48">
        <v>3.0237157840738198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48" t="s">
        <v>491</v>
      </c>
      <c r="E83" s="48" t="s">
        <v>491</v>
      </c>
      <c r="F83" s="169" t="s">
        <v>491</v>
      </c>
      <c r="G83" s="169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2</v>
      </c>
      <c r="D86" s="48">
        <v>12</v>
      </c>
      <c r="E86" s="48">
        <v>0</v>
      </c>
      <c r="F86" s="169">
        <v>12</v>
      </c>
      <c r="G86" s="169">
        <v>12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1</v>
      </c>
      <c r="D88" s="48">
        <v>1</v>
      </c>
      <c r="E88" s="48" t="s">
        <v>491</v>
      </c>
      <c r="F88" s="169">
        <v>1</v>
      </c>
      <c r="G88" s="169">
        <v>1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48">
        <v>12</v>
      </c>
      <c r="E89" s="48" t="s">
        <v>491</v>
      </c>
      <c r="F89" s="169">
        <v>12</v>
      </c>
      <c r="G89" s="169">
        <v>12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12</v>
      </c>
      <c r="D93" s="48">
        <v>3.5</v>
      </c>
      <c r="E93" s="48">
        <v>4.0564202758769303</v>
      </c>
      <c r="F93" s="169">
        <v>12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48" t="s">
        <v>491</v>
      </c>
      <c r="E101" s="48" t="s">
        <v>491</v>
      </c>
      <c r="F101" s="169" t="s">
        <v>491</v>
      </c>
      <c r="G101" s="169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1" t="s">
        <v>491</v>
      </c>
      <c r="E104" s="231" t="s">
        <v>491</v>
      </c>
      <c r="F104" s="230" t="s">
        <v>491</v>
      </c>
      <c r="G104" s="230" t="s">
        <v>491</v>
      </c>
      <c r="H104" s="8"/>
    </row>
    <row r="105" spans="1:8" ht="12.6" customHeight="1">
      <c r="A105" s="47" t="s">
        <v>1982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116</v>
      </c>
      <c r="D106" s="241">
        <v>4.3396226415094299</v>
      </c>
      <c r="E106" s="241">
        <v>5.7136208058802103</v>
      </c>
      <c r="F106" s="240">
        <v>24</v>
      </c>
      <c r="G106" s="240">
        <v>1</v>
      </c>
      <c r="H106" s="3"/>
    </row>
    <row r="107" spans="1:8">
      <c r="D107" s="104"/>
      <c r="E107" s="104"/>
    </row>
    <row r="108" spans="1:8">
      <c r="C108" s="109"/>
    </row>
    <row r="109" spans="1:8">
      <c r="C109" s="105"/>
      <c r="D109" s="105"/>
      <c r="E109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>
  <sheetPr codeName="Sheet225">
    <tabColor theme="7" tint="0.39997558519241921"/>
  </sheetPr>
  <dimension ref="A1:V108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23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81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1890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1</v>
      </c>
      <c r="D10" s="48">
        <v>2</v>
      </c>
      <c r="E10" s="48" t="s">
        <v>491</v>
      </c>
      <c r="F10" s="169">
        <v>2</v>
      </c>
      <c r="G10" s="169">
        <v>2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4</v>
      </c>
      <c r="E11" s="48" t="s">
        <v>491</v>
      </c>
      <c r="F11" s="169">
        <v>4</v>
      </c>
      <c r="G11" s="169">
        <v>4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1</v>
      </c>
      <c r="D14" s="48">
        <v>12</v>
      </c>
      <c r="E14" s="48" t="s">
        <v>491</v>
      </c>
      <c r="F14" s="169">
        <v>12</v>
      </c>
      <c r="G14" s="169">
        <v>12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48" t="s">
        <v>491</v>
      </c>
      <c r="E16" s="48" t="s">
        <v>491</v>
      </c>
      <c r="F16" s="169" t="s">
        <v>491</v>
      </c>
      <c r="G16" s="169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1</v>
      </c>
      <c r="D20" s="48">
        <v>4</v>
      </c>
      <c r="E20" s="48" t="s">
        <v>491</v>
      </c>
      <c r="F20" s="169">
        <v>4</v>
      </c>
      <c r="G20" s="169">
        <v>4</v>
      </c>
      <c r="H20" s="3"/>
    </row>
    <row r="21" spans="1:8" ht="12.6" customHeight="1">
      <c r="A21" s="106" t="s">
        <v>467</v>
      </c>
      <c r="B21" s="107" t="s">
        <v>1502</v>
      </c>
      <c r="C21" s="169">
        <v>34</v>
      </c>
      <c r="D21" s="48">
        <v>12.3333333333333</v>
      </c>
      <c r="E21" s="48">
        <v>14.2957271970318</v>
      </c>
      <c r="F21" s="169">
        <v>52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14</v>
      </c>
      <c r="D22" s="48">
        <v>8.7692307692307701</v>
      </c>
      <c r="E22" s="48">
        <v>7.5294294400244999</v>
      </c>
      <c r="F22" s="169">
        <v>27</v>
      </c>
      <c r="G22" s="169">
        <v>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1</v>
      </c>
      <c r="D25" s="48">
        <v>1</v>
      </c>
      <c r="E25" s="48" t="s">
        <v>491</v>
      </c>
      <c r="F25" s="169">
        <v>1</v>
      </c>
      <c r="G25" s="169">
        <v>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6</v>
      </c>
      <c r="D27" s="48">
        <v>6.2</v>
      </c>
      <c r="E27" s="48">
        <v>5.4037024344425202</v>
      </c>
      <c r="F27" s="169">
        <v>12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3</v>
      </c>
      <c r="D28" s="48">
        <v>8.3333333333333304</v>
      </c>
      <c r="E28" s="48">
        <v>6.3508529610858799</v>
      </c>
      <c r="F28" s="169">
        <v>12</v>
      </c>
      <c r="G28" s="169">
        <v>1</v>
      </c>
      <c r="H28" s="3"/>
    </row>
    <row r="29" spans="1:8" ht="12.6" customHeight="1">
      <c r="A29" s="106" t="s">
        <v>475</v>
      </c>
      <c r="B29" s="107" t="s">
        <v>1510</v>
      </c>
      <c r="C29" s="169">
        <v>2</v>
      </c>
      <c r="D29" s="48">
        <v>12</v>
      </c>
      <c r="E29" s="48" t="s">
        <v>491</v>
      </c>
      <c r="F29" s="169">
        <v>12</v>
      </c>
      <c r="G29" s="169">
        <v>12</v>
      </c>
      <c r="H29" s="3"/>
    </row>
    <row r="30" spans="1:8" ht="12.6" customHeight="1">
      <c r="A30" s="106" t="s">
        <v>476</v>
      </c>
      <c r="B30" s="107" t="s">
        <v>1511</v>
      </c>
      <c r="C30" s="169">
        <v>2</v>
      </c>
      <c r="D30" s="48">
        <v>6.5</v>
      </c>
      <c r="E30" s="48">
        <v>7.7781745930520199</v>
      </c>
      <c r="F30" s="169">
        <v>12</v>
      </c>
      <c r="G30" s="169">
        <v>1</v>
      </c>
      <c r="H30" s="3"/>
    </row>
    <row r="31" spans="1:8" ht="12.6" customHeight="1">
      <c r="A31" s="106" t="s">
        <v>477</v>
      </c>
      <c r="B31" s="107" t="s">
        <v>1512</v>
      </c>
      <c r="C31" s="169">
        <v>3</v>
      </c>
      <c r="D31" s="48">
        <v>7</v>
      </c>
      <c r="E31" s="48">
        <v>7.0710678118654799</v>
      </c>
      <c r="F31" s="169">
        <v>12</v>
      </c>
      <c r="G31" s="169">
        <v>2</v>
      </c>
      <c r="H31" s="3"/>
    </row>
    <row r="32" spans="1:8" ht="12.6" customHeight="1">
      <c r="A32" s="106" t="s">
        <v>478</v>
      </c>
      <c r="B32" s="107" t="s">
        <v>1513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106" t="s">
        <v>479</v>
      </c>
      <c r="B33" s="107" t="s">
        <v>1514</v>
      </c>
      <c r="C33" s="169">
        <v>3</v>
      </c>
      <c r="D33" s="48">
        <v>5</v>
      </c>
      <c r="E33" s="48">
        <v>6.0827625302982202</v>
      </c>
      <c r="F33" s="169">
        <v>12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10</v>
      </c>
      <c r="D36" s="48">
        <v>1.3333333333333299</v>
      </c>
      <c r="E36" s="48">
        <v>0.5</v>
      </c>
      <c r="F36" s="169">
        <v>2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1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1</v>
      </c>
      <c r="D40" s="48">
        <v>4</v>
      </c>
      <c r="E40" s="48" t="s">
        <v>491</v>
      </c>
      <c r="F40" s="169">
        <v>4</v>
      </c>
      <c r="G40" s="169">
        <v>4</v>
      </c>
      <c r="H40" s="3"/>
    </row>
    <row r="41" spans="1:8" ht="12.6" customHeight="1">
      <c r="A41" s="106" t="s">
        <v>1759</v>
      </c>
      <c r="B41" s="107" t="s">
        <v>1522</v>
      </c>
      <c r="C41" s="169">
        <v>57</v>
      </c>
      <c r="D41" s="48">
        <v>7.54385964912281</v>
      </c>
      <c r="E41" s="48">
        <v>19.878263591383501</v>
      </c>
      <c r="F41" s="169">
        <v>146</v>
      </c>
      <c r="G41" s="169">
        <v>2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13</v>
      </c>
      <c r="D76" s="48">
        <v>4.8181818181818201</v>
      </c>
      <c r="E76" s="48">
        <v>4.7290206558690704</v>
      </c>
      <c r="F76" s="169">
        <v>12</v>
      </c>
      <c r="G76" s="169">
        <v>1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17</v>
      </c>
      <c r="D79" s="48">
        <v>3.875</v>
      </c>
      <c r="E79" s="48">
        <v>4.2406760467328004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2</v>
      </c>
      <c r="D83" s="48">
        <v>6</v>
      </c>
      <c r="E83" s="48" t="s">
        <v>491</v>
      </c>
      <c r="F83" s="169">
        <v>6</v>
      </c>
      <c r="G83" s="169">
        <v>6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9</v>
      </c>
      <c r="D86" s="48">
        <v>8</v>
      </c>
      <c r="E86" s="48">
        <v>4.8989794855663602</v>
      </c>
      <c r="F86" s="169">
        <v>12</v>
      </c>
      <c r="G86" s="169">
        <v>2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48">
        <v>2</v>
      </c>
      <c r="E88" s="48" t="s">
        <v>491</v>
      </c>
      <c r="F88" s="169">
        <v>2</v>
      </c>
      <c r="G88" s="169">
        <v>2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48">
        <v>12</v>
      </c>
      <c r="E89" s="48" t="s">
        <v>491</v>
      </c>
      <c r="F89" s="169">
        <v>12</v>
      </c>
      <c r="G89" s="169">
        <v>12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14</v>
      </c>
      <c r="D93" s="48">
        <v>60.714285714285701</v>
      </c>
      <c r="E93" s="48">
        <v>106.88270247290799</v>
      </c>
      <c r="F93" s="169">
        <v>258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48" t="s">
        <v>491</v>
      </c>
      <c r="E101" s="48" t="s">
        <v>491</v>
      </c>
      <c r="F101" s="169" t="s">
        <v>491</v>
      </c>
      <c r="G101" s="169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1" t="s">
        <v>491</v>
      </c>
      <c r="E104" s="231" t="s">
        <v>491</v>
      </c>
      <c r="F104" s="230" t="s">
        <v>491</v>
      </c>
      <c r="G104" s="230" t="s">
        <v>491</v>
      </c>
      <c r="H104" s="8"/>
    </row>
    <row r="105" spans="1:8" ht="12.6" customHeight="1">
      <c r="A105" s="47" t="s">
        <v>1903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204</v>
      </c>
      <c r="D106" s="241">
        <v>11.313829787234001</v>
      </c>
      <c r="E106" s="241">
        <v>34.061008808947101</v>
      </c>
      <c r="F106" s="240">
        <v>258</v>
      </c>
      <c r="G106" s="240">
        <v>1</v>
      </c>
      <c r="H106" s="3"/>
    </row>
    <row r="107" spans="1:8">
      <c r="D107" s="104"/>
      <c r="E107" s="104"/>
    </row>
    <row r="108" spans="1:8">
      <c r="C108" s="105"/>
      <c r="D108" s="105"/>
      <c r="E108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>
  <sheetPr codeName="Sheet226">
    <tabColor theme="7" tint="0.39997558519241921"/>
  </sheetPr>
  <dimension ref="A1:H107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82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2001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1</v>
      </c>
      <c r="D10" s="48">
        <v>2</v>
      </c>
      <c r="E10" s="48" t="s">
        <v>491</v>
      </c>
      <c r="F10" s="169">
        <v>2</v>
      </c>
      <c r="G10" s="169">
        <v>2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12</v>
      </c>
      <c r="E11" s="48" t="s">
        <v>491</v>
      </c>
      <c r="F11" s="169">
        <v>12</v>
      </c>
      <c r="G11" s="169">
        <v>12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0</v>
      </c>
      <c r="D16" s="48" t="s">
        <v>491</v>
      </c>
      <c r="E16" s="48" t="s">
        <v>491</v>
      </c>
      <c r="F16" s="169" t="s">
        <v>491</v>
      </c>
      <c r="G16" s="169" t="s">
        <v>491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106" t="s">
        <v>467</v>
      </c>
      <c r="B21" s="107" t="s">
        <v>1502</v>
      </c>
      <c r="C21" s="169">
        <v>10</v>
      </c>
      <c r="D21" s="48">
        <v>92</v>
      </c>
      <c r="E21" s="48">
        <v>239.791576165636</v>
      </c>
      <c r="F21" s="169">
        <v>730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1</v>
      </c>
      <c r="D24" s="48">
        <v>1</v>
      </c>
      <c r="E24" s="48" t="s">
        <v>491</v>
      </c>
      <c r="F24" s="169">
        <v>1</v>
      </c>
      <c r="G24" s="169">
        <v>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6</v>
      </c>
      <c r="D26" s="48">
        <v>7</v>
      </c>
      <c r="E26" s="48">
        <v>4.8989794855663602</v>
      </c>
      <c r="F26" s="169">
        <v>12</v>
      </c>
      <c r="G26" s="169">
        <v>1</v>
      </c>
      <c r="H26" s="3"/>
    </row>
    <row r="27" spans="1:8" ht="12.6" customHeight="1">
      <c r="A27" s="106" t="s">
        <v>473</v>
      </c>
      <c r="B27" s="107" t="s">
        <v>1508</v>
      </c>
      <c r="C27" s="169">
        <v>3</v>
      </c>
      <c r="D27" s="48">
        <v>6.5</v>
      </c>
      <c r="E27" s="48">
        <v>7.7781745930520199</v>
      </c>
      <c r="F27" s="169">
        <v>12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16</v>
      </c>
      <c r="D28" s="48">
        <v>28.4</v>
      </c>
      <c r="E28" s="48">
        <v>22.598356450983601</v>
      </c>
      <c r="F28" s="169">
        <v>72</v>
      </c>
      <c r="G28" s="169">
        <v>2</v>
      </c>
      <c r="H28" s="3"/>
    </row>
    <row r="29" spans="1:8" ht="12.6" customHeight="1">
      <c r="A29" s="106" t="s">
        <v>475</v>
      </c>
      <c r="B29" s="107" t="s">
        <v>1510</v>
      </c>
      <c r="C29" s="169">
        <v>5</v>
      </c>
      <c r="D29" s="48">
        <v>12.75</v>
      </c>
      <c r="E29" s="48">
        <v>8.6168439698070394</v>
      </c>
      <c r="F29" s="169">
        <v>24</v>
      </c>
      <c r="G29" s="169">
        <v>3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48">
        <v>12</v>
      </c>
      <c r="E30" s="48" t="s">
        <v>491</v>
      </c>
      <c r="F30" s="169">
        <v>12</v>
      </c>
      <c r="G30" s="169">
        <v>12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48">
        <v>6.5</v>
      </c>
      <c r="E31" s="48">
        <v>7.7781745930520199</v>
      </c>
      <c r="F31" s="169">
        <v>12</v>
      </c>
      <c r="G31" s="169">
        <v>1</v>
      </c>
      <c r="H31" s="3"/>
    </row>
    <row r="32" spans="1:8" ht="12.6" customHeight="1">
      <c r="A32" s="106" t="s">
        <v>478</v>
      </c>
      <c r="B32" s="107" t="s">
        <v>1513</v>
      </c>
      <c r="C32" s="169">
        <v>1</v>
      </c>
      <c r="D32" s="48">
        <v>2</v>
      </c>
      <c r="E32" s="48" t="s">
        <v>491</v>
      </c>
      <c r="F32" s="169">
        <v>2</v>
      </c>
      <c r="G32" s="169">
        <v>2</v>
      </c>
      <c r="H32" s="3"/>
    </row>
    <row r="33" spans="1:8" ht="12.6" customHeight="1">
      <c r="A33" s="106" t="s">
        <v>479</v>
      </c>
      <c r="B33" s="107" t="s">
        <v>1514</v>
      </c>
      <c r="C33" s="169">
        <v>7</v>
      </c>
      <c r="D33" s="48">
        <v>4.4000000000000004</v>
      </c>
      <c r="E33" s="48">
        <v>4.7222875812470404</v>
      </c>
      <c r="F33" s="169">
        <v>12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2</v>
      </c>
      <c r="D34" s="48">
        <v>1.5</v>
      </c>
      <c r="E34" s="48">
        <v>0.70710678118654802</v>
      </c>
      <c r="F34" s="169">
        <v>2</v>
      </c>
      <c r="G34" s="169">
        <v>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8</v>
      </c>
      <c r="D36" s="48">
        <v>1.8571428571428601</v>
      </c>
      <c r="E36" s="48">
        <v>1.86445447147161</v>
      </c>
      <c r="F36" s="169">
        <v>6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6</v>
      </c>
      <c r="D38" s="48">
        <v>5.1666666666666696</v>
      </c>
      <c r="E38" s="48">
        <v>9.2394083504663094</v>
      </c>
      <c r="F38" s="169">
        <v>24</v>
      </c>
      <c r="G38" s="169">
        <v>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58</v>
      </c>
      <c r="D41" s="48">
        <v>7.4310344827586201</v>
      </c>
      <c r="E41" s="48">
        <v>19.7218483075359</v>
      </c>
      <c r="F41" s="169">
        <v>146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1</v>
      </c>
      <c r="D64" s="48">
        <v>1</v>
      </c>
      <c r="E64" s="48" t="s">
        <v>491</v>
      </c>
      <c r="F64" s="169">
        <v>1</v>
      </c>
      <c r="G64" s="169">
        <v>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12</v>
      </c>
      <c r="D76" s="48">
        <v>4.3</v>
      </c>
      <c r="E76" s="48">
        <v>4.3474130238568298</v>
      </c>
      <c r="F76" s="169">
        <v>12</v>
      </c>
      <c r="G76" s="169">
        <v>1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18</v>
      </c>
      <c r="D79" s="48">
        <v>3.8125</v>
      </c>
      <c r="E79" s="48">
        <v>4.2773628947440701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48" t="s">
        <v>491</v>
      </c>
      <c r="E83" s="48" t="s">
        <v>491</v>
      </c>
      <c r="F83" s="169" t="s">
        <v>491</v>
      </c>
      <c r="G83" s="169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4</v>
      </c>
      <c r="D86" s="48">
        <v>9.25</v>
      </c>
      <c r="E86" s="48">
        <v>5.5</v>
      </c>
      <c r="F86" s="169">
        <v>12</v>
      </c>
      <c r="G86" s="169">
        <v>1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1</v>
      </c>
      <c r="D88" s="48">
        <v>2</v>
      </c>
      <c r="E88" s="48" t="s">
        <v>491</v>
      </c>
      <c r="F88" s="169">
        <v>2</v>
      </c>
      <c r="G88" s="169">
        <v>2</v>
      </c>
      <c r="H88" s="3"/>
    </row>
    <row r="89" spans="1:8" ht="12.6" customHeight="1">
      <c r="A89" s="106" t="s">
        <v>1258</v>
      </c>
      <c r="B89" s="107" t="s">
        <v>1319</v>
      </c>
      <c r="C89" s="169">
        <v>2</v>
      </c>
      <c r="D89" s="48">
        <v>7.5</v>
      </c>
      <c r="E89" s="48">
        <v>6.3639610306789303</v>
      </c>
      <c r="F89" s="169">
        <v>12</v>
      </c>
      <c r="G89" s="169">
        <v>3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14</v>
      </c>
      <c r="D93" s="48">
        <v>54.714285714285701</v>
      </c>
      <c r="E93" s="48">
        <v>110.019878323754</v>
      </c>
      <c r="F93" s="169">
        <v>359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1</v>
      </c>
      <c r="D101" s="48">
        <v>4</v>
      </c>
      <c r="E101" s="48" t="s">
        <v>491</v>
      </c>
      <c r="F101" s="169">
        <v>4</v>
      </c>
      <c r="G101" s="169">
        <v>4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1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1</v>
      </c>
      <c r="D104" s="231" t="s">
        <v>491</v>
      </c>
      <c r="E104" s="231" t="s">
        <v>491</v>
      </c>
      <c r="F104" s="230" t="s">
        <v>491</v>
      </c>
      <c r="G104" s="230" t="s">
        <v>491</v>
      </c>
      <c r="H104" s="8"/>
    </row>
    <row r="105" spans="1:8" ht="12.6" customHeight="1">
      <c r="A105" s="47" t="s">
        <v>1983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188</v>
      </c>
      <c r="D106" s="241">
        <v>16.364161849711</v>
      </c>
      <c r="E106" s="241">
        <v>65.496496347065005</v>
      </c>
      <c r="F106" s="240">
        <v>730</v>
      </c>
      <c r="G106" s="240">
        <v>1</v>
      </c>
      <c r="H106" s="3"/>
    </row>
    <row r="107" spans="1:8">
      <c r="D107" s="104"/>
      <c r="E107" s="104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>
  <sheetPr codeName="Sheet227">
    <tabColor theme="7" tint="0.39997558519241921"/>
  </sheetPr>
  <dimension ref="A1:I108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10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83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2002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5</v>
      </c>
      <c r="D10" s="48">
        <v>80.599999999999994</v>
      </c>
      <c r="E10" s="48">
        <v>159.04339030591601</v>
      </c>
      <c r="F10" s="169">
        <v>365</v>
      </c>
      <c r="G10" s="169">
        <v>2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12</v>
      </c>
      <c r="E11" s="48" t="s">
        <v>491</v>
      </c>
      <c r="F11" s="169">
        <v>12</v>
      </c>
      <c r="G11" s="169">
        <v>12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1</v>
      </c>
      <c r="D14" s="48">
        <v>12</v>
      </c>
      <c r="E14" s="48" t="s">
        <v>491</v>
      </c>
      <c r="F14" s="169">
        <v>12</v>
      </c>
      <c r="G14" s="169">
        <v>12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5</v>
      </c>
      <c r="D16" s="48">
        <v>3.6</v>
      </c>
      <c r="E16" s="48">
        <v>4.7222875812470404</v>
      </c>
      <c r="F16" s="169">
        <v>12</v>
      </c>
      <c r="G16" s="169">
        <v>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1</v>
      </c>
      <c r="D18" s="48">
        <v>24</v>
      </c>
      <c r="E18" s="48" t="s">
        <v>491</v>
      </c>
      <c r="F18" s="169">
        <v>24</v>
      </c>
      <c r="G18" s="169">
        <v>24</v>
      </c>
      <c r="H18" s="3"/>
    </row>
    <row r="19" spans="1:8" ht="12.6" customHeight="1">
      <c r="A19" s="106" t="s">
        <v>465</v>
      </c>
      <c r="B19" s="107" t="s">
        <v>1500</v>
      </c>
      <c r="C19" s="169">
        <v>4</v>
      </c>
      <c r="D19" s="48">
        <v>1.3333333333333299</v>
      </c>
      <c r="E19" s="48">
        <v>0.57735026918962595</v>
      </c>
      <c r="F19" s="169">
        <v>2</v>
      </c>
      <c r="G19" s="169">
        <v>1</v>
      </c>
      <c r="H19" s="3"/>
    </row>
    <row r="20" spans="1:8" ht="12.6" customHeight="1">
      <c r="A20" s="106" t="s">
        <v>466</v>
      </c>
      <c r="B20" s="107" t="s">
        <v>1501</v>
      </c>
      <c r="C20" s="169">
        <v>4</v>
      </c>
      <c r="D20" s="48">
        <v>4.75</v>
      </c>
      <c r="E20" s="48">
        <v>4.9916597106239804</v>
      </c>
      <c r="F20" s="169">
        <v>12</v>
      </c>
      <c r="G20" s="169">
        <v>1</v>
      </c>
      <c r="H20" s="3"/>
    </row>
    <row r="21" spans="1:8" ht="12.6" customHeight="1">
      <c r="A21" s="106" t="s">
        <v>467</v>
      </c>
      <c r="B21" s="107" t="s">
        <v>1502</v>
      </c>
      <c r="C21" s="169">
        <v>108</v>
      </c>
      <c r="D21" s="48">
        <v>26.838383838383798</v>
      </c>
      <c r="E21" s="48">
        <v>108.06769487183701</v>
      </c>
      <c r="F21" s="169">
        <v>730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2</v>
      </c>
      <c r="D22" s="48">
        <v>46.5</v>
      </c>
      <c r="E22" s="48">
        <v>64.346717087975804</v>
      </c>
      <c r="F22" s="169">
        <v>92</v>
      </c>
      <c r="G22" s="169">
        <v>1</v>
      </c>
      <c r="H22" s="3"/>
    </row>
    <row r="23" spans="1:8" ht="12.6" customHeight="1">
      <c r="A23" s="106" t="s">
        <v>469</v>
      </c>
      <c r="B23" s="107" t="s">
        <v>1504</v>
      </c>
      <c r="C23" s="169">
        <v>4</v>
      </c>
      <c r="D23" s="48">
        <v>18.5</v>
      </c>
      <c r="E23" s="48">
        <v>20.984120980716199</v>
      </c>
      <c r="F23" s="169">
        <v>49</v>
      </c>
      <c r="G23" s="169">
        <v>1</v>
      </c>
      <c r="H23" s="3"/>
    </row>
    <row r="24" spans="1:8" ht="12.6" customHeight="1">
      <c r="A24" s="106" t="s">
        <v>470</v>
      </c>
      <c r="B24" s="107" t="s">
        <v>1505</v>
      </c>
      <c r="C24" s="169">
        <v>6</v>
      </c>
      <c r="D24" s="48">
        <v>1.6</v>
      </c>
      <c r="E24" s="48">
        <v>0.89442719099991597</v>
      </c>
      <c r="F24" s="169">
        <v>3</v>
      </c>
      <c r="G24" s="169">
        <v>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39</v>
      </c>
      <c r="D26" s="48">
        <v>8.7027027027027</v>
      </c>
      <c r="E26" s="48">
        <v>9.1829094423186906</v>
      </c>
      <c r="F26" s="169">
        <v>47</v>
      </c>
      <c r="G26" s="169">
        <v>1</v>
      </c>
      <c r="H26" s="3"/>
    </row>
    <row r="27" spans="1:8" ht="12.6" customHeight="1">
      <c r="A27" s="106" t="s">
        <v>473</v>
      </c>
      <c r="B27" s="107" t="s">
        <v>1508</v>
      </c>
      <c r="C27" s="169">
        <v>29</v>
      </c>
      <c r="D27" s="48">
        <v>6.92592592592593</v>
      </c>
      <c r="E27" s="48">
        <v>5.9480179370036703</v>
      </c>
      <c r="F27" s="169">
        <v>24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27</v>
      </c>
      <c r="D28" s="48">
        <v>36.423076923076898</v>
      </c>
      <c r="E28" s="48">
        <v>69.995527329636204</v>
      </c>
      <c r="F28" s="169">
        <v>357</v>
      </c>
      <c r="G28" s="169">
        <v>1</v>
      </c>
      <c r="H28" s="3"/>
    </row>
    <row r="29" spans="1:8" ht="12.6" customHeight="1">
      <c r="A29" s="106" t="s">
        <v>475</v>
      </c>
      <c r="B29" s="107" t="s">
        <v>1510</v>
      </c>
      <c r="C29" s="169">
        <v>163</v>
      </c>
      <c r="D29" s="48">
        <v>12.4258064516129</v>
      </c>
      <c r="E29" s="48">
        <v>41.829578236181597</v>
      </c>
      <c r="F29" s="169">
        <v>504</v>
      </c>
      <c r="G29" s="169">
        <v>1</v>
      </c>
      <c r="H29" s="3"/>
    </row>
    <row r="30" spans="1:8" ht="12.6" customHeight="1">
      <c r="A30" s="106" t="s">
        <v>476</v>
      </c>
      <c r="B30" s="107" t="s">
        <v>1511</v>
      </c>
      <c r="C30" s="169">
        <v>16</v>
      </c>
      <c r="D30" s="48">
        <v>8.5625</v>
      </c>
      <c r="E30" s="48">
        <v>6.3975906923361903</v>
      </c>
      <c r="F30" s="169">
        <v>24</v>
      </c>
      <c r="G30" s="169">
        <v>1</v>
      </c>
      <c r="H30" s="3"/>
    </row>
    <row r="31" spans="1:8" ht="12.6" customHeight="1">
      <c r="A31" s="106" t="s">
        <v>477</v>
      </c>
      <c r="B31" s="107" t="s">
        <v>1512</v>
      </c>
      <c r="C31" s="169">
        <v>16</v>
      </c>
      <c r="D31" s="48">
        <v>10.0625</v>
      </c>
      <c r="E31" s="48">
        <v>12.1021692270436</v>
      </c>
      <c r="F31" s="169">
        <v>52</v>
      </c>
      <c r="G31" s="169">
        <v>1</v>
      </c>
      <c r="H31" s="3"/>
    </row>
    <row r="32" spans="1:8" ht="12.6" customHeight="1">
      <c r="A32" s="106" t="s">
        <v>478</v>
      </c>
      <c r="B32" s="107" t="s">
        <v>1513</v>
      </c>
      <c r="C32" s="169">
        <v>20</v>
      </c>
      <c r="D32" s="48">
        <v>6.6315789473684204</v>
      </c>
      <c r="E32" s="48">
        <v>5.3563101552778098</v>
      </c>
      <c r="F32" s="169">
        <v>16</v>
      </c>
      <c r="G32" s="169">
        <v>1</v>
      </c>
      <c r="H32" s="3"/>
    </row>
    <row r="33" spans="1:8" ht="12.6" customHeight="1">
      <c r="A33" s="106" t="s">
        <v>479</v>
      </c>
      <c r="B33" s="107" t="s">
        <v>1514</v>
      </c>
      <c r="C33" s="169">
        <v>77</v>
      </c>
      <c r="D33" s="48">
        <v>11</v>
      </c>
      <c r="E33" s="48">
        <v>9.1444858587906204</v>
      </c>
      <c r="F33" s="169">
        <v>49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28</v>
      </c>
      <c r="D34" s="48">
        <v>10.035714285714301</v>
      </c>
      <c r="E34" s="48">
        <v>12.673922316248699</v>
      </c>
      <c r="F34" s="169">
        <v>52</v>
      </c>
      <c r="G34" s="169">
        <v>1</v>
      </c>
      <c r="H34" s="3"/>
    </row>
    <row r="35" spans="1:8" ht="12.6" customHeight="1">
      <c r="A35" s="106" t="s">
        <v>481</v>
      </c>
      <c r="B35" s="107" t="s">
        <v>1516</v>
      </c>
      <c r="C35" s="169">
        <v>7</v>
      </c>
      <c r="D35" s="48">
        <v>11.8571428571429</v>
      </c>
      <c r="E35" s="48">
        <v>17.892536352984099</v>
      </c>
      <c r="F35" s="169">
        <v>51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70</v>
      </c>
      <c r="D36" s="48">
        <v>10.485294117647101</v>
      </c>
      <c r="E36" s="48">
        <v>33.628121071179002</v>
      </c>
      <c r="F36" s="169">
        <v>280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9</v>
      </c>
      <c r="D37" s="48">
        <v>16.5555555555556</v>
      </c>
      <c r="E37" s="48">
        <v>15.7091622239309</v>
      </c>
      <c r="F37" s="169">
        <v>49</v>
      </c>
      <c r="G37" s="169">
        <v>2</v>
      </c>
      <c r="H37" s="3"/>
    </row>
    <row r="38" spans="1:8" ht="12.6" customHeight="1">
      <c r="A38" s="106" t="s">
        <v>1228</v>
      </c>
      <c r="B38" s="107" t="s">
        <v>1519</v>
      </c>
      <c r="C38" s="169">
        <v>11</v>
      </c>
      <c r="D38" s="48">
        <v>7.1818181818181799</v>
      </c>
      <c r="E38" s="48">
        <v>8.9310490068992703</v>
      </c>
      <c r="F38" s="169">
        <v>24</v>
      </c>
      <c r="G38" s="169">
        <v>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70</v>
      </c>
      <c r="D41" s="48">
        <v>10.9857142857143</v>
      </c>
      <c r="E41" s="48">
        <v>19.294433271788598</v>
      </c>
      <c r="F41" s="169">
        <v>146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1</v>
      </c>
      <c r="D64" s="48">
        <v>1</v>
      </c>
      <c r="E64" s="48" t="s">
        <v>491</v>
      </c>
      <c r="F64" s="169">
        <v>1</v>
      </c>
      <c r="G64" s="169">
        <v>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36</v>
      </c>
      <c r="D76" s="48">
        <v>5.1935483870967696</v>
      </c>
      <c r="E76" s="48">
        <v>5.3567362876955196</v>
      </c>
      <c r="F76" s="169">
        <v>20</v>
      </c>
      <c r="G76" s="169">
        <v>1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24</v>
      </c>
      <c r="D79" s="48">
        <v>5.0952380952380896</v>
      </c>
      <c r="E79" s="48">
        <v>5.0488093834562804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48" t="s">
        <v>491</v>
      </c>
      <c r="E83" s="48" t="s">
        <v>491</v>
      </c>
      <c r="F83" s="169" t="s">
        <v>491</v>
      </c>
      <c r="G83" s="169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8</v>
      </c>
      <c r="D86" s="48">
        <v>8.25</v>
      </c>
      <c r="E86" s="48">
        <v>5.1754916950676604</v>
      </c>
      <c r="F86" s="169">
        <v>12</v>
      </c>
      <c r="G86" s="169">
        <v>2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3</v>
      </c>
      <c r="D88" s="48">
        <v>1.5</v>
      </c>
      <c r="E88" s="48">
        <v>0.70710678118654802</v>
      </c>
      <c r="F88" s="169">
        <v>2</v>
      </c>
      <c r="G88" s="169">
        <v>1</v>
      </c>
      <c r="H88" s="3"/>
    </row>
    <row r="89" spans="1:8" ht="12.6" customHeight="1">
      <c r="A89" s="106" t="s">
        <v>1258</v>
      </c>
      <c r="B89" s="107" t="s">
        <v>1319</v>
      </c>
      <c r="C89" s="169">
        <v>3</v>
      </c>
      <c r="D89" s="48">
        <v>5.3333333333333304</v>
      </c>
      <c r="E89" s="48">
        <v>5.8594652770823199</v>
      </c>
      <c r="F89" s="169">
        <v>12</v>
      </c>
      <c r="G89" s="169">
        <v>1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2</v>
      </c>
      <c r="D92" s="48">
        <v>15.5</v>
      </c>
      <c r="E92" s="48">
        <v>20.506096654409902</v>
      </c>
      <c r="F92" s="169">
        <v>30</v>
      </c>
      <c r="G92" s="169">
        <v>1</v>
      </c>
      <c r="H92" s="3"/>
    </row>
    <row r="93" spans="1:8" ht="12.6" customHeight="1">
      <c r="A93" s="106" t="s">
        <v>1262</v>
      </c>
      <c r="B93" s="107" t="s">
        <v>1323</v>
      </c>
      <c r="C93" s="169">
        <v>16</v>
      </c>
      <c r="D93" s="48">
        <v>62.0625</v>
      </c>
      <c r="E93" s="48">
        <v>100.338406571628</v>
      </c>
      <c r="F93" s="169">
        <v>258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2</v>
      </c>
      <c r="D97" s="48">
        <v>1</v>
      </c>
      <c r="E97" s="48">
        <v>0</v>
      </c>
      <c r="F97" s="169">
        <v>1</v>
      </c>
      <c r="G97" s="169">
        <v>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1</v>
      </c>
      <c r="D101" s="48">
        <v>4</v>
      </c>
      <c r="E101" s="48" t="s">
        <v>491</v>
      </c>
      <c r="F101" s="169">
        <v>4</v>
      </c>
      <c r="G101" s="169">
        <v>4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2</v>
      </c>
      <c r="D103" s="48">
        <v>1</v>
      </c>
      <c r="E103" s="48">
        <v>0</v>
      </c>
      <c r="F103" s="169">
        <v>1</v>
      </c>
      <c r="G103" s="169">
        <v>1</v>
      </c>
      <c r="H103" s="3"/>
    </row>
    <row r="104" spans="1:8" ht="12.6" customHeight="1">
      <c r="A104" s="106" t="s">
        <v>488</v>
      </c>
      <c r="B104" s="107" t="s">
        <v>1386</v>
      </c>
      <c r="C104" s="230">
        <v>1</v>
      </c>
      <c r="D104" s="231">
        <v>8</v>
      </c>
      <c r="E104" s="231" t="s">
        <v>491</v>
      </c>
      <c r="F104" s="230">
        <v>8</v>
      </c>
      <c r="G104" s="230">
        <v>8</v>
      </c>
      <c r="H104" s="8"/>
    </row>
    <row r="105" spans="1:8" ht="12.6" customHeight="1">
      <c r="A105" s="47" t="s">
        <v>1984</v>
      </c>
      <c r="B105" s="4" t="s">
        <v>489</v>
      </c>
      <c r="C105" s="169">
        <v>2</v>
      </c>
      <c r="D105" s="231">
        <v>1.5</v>
      </c>
      <c r="E105" s="231">
        <v>0.70710678118654802</v>
      </c>
      <c r="F105" s="230">
        <v>2</v>
      </c>
      <c r="G105" s="230">
        <v>1</v>
      </c>
      <c r="H105" s="8"/>
    </row>
    <row r="106" spans="1:8" ht="12.6" customHeight="1">
      <c r="A106" s="47"/>
      <c r="B106" s="4" t="s">
        <v>493</v>
      </c>
      <c r="C106" s="240">
        <v>826</v>
      </c>
      <c r="D106" s="241">
        <v>14.503807106599</v>
      </c>
      <c r="E106" s="241">
        <v>50.753396223122799</v>
      </c>
      <c r="F106" s="240">
        <v>730</v>
      </c>
      <c r="G106" s="240">
        <v>1</v>
      </c>
      <c r="H106" s="3"/>
    </row>
    <row r="107" spans="1:8">
      <c r="D107" s="104"/>
      <c r="E107" s="104"/>
    </row>
    <row r="108" spans="1:8">
      <c r="C108" s="105"/>
      <c r="D108" s="105"/>
      <c r="E108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>
  <sheetPr codeName="Sheet228">
    <tabColor theme="7" tint="0.39997558519241921"/>
  </sheetPr>
  <dimension ref="A1:H108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84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C4" s="69"/>
      <c r="D4" s="3"/>
      <c r="E4" s="3"/>
      <c r="F4" s="40" t="s">
        <v>1900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3</v>
      </c>
      <c r="D10" s="48">
        <v>129.666666666667</v>
      </c>
      <c r="E10" s="48">
        <v>203.80464502393801</v>
      </c>
      <c r="F10" s="169">
        <v>365</v>
      </c>
      <c r="G10" s="169">
        <v>12</v>
      </c>
      <c r="H10" s="3"/>
    </row>
    <row r="11" spans="1:8" ht="12.6" customHeight="1">
      <c r="A11" s="106" t="s">
        <v>457</v>
      </c>
      <c r="B11" s="107" t="s">
        <v>877</v>
      </c>
      <c r="C11" s="169">
        <v>3</v>
      </c>
      <c r="D11" s="48">
        <v>6.3333333333333304</v>
      </c>
      <c r="E11" s="48">
        <v>5.5075705472861003</v>
      </c>
      <c r="F11" s="169">
        <v>12</v>
      </c>
      <c r="G11" s="169">
        <v>1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1</v>
      </c>
      <c r="D14" s="48">
        <v>12</v>
      </c>
      <c r="E14" s="48" t="s">
        <v>491</v>
      </c>
      <c r="F14" s="169">
        <v>12</v>
      </c>
      <c r="G14" s="169">
        <v>12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10</v>
      </c>
      <c r="D16" s="48">
        <v>8.3000000000000007</v>
      </c>
      <c r="E16" s="48">
        <v>14.967000738662099</v>
      </c>
      <c r="F16" s="169">
        <v>49</v>
      </c>
      <c r="G16" s="169">
        <v>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3</v>
      </c>
      <c r="D18" s="48">
        <v>12</v>
      </c>
      <c r="E18" s="48">
        <v>0</v>
      </c>
      <c r="F18" s="169">
        <v>12</v>
      </c>
      <c r="G18" s="169">
        <v>12</v>
      </c>
      <c r="H18" s="3"/>
    </row>
    <row r="19" spans="1:8" ht="12.6" customHeight="1">
      <c r="A19" s="106" t="s">
        <v>465</v>
      </c>
      <c r="B19" s="107" t="s">
        <v>1500</v>
      </c>
      <c r="C19" s="169">
        <v>4</v>
      </c>
      <c r="D19" s="48">
        <v>4.3333333333333304</v>
      </c>
      <c r="E19" s="48">
        <v>3.5118845842842501</v>
      </c>
      <c r="F19" s="169">
        <v>8</v>
      </c>
      <c r="G19" s="169">
        <v>1</v>
      </c>
      <c r="H19" s="3"/>
    </row>
    <row r="20" spans="1:8" ht="12.6" customHeight="1">
      <c r="A20" s="106" t="s">
        <v>466</v>
      </c>
      <c r="B20" s="107" t="s">
        <v>1501</v>
      </c>
      <c r="C20" s="169">
        <v>1</v>
      </c>
      <c r="D20" s="48">
        <v>4</v>
      </c>
      <c r="E20" s="48" t="s">
        <v>491</v>
      </c>
      <c r="F20" s="169">
        <v>4</v>
      </c>
      <c r="G20" s="169">
        <v>4</v>
      </c>
      <c r="H20" s="3"/>
    </row>
    <row r="21" spans="1:8" ht="12.6" customHeight="1">
      <c r="A21" s="106" t="s">
        <v>467</v>
      </c>
      <c r="B21" s="107" t="s">
        <v>1502</v>
      </c>
      <c r="C21" s="169">
        <v>93</v>
      </c>
      <c r="D21" s="48">
        <v>43.7222222222222</v>
      </c>
      <c r="E21" s="48">
        <v>158.81542023012599</v>
      </c>
      <c r="F21" s="169">
        <v>1095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3</v>
      </c>
      <c r="D22" s="48">
        <v>4.6666666666666696</v>
      </c>
      <c r="E22" s="48">
        <v>6.3508529610858799</v>
      </c>
      <c r="F22" s="169">
        <v>12</v>
      </c>
      <c r="G22" s="169">
        <v>1</v>
      </c>
      <c r="H22" s="3"/>
    </row>
    <row r="23" spans="1:8" ht="12.6" customHeight="1">
      <c r="A23" s="106" t="s">
        <v>469</v>
      </c>
      <c r="B23" s="107" t="s">
        <v>1504</v>
      </c>
      <c r="C23" s="169">
        <v>4</v>
      </c>
      <c r="D23" s="48">
        <v>16</v>
      </c>
      <c r="E23" s="48">
        <v>22.553639765383</v>
      </c>
      <c r="F23" s="169">
        <v>49</v>
      </c>
      <c r="G23" s="169">
        <v>1</v>
      </c>
      <c r="H23" s="3"/>
    </row>
    <row r="24" spans="1:8" ht="12.6" customHeight="1">
      <c r="A24" s="106" t="s">
        <v>470</v>
      </c>
      <c r="B24" s="107" t="s">
        <v>1505</v>
      </c>
      <c r="C24" s="169">
        <v>9</v>
      </c>
      <c r="D24" s="48">
        <v>7.8888888888888902</v>
      </c>
      <c r="E24" s="48">
        <v>15.4470421476447</v>
      </c>
      <c r="F24" s="169">
        <v>48</v>
      </c>
      <c r="G24" s="169">
        <v>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39</v>
      </c>
      <c r="D26" s="48">
        <v>13.2162162162162</v>
      </c>
      <c r="E26" s="48">
        <v>10.6774298174939</v>
      </c>
      <c r="F26" s="169">
        <v>49</v>
      </c>
      <c r="G26" s="169">
        <v>1</v>
      </c>
      <c r="H26" s="3"/>
    </row>
    <row r="27" spans="1:8" ht="12.6" customHeight="1">
      <c r="A27" s="106" t="s">
        <v>473</v>
      </c>
      <c r="B27" s="107" t="s">
        <v>1508</v>
      </c>
      <c r="C27" s="169">
        <v>51</v>
      </c>
      <c r="D27" s="48">
        <v>17.755102040816301</v>
      </c>
      <c r="E27" s="48">
        <v>51.783013065839199</v>
      </c>
      <c r="F27" s="169">
        <v>365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38</v>
      </c>
      <c r="D28" s="48">
        <v>63.0555555555556</v>
      </c>
      <c r="E28" s="48">
        <v>195.37625889468401</v>
      </c>
      <c r="F28" s="169">
        <v>1154</v>
      </c>
      <c r="G28" s="169">
        <v>1</v>
      </c>
      <c r="H28" s="3"/>
    </row>
    <row r="29" spans="1:8" ht="12.6" customHeight="1">
      <c r="A29" s="106" t="s">
        <v>475</v>
      </c>
      <c r="B29" s="107" t="s">
        <v>1510</v>
      </c>
      <c r="C29" s="169">
        <v>213</v>
      </c>
      <c r="D29" s="48">
        <v>17.254999999999999</v>
      </c>
      <c r="E29" s="48">
        <v>77.354759186776704</v>
      </c>
      <c r="F29" s="169">
        <v>1040</v>
      </c>
      <c r="G29" s="169">
        <v>1</v>
      </c>
      <c r="H29" s="3"/>
    </row>
    <row r="30" spans="1:8" ht="12.6" customHeight="1">
      <c r="A30" s="106" t="s">
        <v>476</v>
      </c>
      <c r="B30" s="107" t="s">
        <v>1511</v>
      </c>
      <c r="C30" s="169">
        <v>18</v>
      </c>
      <c r="D30" s="48">
        <v>14</v>
      </c>
      <c r="E30" s="48">
        <v>18.9868375460475</v>
      </c>
      <c r="F30" s="169">
        <v>72</v>
      </c>
      <c r="G30" s="169">
        <v>1</v>
      </c>
      <c r="H30" s="3"/>
    </row>
    <row r="31" spans="1:8" ht="12.6" customHeight="1">
      <c r="A31" s="106" t="s">
        <v>477</v>
      </c>
      <c r="B31" s="107" t="s">
        <v>1512</v>
      </c>
      <c r="C31" s="169">
        <v>20</v>
      </c>
      <c r="D31" s="48">
        <v>9.1578947368421009</v>
      </c>
      <c r="E31" s="48">
        <v>10.5053592560852</v>
      </c>
      <c r="F31" s="169">
        <v>48</v>
      </c>
      <c r="G31" s="169">
        <v>1</v>
      </c>
      <c r="H31" s="3"/>
    </row>
    <row r="32" spans="1:8" ht="12.6" customHeight="1">
      <c r="A32" s="106" t="s">
        <v>478</v>
      </c>
      <c r="B32" s="107" t="s">
        <v>1513</v>
      </c>
      <c r="C32" s="169">
        <v>21</v>
      </c>
      <c r="D32" s="48">
        <v>8.5</v>
      </c>
      <c r="E32" s="48">
        <v>6.0043843630256903</v>
      </c>
      <c r="F32" s="169">
        <v>22</v>
      </c>
      <c r="G32" s="169">
        <v>1</v>
      </c>
      <c r="H32" s="3"/>
    </row>
    <row r="33" spans="1:8" ht="12.6" customHeight="1">
      <c r="A33" s="106" t="s">
        <v>479</v>
      </c>
      <c r="B33" s="107" t="s">
        <v>1514</v>
      </c>
      <c r="C33" s="169">
        <v>91</v>
      </c>
      <c r="D33" s="48">
        <v>34.685393258426998</v>
      </c>
      <c r="E33" s="48">
        <v>120.116477136458</v>
      </c>
      <c r="F33" s="169">
        <v>999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42</v>
      </c>
      <c r="D34" s="48">
        <v>14.205128205128201</v>
      </c>
      <c r="E34" s="48">
        <v>12.808671994887099</v>
      </c>
      <c r="F34" s="169">
        <v>52</v>
      </c>
      <c r="G34" s="169">
        <v>1</v>
      </c>
      <c r="H34" s="3"/>
    </row>
    <row r="35" spans="1:8" ht="12.6" customHeight="1">
      <c r="A35" s="106" t="s">
        <v>481</v>
      </c>
      <c r="B35" s="107" t="s">
        <v>1516</v>
      </c>
      <c r="C35" s="169">
        <v>10</v>
      </c>
      <c r="D35" s="48">
        <v>9</v>
      </c>
      <c r="E35" s="48">
        <v>7.8031332738130796</v>
      </c>
      <c r="F35" s="169">
        <v>27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101</v>
      </c>
      <c r="D36" s="48">
        <v>18.8514851485149</v>
      </c>
      <c r="E36" s="48">
        <v>75.543945639424194</v>
      </c>
      <c r="F36" s="169">
        <v>714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20</v>
      </c>
      <c r="D37" s="48">
        <v>12.7</v>
      </c>
      <c r="E37" s="48">
        <v>12.1789291725288</v>
      </c>
      <c r="F37" s="169">
        <v>49</v>
      </c>
      <c r="G37" s="169">
        <v>1</v>
      </c>
      <c r="H37" s="3"/>
    </row>
    <row r="38" spans="1:8" ht="12.6" customHeight="1">
      <c r="A38" s="106" t="s">
        <v>1228</v>
      </c>
      <c r="B38" s="107" t="s">
        <v>1519</v>
      </c>
      <c r="C38" s="169">
        <v>11</v>
      </c>
      <c r="D38" s="48">
        <v>13.2727272727273</v>
      </c>
      <c r="E38" s="48">
        <v>16.917983976176998</v>
      </c>
      <c r="F38" s="169">
        <v>57</v>
      </c>
      <c r="G38" s="169">
        <v>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68</v>
      </c>
      <c r="D41" s="48">
        <v>7.8529411764705896</v>
      </c>
      <c r="E41" s="48">
        <v>10.105805492547599</v>
      </c>
      <c r="F41" s="169">
        <v>48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31</v>
      </c>
      <c r="D76" s="48">
        <v>10.464285714285699</v>
      </c>
      <c r="E76" s="48">
        <v>18.811899588759399</v>
      </c>
      <c r="F76" s="169">
        <v>91</v>
      </c>
      <c r="G76" s="169">
        <v>1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27</v>
      </c>
      <c r="D79" s="48">
        <v>7.125</v>
      </c>
      <c r="E79" s="48">
        <v>11.8333078178945</v>
      </c>
      <c r="F79" s="169">
        <v>58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3</v>
      </c>
      <c r="D83" s="48">
        <v>6.3333333333333304</v>
      </c>
      <c r="E83" s="48">
        <v>5.5075705472861003</v>
      </c>
      <c r="F83" s="169">
        <v>12</v>
      </c>
      <c r="G83" s="169">
        <v>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9</v>
      </c>
      <c r="D86" s="48">
        <v>6.5</v>
      </c>
      <c r="E86" s="48">
        <v>4.7509397566616798</v>
      </c>
      <c r="F86" s="169">
        <v>12</v>
      </c>
      <c r="G86" s="169">
        <v>2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3</v>
      </c>
      <c r="D88" s="48">
        <v>4</v>
      </c>
      <c r="E88" s="48">
        <v>2.8284271247461898</v>
      </c>
      <c r="F88" s="169">
        <v>6</v>
      </c>
      <c r="G88" s="169">
        <v>2</v>
      </c>
      <c r="H88" s="3"/>
    </row>
    <row r="89" spans="1:8" ht="12.6" customHeight="1">
      <c r="A89" s="106" t="s">
        <v>1258</v>
      </c>
      <c r="B89" s="107" t="s">
        <v>1319</v>
      </c>
      <c r="C89" s="169">
        <v>4</v>
      </c>
      <c r="D89" s="48">
        <v>6.25</v>
      </c>
      <c r="E89" s="48">
        <v>5.1234753829797999</v>
      </c>
      <c r="F89" s="169">
        <v>12</v>
      </c>
      <c r="G89" s="169">
        <v>1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3</v>
      </c>
      <c r="D92" s="48">
        <v>14.6666666666667</v>
      </c>
      <c r="E92" s="48">
        <v>14.1891977691952</v>
      </c>
      <c r="F92" s="169">
        <v>30</v>
      </c>
      <c r="G92" s="169">
        <v>2</v>
      </c>
      <c r="H92" s="3"/>
    </row>
    <row r="93" spans="1:8" ht="12.6" customHeight="1">
      <c r="A93" s="106" t="s">
        <v>1262</v>
      </c>
      <c r="B93" s="107" t="s">
        <v>1323</v>
      </c>
      <c r="C93" s="169">
        <v>17</v>
      </c>
      <c r="D93" s="48">
        <v>58.647058823529399</v>
      </c>
      <c r="E93" s="48">
        <v>98.167548849193693</v>
      </c>
      <c r="F93" s="169">
        <v>258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5</v>
      </c>
      <c r="D97" s="48">
        <v>6.4</v>
      </c>
      <c r="E97" s="48">
        <v>5.5045435778091498</v>
      </c>
      <c r="F97" s="169">
        <v>12</v>
      </c>
      <c r="G97" s="169">
        <v>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1</v>
      </c>
      <c r="D101" s="48">
        <v>4</v>
      </c>
      <c r="E101" s="48" t="s">
        <v>491</v>
      </c>
      <c r="F101" s="169">
        <v>4</v>
      </c>
      <c r="G101" s="169">
        <v>4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1</v>
      </c>
      <c r="D103" s="48">
        <v>1</v>
      </c>
      <c r="E103" s="48" t="s">
        <v>491</v>
      </c>
      <c r="F103" s="169">
        <v>1</v>
      </c>
      <c r="G103" s="169">
        <v>1</v>
      </c>
      <c r="H103" s="3"/>
    </row>
    <row r="104" spans="1:8" ht="12.6" customHeight="1">
      <c r="A104" s="106" t="s">
        <v>488</v>
      </c>
      <c r="B104" s="107" t="s">
        <v>1386</v>
      </c>
      <c r="C104" s="230">
        <v>3</v>
      </c>
      <c r="D104" s="231">
        <v>9.3333333333333304</v>
      </c>
      <c r="E104" s="231">
        <v>4.6188021535170103</v>
      </c>
      <c r="F104" s="230">
        <v>12</v>
      </c>
      <c r="G104" s="230">
        <v>4</v>
      </c>
      <c r="H104" s="8"/>
    </row>
    <row r="105" spans="1:8" ht="12.6" customHeight="1">
      <c r="A105" s="47" t="s">
        <v>1982</v>
      </c>
      <c r="B105" s="4" t="s">
        <v>489</v>
      </c>
      <c r="C105" s="169">
        <v>2</v>
      </c>
      <c r="D105" s="231">
        <v>1.5</v>
      </c>
      <c r="E105" s="231">
        <v>0.70710678118654802</v>
      </c>
      <c r="F105" s="230">
        <v>2</v>
      </c>
      <c r="G105" s="230">
        <v>1</v>
      </c>
      <c r="H105" s="8"/>
    </row>
    <row r="106" spans="1:8" ht="12.6" customHeight="1">
      <c r="A106" s="47"/>
      <c r="B106" s="4" t="s">
        <v>493</v>
      </c>
      <c r="C106" s="240">
        <v>988</v>
      </c>
      <c r="D106" s="241">
        <v>21.6554267650158</v>
      </c>
      <c r="E106" s="241">
        <v>87.547879152166601</v>
      </c>
      <c r="F106" s="240">
        <v>1154</v>
      </c>
      <c r="G106" s="240">
        <v>1</v>
      </c>
      <c r="H106" s="3"/>
    </row>
    <row r="107" spans="1:8">
      <c r="D107" s="104"/>
      <c r="E107" s="104"/>
    </row>
    <row r="108" spans="1:8">
      <c r="C108" s="105"/>
      <c r="D108" s="105"/>
      <c r="E108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35">
    <tabColor rgb="FF00B0F0"/>
  </sheetPr>
  <dimension ref="A1:G197"/>
  <sheetViews>
    <sheetView showGridLines="0" zoomScaleNormal="100" zoomScaleSheetLayoutView="100" workbookViewId="0">
      <selection activeCell="A2" sqref="A2"/>
    </sheetView>
  </sheetViews>
  <sheetFormatPr defaultColWidth="7.5" defaultRowHeight="12.75" customHeight="1"/>
  <cols>
    <col min="1" max="1" width="3.875" style="6" customWidth="1"/>
    <col min="2" max="2" width="31.875" style="6" customWidth="1"/>
    <col min="3" max="3" width="7.5" style="2" bestFit="1" customWidth="1"/>
    <col min="4" max="5" width="9.125" style="3" customWidth="1"/>
    <col min="6" max="6" width="10.125" style="2" bestFit="1" customWidth="1"/>
    <col min="7" max="7" width="9.375" style="6" customWidth="1"/>
    <col min="8" max="16384" width="7.5" style="3"/>
  </cols>
  <sheetData>
    <row r="1" spans="1:7" ht="12.75" customHeight="1">
      <c r="A1" s="1" t="s">
        <v>761</v>
      </c>
    </row>
    <row r="2" spans="1:7" ht="12.75" customHeight="1">
      <c r="A2" s="1"/>
      <c r="G2" s="33" t="s">
        <v>805</v>
      </c>
    </row>
    <row r="3" spans="1:7" ht="12.6" customHeight="1">
      <c r="A3" s="146"/>
      <c r="B3" s="144" t="s">
        <v>450</v>
      </c>
      <c r="C3" s="142" t="s">
        <v>806</v>
      </c>
      <c r="D3" s="141" t="s">
        <v>807</v>
      </c>
      <c r="E3" s="141" t="s">
        <v>808</v>
      </c>
      <c r="F3" s="141" t="s">
        <v>809</v>
      </c>
      <c r="G3" s="141" t="s">
        <v>810</v>
      </c>
    </row>
    <row r="4" spans="1:7" ht="12.6" customHeight="1">
      <c r="A4" s="12" t="s">
        <v>452</v>
      </c>
      <c r="B4" s="13" t="s">
        <v>1698</v>
      </c>
      <c r="C4" s="169">
        <v>153</v>
      </c>
      <c r="D4" s="48">
        <v>304.82716049382702</v>
      </c>
      <c r="E4" s="48">
        <v>2385.47008360052</v>
      </c>
      <c r="F4" s="48">
        <v>21437</v>
      </c>
      <c r="G4" s="48">
        <v>0</v>
      </c>
    </row>
    <row r="5" spans="1:7" ht="12.6" customHeight="1">
      <c r="A5" s="12" t="s">
        <v>453</v>
      </c>
      <c r="B5" s="13" t="s">
        <v>873</v>
      </c>
      <c r="C5" s="169">
        <v>1</v>
      </c>
      <c r="D5" s="48" t="s">
        <v>491</v>
      </c>
      <c r="E5" s="48" t="s">
        <v>491</v>
      </c>
      <c r="F5" s="48" t="s">
        <v>491</v>
      </c>
      <c r="G5" s="48" t="s">
        <v>491</v>
      </c>
    </row>
    <row r="6" spans="1:7" ht="12.6" customHeight="1">
      <c r="A6" s="12" t="s">
        <v>454</v>
      </c>
      <c r="B6" s="13" t="s">
        <v>874</v>
      </c>
      <c r="C6" s="169">
        <v>3</v>
      </c>
      <c r="D6" s="48">
        <v>860</v>
      </c>
      <c r="E6" s="48">
        <v>197.989898732233</v>
      </c>
      <c r="F6" s="48">
        <v>1000</v>
      </c>
      <c r="G6" s="48">
        <v>720</v>
      </c>
    </row>
    <row r="7" spans="1:7" ht="12.6" customHeight="1">
      <c r="A7" s="12" t="s">
        <v>455</v>
      </c>
      <c r="B7" s="13" t="s">
        <v>875</v>
      </c>
      <c r="C7" s="169">
        <v>6</v>
      </c>
      <c r="D7" s="48">
        <v>3395.16</v>
      </c>
      <c r="E7" s="48">
        <v>2986.9179814651802</v>
      </c>
      <c r="F7" s="48">
        <v>7167</v>
      </c>
      <c r="G7" s="48">
        <v>500</v>
      </c>
    </row>
    <row r="8" spans="1:7" ht="12.6" customHeight="1">
      <c r="A8" s="12" t="s">
        <v>456</v>
      </c>
      <c r="B8" s="13" t="s">
        <v>876</v>
      </c>
      <c r="C8" s="169">
        <v>144</v>
      </c>
      <c r="D8" s="48">
        <v>450.55</v>
      </c>
      <c r="E8" s="48">
        <v>2045.26564088193</v>
      </c>
      <c r="F8" s="48">
        <v>13413</v>
      </c>
      <c r="G8" s="48">
        <v>0</v>
      </c>
    </row>
    <row r="9" spans="1:7" ht="12.6" customHeight="1">
      <c r="A9" s="12" t="s">
        <v>457</v>
      </c>
      <c r="B9" s="13" t="s">
        <v>877</v>
      </c>
      <c r="C9" s="169">
        <v>115</v>
      </c>
      <c r="D9" s="48">
        <v>0.71921052631578897</v>
      </c>
      <c r="E9" s="48">
        <v>5.4083436190532899</v>
      </c>
      <c r="F9" s="48">
        <v>47</v>
      </c>
      <c r="G9" s="48">
        <v>0</v>
      </c>
    </row>
    <row r="10" spans="1:7" ht="12.6" customHeight="1">
      <c r="A10" s="12" t="s">
        <v>458</v>
      </c>
      <c r="B10" s="13" t="s">
        <v>878</v>
      </c>
      <c r="C10" s="169">
        <v>4</v>
      </c>
      <c r="D10" s="48">
        <v>8.5</v>
      </c>
      <c r="E10" s="48">
        <v>12.0208152801713</v>
      </c>
      <c r="F10" s="48">
        <v>17</v>
      </c>
      <c r="G10" s="48">
        <v>0</v>
      </c>
    </row>
    <row r="11" spans="1:7" ht="12.6" customHeight="1">
      <c r="A11" s="12" t="s">
        <v>459</v>
      </c>
      <c r="B11" s="13" t="s">
        <v>1494</v>
      </c>
      <c r="C11" s="169">
        <v>5</v>
      </c>
      <c r="D11" s="48">
        <v>0.31333333333333302</v>
      </c>
      <c r="E11" s="48">
        <v>0.54270925303824802</v>
      </c>
      <c r="F11" s="48">
        <v>0.94</v>
      </c>
      <c r="G11" s="48">
        <v>0</v>
      </c>
    </row>
    <row r="12" spans="1:7" ht="12.6" customHeight="1">
      <c r="A12" s="12" t="s">
        <v>460</v>
      </c>
      <c r="B12" s="13" t="s">
        <v>1495</v>
      </c>
      <c r="C12" s="169">
        <v>1995</v>
      </c>
      <c r="D12" s="48">
        <v>912.06538663171705</v>
      </c>
      <c r="E12" s="48">
        <v>5717.6929454497404</v>
      </c>
      <c r="F12" s="48">
        <v>110593</v>
      </c>
      <c r="G12" s="48">
        <v>0</v>
      </c>
    </row>
    <row r="13" spans="1:7" ht="12.6" customHeight="1">
      <c r="A13" s="12" t="s">
        <v>461</v>
      </c>
      <c r="B13" s="13" t="s">
        <v>1496</v>
      </c>
      <c r="C13" s="169">
        <v>375</v>
      </c>
      <c r="D13" s="48">
        <v>483.43461538461497</v>
      </c>
      <c r="E13" s="48">
        <v>1164.3547445177001</v>
      </c>
      <c r="F13" s="48">
        <v>10000</v>
      </c>
      <c r="G13" s="48">
        <v>0</v>
      </c>
    </row>
    <row r="14" spans="1:7" ht="12.6" customHeight="1">
      <c r="A14" s="12" t="s">
        <v>462</v>
      </c>
      <c r="B14" s="13" t="s">
        <v>1497</v>
      </c>
      <c r="C14" s="169">
        <v>347</v>
      </c>
      <c r="D14" s="48">
        <v>3418.7765503875999</v>
      </c>
      <c r="E14" s="48">
        <v>16268.4241359764</v>
      </c>
      <c r="F14" s="48">
        <v>213423</v>
      </c>
      <c r="G14" s="48">
        <v>0</v>
      </c>
    </row>
    <row r="15" spans="1:7" ht="12.6" customHeight="1">
      <c r="A15" s="12" t="s">
        <v>463</v>
      </c>
      <c r="B15" s="13" t="s">
        <v>1498</v>
      </c>
      <c r="C15" s="169">
        <v>44</v>
      </c>
      <c r="D15" s="48">
        <v>316.3</v>
      </c>
      <c r="E15" s="48">
        <v>564.57577299090303</v>
      </c>
      <c r="F15" s="48">
        <v>2032</v>
      </c>
      <c r="G15" s="48">
        <v>0</v>
      </c>
    </row>
    <row r="16" spans="1:7" ht="12.6" customHeight="1">
      <c r="A16" s="12" t="s">
        <v>464</v>
      </c>
      <c r="B16" s="13" t="s">
        <v>1499</v>
      </c>
      <c r="C16" s="169">
        <v>22</v>
      </c>
      <c r="D16" s="48">
        <v>82.366666666666703</v>
      </c>
      <c r="E16" s="48">
        <v>184.253779592489</v>
      </c>
      <c r="F16" s="48">
        <v>798</v>
      </c>
      <c r="G16" s="48">
        <v>0</v>
      </c>
    </row>
    <row r="17" spans="1:7" ht="12.6" customHeight="1">
      <c r="A17" s="12" t="s">
        <v>465</v>
      </c>
      <c r="B17" s="13" t="s">
        <v>1500</v>
      </c>
      <c r="C17" s="169">
        <v>283</v>
      </c>
      <c r="D17" s="48">
        <v>3169.2641025641001</v>
      </c>
      <c r="E17" s="48">
        <v>17549.4986947301</v>
      </c>
      <c r="F17" s="48">
        <v>175920</v>
      </c>
      <c r="G17" s="48">
        <v>0</v>
      </c>
    </row>
    <row r="18" spans="1:7" ht="12.6" customHeight="1">
      <c r="A18" s="12" t="s">
        <v>466</v>
      </c>
      <c r="B18" s="13" t="s">
        <v>1501</v>
      </c>
      <c r="C18" s="169">
        <v>74</v>
      </c>
      <c r="D18" s="48">
        <v>87.828260869565199</v>
      </c>
      <c r="E18" s="48">
        <v>268.27055552436701</v>
      </c>
      <c r="F18" s="48">
        <v>1450</v>
      </c>
      <c r="G18" s="48">
        <v>0</v>
      </c>
    </row>
    <row r="19" spans="1:7" ht="12.6" customHeight="1">
      <c r="A19" s="12" t="s">
        <v>467</v>
      </c>
      <c r="B19" s="13" t="s">
        <v>1502</v>
      </c>
      <c r="C19" s="169">
        <v>989</v>
      </c>
      <c r="D19" s="48">
        <v>15818.182923627701</v>
      </c>
      <c r="E19" s="48">
        <v>92036.779878950503</v>
      </c>
      <c r="F19" s="48">
        <v>1162083</v>
      </c>
      <c r="G19" s="48">
        <v>0</v>
      </c>
    </row>
    <row r="20" spans="1:7" ht="12.6" customHeight="1">
      <c r="A20" s="12" t="s">
        <v>468</v>
      </c>
      <c r="B20" s="13" t="s">
        <v>1503</v>
      </c>
      <c r="C20" s="169">
        <v>54</v>
      </c>
      <c r="D20" s="48">
        <v>142662.181818182</v>
      </c>
      <c r="E20" s="48">
        <v>223104.734512247</v>
      </c>
      <c r="F20" s="48">
        <v>936940</v>
      </c>
      <c r="G20" s="48">
        <v>0</v>
      </c>
    </row>
    <row r="21" spans="1:7" ht="12.6" customHeight="1">
      <c r="A21" s="12" t="s">
        <v>469</v>
      </c>
      <c r="B21" s="13" t="s">
        <v>1504</v>
      </c>
      <c r="C21" s="169">
        <v>75</v>
      </c>
      <c r="D21" s="48">
        <v>2568.2333333333299</v>
      </c>
      <c r="E21" s="48">
        <v>9944.2237873435006</v>
      </c>
      <c r="F21" s="48">
        <v>67955</v>
      </c>
      <c r="G21" s="48">
        <v>0</v>
      </c>
    </row>
    <row r="22" spans="1:7" ht="12.6" customHeight="1">
      <c r="A22" s="12" t="s">
        <v>470</v>
      </c>
      <c r="B22" s="13" t="s">
        <v>1505</v>
      </c>
      <c r="C22" s="169">
        <v>107</v>
      </c>
      <c r="D22" s="48">
        <v>370.80222222222199</v>
      </c>
      <c r="E22" s="48">
        <v>919.79518066634205</v>
      </c>
      <c r="F22" s="48">
        <v>6464</v>
      </c>
      <c r="G22" s="48">
        <v>0</v>
      </c>
    </row>
    <row r="23" spans="1:7" ht="12.6" customHeight="1">
      <c r="A23" s="12" t="s">
        <v>471</v>
      </c>
      <c r="B23" s="13" t="s">
        <v>1506</v>
      </c>
      <c r="C23" s="169">
        <v>15</v>
      </c>
      <c r="D23" s="48">
        <v>73.909090909090907</v>
      </c>
      <c r="E23" s="48">
        <v>196.208284506773</v>
      </c>
      <c r="F23" s="48">
        <v>664</v>
      </c>
      <c r="G23" s="48">
        <v>0</v>
      </c>
    </row>
    <row r="24" spans="1:7" ht="12.6" customHeight="1">
      <c r="A24" s="12" t="s">
        <v>472</v>
      </c>
      <c r="B24" s="13" t="s">
        <v>1507</v>
      </c>
      <c r="C24" s="169">
        <v>401</v>
      </c>
      <c r="D24" s="48">
        <v>4450.4211486486502</v>
      </c>
      <c r="E24" s="48">
        <v>73216.531622144801</v>
      </c>
      <c r="F24" s="48">
        <v>1259742</v>
      </c>
      <c r="G24" s="48">
        <v>0</v>
      </c>
    </row>
    <row r="25" spans="1:7" ht="12.6" customHeight="1">
      <c r="A25" s="12" t="s">
        <v>473</v>
      </c>
      <c r="B25" s="13" t="s">
        <v>1508</v>
      </c>
      <c r="C25" s="169">
        <v>284</v>
      </c>
      <c r="D25" s="48">
        <v>86893.7</v>
      </c>
      <c r="E25" s="48">
        <v>397676.98130089301</v>
      </c>
      <c r="F25" s="48">
        <v>3422792</v>
      </c>
      <c r="G25" s="48">
        <v>0</v>
      </c>
    </row>
    <row r="26" spans="1:7" ht="12.6" customHeight="1">
      <c r="A26" s="12" t="s">
        <v>474</v>
      </c>
      <c r="B26" s="13" t="s">
        <v>1509</v>
      </c>
      <c r="C26" s="169">
        <v>203</v>
      </c>
      <c r="D26" s="48">
        <v>10577.1189570552</v>
      </c>
      <c r="E26" s="48">
        <v>51449.193361413498</v>
      </c>
      <c r="F26" s="48">
        <v>411300</v>
      </c>
      <c r="G26" s="48">
        <v>0</v>
      </c>
    </row>
    <row r="27" spans="1:7" ht="12.6" customHeight="1">
      <c r="A27" s="12" t="s">
        <v>475</v>
      </c>
      <c r="B27" s="13" t="s">
        <v>1510</v>
      </c>
      <c r="C27" s="169">
        <v>1269</v>
      </c>
      <c r="D27" s="48">
        <v>417.21541189931298</v>
      </c>
      <c r="E27" s="48">
        <v>6757.2959437504996</v>
      </c>
      <c r="F27" s="48">
        <v>183643</v>
      </c>
      <c r="G27" s="48">
        <v>0</v>
      </c>
    </row>
    <row r="28" spans="1:7" ht="12.6" customHeight="1">
      <c r="A28" s="12" t="s">
        <v>476</v>
      </c>
      <c r="B28" s="13" t="s">
        <v>1511</v>
      </c>
      <c r="C28" s="169">
        <v>157</v>
      </c>
      <c r="D28" s="48">
        <v>121.05403669724799</v>
      </c>
      <c r="E28" s="48">
        <v>259.010453489599</v>
      </c>
      <c r="F28" s="48">
        <v>1079</v>
      </c>
      <c r="G28" s="48">
        <v>0</v>
      </c>
    </row>
    <row r="29" spans="1:7" ht="12.6" customHeight="1">
      <c r="A29" s="12" t="s">
        <v>477</v>
      </c>
      <c r="B29" s="13" t="s">
        <v>1512</v>
      </c>
      <c r="C29" s="169">
        <v>153</v>
      </c>
      <c r="D29" s="48">
        <v>169.38134615384601</v>
      </c>
      <c r="E29" s="48">
        <v>496.83151712805301</v>
      </c>
      <c r="F29" s="48">
        <v>3094</v>
      </c>
      <c r="G29" s="48">
        <v>0</v>
      </c>
    </row>
    <row r="30" spans="1:7" ht="12.6" customHeight="1">
      <c r="A30" s="12" t="s">
        <v>478</v>
      </c>
      <c r="B30" s="13" t="s">
        <v>1513</v>
      </c>
      <c r="C30" s="169">
        <v>177</v>
      </c>
      <c r="D30" s="48">
        <v>172.178181818182</v>
      </c>
      <c r="E30" s="48">
        <v>626.70248730082096</v>
      </c>
      <c r="F30" s="48">
        <v>6600</v>
      </c>
      <c r="G30" s="48">
        <v>0</v>
      </c>
    </row>
    <row r="31" spans="1:7" ht="12.6" customHeight="1">
      <c r="A31" s="12" t="s">
        <v>479</v>
      </c>
      <c r="B31" s="13" t="s">
        <v>1514</v>
      </c>
      <c r="C31" s="169">
        <v>373</v>
      </c>
      <c r="D31" s="48">
        <v>361.458349514563</v>
      </c>
      <c r="E31" s="48">
        <v>1992.7341082028499</v>
      </c>
      <c r="F31" s="48">
        <v>33315</v>
      </c>
      <c r="G31" s="48">
        <v>0</v>
      </c>
    </row>
    <row r="32" spans="1:7" ht="12.6" customHeight="1">
      <c r="A32" s="12" t="s">
        <v>480</v>
      </c>
      <c r="B32" s="13" t="s">
        <v>1515</v>
      </c>
      <c r="C32" s="169">
        <v>240</v>
      </c>
      <c r="D32" s="48">
        <v>450.56771739130397</v>
      </c>
      <c r="E32" s="48">
        <v>2032.6772395043799</v>
      </c>
      <c r="F32" s="48">
        <v>24504</v>
      </c>
      <c r="G32" s="48">
        <v>0</v>
      </c>
    </row>
    <row r="33" spans="1:7" ht="12.6" customHeight="1">
      <c r="A33" s="12" t="s">
        <v>481</v>
      </c>
      <c r="B33" s="13" t="s">
        <v>1516</v>
      </c>
      <c r="C33" s="169">
        <v>57</v>
      </c>
      <c r="D33" s="48">
        <v>148.18292682926801</v>
      </c>
      <c r="E33" s="48">
        <v>341.51632018282697</v>
      </c>
      <c r="F33" s="48">
        <v>1655</v>
      </c>
      <c r="G33" s="48">
        <v>0</v>
      </c>
    </row>
    <row r="34" spans="1:7" ht="12.6" customHeight="1">
      <c r="A34" s="12" t="s">
        <v>482</v>
      </c>
      <c r="B34" s="13" t="s">
        <v>1517</v>
      </c>
      <c r="C34" s="169">
        <v>529</v>
      </c>
      <c r="D34" s="48">
        <v>478.26141509434001</v>
      </c>
      <c r="E34" s="48">
        <v>2816.6444494295001</v>
      </c>
      <c r="F34" s="48">
        <v>41150</v>
      </c>
      <c r="G34" s="48">
        <v>0</v>
      </c>
    </row>
    <row r="35" spans="1:7" ht="12.6" customHeight="1">
      <c r="A35" s="12" t="s">
        <v>483</v>
      </c>
      <c r="B35" s="13" t="s">
        <v>1518</v>
      </c>
      <c r="C35" s="169">
        <v>104</v>
      </c>
      <c r="D35" s="48">
        <v>194.91544117647101</v>
      </c>
      <c r="E35" s="48">
        <v>806.13850682335305</v>
      </c>
      <c r="F35" s="48">
        <v>6134</v>
      </c>
      <c r="G35" s="48">
        <v>0</v>
      </c>
    </row>
    <row r="36" spans="1:7" ht="12.6" customHeight="1">
      <c r="A36" s="12" t="s">
        <v>1228</v>
      </c>
      <c r="B36" s="13" t="s">
        <v>1519</v>
      </c>
      <c r="C36" s="169">
        <v>72</v>
      </c>
      <c r="D36" s="48">
        <v>3608315.4217391298</v>
      </c>
      <c r="E36" s="48">
        <v>3763110.0228074598</v>
      </c>
      <c r="F36" s="48">
        <v>16588800</v>
      </c>
      <c r="G36" s="48">
        <v>0</v>
      </c>
    </row>
    <row r="37" spans="1:7" ht="12.6" customHeight="1">
      <c r="A37" s="12" t="s">
        <v>1229</v>
      </c>
      <c r="B37" s="13" t="s">
        <v>1520</v>
      </c>
      <c r="C37" s="169">
        <v>7</v>
      </c>
      <c r="D37" s="48">
        <v>196962.48333333299</v>
      </c>
      <c r="E37" s="48">
        <v>355169.58592999203</v>
      </c>
      <c r="F37" s="48">
        <v>878697.9</v>
      </c>
      <c r="G37" s="48">
        <v>0</v>
      </c>
    </row>
    <row r="38" spans="1:7" ht="12.6" customHeight="1">
      <c r="A38" s="12" t="s">
        <v>1230</v>
      </c>
      <c r="B38" s="13" t="s">
        <v>1521</v>
      </c>
      <c r="C38" s="169">
        <v>5</v>
      </c>
      <c r="D38" s="48">
        <v>236271.25</v>
      </c>
      <c r="E38" s="48">
        <v>472542.5</v>
      </c>
      <c r="F38" s="48">
        <v>945085</v>
      </c>
      <c r="G38" s="48">
        <v>0</v>
      </c>
    </row>
    <row r="39" spans="1:7" ht="12.6" customHeight="1">
      <c r="A39" s="12" t="s">
        <v>1759</v>
      </c>
      <c r="B39" s="13" t="s">
        <v>1522</v>
      </c>
      <c r="C39" s="169">
        <v>2632</v>
      </c>
      <c r="D39" s="48">
        <v>718.39349455864601</v>
      </c>
      <c r="E39" s="48">
        <v>12040.625446144701</v>
      </c>
      <c r="F39" s="48">
        <v>453653</v>
      </c>
      <c r="G39" s="48">
        <v>0</v>
      </c>
    </row>
    <row r="40" spans="1:7" ht="12.6" customHeight="1">
      <c r="A40" s="12" t="s">
        <v>1760</v>
      </c>
      <c r="B40" s="13" t="s">
        <v>1523</v>
      </c>
      <c r="C40" s="169">
        <v>1</v>
      </c>
      <c r="D40" s="48">
        <v>105</v>
      </c>
      <c r="E40" s="48" t="s">
        <v>491</v>
      </c>
      <c r="F40" s="48">
        <v>105</v>
      </c>
      <c r="G40" s="48">
        <v>105</v>
      </c>
    </row>
    <row r="41" spans="1:7" ht="12.6" customHeight="1">
      <c r="A41" s="12" t="s">
        <v>1761</v>
      </c>
      <c r="B41" s="13" t="s">
        <v>1524</v>
      </c>
      <c r="C41" s="169">
        <v>0</v>
      </c>
      <c r="D41" s="48" t="s">
        <v>491</v>
      </c>
      <c r="E41" s="48" t="s">
        <v>491</v>
      </c>
      <c r="F41" s="48" t="s">
        <v>491</v>
      </c>
      <c r="G41" s="48" t="s">
        <v>491</v>
      </c>
    </row>
    <row r="42" spans="1:7" ht="12.6" customHeight="1">
      <c r="A42" s="12" t="s">
        <v>1762</v>
      </c>
      <c r="B42" s="13" t="s">
        <v>1525</v>
      </c>
      <c r="C42" s="169">
        <v>4</v>
      </c>
      <c r="D42" s="48">
        <v>93.75</v>
      </c>
      <c r="E42" s="48">
        <v>169.29535335226001</v>
      </c>
      <c r="F42" s="48">
        <v>347</v>
      </c>
      <c r="G42" s="48">
        <v>0</v>
      </c>
    </row>
    <row r="43" spans="1:7" ht="12.6" customHeight="1">
      <c r="A43" s="12" t="s">
        <v>1763</v>
      </c>
      <c r="B43" s="13" t="s">
        <v>1526</v>
      </c>
      <c r="C43" s="169">
        <v>0</v>
      </c>
      <c r="D43" s="48" t="s">
        <v>491</v>
      </c>
      <c r="E43" s="48" t="s">
        <v>491</v>
      </c>
      <c r="F43" s="48" t="s">
        <v>491</v>
      </c>
      <c r="G43" s="48" t="s">
        <v>491</v>
      </c>
    </row>
    <row r="44" spans="1:7" ht="12.6" customHeight="1">
      <c r="A44" s="12" t="s">
        <v>1764</v>
      </c>
      <c r="B44" s="13" t="s">
        <v>1527</v>
      </c>
      <c r="C44" s="169">
        <v>7</v>
      </c>
      <c r="D44" s="48">
        <v>171.333333333333</v>
      </c>
      <c r="E44" s="48">
        <v>295.89243541079799</v>
      </c>
      <c r="F44" s="48">
        <v>513</v>
      </c>
      <c r="G44" s="48">
        <v>0</v>
      </c>
    </row>
    <row r="45" spans="1:7" ht="12.6" customHeight="1">
      <c r="A45" s="12" t="s">
        <v>884</v>
      </c>
      <c r="B45" s="13" t="s">
        <v>1528</v>
      </c>
      <c r="C45" s="169">
        <v>41</v>
      </c>
      <c r="D45" s="48">
        <v>15.95</v>
      </c>
      <c r="E45" s="48">
        <v>59.567986368518397</v>
      </c>
      <c r="F45" s="48">
        <v>301</v>
      </c>
      <c r="G45" s="48">
        <v>0</v>
      </c>
    </row>
    <row r="46" spans="1:7" ht="12.6" customHeight="1">
      <c r="A46" s="12" t="s">
        <v>885</v>
      </c>
      <c r="B46" s="13" t="s">
        <v>1529</v>
      </c>
      <c r="C46" s="169">
        <v>6</v>
      </c>
      <c r="D46" s="48">
        <v>184.5</v>
      </c>
      <c r="E46" s="48">
        <v>369</v>
      </c>
      <c r="F46" s="48">
        <v>738</v>
      </c>
      <c r="G46" s="48">
        <v>0</v>
      </c>
    </row>
    <row r="47" spans="1:7" ht="12.6" customHeight="1">
      <c r="A47" s="12" t="s">
        <v>886</v>
      </c>
      <c r="B47" s="13" t="s">
        <v>1530</v>
      </c>
      <c r="C47" s="169">
        <v>7</v>
      </c>
      <c r="D47" s="48">
        <v>7</v>
      </c>
      <c r="E47" s="48">
        <v>12.1243556529821</v>
      </c>
      <c r="F47" s="48">
        <v>21</v>
      </c>
      <c r="G47" s="48">
        <v>0</v>
      </c>
    </row>
    <row r="48" spans="1:7" ht="12.6" customHeight="1">
      <c r="A48" s="12" t="s">
        <v>887</v>
      </c>
      <c r="B48" s="13" t="s">
        <v>1531</v>
      </c>
      <c r="C48" s="169">
        <v>2</v>
      </c>
      <c r="D48" s="48">
        <v>16.5</v>
      </c>
      <c r="E48" s="48">
        <v>23.3345237791561</v>
      </c>
      <c r="F48" s="48">
        <v>33</v>
      </c>
      <c r="G48" s="48">
        <v>0</v>
      </c>
    </row>
    <row r="49" spans="1:7" ht="12.6" customHeight="1">
      <c r="A49" s="12" t="s">
        <v>888</v>
      </c>
      <c r="B49" s="13" t="s">
        <v>1532</v>
      </c>
      <c r="C49" s="169">
        <v>4</v>
      </c>
      <c r="D49" s="48">
        <v>316.5</v>
      </c>
      <c r="E49" s="48">
        <v>447.59859249108501</v>
      </c>
      <c r="F49" s="48">
        <v>633</v>
      </c>
      <c r="G49" s="48">
        <v>0</v>
      </c>
    </row>
    <row r="50" spans="1:7" ht="12.6" customHeight="1">
      <c r="A50" s="12" t="s">
        <v>889</v>
      </c>
      <c r="B50" s="13" t="s">
        <v>1533</v>
      </c>
      <c r="C50" s="169">
        <v>14</v>
      </c>
      <c r="D50" s="48">
        <v>102.916666666667</v>
      </c>
      <c r="E50" s="48">
        <v>312.97878473942899</v>
      </c>
      <c r="F50" s="48">
        <v>1095</v>
      </c>
      <c r="G50" s="48">
        <v>0</v>
      </c>
    </row>
    <row r="51" spans="1:7" ht="12.6" customHeight="1">
      <c r="A51" s="12" t="s">
        <v>890</v>
      </c>
      <c r="B51" s="13" t="s">
        <v>1534</v>
      </c>
      <c r="C51" s="169">
        <v>92</v>
      </c>
      <c r="D51" s="48">
        <v>2.8787878787878798</v>
      </c>
      <c r="E51" s="48">
        <v>10.5037211743343</v>
      </c>
      <c r="F51" s="48">
        <v>54</v>
      </c>
      <c r="G51" s="48">
        <v>0</v>
      </c>
    </row>
    <row r="52" spans="1:7" ht="12.6" customHeight="1">
      <c r="A52" s="12" t="s">
        <v>891</v>
      </c>
      <c r="B52" s="13" t="s">
        <v>1535</v>
      </c>
      <c r="C52" s="169">
        <v>4</v>
      </c>
      <c r="D52" s="48">
        <v>0</v>
      </c>
      <c r="E52" s="48" t="s">
        <v>491</v>
      </c>
      <c r="F52" s="48">
        <v>0</v>
      </c>
      <c r="G52" s="48">
        <v>0</v>
      </c>
    </row>
    <row r="53" spans="1:7" ht="12.6" customHeight="1">
      <c r="A53" s="12" t="s">
        <v>892</v>
      </c>
      <c r="B53" s="13" t="s">
        <v>1536</v>
      </c>
      <c r="C53" s="169">
        <v>13</v>
      </c>
      <c r="D53" s="48">
        <v>4345.25</v>
      </c>
      <c r="E53" s="48">
        <v>11952.7647937323</v>
      </c>
      <c r="F53" s="48">
        <v>33918</v>
      </c>
      <c r="G53" s="48">
        <v>0</v>
      </c>
    </row>
    <row r="54" spans="1:7" ht="12.6" customHeight="1">
      <c r="A54" s="12" t="s">
        <v>893</v>
      </c>
      <c r="B54" s="13" t="s">
        <v>1537</v>
      </c>
      <c r="C54" s="169">
        <v>2</v>
      </c>
      <c r="D54" s="48">
        <v>0.5</v>
      </c>
      <c r="E54" s="48" t="s">
        <v>491</v>
      </c>
      <c r="F54" s="48">
        <v>0.5</v>
      </c>
      <c r="G54" s="48">
        <v>0.5</v>
      </c>
    </row>
    <row r="55" spans="1:7" ht="12.6" customHeight="1">
      <c r="A55" s="12" t="s">
        <v>894</v>
      </c>
      <c r="B55" s="13" t="s">
        <v>1538</v>
      </c>
      <c r="C55" s="169">
        <v>19</v>
      </c>
      <c r="D55" s="48">
        <v>125.176923076923</v>
      </c>
      <c r="E55" s="48">
        <v>328.55647448053298</v>
      </c>
      <c r="F55" s="48">
        <v>1200</v>
      </c>
      <c r="G55" s="48">
        <v>0</v>
      </c>
    </row>
    <row r="56" spans="1:7" ht="12.6" customHeight="1">
      <c r="A56" s="12" t="s">
        <v>1546</v>
      </c>
      <c r="B56" s="13" t="s">
        <v>1539</v>
      </c>
      <c r="C56" s="169">
        <v>7</v>
      </c>
      <c r="D56" s="48">
        <v>9.5250000000000004</v>
      </c>
      <c r="E56" s="48">
        <v>14.702692497181101</v>
      </c>
      <c r="F56" s="48">
        <v>31</v>
      </c>
      <c r="G56" s="48">
        <v>0</v>
      </c>
    </row>
    <row r="57" spans="1:7" ht="12.6" customHeight="1">
      <c r="A57" s="12" t="s">
        <v>1547</v>
      </c>
      <c r="B57" s="13" t="s">
        <v>1540</v>
      </c>
      <c r="C57" s="169">
        <v>13</v>
      </c>
      <c r="D57" s="48">
        <v>114.342857142857</v>
      </c>
      <c r="E57" s="48">
        <v>240.975149874718</v>
      </c>
      <c r="F57" s="48">
        <v>649</v>
      </c>
      <c r="G57" s="48">
        <v>0</v>
      </c>
    </row>
    <row r="58" spans="1:7" ht="12.6" customHeight="1">
      <c r="A58" s="12" t="s">
        <v>1548</v>
      </c>
      <c r="B58" s="13" t="s">
        <v>1541</v>
      </c>
      <c r="C58" s="169">
        <v>17</v>
      </c>
      <c r="D58" s="48">
        <v>2</v>
      </c>
      <c r="E58" s="48">
        <v>5.2915026221291797</v>
      </c>
      <c r="F58" s="48">
        <v>14</v>
      </c>
      <c r="G58" s="48">
        <v>0</v>
      </c>
    </row>
    <row r="59" spans="1:7" ht="12.6" customHeight="1">
      <c r="A59" s="12" t="s">
        <v>1549</v>
      </c>
      <c r="B59" s="13" t="s">
        <v>1542</v>
      </c>
      <c r="C59" s="169">
        <v>355</v>
      </c>
      <c r="D59" s="48">
        <v>5.5610447761193997</v>
      </c>
      <c r="E59" s="48">
        <v>18.1762993319043</v>
      </c>
      <c r="F59" s="48">
        <v>179</v>
      </c>
      <c r="G59" s="48">
        <v>0</v>
      </c>
    </row>
    <row r="60" spans="1:7" ht="12.6" customHeight="1">
      <c r="A60" s="12" t="s">
        <v>1550</v>
      </c>
      <c r="B60" s="13" t="s">
        <v>1543</v>
      </c>
      <c r="C60" s="169">
        <v>5</v>
      </c>
      <c r="D60" s="48">
        <v>4</v>
      </c>
      <c r="E60" s="48">
        <v>4.5825756949558398</v>
      </c>
      <c r="F60" s="48">
        <v>9</v>
      </c>
      <c r="G60" s="48">
        <v>0</v>
      </c>
    </row>
    <row r="61" spans="1:7" ht="12.6" customHeight="1">
      <c r="A61" s="12" t="s">
        <v>1551</v>
      </c>
      <c r="B61" s="13" t="s">
        <v>1544</v>
      </c>
      <c r="C61" s="169">
        <v>52</v>
      </c>
      <c r="D61" s="48">
        <v>0.218571428571429</v>
      </c>
      <c r="E61" s="48">
        <v>0.956009120852641</v>
      </c>
      <c r="F61" s="48">
        <v>5</v>
      </c>
      <c r="G61" s="48">
        <v>0</v>
      </c>
    </row>
    <row r="62" spans="1:7" ht="12.6" customHeight="1">
      <c r="A62" s="12" t="s">
        <v>1552</v>
      </c>
      <c r="B62" s="13" t="s">
        <v>1545</v>
      </c>
      <c r="C62" s="169">
        <v>5</v>
      </c>
      <c r="D62" s="48">
        <v>2.5000000000000001E-2</v>
      </c>
      <c r="E62" s="48">
        <v>0.05</v>
      </c>
      <c r="F62" s="48">
        <v>0.1</v>
      </c>
      <c r="G62" s="48">
        <v>0</v>
      </c>
    </row>
    <row r="63" spans="1:7" ht="12.6" customHeight="1">
      <c r="A63" s="12" t="s">
        <v>1553</v>
      </c>
      <c r="B63" s="13" t="s">
        <v>1295</v>
      </c>
      <c r="C63" s="169">
        <v>25</v>
      </c>
      <c r="D63" s="48">
        <v>7.1</v>
      </c>
      <c r="E63" s="48">
        <v>15.905624441966699</v>
      </c>
      <c r="F63" s="48">
        <v>50</v>
      </c>
      <c r="G63" s="48">
        <v>0</v>
      </c>
    </row>
    <row r="64" spans="1:7" ht="12.6" customHeight="1">
      <c r="A64" s="12" t="s">
        <v>1554</v>
      </c>
      <c r="B64" s="13" t="s">
        <v>1296</v>
      </c>
      <c r="C64" s="169">
        <v>0</v>
      </c>
      <c r="D64" s="48" t="s">
        <v>491</v>
      </c>
      <c r="E64" s="48" t="s">
        <v>491</v>
      </c>
      <c r="F64" s="48" t="s">
        <v>491</v>
      </c>
      <c r="G64" s="48" t="s">
        <v>491</v>
      </c>
    </row>
    <row r="65" spans="1:7" ht="12.6" customHeight="1">
      <c r="A65" s="12" t="s">
        <v>1555</v>
      </c>
      <c r="B65" s="13" t="s">
        <v>1297</v>
      </c>
      <c r="C65" s="169">
        <v>1</v>
      </c>
      <c r="D65" s="48">
        <v>0</v>
      </c>
      <c r="E65" s="48" t="s">
        <v>491</v>
      </c>
      <c r="F65" s="48">
        <v>0</v>
      </c>
      <c r="G65" s="48">
        <v>0</v>
      </c>
    </row>
    <row r="66" spans="1:7" ht="12.6" customHeight="1">
      <c r="A66" s="12" t="s">
        <v>1556</v>
      </c>
      <c r="B66" s="13" t="s">
        <v>1298</v>
      </c>
      <c r="C66" s="169">
        <v>3</v>
      </c>
      <c r="D66" s="48">
        <v>500</v>
      </c>
      <c r="E66" s="48">
        <v>707.10678118654801</v>
      </c>
      <c r="F66" s="48">
        <v>1000</v>
      </c>
      <c r="G66" s="48">
        <v>0</v>
      </c>
    </row>
    <row r="67" spans="1:7" ht="12.6" customHeight="1">
      <c r="A67" s="12" t="s">
        <v>1557</v>
      </c>
      <c r="B67" s="13" t="s">
        <v>1299</v>
      </c>
      <c r="C67" s="169">
        <v>0</v>
      </c>
      <c r="D67" s="48" t="s">
        <v>491</v>
      </c>
      <c r="E67" s="48" t="s">
        <v>491</v>
      </c>
      <c r="F67" s="48" t="s">
        <v>491</v>
      </c>
      <c r="G67" s="48" t="s">
        <v>491</v>
      </c>
    </row>
    <row r="68" spans="1:7" ht="12.6" customHeight="1">
      <c r="A68" s="12" t="s">
        <v>1558</v>
      </c>
      <c r="B68" s="13" t="s">
        <v>1300</v>
      </c>
      <c r="C68" s="169">
        <v>1</v>
      </c>
      <c r="D68" s="48">
        <v>0</v>
      </c>
      <c r="E68" s="48" t="s">
        <v>491</v>
      </c>
      <c r="F68" s="48">
        <v>0</v>
      </c>
      <c r="G68" s="48">
        <v>0</v>
      </c>
    </row>
    <row r="69" spans="1:7" ht="12.6" customHeight="1">
      <c r="A69" s="12" t="s">
        <v>1559</v>
      </c>
      <c r="B69" s="13" t="s">
        <v>1301</v>
      </c>
      <c r="C69" s="169">
        <v>1</v>
      </c>
      <c r="D69" s="48">
        <v>17</v>
      </c>
      <c r="E69" s="48" t="s">
        <v>491</v>
      </c>
      <c r="F69" s="48">
        <v>17</v>
      </c>
      <c r="G69" s="48">
        <v>17</v>
      </c>
    </row>
    <row r="70" spans="1:7" ht="12.6" customHeight="1">
      <c r="A70" s="12" t="s">
        <v>1560</v>
      </c>
      <c r="B70" s="13" t="s">
        <v>1302</v>
      </c>
      <c r="C70" s="169">
        <v>0</v>
      </c>
      <c r="D70" s="48" t="s">
        <v>491</v>
      </c>
      <c r="E70" s="48" t="s">
        <v>491</v>
      </c>
      <c r="F70" s="48" t="s">
        <v>491</v>
      </c>
      <c r="G70" s="48" t="s">
        <v>491</v>
      </c>
    </row>
    <row r="71" spans="1:7" ht="12.6" customHeight="1">
      <c r="A71" s="12" t="s">
        <v>1561</v>
      </c>
      <c r="B71" s="13" t="s">
        <v>1303</v>
      </c>
      <c r="C71" s="169">
        <v>18</v>
      </c>
      <c r="D71" s="48">
        <v>0.57142857142857095</v>
      </c>
      <c r="E71" s="48">
        <v>1.5118578920369099</v>
      </c>
      <c r="F71" s="48">
        <v>4</v>
      </c>
      <c r="G71" s="48">
        <v>0</v>
      </c>
    </row>
    <row r="72" spans="1:7" ht="12.6" customHeight="1">
      <c r="A72" s="12" t="s">
        <v>1562</v>
      </c>
      <c r="B72" s="13" t="s">
        <v>1304</v>
      </c>
      <c r="C72" s="169">
        <v>107</v>
      </c>
      <c r="D72" s="48">
        <v>2.8325581395348798</v>
      </c>
      <c r="E72" s="48">
        <v>11.780830291101299</v>
      </c>
      <c r="F72" s="48">
        <v>75</v>
      </c>
      <c r="G72" s="48">
        <v>0</v>
      </c>
    </row>
    <row r="73" spans="1:7" ht="12.6" customHeight="1">
      <c r="A73" s="12" t="s">
        <v>1563</v>
      </c>
      <c r="B73" s="13" t="s">
        <v>1305</v>
      </c>
      <c r="C73" s="169">
        <v>9</v>
      </c>
      <c r="D73" s="48">
        <v>26.8333333333333</v>
      </c>
      <c r="E73" s="48">
        <v>48.827929166273996</v>
      </c>
      <c r="F73" s="48">
        <v>121</v>
      </c>
      <c r="G73" s="48">
        <v>0</v>
      </c>
    </row>
    <row r="74" spans="1:7" ht="12.6" customHeight="1">
      <c r="A74" s="12" t="s">
        <v>1564</v>
      </c>
      <c r="B74" s="13" t="s">
        <v>1306</v>
      </c>
      <c r="C74" s="169">
        <v>473</v>
      </c>
      <c r="D74" s="48">
        <v>1177.00996753247</v>
      </c>
      <c r="E74" s="48">
        <v>6466.1609148812404</v>
      </c>
      <c r="F74" s="48">
        <v>70696</v>
      </c>
      <c r="G74" s="48">
        <v>0</v>
      </c>
    </row>
    <row r="75" spans="1:7" ht="12.6" customHeight="1">
      <c r="A75" s="12" t="s">
        <v>1565</v>
      </c>
      <c r="B75" s="13" t="s">
        <v>1307</v>
      </c>
      <c r="C75" s="169">
        <v>29</v>
      </c>
      <c r="D75" s="48">
        <v>193.92857142857099</v>
      </c>
      <c r="E75" s="48">
        <v>670.68317228212698</v>
      </c>
      <c r="F75" s="48">
        <v>2520</v>
      </c>
      <c r="G75" s="48">
        <v>0</v>
      </c>
    </row>
    <row r="76" spans="1:7" ht="12.6" customHeight="1">
      <c r="A76" s="12" t="s">
        <v>1247</v>
      </c>
      <c r="B76" s="13" t="s">
        <v>1308</v>
      </c>
      <c r="C76" s="169">
        <v>17</v>
      </c>
      <c r="D76" s="48">
        <v>10.199999999999999</v>
      </c>
      <c r="E76" s="48">
        <v>25.978562590830801</v>
      </c>
      <c r="F76" s="48">
        <v>78</v>
      </c>
      <c r="G76" s="48">
        <v>0</v>
      </c>
    </row>
    <row r="77" spans="1:7" ht="12.6" customHeight="1">
      <c r="A77" s="12" t="s">
        <v>1248</v>
      </c>
      <c r="B77" s="13" t="s">
        <v>1309</v>
      </c>
      <c r="C77" s="169">
        <v>241</v>
      </c>
      <c r="D77" s="48">
        <v>6.33173015873016</v>
      </c>
      <c r="E77" s="48">
        <v>44.0934647953028</v>
      </c>
      <c r="F77" s="48">
        <v>454</v>
      </c>
      <c r="G77" s="48">
        <v>0</v>
      </c>
    </row>
    <row r="78" spans="1:7" ht="12.6" customHeight="1">
      <c r="A78" s="12" t="s">
        <v>1249</v>
      </c>
      <c r="B78" s="13" t="s">
        <v>1310</v>
      </c>
      <c r="C78" s="169">
        <v>1359</v>
      </c>
      <c r="D78" s="48">
        <v>195.34696132596699</v>
      </c>
      <c r="E78" s="48">
        <v>2021.82703639446</v>
      </c>
      <c r="F78" s="48">
        <v>47000</v>
      </c>
      <c r="G78" s="48">
        <v>0</v>
      </c>
    </row>
    <row r="79" spans="1:7" ht="12.6" customHeight="1">
      <c r="A79" s="12" t="s">
        <v>1250</v>
      </c>
      <c r="B79" s="13" t="s">
        <v>1311</v>
      </c>
      <c r="C79" s="169">
        <v>203</v>
      </c>
      <c r="D79" s="48">
        <v>7.0096320754716999</v>
      </c>
      <c r="E79" s="48">
        <v>42.712181445962997</v>
      </c>
      <c r="F79" s="48">
        <v>420</v>
      </c>
      <c r="G79" s="48">
        <v>0</v>
      </c>
    </row>
    <row r="80" spans="1:7" ht="12.6" customHeight="1">
      <c r="A80" s="12" t="s">
        <v>1251</v>
      </c>
      <c r="B80" s="13" t="s">
        <v>1312</v>
      </c>
      <c r="C80" s="169">
        <v>114</v>
      </c>
      <c r="D80" s="48">
        <v>3.5919354838709698</v>
      </c>
      <c r="E80" s="48">
        <v>13.9364870610325</v>
      </c>
      <c r="F80" s="48">
        <v>100</v>
      </c>
      <c r="G80" s="48">
        <v>0</v>
      </c>
    </row>
    <row r="81" spans="1:7" ht="12.6" customHeight="1">
      <c r="A81" s="12" t="s">
        <v>1252</v>
      </c>
      <c r="B81" s="13" t="s">
        <v>1313</v>
      </c>
      <c r="C81" s="169">
        <v>646</v>
      </c>
      <c r="D81" s="48">
        <v>104.944966887417</v>
      </c>
      <c r="E81" s="48">
        <v>829.92396744523001</v>
      </c>
      <c r="F81" s="48">
        <v>10439</v>
      </c>
      <c r="G81" s="48">
        <v>0</v>
      </c>
    </row>
    <row r="82" spans="1:7" ht="12.6" customHeight="1">
      <c r="A82" s="12" t="s">
        <v>1253</v>
      </c>
      <c r="B82" s="13" t="s">
        <v>1314</v>
      </c>
      <c r="C82" s="169">
        <v>69</v>
      </c>
      <c r="D82" s="48">
        <v>7.1428571428571397</v>
      </c>
      <c r="E82" s="48">
        <v>32.732683535398898</v>
      </c>
      <c r="F82" s="48">
        <v>150</v>
      </c>
      <c r="G82" s="48">
        <v>0</v>
      </c>
    </row>
    <row r="83" spans="1:7" ht="12.6" customHeight="1">
      <c r="A83" s="12" t="s">
        <v>1254</v>
      </c>
      <c r="B83" s="13" t="s">
        <v>1315</v>
      </c>
      <c r="C83" s="169">
        <v>765</v>
      </c>
      <c r="D83" s="48">
        <v>238.232941176471</v>
      </c>
      <c r="E83" s="48">
        <v>4213.4825092556302</v>
      </c>
      <c r="F83" s="48">
        <v>85100</v>
      </c>
      <c r="G83" s="48">
        <v>0</v>
      </c>
    </row>
    <row r="84" spans="1:7" ht="12.6" customHeight="1">
      <c r="A84" s="12" t="s">
        <v>1255</v>
      </c>
      <c r="B84" s="13" t="s">
        <v>1316</v>
      </c>
      <c r="C84" s="169">
        <v>506</v>
      </c>
      <c r="D84" s="48">
        <v>86.881140684410695</v>
      </c>
      <c r="E84" s="48">
        <v>623.76947689476106</v>
      </c>
      <c r="F84" s="48">
        <v>9038</v>
      </c>
      <c r="G84" s="48">
        <v>0</v>
      </c>
    </row>
    <row r="85" spans="1:7" ht="12.6" customHeight="1">
      <c r="A85" s="12" t="s">
        <v>1256</v>
      </c>
      <c r="B85" s="13" t="s">
        <v>1317</v>
      </c>
      <c r="C85" s="169">
        <v>144</v>
      </c>
      <c r="D85" s="48">
        <v>139.75988372092999</v>
      </c>
      <c r="E85" s="48">
        <v>751.78282841991302</v>
      </c>
      <c r="F85" s="48">
        <v>5797</v>
      </c>
      <c r="G85" s="48">
        <v>0</v>
      </c>
    </row>
    <row r="86" spans="1:7" ht="12.6" customHeight="1">
      <c r="A86" s="12" t="s">
        <v>1257</v>
      </c>
      <c r="B86" s="13" t="s">
        <v>1318</v>
      </c>
      <c r="C86" s="169">
        <v>1040</v>
      </c>
      <c r="D86" s="48">
        <v>11.1137288135593</v>
      </c>
      <c r="E86" s="48">
        <v>70.7740710579791</v>
      </c>
      <c r="F86" s="48">
        <v>1296</v>
      </c>
      <c r="G86" s="48">
        <v>0</v>
      </c>
    </row>
    <row r="87" spans="1:7" ht="12.6" customHeight="1">
      <c r="A87" s="12" t="s">
        <v>1258</v>
      </c>
      <c r="B87" s="13" t="s">
        <v>1319</v>
      </c>
      <c r="C87" s="169">
        <v>86</v>
      </c>
      <c r="D87" s="48">
        <v>0.70232558139534895</v>
      </c>
      <c r="E87" s="48">
        <v>2.4848577972240702</v>
      </c>
      <c r="F87" s="48">
        <v>15</v>
      </c>
      <c r="G87" s="48">
        <v>0</v>
      </c>
    </row>
    <row r="88" spans="1:7" ht="12.6" customHeight="1">
      <c r="A88" s="12" t="s">
        <v>1259</v>
      </c>
      <c r="B88" s="13" t="s">
        <v>1320</v>
      </c>
      <c r="C88" s="169">
        <v>229</v>
      </c>
      <c r="D88" s="48">
        <v>23.645476190476199</v>
      </c>
      <c r="E88" s="48">
        <v>178.88111404665199</v>
      </c>
      <c r="F88" s="48">
        <v>1997</v>
      </c>
      <c r="G88" s="48">
        <v>0</v>
      </c>
    </row>
    <row r="89" spans="1:7" ht="12.6" customHeight="1">
      <c r="A89" s="12" t="s">
        <v>1260</v>
      </c>
      <c r="B89" s="13" t="s">
        <v>1321</v>
      </c>
      <c r="C89" s="169">
        <v>1</v>
      </c>
      <c r="D89" s="48">
        <v>0</v>
      </c>
      <c r="E89" s="48" t="s">
        <v>491</v>
      </c>
      <c r="F89" s="48">
        <v>0</v>
      </c>
      <c r="G89" s="48">
        <v>0</v>
      </c>
    </row>
    <row r="90" spans="1:7" ht="12.6" customHeight="1">
      <c r="A90" s="12" t="s">
        <v>1261</v>
      </c>
      <c r="B90" s="13" t="s">
        <v>1322</v>
      </c>
      <c r="C90" s="169">
        <v>56</v>
      </c>
      <c r="D90" s="48">
        <v>45.357142857142897</v>
      </c>
      <c r="E90" s="48">
        <v>185.19223531553399</v>
      </c>
      <c r="F90" s="48">
        <v>981</v>
      </c>
      <c r="G90" s="48">
        <v>0</v>
      </c>
    </row>
    <row r="91" spans="1:7" ht="12.6" customHeight="1">
      <c r="A91" s="12" t="s">
        <v>1262</v>
      </c>
      <c r="B91" s="13" t="s">
        <v>1323</v>
      </c>
      <c r="C91" s="169">
        <v>3908</v>
      </c>
      <c r="D91" s="48">
        <v>53.802234137622897</v>
      </c>
      <c r="E91" s="48">
        <v>1953.5329456105401</v>
      </c>
      <c r="F91" s="48">
        <v>91690</v>
      </c>
      <c r="G91" s="48">
        <v>0</v>
      </c>
    </row>
    <row r="92" spans="1:7" ht="12.6" customHeight="1">
      <c r="A92" s="12" t="s">
        <v>1263</v>
      </c>
      <c r="B92" s="13" t="s">
        <v>1324</v>
      </c>
      <c r="C92" s="169">
        <v>6</v>
      </c>
      <c r="D92" s="48">
        <v>0</v>
      </c>
      <c r="E92" s="48">
        <v>0</v>
      </c>
      <c r="F92" s="48">
        <v>0</v>
      </c>
      <c r="G92" s="48">
        <v>0</v>
      </c>
    </row>
    <row r="93" spans="1:7" ht="12.6" customHeight="1">
      <c r="A93" s="12" t="s">
        <v>1264</v>
      </c>
      <c r="B93" s="13" t="s">
        <v>1325</v>
      </c>
      <c r="C93" s="169">
        <v>7</v>
      </c>
      <c r="D93" s="48">
        <v>6.6666666666666693E-2</v>
      </c>
      <c r="E93" s="48">
        <v>0.115470053837925</v>
      </c>
      <c r="F93" s="48">
        <v>0.2</v>
      </c>
      <c r="G93" s="48">
        <v>0</v>
      </c>
    </row>
    <row r="94" spans="1:7" ht="12.6" customHeight="1">
      <c r="A94" s="12" t="s">
        <v>1265</v>
      </c>
      <c r="B94" s="13" t="s">
        <v>1326</v>
      </c>
      <c r="C94" s="169">
        <v>0</v>
      </c>
      <c r="D94" s="48" t="s">
        <v>491</v>
      </c>
      <c r="E94" s="48" t="s">
        <v>491</v>
      </c>
      <c r="F94" s="48" t="s">
        <v>491</v>
      </c>
      <c r="G94" s="48" t="s">
        <v>491</v>
      </c>
    </row>
    <row r="95" spans="1:7" ht="12.6" customHeight="1">
      <c r="A95" s="12" t="s">
        <v>1266</v>
      </c>
      <c r="B95" s="13" t="s">
        <v>1327</v>
      </c>
      <c r="C95" s="169">
        <v>32</v>
      </c>
      <c r="D95" s="48">
        <v>0.14047619047619</v>
      </c>
      <c r="E95" s="48">
        <v>0.46840662026145802</v>
      </c>
      <c r="F95" s="48">
        <v>1.95</v>
      </c>
      <c r="G95" s="48">
        <v>0</v>
      </c>
    </row>
    <row r="96" spans="1:7" ht="12.6" customHeight="1">
      <c r="A96" s="12" t="s">
        <v>1267</v>
      </c>
      <c r="B96" s="13" t="s">
        <v>1328</v>
      </c>
      <c r="C96" s="169">
        <v>8</v>
      </c>
      <c r="D96" s="48">
        <v>1</v>
      </c>
      <c r="E96" s="48">
        <v>2</v>
      </c>
      <c r="F96" s="48">
        <v>4</v>
      </c>
      <c r="G96" s="48">
        <v>0</v>
      </c>
    </row>
    <row r="97" spans="1:7" ht="12.6" customHeight="1">
      <c r="A97" s="12" t="s">
        <v>1268</v>
      </c>
      <c r="B97" s="13" t="s">
        <v>1329</v>
      </c>
      <c r="C97" s="169">
        <v>26</v>
      </c>
      <c r="D97" s="48">
        <v>1.28235294117647</v>
      </c>
      <c r="E97" s="48">
        <v>2.7904379795378098</v>
      </c>
      <c r="F97" s="48">
        <v>10</v>
      </c>
      <c r="G97" s="48">
        <v>0</v>
      </c>
    </row>
    <row r="98" spans="1:7" ht="12.6" customHeight="1">
      <c r="A98" s="12" t="s">
        <v>486</v>
      </c>
      <c r="B98" s="13" t="s">
        <v>1330</v>
      </c>
      <c r="C98" s="169">
        <v>171</v>
      </c>
      <c r="D98" s="48">
        <v>76.574095238095197</v>
      </c>
      <c r="E98" s="48">
        <v>394.06716990082401</v>
      </c>
      <c r="F98" s="48">
        <v>3960</v>
      </c>
      <c r="G98" s="48">
        <v>0</v>
      </c>
    </row>
    <row r="99" spans="1:7" ht="12.6" customHeight="1">
      <c r="A99" s="12" t="s">
        <v>487</v>
      </c>
      <c r="B99" s="13" t="s">
        <v>596</v>
      </c>
      <c r="C99" s="169">
        <v>37</v>
      </c>
      <c r="D99" s="48">
        <v>40.161290322580598</v>
      </c>
      <c r="E99" s="48">
        <v>146.03494941832599</v>
      </c>
      <c r="F99" s="48">
        <v>681</v>
      </c>
      <c r="G99" s="48">
        <v>0</v>
      </c>
    </row>
    <row r="100" spans="1:7" ht="12.6" customHeight="1">
      <c r="A100" s="12" t="s">
        <v>599</v>
      </c>
      <c r="B100" s="13" t="s">
        <v>597</v>
      </c>
      <c r="C100" s="169">
        <v>79</v>
      </c>
      <c r="D100" s="48">
        <v>2643.2884615384601</v>
      </c>
      <c r="E100" s="48">
        <v>18692.122343715098</v>
      </c>
      <c r="F100" s="48">
        <v>134838</v>
      </c>
      <c r="G100" s="48">
        <v>0</v>
      </c>
    </row>
    <row r="101" spans="1:7" ht="12.6" customHeight="1">
      <c r="A101" s="12" t="s">
        <v>600</v>
      </c>
      <c r="B101" s="13" t="s">
        <v>598</v>
      </c>
      <c r="C101" s="169">
        <v>276</v>
      </c>
      <c r="D101" s="48">
        <v>275.31568627451003</v>
      </c>
      <c r="E101" s="48">
        <v>2244.9225805757001</v>
      </c>
      <c r="F101" s="48">
        <v>25920</v>
      </c>
      <c r="G101" s="48">
        <v>0</v>
      </c>
    </row>
    <row r="102" spans="1:7" ht="12.6" customHeight="1">
      <c r="A102" s="12" t="s">
        <v>488</v>
      </c>
      <c r="B102" s="13" t="s">
        <v>1386</v>
      </c>
      <c r="C102" s="169">
        <v>1852</v>
      </c>
      <c r="D102" s="48">
        <v>112.12335106383</v>
      </c>
      <c r="E102" s="48">
        <v>3115.4124579491199</v>
      </c>
      <c r="F102" s="48">
        <v>95345</v>
      </c>
      <c r="G102" s="48">
        <v>0</v>
      </c>
    </row>
    <row r="103" spans="1:7" ht="12.6" customHeight="1">
      <c r="A103" s="47" t="s">
        <v>1841</v>
      </c>
      <c r="B103" s="13" t="s">
        <v>489</v>
      </c>
      <c r="C103" s="169">
        <v>139</v>
      </c>
      <c r="D103" s="48">
        <v>17.184999999999999</v>
      </c>
      <c r="E103" s="48">
        <v>64.492311408176604</v>
      </c>
      <c r="F103" s="48">
        <v>358</v>
      </c>
      <c r="G103" s="48">
        <v>0</v>
      </c>
    </row>
    <row r="104" spans="1:7" ht="12.6" customHeight="1">
      <c r="A104" s="35"/>
      <c r="B104" s="13" t="s">
        <v>493</v>
      </c>
      <c r="C104" s="169">
        <v>24828</v>
      </c>
      <c r="D104" s="48">
        <v>19055.066201024601</v>
      </c>
      <c r="E104" s="48">
        <v>349137.65020436101</v>
      </c>
      <c r="F104" s="48">
        <v>16588800</v>
      </c>
      <c r="G104" s="48">
        <v>0</v>
      </c>
    </row>
    <row r="105" spans="1:7" ht="12.6" customHeight="1">
      <c r="A105" s="2"/>
      <c r="C105" s="31"/>
      <c r="D105" s="34"/>
      <c r="E105" s="34"/>
      <c r="F105" s="34"/>
      <c r="G105" s="34"/>
    </row>
    <row r="106" spans="1:7" ht="12.6" customHeight="1">
      <c r="A106" s="2"/>
    </row>
    <row r="107" spans="1:7" ht="12.6" customHeight="1">
      <c r="A107" s="2"/>
    </row>
    <row r="108" spans="1:7" ht="12.6" customHeight="1">
      <c r="A108" s="2"/>
    </row>
    <row r="109" spans="1:7" ht="12.6" customHeight="1">
      <c r="A109" s="2"/>
    </row>
    <row r="110" spans="1:7" ht="12.6" customHeight="1">
      <c r="A110" s="2"/>
    </row>
    <row r="111" spans="1:7" ht="12.6" customHeight="1">
      <c r="A111" s="2"/>
    </row>
    <row r="112" spans="1:7" ht="12.6" customHeight="1">
      <c r="A112" s="2"/>
    </row>
    <row r="113" spans="1:1" ht="12.6" customHeight="1">
      <c r="A113" s="2"/>
    </row>
    <row r="114" spans="1:1" ht="12.6" customHeight="1">
      <c r="A114" s="2"/>
    </row>
    <row r="115" spans="1:1" ht="12.6" customHeight="1">
      <c r="A115" s="2"/>
    </row>
    <row r="116" spans="1:1" ht="12.6" customHeight="1">
      <c r="A116" s="2"/>
    </row>
    <row r="117" spans="1:1" ht="12.6" customHeight="1">
      <c r="A117" s="2"/>
    </row>
    <row r="118" spans="1:1" ht="12.6" customHeight="1">
      <c r="A118" s="2"/>
    </row>
    <row r="119" spans="1:1" ht="12.6" customHeight="1">
      <c r="A119" s="2"/>
    </row>
    <row r="120" spans="1:1" ht="12.6" customHeight="1">
      <c r="A120" s="2"/>
    </row>
    <row r="121" spans="1:1" ht="12.6" customHeight="1">
      <c r="A121" s="2"/>
    </row>
    <row r="122" spans="1:1" ht="12.6" customHeight="1">
      <c r="A122" s="2"/>
    </row>
    <row r="123" spans="1:1" ht="12.6" customHeight="1">
      <c r="A123" s="2"/>
    </row>
    <row r="124" spans="1:1" ht="12.75" customHeight="1">
      <c r="A124" s="2"/>
    </row>
    <row r="125" spans="1:1" ht="12.75" customHeight="1">
      <c r="A125" s="2"/>
    </row>
    <row r="126" spans="1:1" ht="12.75" customHeight="1">
      <c r="A126" s="2"/>
    </row>
    <row r="127" spans="1:1" ht="12.75" customHeight="1">
      <c r="A127" s="2"/>
    </row>
    <row r="128" spans="1:1" ht="12.75" customHeight="1">
      <c r="A128" s="2"/>
    </row>
    <row r="129" spans="1:1" ht="12.75" customHeight="1">
      <c r="A129" s="2"/>
    </row>
    <row r="130" spans="1:1" ht="12.75" customHeight="1">
      <c r="A130" s="2"/>
    </row>
    <row r="131" spans="1:1" ht="12.75" customHeight="1">
      <c r="A131" s="2"/>
    </row>
    <row r="132" spans="1:1" ht="12.75" customHeight="1">
      <c r="A132" s="2"/>
    </row>
    <row r="133" spans="1:1" ht="12.75" customHeight="1">
      <c r="A133" s="2"/>
    </row>
    <row r="134" spans="1:1" ht="12.75" customHeight="1">
      <c r="A134" s="2"/>
    </row>
    <row r="135" spans="1:1" ht="12.75" customHeight="1">
      <c r="A135" s="2"/>
    </row>
    <row r="136" spans="1:1" ht="12.75" customHeight="1">
      <c r="A136" s="2"/>
    </row>
    <row r="137" spans="1:1" ht="12.75" customHeight="1">
      <c r="A137" s="2"/>
    </row>
    <row r="138" spans="1:1" ht="12.75" customHeight="1">
      <c r="A138" s="2"/>
    </row>
    <row r="139" spans="1:1" ht="12.75" customHeight="1">
      <c r="A139" s="2"/>
    </row>
    <row r="140" spans="1:1" ht="12.75" customHeight="1">
      <c r="A140" s="2"/>
    </row>
    <row r="141" spans="1:1" ht="12.75" customHeight="1">
      <c r="A141" s="2"/>
    </row>
    <row r="142" spans="1:1" ht="12.75" customHeight="1">
      <c r="A142" s="2"/>
    </row>
    <row r="143" spans="1:1" ht="12.75" customHeight="1">
      <c r="A143" s="2"/>
    </row>
    <row r="144" spans="1:1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  <row r="191" spans="1:1" ht="12.75" customHeight="1">
      <c r="A191" s="2"/>
    </row>
    <row r="192" spans="1:1" ht="12.75" customHeight="1">
      <c r="A192" s="2"/>
    </row>
    <row r="193" spans="1:1" ht="12.75" customHeight="1">
      <c r="A193" s="2"/>
    </row>
    <row r="194" spans="1:1" ht="12.75" customHeight="1">
      <c r="A194" s="2"/>
    </row>
    <row r="195" spans="1:1" ht="12.75" customHeight="1">
      <c r="A195" s="2"/>
    </row>
    <row r="196" spans="1:1" ht="12.75" customHeight="1">
      <c r="A196" s="2"/>
    </row>
    <row r="197" spans="1:1" ht="12.75" customHeight="1">
      <c r="A197" s="2"/>
    </row>
  </sheetData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4294967293" verticalDpi="300" r:id="rId1"/>
  <headerFooter alignWithMargins="0"/>
  <rowBreaks count="1" manualBreakCount="1">
    <brk id="60" max="6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>
  <sheetPr codeName="Sheet229">
    <tabColor theme="7" tint="0.39997558519241921"/>
  </sheetPr>
  <dimension ref="A1:H10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85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C4" s="69"/>
      <c r="D4" s="3"/>
      <c r="E4" s="3"/>
      <c r="F4" s="40" t="s">
        <v>1901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4</v>
      </c>
      <c r="D10" s="48">
        <v>9.5</v>
      </c>
      <c r="E10" s="48">
        <v>5</v>
      </c>
      <c r="F10" s="169">
        <v>12</v>
      </c>
      <c r="G10" s="169">
        <v>2</v>
      </c>
      <c r="H10" s="3"/>
    </row>
    <row r="11" spans="1:8" ht="12.6" customHeight="1">
      <c r="A11" s="106" t="s">
        <v>457</v>
      </c>
      <c r="B11" s="107" t="s">
        <v>877</v>
      </c>
      <c r="C11" s="169">
        <v>2</v>
      </c>
      <c r="D11" s="48">
        <v>9</v>
      </c>
      <c r="E11" s="48">
        <v>4.2426406871192803</v>
      </c>
      <c r="F11" s="169">
        <v>12</v>
      </c>
      <c r="G11" s="169">
        <v>6</v>
      </c>
      <c r="H11" s="3"/>
    </row>
    <row r="12" spans="1:8" ht="12.6" customHeight="1">
      <c r="A12" s="106" t="s">
        <v>458</v>
      </c>
      <c r="B12" s="107" t="s">
        <v>878</v>
      </c>
      <c r="C12" s="169">
        <v>1</v>
      </c>
      <c r="D12" s="48">
        <v>1</v>
      </c>
      <c r="E12" s="48" t="s">
        <v>491</v>
      </c>
      <c r="F12" s="169">
        <v>1</v>
      </c>
      <c r="G12" s="169">
        <v>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7</v>
      </c>
      <c r="D14" s="48">
        <v>8.4285714285714306</v>
      </c>
      <c r="E14" s="48">
        <v>4.9617585208318697</v>
      </c>
      <c r="F14" s="169">
        <v>12</v>
      </c>
      <c r="G14" s="169">
        <v>1</v>
      </c>
      <c r="H14" s="3"/>
    </row>
    <row r="15" spans="1:8" ht="12.6" customHeight="1">
      <c r="A15" s="106" t="s">
        <v>461</v>
      </c>
      <c r="B15" s="107" t="s">
        <v>1496</v>
      </c>
      <c r="C15" s="169">
        <v>3</v>
      </c>
      <c r="D15" s="48">
        <v>1</v>
      </c>
      <c r="E15" s="48">
        <v>0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13</v>
      </c>
      <c r="D16" s="48">
        <v>5.2307692307692299</v>
      </c>
      <c r="E16" s="48">
        <v>6.86966576277971</v>
      </c>
      <c r="F16" s="169">
        <v>24</v>
      </c>
      <c r="G16" s="169">
        <v>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2</v>
      </c>
      <c r="D18" s="48">
        <v>7</v>
      </c>
      <c r="E18" s="48">
        <v>7.0710678118654799</v>
      </c>
      <c r="F18" s="169">
        <v>12</v>
      </c>
      <c r="G18" s="169">
        <v>2</v>
      </c>
      <c r="H18" s="3"/>
    </row>
    <row r="19" spans="1:8" ht="12.6" customHeight="1">
      <c r="A19" s="106" t="s">
        <v>465</v>
      </c>
      <c r="B19" s="107" t="s">
        <v>1500</v>
      </c>
      <c r="C19" s="169">
        <v>10</v>
      </c>
      <c r="D19" s="48">
        <v>3.5</v>
      </c>
      <c r="E19" s="48">
        <v>6.6761836831702404</v>
      </c>
      <c r="F19" s="169">
        <v>20</v>
      </c>
      <c r="G19" s="169">
        <v>1</v>
      </c>
      <c r="H19" s="3"/>
    </row>
    <row r="20" spans="1:8" ht="12.6" customHeight="1">
      <c r="A20" s="106" t="s">
        <v>466</v>
      </c>
      <c r="B20" s="107" t="s">
        <v>1501</v>
      </c>
      <c r="C20" s="169">
        <v>4</v>
      </c>
      <c r="D20" s="48">
        <v>6</v>
      </c>
      <c r="E20" s="48">
        <v>3.3665016461206898</v>
      </c>
      <c r="F20" s="169">
        <v>11</v>
      </c>
      <c r="G20" s="169">
        <v>4</v>
      </c>
      <c r="H20" s="3"/>
    </row>
    <row r="21" spans="1:8" ht="12.6" customHeight="1">
      <c r="A21" s="106" t="s">
        <v>467</v>
      </c>
      <c r="B21" s="107" t="s">
        <v>1502</v>
      </c>
      <c r="C21" s="169">
        <v>200</v>
      </c>
      <c r="D21" s="48">
        <v>18.840909090909101</v>
      </c>
      <c r="E21" s="48">
        <v>81.756556590004095</v>
      </c>
      <c r="F21" s="169">
        <v>730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13</v>
      </c>
      <c r="D22" s="48">
        <v>4</v>
      </c>
      <c r="E22" s="48">
        <v>4.6188021535170103</v>
      </c>
      <c r="F22" s="169">
        <v>12</v>
      </c>
      <c r="G22" s="169">
        <v>1</v>
      </c>
      <c r="H22" s="3"/>
    </row>
    <row r="23" spans="1:8" ht="12.6" customHeight="1">
      <c r="A23" s="106" t="s">
        <v>469</v>
      </c>
      <c r="B23" s="107" t="s">
        <v>1504</v>
      </c>
      <c r="C23" s="169">
        <v>8</v>
      </c>
      <c r="D23" s="48">
        <v>6</v>
      </c>
      <c r="E23" s="48">
        <v>5.62731433871138</v>
      </c>
      <c r="F23" s="169">
        <v>12</v>
      </c>
      <c r="G23" s="169">
        <v>1</v>
      </c>
      <c r="H23" s="3"/>
    </row>
    <row r="24" spans="1:8" ht="12.6" customHeight="1">
      <c r="A24" s="106" t="s">
        <v>470</v>
      </c>
      <c r="B24" s="107" t="s">
        <v>1505</v>
      </c>
      <c r="C24" s="169">
        <v>7</v>
      </c>
      <c r="D24" s="48">
        <v>3.1428571428571401</v>
      </c>
      <c r="E24" s="48">
        <v>3.97611918955202</v>
      </c>
      <c r="F24" s="169">
        <v>12</v>
      </c>
      <c r="G24" s="169">
        <v>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16</v>
      </c>
      <c r="D26" s="48">
        <v>5.8</v>
      </c>
      <c r="E26" s="48">
        <v>4.7388967974775396</v>
      </c>
      <c r="F26" s="169">
        <v>12</v>
      </c>
      <c r="G26" s="169">
        <v>1</v>
      </c>
      <c r="H26" s="3"/>
    </row>
    <row r="27" spans="1:8" ht="12.6" customHeight="1">
      <c r="A27" s="106" t="s">
        <v>473</v>
      </c>
      <c r="B27" s="107" t="s">
        <v>1508</v>
      </c>
      <c r="C27" s="169">
        <v>39</v>
      </c>
      <c r="D27" s="48">
        <v>8.9473684210526301</v>
      </c>
      <c r="E27" s="48">
        <v>11.4324038483816</v>
      </c>
      <c r="F27" s="169">
        <v>51</v>
      </c>
      <c r="G27" s="169">
        <v>1</v>
      </c>
      <c r="H27" s="3"/>
    </row>
    <row r="28" spans="1:8" ht="12.6" customHeight="1">
      <c r="A28" s="106" t="s">
        <v>474</v>
      </c>
      <c r="B28" s="107" t="s">
        <v>1509</v>
      </c>
      <c r="C28" s="169">
        <v>37</v>
      </c>
      <c r="D28" s="48">
        <v>19.852941176470601</v>
      </c>
      <c r="E28" s="48">
        <v>23.361626594652002</v>
      </c>
      <c r="F28" s="169">
        <v>103</v>
      </c>
      <c r="G28" s="169">
        <v>1</v>
      </c>
      <c r="H28" s="3"/>
    </row>
    <row r="29" spans="1:8" ht="12.6" customHeight="1">
      <c r="A29" s="106" t="s">
        <v>475</v>
      </c>
      <c r="B29" s="107" t="s">
        <v>1510</v>
      </c>
      <c r="C29" s="169">
        <v>227</v>
      </c>
      <c r="D29" s="48">
        <v>11.558685446009401</v>
      </c>
      <c r="E29" s="48">
        <v>71.065028565787898</v>
      </c>
      <c r="F29" s="169">
        <v>1040</v>
      </c>
      <c r="G29" s="169">
        <v>1</v>
      </c>
      <c r="H29" s="3"/>
    </row>
    <row r="30" spans="1:8" ht="12.6" customHeight="1">
      <c r="A30" s="106" t="s">
        <v>476</v>
      </c>
      <c r="B30" s="107" t="s">
        <v>1511</v>
      </c>
      <c r="C30" s="169">
        <v>19</v>
      </c>
      <c r="D30" s="48">
        <v>8.6666666666666696</v>
      </c>
      <c r="E30" s="48">
        <v>6.3708896783822597</v>
      </c>
      <c r="F30" s="169">
        <v>24</v>
      </c>
      <c r="G30" s="169">
        <v>1</v>
      </c>
      <c r="H30" s="3"/>
    </row>
    <row r="31" spans="1:8" ht="12.6" customHeight="1">
      <c r="A31" s="106" t="s">
        <v>477</v>
      </c>
      <c r="B31" s="107" t="s">
        <v>1512</v>
      </c>
      <c r="C31" s="169">
        <v>27</v>
      </c>
      <c r="D31" s="48">
        <v>6.48</v>
      </c>
      <c r="E31" s="48">
        <v>5.9380131357214099</v>
      </c>
      <c r="F31" s="169">
        <v>24</v>
      </c>
      <c r="G31" s="169">
        <v>1</v>
      </c>
      <c r="H31" s="3"/>
    </row>
    <row r="32" spans="1:8" ht="12.6" customHeight="1">
      <c r="A32" s="106" t="s">
        <v>478</v>
      </c>
      <c r="B32" s="107" t="s">
        <v>1513</v>
      </c>
      <c r="C32" s="169">
        <v>15</v>
      </c>
      <c r="D32" s="48">
        <v>8.21428571428571</v>
      </c>
      <c r="E32" s="48">
        <v>7.2343047236873304</v>
      </c>
      <c r="F32" s="169">
        <v>24</v>
      </c>
      <c r="G32" s="169">
        <v>1</v>
      </c>
      <c r="H32" s="3"/>
    </row>
    <row r="33" spans="1:8" ht="12.6" customHeight="1">
      <c r="A33" s="106" t="s">
        <v>479</v>
      </c>
      <c r="B33" s="107" t="s">
        <v>1514</v>
      </c>
      <c r="C33" s="169">
        <v>92</v>
      </c>
      <c r="D33" s="48">
        <v>10.689655172413801</v>
      </c>
      <c r="E33" s="48">
        <v>10.264309744492</v>
      </c>
      <c r="F33" s="169">
        <v>77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39</v>
      </c>
      <c r="D34" s="48">
        <v>7.2972972972973</v>
      </c>
      <c r="E34" s="48">
        <v>8.0583457940781393</v>
      </c>
      <c r="F34" s="169">
        <v>32</v>
      </c>
      <c r="G34" s="169">
        <v>1</v>
      </c>
      <c r="H34" s="3"/>
    </row>
    <row r="35" spans="1:8" ht="12.6" customHeight="1">
      <c r="A35" s="106" t="s">
        <v>481</v>
      </c>
      <c r="B35" s="107" t="s">
        <v>1516</v>
      </c>
      <c r="C35" s="169">
        <v>12</v>
      </c>
      <c r="D35" s="48">
        <v>7.5454545454545503</v>
      </c>
      <c r="E35" s="48">
        <v>8.3948035875014497</v>
      </c>
      <c r="F35" s="169">
        <v>29</v>
      </c>
      <c r="G35" s="169">
        <v>1</v>
      </c>
      <c r="H35" s="3"/>
    </row>
    <row r="36" spans="1:8" ht="12.6" customHeight="1">
      <c r="A36" s="106" t="s">
        <v>482</v>
      </c>
      <c r="B36" s="107" t="s">
        <v>1517</v>
      </c>
      <c r="C36" s="169">
        <v>99</v>
      </c>
      <c r="D36" s="48">
        <v>8.0526315789473699</v>
      </c>
      <c r="E36" s="48">
        <v>8.5842116591816708</v>
      </c>
      <c r="F36" s="169">
        <v>65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15</v>
      </c>
      <c r="D37" s="48">
        <v>8.6666666666666696</v>
      </c>
      <c r="E37" s="48">
        <v>5.0379512086712799</v>
      </c>
      <c r="F37" s="169">
        <v>16</v>
      </c>
      <c r="G37" s="169">
        <v>1</v>
      </c>
      <c r="H37" s="3"/>
    </row>
    <row r="38" spans="1:8" ht="12.6" customHeight="1">
      <c r="A38" s="106" t="s">
        <v>1228</v>
      </c>
      <c r="B38" s="107" t="s">
        <v>1519</v>
      </c>
      <c r="C38" s="169">
        <v>15</v>
      </c>
      <c r="D38" s="48">
        <v>2.5333333333333301</v>
      </c>
      <c r="E38" s="48">
        <v>2.8751811537130401</v>
      </c>
      <c r="F38" s="169">
        <v>12</v>
      </c>
      <c r="G38" s="169">
        <v>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1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59</v>
      </c>
      <c r="D41" s="48">
        <v>26.034482758620701</v>
      </c>
      <c r="E41" s="48">
        <v>36.315849092948397</v>
      </c>
      <c r="F41" s="169">
        <v>237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52</v>
      </c>
      <c r="D76" s="48">
        <v>7.6363636363636402</v>
      </c>
      <c r="E76" s="48">
        <v>15.510073109585701</v>
      </c>
      <c r="F76" s="169">
        <v>91</v>
      </c>
      <c r="G76" s="169">
        <v>1</v>
      </c>
      <c r="H76" s="3"/>
    </row>
    <row r="77" spans="1:8" ht="12.6" customHeight="1">
      <c r="A77" s="106" t="s">
        <v>1565</v>
      </c>
      <c r="B77" s="107" t="s">
        <v>1307</v>
      </c>
      <c r="C77" s="169">
        <v>1</v>
      </c>
      <c r="D77" s="48">
        <v>1</v>
      </c>
      <c r="E77" s="48" t="s">
        <v>491</v>
      </c>
      <c r="F77" s="169">
        <v>1</v>
      </c>
      <c r="G77" s="169">
        <v>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30</v>
      </c>
      <c r="D79" s="48">
        <v>4.6296296296296298</v>
      </c>
      <c r="E79" s="48">
        <v>4.6669719069892404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1</v>
      </c>
      <c r="D81" s="48">
        <v>12</v>
      </c>
      <c r="E81" s="48" t="s">
        <v>491</v>
      </c>
      <c r="F81" s="169">
        <v>12</v>
      </c>
      <c r="G81" s="169">
        <v>12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1</v>
      </c>
      <c r="D83" s="48">
        <v>12</v>
      </c>
      <c r="E83" s="48" t="s">
        <v>491</v>
      </c>
      <c r="F83" s="169">
        <v>12</v>
      </c>
      <c r="G83" s="169">
        <v>12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15</v>
      </c>
      <c r="D86" s="48">
        <v>6.28571428571429</v>
      </c>
      <c r="E86" s="48">
        <v>5.1802668691067302</v>
      </c>
      <c r="F86" s="169">
        <v>12</v>
      </c>
      <c r="G86" s="169">
        <v>1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2</v>
      </c>
      <c r="D88" s="48">
        <v>1</v>
      </c>
      <c r="E88" s="48" t="s">
        <v>491</v>
      </c>
      <c r="F88" s="169">
        <v>1</v>
      </c>
      <c r="G88" s="169">
        <v>1</v>
      </c>
      <c r="H88" s="3"/>
    </row>
    <row r="89" spans="1:8" ht="12.6" customHeight="1">
      <c r="A89" s="106" t="s">
        <v>1258</v>
      </c>
      <c r="B89" s="107" t="s">
        <v>1319</v>
      </c>
      <c r="C89" s="169">
        <v>6</v>
      </c>
      <c r="D89" s="48">
        <v>3.8</v>
      </c>
      <c r="E89" s="48">
        <v>4.6583258795408504</v>
      </c>
      <c r="F89" s="169">
        <v>12</v>
      </c>
      <c r="G89" s="169">
        <v>1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1</v>
      </c>
      <c r="D92" s="48">
        <v>30</v>
      </c>
      <c r="E92" s="48" t="s">
        <v>491</v>
      </c>
      <c r="F92" s="169">
        <v>30</v>
      </c>
      <c r="G92" s="169">
        <v>30</v>
      </c>
      <c r="H92" s="3"/>
    </row>
    <row r="93" spans="1:8" ht="12.6" customHeight="1">
      <c r="A93" s="106" t="s">
        <v>1262</v>
      </c>
      <c r="B93" s="107" t="s">
        <v>1323</v>
      </c>
      <c r="C93" s="169">
        <v>19</v>
      </c>
      <c r="D93" s="48">
        <v>44.529411764705898</v>
      </c>
      <c r="E93" s="48">
        <v>83.741505275952306</v>
      </c>
      <c r="F93" s="169">
        <v>258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1</v>
      </c>
      <c r="D95" s="48">
        <v>1</v>
      </c>
      <c r="E95" s="48" t="s">
        <v>491</v>
      </c>
      <c r="F95" s="169">
        <v>1</v>
      </c>
      <c r="G95" s="169">
        <v>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4</v>
      </c>
      <c r="D97" s="48">
        <v>4.6666666666666696</v>
      </c>
      <c r="E97" s="48">
        <v>6.3508529610858799</v>
      </c>
      <c r="F97" s="169">
        <v>12</v>
      </c>
      <c r="G97" s="169">
        <v>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1</v>
      </c>
      <c r="D101" s="48">
        <v>4</v>
      </c>
      <c r="E101" s="48" t="s">
        <v>491</v>
      </c>
      <c r="F101" s="169">
        <v>4</v>
      </c>
      <c r="G101" s="169">
        <v>4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4</v>
      </c>
      <c r="D103" s="48">
        <v>1.3333333333333299</v>
      </c>
      <c r="E103" s="48">
        <v>0.57735026918962595</v>
      </c>
      <c r="F103" s="169">
        <v>2</v>
      </c>
      <c r="G103" s="169">
        <v>1</v>
      </c>
      <c r="H103" s="3"/>
    </row>
    <row r="104" spans="1:8" ht="12.6" customHeight="1">
      <c r="A104" s="106" t="s">
        <v>488</v>
      </c>
      <c r="B104" s="107" t="s">
        <v>1386</v>
      </c>
      <c r="C104" s="230">
        <v>2</v>
      </c>
      <c r="D104" s="231">
        <v>9.5</v>
      </c>
      <c r="E104" s="231">
        <v>3.53553390593274</v>
      </c>
      <c r="F104" s="230">
        <v>12</v>
      </c>
      <c r="G104" s="230">
        <v>7</v>
      </c>
      <c r="H104" s="8"/>
    </row>
    <row r="105" spans="1:8" ht="12.6" customHeight="1">
      <c r="A105" s="47" t="s">
        <v>1985</v>
      </c>
      <c r="B105" s="4" t="s">
        <v>489</v>
      </c>
      <c r="C105" s="169">
        <v>1</v>
      </c>
      <c r="D105" s="231">
        <v>1</v>
      </c>
      <c r="E105" s="231" t="s">
        <v>491</v>
      </c>
      <c r="F105" s="230">
        <v>1</v>
      </c>
      <c r="G105" s="230">
        <v>1</v>
      </c>
      <c r="H105" s="8"/>
    </row>
    <row r="106" spans="1:8" ht="12.6" customHeight="1">
      <c r="A106" s="47"/>
      <c r="B106" s="4" t="s">
        <v>493</v>
      </c>
      <c r="C106" s="240">
        <v>1128</v>
      </c>
      <c r="D106" s="241">
        <v>12.3042226487524</v>
      </c>
      <c r="E106" s="241">
        <v>49.392063609146497</v>
      </c>
      <c r="F106" s="240">
        <v>1040</v>
      </c>
      <c r="G106" s="240">
        <v>1</v>
      </c>
      <c r="H106" s="3"/>
    </row>
    <row r="107" spans="1:8">
      <c r="D107" s="104"/>
      <c r="E107" s="104"/>
    </row>
    <row r="108" spans="1:8">
      <c r="C108" s="109"/>
    </row>
    <row r="109" spans="1:8">
      <c r="C109" s="105"/>
      <c r="D109" s="105"/>
      <c r="E109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>
  <sheetPr codeName="Sheet259">
    <tabColor theme="7" tint="0.39997558519241921"/>
  </sheetPr>
  <dimension ref="A1:H10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86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C4" s="69"/>
      <c r="D4" s="3"/>
      <c r="E4" s="3"/>
      <c r="F4" s="40" t="s">
        <v>834</v>
      </c>
      <c r="G4" s="40" t="s">
        <v>1941</v>
      </c>
      <c r="H4" s="3"/>
    </row>
    <row r="5" spans="1:8" ht="12.6" customHeight="1">
      <c r="A5" s="268" t="s">
        <v>450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06" t="s">
        <v>452</v>
      </c>
      <c r="B6" s="107" t="s">
        <v>1698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106" t="s">
        <v>453</v>
      </c>
      <c r="B7" s="107" t="s">
        <v>873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106" t="s">
        <v>454</v>
      </c>
      <c r="B8" s="107" t="s">
        <v>874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106" t="s">
        <v>455</v>
      </c>
      <c r="B9" s="107" t="s">
        <v>875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106" t="s">
        <v>456</v>
      </c>
      <c r="B10" s="107" t="s">
        <v>876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106" t="s">
        <v>457</v>
      </c>
      <c r="B11" s="107" t="s">
        <v>877</v>
      </c>
      <c r="C11" s="169">
        <v>1</v>
      </c>
      <c r="D11" s="48">
        <v>1</v>
      </c>
      <c r="E11" s="48" t="s">
        <v>491</v>
      </c>
      <c r="F11" s="169">
        <v>1</v>
      </c>
      <c r="G11" s="169">
        <v>1</v>
      </c>
      <c r="H11" s="3"/>
    </row>
    <row r="12" spans="1:8" ht="12.6" customHeight="1">
      <c r="A12" s="106" t="s">
        <v>458</v>
      </c>
      <c r="B12" s="107" t="s">
        <v>878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106" t="s">
        <v>459</v>
      </c>
      <c r="B13" s="107" t="s">
        <v>1494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106" t="s">
        <v>460</v>
      </c>
      <c r="B14" s="107" t="s">
        <v>1495</v>
      </c>
      <c r="C14" s="169">
        <v>1</v>
      </c>
      <c r="D14" s="48">
        <v>12</v>
      </c>
      <c r="E14" s="48" t="s">
        <v>491</v>
      </c>
      <c r="F14" s="169">
        <v>12</v>
      </c>
      <c r="G14" s="169">
        <v>12</v>
      </c>
      <c r="H14" s="3"/>
    </row>
    <row r="15" spans="1:8" ht="12.6" customHeight="1">
      <c r="A15" s="106" t="s">
        <v>461</v>
      </c>
      <c r="B15" s="107" t="s">
        <v>1496</v>
      </c>
      <c r="C15" s="169">
        <v>1</v>
      </c>
      <c r="D15" s="48">
        <v>1</v>
      </c>
      <c r="E15" s="48" t="s">
        <v>491</v>
      </c>
      <c r="F15" s="169">
        <v>1</v>
      </c>
      <c r="G15" s="169">
        <v>1</v>
      </c>
      <c r="H15" s="3"/>
    </row>
    <row r="16" spans="1:8" ht="12.6" customHeight="1">
      <c r="A16" s="106" t="s">
        <v>462</v>
      </c>
      <c r="B16" s="107" t="s">
        <v>1497</v>
      </c>
      <c r="C16" s="169">
        <v>5</v>
      </c>
      <c r="D16" s="48">
        <v>6.4</v>
      </c>
      <c r="E16" s="48">
        <v>7.0922492905988603</v>
      </c>
      <c r="F16" s="169">
        <v>16</v>
      </c>
      <c r="G16" s="169">
        <v>1</v>
      </c>
      <c r="H16" s="3"/>
    </row>
    <row r="17" spans="1:8" ht="12.6" customHeight="1">
      <c r="A17" s="106" t="s">
        <v>463</v>
      </c>
      <c r="B17" s="107" t="s">
        <v>1498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106" t="s">
        <v>464</v>
      </c>
      <c r="B18" s="107" t="s">
        <v>1499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106" t="s">
        <v>465</v>
      </c>
      <c r="B19" s="107" t="s">
        <v>1500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106" t="s">
        <v>466</v>
      </c>
      <c r="B20" s="107" t="s">
        <v>1501</v>
      </c>
      <c r="C20" s="169">
        <v>1</v>
      </c>
      <c r="D20" s="48">
        <v>4</v>
      </c>
      <c r="E20" s="48" t="s">
        <v>491</v>
      </c>
      <c r="F20" s="169">
        <v>4</v>
      </c>
      <c r="G20" s="169">
        <v>4</v>
      </c>
      <c r="H20" s="3"/>
    </row>
    <row r="21" spans="1:8" ht="12.6" customHeight="1">
      <c r="A21" s="106" t="s">
        <v>467</v>
      </c>
      <c r="B21" s="107" t="s">
        <v>1502</v>
      </c>
      <c r="C21" s="169">
        <v>35</v>
      </c>
      <c r="D21" s="48">
        <v>8.5172413793103505</v>
      </c>
      <c r="E21" s="48">
        <v>10.5648361817303</v>
      </c>
      <c r="F21" s="169">
        <v>51</v>
      </c>
      <c r="G21" s="169">
        <v>1</v>
      </c>
      <c r="H21" s="3"/>
    </row>
    <row r="22" spans="1:8" ht="12.6" customHeight="1">
      <c r="A22" s="106" t="s">
        <v>468</v>
      </c>
      <c r="B22" s="107" t="s">
        <v>1503</v>
      </c>
      <c r="C22" s="169">
        <v>1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106" t="s">
        <v>469</v>
      </c>
      <c r="B23" s="107" t="s">
        <v>1504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06" t="s">
        <v>470</v>
      </c>
      <c r="B24" s="107" t="s">
        <v>1505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106" t="s">
        <v>471</v>
      </c>
      <c r="B25" s="107" t="s">
        <v>1506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106" t="s">
        <v>472</v>
      </c>
      <c r="B26" s="107" t="s">
        <v>1507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106" t="s">
        <v>473</v>
      </c>
      <c r="B27" s="107" t="s">
        <v>1508</v>
      </c>
      <c r="C27" s="169">
        <v>3</v>
      </c>
      <c r="D27" s="48">
        <v>2</v>
      </c>
      <c r="E27" s="48" t="s">
        <v>491</v>
      </c>
      <c r="F27" s="169">
        <v>2</v>
      </c>
      <c r="G27" s="169">
        <v>2</v>
      </c>
      <c r="H27" s="3"/>
    </row>
    <row r="28" spans="1:8" ht="12.6" customHeight="1">
      <c r="A28" s="106" t="s">
        <v>474</v>
      </c>
      <c r="B28" s="107" t="s">
        <v>1509</v>
      </c>
      <c r="C28" s="169">
        <v>3</v>
      </c>
      <c r="D28" s="48">
        <v>12</v>
      </c>
      <c r="E28" s="48">
        <v>0</v>
      </c>
      <c r="F28" s="169">
        <v>12</v>
      </c>
      <c r="G28" s="169">
        <v>12</v>
      </c>
      <c r="H28" s="3"/>
    </row>
    <row r="29" spans="1:8" ht="12.6" customHeight="1">
      <c r="A29" s="106" t="s">
        <v>475</v>
      </c>
      <c r="B29" s="107" t="s">
        <v>1510</v>
      </c>
      <c r="C29" s="169">
        <v>3</v>
      </c>
      <c r="D29" s="48" t="s">
        <v>491</v>
      </c>
      <c r="E29" s="48" t="s">
        <v>491</v>
      </c>
      <c r="F29" s="169" t="s">
        <v>491</v>
      </c>
      <c r="G29" s="169" t="s">
        <v>491</v>
      </c>
      <c r="H29" s="3"/>
    </row>
    <row r="30" spans="1:8" ht="12.6" customHeight="1">
      <c r="A30" s="106" t="s">
        <v>476</v>
      </c>
      <c r="B30" s="107" t="s">
        <v>1511</v>
      </c>
      <c r="C30" s="169">
        <v>1</v>
      </c>
      <c r="D30" s="48">
        <v>12</v>
      </c>
      <c r="E30" s="48" t="s">
        <v>491</v>
      </c>
      <c r="F30" s="169">
        <v>12</v>
      </c>
      <c r="G30" s="169">
        <v>12</v>
      </c>
      <c r="H30" s="3"/>
    </row>
    <row r="31" spans="1:8" ht="12.6" customHeight="1">
      <c r="A31" s="106" t="s">
        <v>477</v>
      </c>
      <c r="B31" s="107" t="s">
        <v>1512</v>
      </c>
      <c r="C31" s="169">
        <v>2</v>
      </c>
      <c r="D31" s="48">
        <v>7</v>
      </c>
      <c r="E31" s="48">
        <v>7.0710678118654799</v>
      </c>
      <c r="F31" s="169">
        <v>12</v>
      </c>
      <c r="G31" s="169">
        <v>2</v>
      </c>
      <c r="H31" s="3"/>
    </row>
    <row r="32" spans="1:8" ht="12.6" customHeight="1">
      <c r="A32" s="106" t="s">
        <v>478</v>
      </c>
      <c r="B32" s="107" t="s">
        <v>1513</v>
      </c>
      <c r="C32" s="169">
        <v>1</v>
      </c>
      <c r="D32" s="48">
        <v>1</v>
      </c>
      <c r="E32" s="48" t="s">
        <v>491</v>
      </c>
      <c r="F32" s="169">
        <v>1</v>
      </c>
      <c r="G32" s="169">
        <v>1</v>
      </c>
      <c r="H32" s="3"/>
    </row>
    <row r="33" spans="1:8" ht="12.6" customHeight="1">
      <c r="A33" s="106" t="s">
        <v>479</v>
      </c>
      <c r="B33" s="107" t="s">
        <v>1514</v>
      </c>
      <c r="C33" s="169">
        <v>13</v>
      </c>
      <c r="D33" s="48">
        <v>4</v>
      </c>
      <c r="E33" s="48">
        <v>4.8429893097698899</v>
      </c>
      <c r="F33" s="169">
        <v>12</v>
      </c>
      <c r="G33" s="169">
        <v>1</v>
      </c>
      <c r="H33" s="3"/>
    </row>
    <row r="34" spans="1:8" ht="12.6" customHeight="1">
      <c r="A34" s="106" t="s">
        <v>480</v>
      </c>
      <c r="B34" s="107" t="s">
        <v>1515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106" t="s">
        <v>481</v>
      </c>
      <c r="B35" s="107" t="s">
        <v>1516</v>
      </c>
      <c r="C35" s="169">
        <v>2</v>
      </c>
      <c r="D35" s="48">
        <v>2</v>
      </c>
      <c r="E35" s="48">
        <v>0</v>
      </c>
      <c r="F35" s="169">
        <v>2</v>
      </c>
      <c r="G35" s="169">
        <v>2</v>
      </c>
      <c r="H35" s="3"/>
    </row>
    <row r="36" spans="1:8" ht="12.6" customHeight="1">
      <c r="A36" s="106" t="s">
        <v>482</v>
      </c>
      <c r="B36" s="107" t="s">
        <v>1517</v>
      </c>
      <c r="C36" s="169">
        <v>8</v>
      </c>
      <c r="D36" s="48">
        <v>1.1666666666666701</v>
      </c>
      <c r="E36" s="48">
        <v>0.40824829046386302</v>
      </c>
      <c r="F36" s="169">
        <v>2</v>
      </c>
      <c r="G36" s="169">
        <v>1</v>
      </c>
      <c r="H36" s="3"/>
    </row>
    <row r="37" spans="1:8" ht="12.6" customHeight="1">
      <c r="A37" s="106" t="s">
        <v>483</v>
      </c>
      <c r="B37" s="107" t="s">
        <v>1518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106" t="s">
        <v>1228</v>
      </c>
      <c r="B38" s="107" t="s">
        <v>1519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106" t="s">
        <v>1229</v>
      </c>
      <c r="B39" s="107" t="s">
        <v>1520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106" t="s">
        <v>1230</v>
      </c>
      <c r="B40" s="107" t="s">
        <v>1521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106" t="s">
        <v>1759</v>
      </c>
      <c r="B41" s="107" t="s">
        <v>1522</v>
      </c>
      <c r="C41" s="169">
        <v>56</v>
      </c>
      <c r="D41" s="48">
        <v>9.9272727272727295</v>
      </c>
      <c r="E41" s="48">
        <v>20.525372325268801</v>
      </c>
      <c r="F41" s="169">
        <v>146</v>
      </c>
      <c r="G41" s="169">
        <v>1</v>
      </c>
      <c r="H41" s="3"/>
    </row>
    <row r="42" spans="1:8" ht="12.6" customHeight="1">
      <c r="A42" s="106" t="s">
        <v>1760</v>
      </c>
      <c r="B42" s="107" t="s">
        <v>1523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106" t="s">
        <v>1761</v>
      </c>
      <c r="B43" s="107" t="s">
        <v>1524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106" t="s">
        <v>1762</v>
      </c>
      <c r="B44" s="107" t="s">
        <v>1525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106" t="s">
        <v>1763</v>
      </c>
      <c r="B45" s="107" t="s">
        <v>1526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106" t="s">
        <v>1764</v>
      </c>
      <c r="B46" s="107" t="s">
        <v>1527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106" t="s">
        <v>884</v>
      </c>
      <c r="B47" s="107" t="s">
        <v>1528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106" t="s">
        <v>885</v>
      </c>
      <c r="B48" s="107" t="s">
        <v>1529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106" t="s">
        <v>886</v>
      </c>
      <c r="B49" s="107" t="s">
        <v>1530</v>
      </c>
      <c r="C49" s="169">
        <v>0</v>
      </c>
      <c r="D49" s="48" t="s">
        <v>491</v>
      </c>
      <c r="E49" s="48" t="s">
        <v>491</v>
      </c>
      <c r="F49" s="169" t="s">
        <v>491</v>
      </c>
      <c r="G49" s="169" t="s">
        <v>491</v>
      </c>
      <c r="H49" s="3"/>
    </row>
    <row r="50" spans="1:8" ht="12.6" customHeight="1">
      <c r="A50" s="106" t="s">
        <v>887</v>
      </c>
      <c r="B50" s="107" t="s">
        <v>1531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106" t="s">
        <v>888</v>
      </c>
      <c r="B51" s="107" t="s">
        <v>1532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106" t="s">
        <v>889</v>
      </c>
      <c r="B52" s="107" t="s">
        <v>1533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106" t="s">
        <v>890</v>
      </c>
      <c r="B53" s="107" t="s">
        <v>1534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106" t="s">
        <v>891</v>
      </c>
      <c r="B54" s="107" t="s">
        <v>1535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106" t="s">
        <v>892</v>
      </c>
      <c r="B55" s="107" t="s">
        <v>1536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106" t="s">
        <v>893</v>
      </c>
      <c r="B56" s="107" t="s">
        <v>1537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106" t="s">
        <v>894</v>
      </c>
      <c r="B57" s="107" t="s">
        <v>1538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106" t="s">
        <v>1546</v>
      </c>
      <c r="B58" s="107" t="s">
        <v>1539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106" t="s">
        <v>1547</v>
      </c>
      <c r="B59" s="107" t="s">
        <v>1540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106" t="s">
        <v>1548</v>
      </c>
      <c r="B60" s="107" t="s">
        <v>1541</v>
      </c>
      <c r="C60" s="169">
        <v>1</v>
      </c>
      <c r="D60" s="48">
        <v>2</v>
      </c>
      <c r="E60" s="48" t="s">
        <v>491</v>
      </c>
      <c r="F60" s="169">
        <v>2</v>
      </c>
      <c r="G60" s="169">
        <v>2</v>
      </c>
      <c r="H60" s="3"/>
    </row>
    <row r="61" spans="1:8" ht="12.6" customHeight="1">
      <c r="A61" s="106" t="s">
        <v>1549</v>
      </c>
      <c r="B61" s="107" t="s">
        <v>1542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106" t="s">
        <v>1550</v>
      </c>
      <c r="B62" s="107" t="s">
        <v>1543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106" t="s">
        <v>1551</v>
      </c>
      <c r="B63" s="107" t="s">
        <v>1544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06" t="s">
        <v>1552</v>
      </c>
      <c r="B64" s="107" t="s">
        <v>1545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106" t="s">
        <v>1553</v>
      </c>
      <c r="B65" s="107" t="s">
        <v>1295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106" t="s">
        <v>1554</v>
      </c>
      <c r="B66" s="107" t="s">
        <v>1296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106" t="s">
        <v>1555</v>
      </c>
      <c r="B67" s="107" t="s">
        <v>1297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106" t="s">
        <v>1556</v>
      </c>
      <c r="B68" s="107" t="s">
        <v>1298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106" t="s">
        <v>1557</v>
      </c>
      <c r="B69" s="107" t="s">
        <v>1299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106" t="s">
        <v>1558</v>
      </c>
      <c r="B70" s="107" t="s">
        <v>1300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106" t="s">
        <v>1559</v>
      </c>
      <c r="B71" s="107" t="s">
        <v>1301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106" t="s">
        <v>1560</v>
      </c>
      <c r="B72" s="107" t="s">
        <v>1302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106" t="s">
        <v>1561</v>
      </c>
      <c r="B73" s="107" t="s">
        <v>1303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106" t="s">
        <v>1562</v>
      </c>
      <c r="B74" s="107" t="s">
        <v>1304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106" t="s">
        <v>1563</v>
      </c>
      <c r="B75" s="107" t="s">
        <v>1305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106" t="s">
        <v>1564</v>
      </c>
      <c r="B76" s="107" t="s">
        <v>1306</v>
      </c>
      <c r="C76" s="169">
        <v>5</v>
      </c>
      <c r="D76" s="48">
        <v>2.6666666666666701</v>
      </c>
      <c r="E76" s="48">
        <v>1.1547005383792499</v>
      </c>
      <c r="F76" s="169">
        <v>4</v>
      </c>
      <c r="G76" s="169">
        <v>2</v>
      </c>
      <c r="H76" s="3"/>
    </row>
    <row r="77" spans="1:8" ht="12.6" customHeight="1">
      <c r="A77" s="106" t="s">
        <v>1565</v>
      </c>
      <c r="B77" s="107" t="s">
        <v>1307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06" t="s">
        <v>1247</v>
      </c>
      <c r="B78" s="107" t="s">
        <v>1308</v>
      </c>
      <c r="C78" s="169">
        <v>0</v>
      </c>
      <c r="D78" s="48" t="s">
        <v>491</v>
      </c>
      <c r="E78" s="48" t="s">
        <v>491</v>
      </c>
      <c r="F78" s="169" t="s">
        <v>491</v>
      </c>
      <c r="G78" s="169" t="s">
        <v>491</v>
      </c>
      <c r="H78" s="3"/>
    </row>
    <row r="79" spans="1:8" ht="12.6" customHeight="1">
      <c r="A79" s="106" t="s">
        <v>1248</v>
      </c>
      <c r="B79" s="107" t="s">
        <v>1309</v>
      </c>
      <c r="C79" s="169">
        <v>13</v>
      </c>
      <c r="D79" s="48">
        <v>3.5384615384615401</v>
      </c>
      <c r="E79" s="48">
        <v>4.03351345221889</v>
      </c>
      <c r="F79" s="169">
        <v>12</v>
      </c>
      <c r="G79" s="169">
        <v>1</v>
      </c>
      <c r="H79" s="3"/>
    </row>
    <row r="80" spans="1:8" ht="12.6" customHeight="1">
      <c r="A80" s="106" t="s">
        <v>1249</v>
      </c>
      <c r="B80" s="107" t="s">
        <v>1310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06" t="s">
        <v>1250</v>
      </c>
      <c r="B81" s="107" t="s">
        <v>1311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106" t="s">
        <v>1251</v>
      </c>
      <c r="B82" s="107" t="s">
        <v>1312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106" t="s">
        <v>1252</v>
      </c>
      <c r="B83" s="107" t="s">
        <v>1313</v>
      </c>
      <c r="C83" s="169">
        <v>0</v>
      </c>
      <c r="D83" s="48" t="s">
        <v>491</v>
      </c>
      <c r="E83" s="48" t="s">
        <v>491</v>
      </c>
      <c r="F83" s="169" t="s">
        <v>491</v>
      </c>
      <c r="G83" s="169" t="s">
        <v>491</v>
      </c>
      <c r="H83" s="3"/>
    </row>
    <row r="84" spans="1:8" ht="12.6" customHeight="1">
      <c r="A84" s="106" t="s">
        <v>1253</v>
      </c>
      <c r="B84" s="107" t="s">
        <v>1314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106" t="s">
        <v>1254</v>
      </c>
      <c r="B85" s="107" t="s">
        <v>1315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106" t="s">
        <v>1255</v>
      </c>
      <c r="B86" s="107" t="s">
        <v>1316</v>
      </c>
      <c r="C86" s="169">
        <v>4</v>
      </c>
      <c r="D86" s="48">
        <v>12</v>
      </c>
      <c r="E86" s="48">
        <v>0</v>
      </c>
      <c r="F86" s="169">
        <v>12</v>
      </c>
      <c r="G86" s="169">
        <v>12</v>
      </c>
      <c r="H86" s="3"/>
    </row>
    <row r="87" spans="1:8" ht="12.6" customHeight="1">
      <c r="A87" s="106" t="s">
        <v>1256</v>
      </c>
      <c r="B87" s="107" t="s">
        <v>1317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106" t="s">
        <v>1257</v>
      </c>
      <c r="B88" s="107" t="s">
        <v>1318</v>
      </c>
      <c r="C88" s="169">
        <v>1</v>
      </c>
      <c r="D88" s="48">
        <v>1</v>
      </c>
      <c r="E88" s="48" t="s">
        <v>491</v>
      </c>
      <c r="F88" s="169">
        <v>1</v>
      </c>
      <c r="G88" s="169">
        <v>1</v>
      </c>
      <c r="H88" s="3"/>
    </row>
    <row r="89" spans="1:8" ht="12.6" customHeight="1">
      <c r="A89" s="106" t="s">
        <v>1258</v>
      </c>
      <c r="B89" s="107" t="s">
        <v>1319</v>
      </c>
      <c r="C89" s="169">
        <v>1</v>
      </c>
      <c r="D89" s="48">
        <v>12</v>
      </c>
      <c r="E89" s="48" t="s">
        <v>491</v>
      </c>
      <c r="F89" s="169">
        <v>12</v>
      </c>
      <c r="G89" s="169">
        <v>12</v>
      </c>
      <c r="H89" s="3"/>
    </row>
    <row r="90" spans="1:8" ht="12.6" customHeight="1">
      <c r="A90" s="106" t="s">
        <v>1259</v>
      </c>
      <c r="B90" s="107" t="s">
        <v>1320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106" t="s">
        <v>1260</v>
      </c>
      <c r="B91" s="107" t="s">
        <v>1321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106" t="s">
        <v>1261</v>
      </c>
      <c r="B92" s="107" t="s">
        <v>1322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06" t="s">
        <v>1262</v>
      </c>
      <c r="B93" s="107" t="s">
        <v>1323</v>
      </c>
      <c r="C93" s="169">
        <v>13</v>
      </c>
      <c r="D93" s="48">
        <v>44.769230769230802</v>
      </c>
      <c r="E93" s="48">
        <v>94.586075301947304</v>
      </c>
      <c r="F93" s="169">
        <v>257</v>
      </c>
      <c r="G93" s="169">
        <v>1</v>
      </c>
      <c r="H93" s="3"/>
    </row>
    <row r="94" spans="1:8" ht="12.6" customHeight="1">
      <c r="A94" s="106" t="s">
        <v>1263</v>
      </c>
      <c r="B94" s="107" t="s">
        <v>1324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06" t="s">
        <v>1264</v>
      </c>
      <c r="B95" s="107" t="s">
        <v>1325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106" t="s">
        <v>1265</v>
      </c>
      <c r="B96" s="107" t="s">
        <v>1326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106" t="s">
        <v>1266</v>
      </c>
      <c r="B97" s="107" t="s">
        <v>1327</v>
      </c>
      <c r="C97" s="169">
        <v>1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06" t="s">
        <v>1267</v>
      </c>
      <c r="B98" s="107" t="s">
        <v>1328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106" t="s">
        <v>1268</v>
      </c>
      <c r="B99" s="107" t="s">
        <v>1329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06" t="s">
        <v>486</v>
      </c>
      <c r="B100" s="107" t="s">
        <v>1330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106" t="s">
        <v>487</v>
      </c>
      <c r="B101" s="107" t="s">
        <v>596</v>
      </c>
      <c r="C101" s="169">
        <v>0</v>
      </c>
      <c r="D101" s="48" t="s">
        <v>491</v>
      </c>
      <c r="E101" s="48" t="s">
        <v>491</v>
      </c>
      <c r="F101" s="169" t="s">
        <v>491</v>
      </c>
      <c r="G101" s="169" t="s">
        <v>491</v>
      </c>
      <c r="H101" s="3"/>
    </row>
    <row r="102" spans="1:8" ht="12.6" customHeight="1">
      <c r="A102" s="106" t="s">
        <v>599</v>
      </c>
      <c r="B102" s="107" t="s">
        <v>597</v>
      </c>
      <c r="C102" s="169">
        <v>0</v>
      </c>
      <c r="D102" s="48" t="s">
        <v>491</v>
      </c>
      <c r="E102" s="48" t="s">
        <v>491</v>
      </c>
      <c r="F102" s="169" t="s">
        <v>491</v>
      </c>
      <c r="G102" s="169" t="s">
        <v>491</v>
      </c>
      <c r="H102" s="3"/>
    </row>
    <row r="103" spans="1:8" ht="12.6" customHeight="1">
      <c r="A103" s="106" t="s">
        <v>600</v>
      </c>
      <c r="B103" s="107" t="s">
        <v>598</v>
      </c>
      <c r="C103" s="169">
        <v>0</v>
      </c>
      <c r="D103" s="48" t="s">
        <v>491</v>
      </c>
      <c r="E103" s="48" t="s">
        <v>491</v>
      </c>
      <c r="F103" s="169" t="s">
        <v>491</v>
      </c>
      <c r="G103" s="169" t="s">
        <v>491</v>
      </c>
      <c r="H103" s="3"/>
    </row>
    <row r="104" spans="1:8" ht="12.6" customHeight="1">
      <c r="A104" s="106" t="s">
        <v>488</v>
      </c>
      <c r="B104" s="107" t="s">
        <v>1386</v>
      </c>
      <c r="C104" s="230">
        <v>0</v>
      </c>
      <c r="D104" s="231" t="s">
        <v>491</v>
      </c>
      <c r="E104" s="231" t="s">
        <v>491</v>
      </c>
      <c r="F104" s="230" t="s">
        <v>491</v>
      </c>
      <c r="G104" s="230" t="s">
        <v>491</v>
      </c>
      <c r="H104" s="8"/>
    </row>
    <row r="105" spans="1:8" ht="12.6" customHeight="1">
      <c r="A105" s="47" t="s">
        <v>447</v>
      </c>
      <c r="B105" s="4" t="s">
        <v>489</v>
      </c>
      <c r="C105" s="169">
        <v>0</v>
      </c>
      <c r="D105" s="231" t="s">
        <v>491</v>
      </c>
      <c r="E105" s="231" t="s">
        <v>491</v>
      </c>
      <c r="F105" s="230" t="s">
        <v>491</v>
      </c>
      <c r="G105" s="230" t="s">
        <v>491</v>
      </c>
      <c r="H105" s="8"/>
    </row>
    <row r="106" spans="1:8" ht="12.6" customHeight="1">
      <c r="A106" s="47"/>
      <c r="B106" s="4" t="s">
        <v>493</v>
      </c>
      <c r="C106" s="240">
        <v>176</v>
      </c>
      <c r="D106" s="241">
        <v>10.6025641025641</v>
      </c>
      <c r="E106" s="241">
        <v>31.315600458759199</v>
      </c>
      <c r="F106" s="240">
        <v>257</v>
      </c>
      <c r="G106" s="240">
        <v>1</v>
      </c>
      <c r="H106" s="3"/>
    </row>
    <row r="107" spans="1:8">
      <c r="D107" s="104"/>
      <c r="E107" s="104"/>
    </row>
    <row r="108" spans="1:8">
      <c r="C108" s="109"/>
    </row>
    <row r="109" spans="1:8">
      <c r="C109" s="105"/>
      <c r="D109" s="105"/>
      <c r="E109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>
  <sheetPr codeName="Sheet176">
    <tabColor rgb="FFFFC000"/>
  </sheetPr>
  <dimension ref="A1:BK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64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87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1697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9</v>
      </c>
      <c r="D6" s="183">
        <v>6.6666666666666697E-3</v>
      </c>
      <c r="E6" s="183">
        <v>8.66025403784439E-3</v>
      </c>
      <c r="F6" s="183">
        <v>0.02</v>
      </c>
      <c r="G6" s="183">
        <v>0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1</v>
      </c>
      <c r="D27" s="183" t="s">
        <v>491</v>
      </c>
      <c r="E27" s="183" t="s">
        <v>491</v>
      </c>
      <c r="F27" s="183" t="s">
        <v>491</v>
      </c>
      <c r="G27" s="183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3</v>
      </c>
      <c r="D38" s="183">
        <v>0</v>
      </c>
      <c r="E38" s="183">
        <v>0</v>
      </c>
      <c r="F38" s="183">
        <v>0</v>
      </c>
      <c r="G38" s="183">
        <v>0</v>
      </c>
      <c r="H38" s="3"/>
    </row>
    <row r="39" spans="1:8" ht="12.6" customHeight="1">
      <c r="A39" s="4" t="s">
        <v>263</v>
      </c>
      <c r="B39" s="13" t="s">
        <v>264</v>
      </c>
      <c r="C39" s="169">
        <v>8</v>
      </c>
      <c r="D39" s="183">
        <v>7.4999999999999997E-3</v>
      </c>
      <c r="E39" s="183">
        <v>1.16496474502144E-2</v>
      </c>
      <c r="F39" s="183">
        <v>0.03</v>
      </c>
      <c r="G39" s="183">
        <v>0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1</v>
      </c>
      <c r="D49" s="183">
        <v>0</v>
      </c>
      <c r="E49" s="183" t="s">
        <v>491</v>
      </c>
      <c r="F49" s="183">
        <v>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4" t="s">
        <v>175</v>
      </c>
      <c r="B60" s="13" t="s">
        <v>176</v>
      </c>
      <c r="C60" s="169">
        <v>2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1</v>
      </c>
      <c r="D64" s="183">
        <v>0</v>
      </c>
      <c r="E64" s="183" t="s">
        <v>491</v>
      </c>
      <c r="F64" s="183">
        <v>0</v>
      </c>
      <c r="G64" s="183">
        <v>0</v>
      </c>
      <c r="H64" s="3"/>
    </row>
    <row r="65" spans="1:8" ht="12.6" customHeight="1">
      <c r="A65" s="4" t="s">
        <v>185</v>
      </c>
      <c r="B65" s="13" t="s">
        <v>2018</v>
      </c>
      <c r="C65" s="169">
        <v>1</v>
      </c>
      <c r="D65" s="183">
        <v>0</v>
      </c>
      <c r="E65" s="183" t="s">
        <v>491</v>
      </c>
      <c r="F65" s="183">
        <v>0</v>
      </c>
      <c r="G65" s="183">
        <v>0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3</v>
      </c>
      <c r="D68" s="183">
        <v>6.6666666666666697E-3</v>
      </c>
      <c r="E68" s="183">
        <v>5.7735026918962597E-3</v>
      </c>
      <c r="F68" s="183">
        <v>0.01</v>
      </c>
      <c r="G68" s="183">
        <v>0</v>
      </c>
      <c r="H68" s="3"/>
    </row>
    <row r="69" spans="1:8" ht="12.6" customHeight="1">
      <c r="A69" s="4" t="s">
        <v>189</v>
      </c>
      <c r="B69" s="13" t="s">
        <v>166</v>
      </c>
      <c r="C69" s="169">
        <v>2</v>
      </c>
      <c r="D69" s="183">
        <v>5.0000000000000001E-3</v>
      </c>
      <c r="E69" s="183">
        <v>7.0710678118654797E-3</v>
      </c>
      <c r="F69" s="183">
        <v>0.01</v>
      </c>
      <c r="G69" s="183">
        <v>0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1</v>
      </c>
      <c r="D72" s="183">
        <v>0.01</v>
      </c>
      <c r="E72" s="183" t="s">
        <v>491</v>
      </c>
      <c r="F72" s="183">
        <v>0.01</v>
      </c>
      <c r="G72" s="183">
        <v>0.01</v>
      </c>
      <c r="H72" s="3"/>
    </row>
    <row r="73" spans="1:8" ht="12.6" customHeight="1">
      <c r="A73" s="4" t="s">
        <v>195</v>
      </c>
      <c r="B73" s="13" t="s">
        <v>196</v>
      </c>
      <c r="C73" s="169">
        <v>3</v>
      </c>
      <c r="D73" s="183">
        <v>6.6666666666666697E-3</v>
      </c>
      <c r="E73" s="183">
        <v>5.7735026918962597E-3</v>
      </c>
      <c r="F73" s="183">
        <v>0.01</v>
      </c>
      <c r="G73" s="183">
        <v>0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5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12</v>
      </c>
      <c r="D77" s="183">
        <v>8.3333333333333297E-3</v>
      </c>
      <c r="E77" s="183">
        <v>7.1774056256527401E-3</v>
      </c>
      <c r="F77" s="183">
        <v>0.02</v>
      </c>
      <c r="G77" s="183">
        <v>0</v>
      </c>
      <c r="H77" s="3"/>
    </row>
    <row r="78" spans="1:8" ht="12.6" customHeight="1">
      <c r="A78" s="134" t="s">
        <v>204</v>
      </c>
      <c r="B78" s="13" t="s">
        <v>170</v>
      </c>
      <c r="C78" s="169">
        <v>17</v>
      </c>
      <c r="D78" s="183">
        <v>3.5294117647058799E-3</v>
      </c>
      <c r="E78" s="183">
        <v>4.9259218307188902E-3</v>
      </c>
      <c r="F78" s="183">
        <v>0.01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4</v>
      </c>
      <c r="D80" s="183">
        <v>0</v>
      </c>
      <c r="E80" s="183">
        <v>0</v>
      </c>
      <c r="F80" s="183">
        <v>0</v>
      </c>
      <c r="G80" s="183">
        <v>0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1</v>
      </c>
      <c r="D82" s="183">
        <v>0</v>
      </c>
      <c r="E82" s="183" t="s">
        <v>491</v>
      </c>
      <c r="F82" s="183">
        <v>0</v>
      </c>
      <c r="G82" s="183">
        <v>0</v>
      </c>
      <c r="H82" s="3"/>
    </row>
    <row r="83" spans="1:8" ht="12.6" customHeight="1">
      <c r="A83" s="4" t="s">
        <v>212</v>
      </c>
      <c r="B83" s="13" t="s">
        <v>213</v>
      </c>
      <c r="C83" s="169">
        <v>28</v>
      </c>
      <c r="D83" s="183">
        <v>2.8571428571428602E-3</v>
      </c>
      <c r="E83" s="183">
        <v>5.3452248382484897E-3</v>
      </c>
      <c r="F83" s="183">
        <v>0.02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8</v>
      </c>
      <c r="D84" s="183">
        <v>2.8571428571428602E-3</v>
      </c>
      <c r="E84" s="183">
        <v>4.8795003647426703E-3</v>
      </c>
      <c r="F84" s="183">
        <v>0.01</v>
      </c>
      <c r="G84" s="183">
        <v>0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2</v>
      </c>
      <c r="D94" s="183">
        <v>5.0000000000000001E-3</v>
      </c>
      <c r="E94" s="183">
        <v>7.0710678118654797E-3</v>
      </c>
      <c r="F94" s="183">
        <v>0.01</v>
      </c>
      <c r="G94" s="183">
        <v>0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56</v>
      </c>
      <c r="D101" s="183">
        <v>3.1481481481481499E-3</v>
      </c>
      <c r="E101" s="183">
        <v>1.3984367832539001E-2</v>
      </c>
      <c r="F101" s="183">
        <v>0.1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0</v>
      </c>
      <c r="E102" s="183">
        <v>0</v>
      </c>
      <c r="F102" s="183">
        <v>0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9</v>
      </c>
      <c r="D103" s="183">
        <v>8.8888888888888906E-3</v>
      </c>
      <c r="E103" s="183">
        <v>1.05409255338946E-2</v>
      </c>
      <c r="F103" s="183">
        <v>0.03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183" t="s">
        <v>491</v>
      </c>
      <c r="E104" s="183" t="s">
        <v>491</v>
      </c>
      <c r="F104" s="183" t="s">
        <v>491</v>
      </c>
      <c r="G104" s="183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6</v>
      </c>
      <c r="D106" s="232">
        <v>3.3333333333333301E-3</v>
      </c>
      <c r="E106" s="232">
        <v>5.1639777949432199E-3</v>
      </c>
      <c r="F106" s="232">
        <v>0.01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57</v>
      </c>
      <c r="D107" s="232">
        <v>2.2807017543859699E-3</v>
      </c>
      <c r="E107" s="232">
        <v>7.5634326720386098E-3</v>
      </c>
      <c r="F107" s="232">
        <v>0.05</v>
      </c>
      <c r="G107" s="232">
        <v>0</v>
      </c>
      <c r="H107" s="8"/>
    </row>
    <row r="108" spans="1:8" ht="12.6" customHeight="1">
      <c r="A108" s="4" t="s">
        <v>385</v>
      </c>
      <c r="B108" s="4" t="s">
        <v>326</v>
      </c>
      <c r="C108" s="230">
        <v>5</v>
      </c>
      <c r="D108" s="232">
        <v>2E-3</v>
      </c>
      <c r="E108" s="232">
        <v>4.4721359549995798E-3</v>
      </c>
      <c r="F108" s="232">
        <v>0.01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0.01</v>
      </c>
      <c r="E112" s="232">
        <v>0</v>
      </c>
      <c r="F112" s="232">
        <v>0.01</v>
      </c>
      <c r="G112" s="232">
        <v>0.01</v>
      </c>
    </row>
    <row r="113" spans="1:7" ht="12.6" customHeight="1">
      <c r="A113" s="100"/>
      <c r="B113" s="13" t="s">
        <v>390</v>
      </c>
      <c r="C113" s="240">
        <v>252</v>
      </c>
      <c r="D113" s="242">
        <v>3.5772357723577301E-3</v>
      </c>
      <c r="E113" s="242">
        <v>8.9561363117127892E-3</v>
      </c>
      <c r="F113" s="242">
        <v>0.1</v>
      </c>
      <c r="G113" s="242">
        <v>0</v>
      </c>
    </row>
    <row r="114" spans="1:7">
      <c r="C114" s="105"/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scale="97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>
  <sheetPr codeName="Sheet177">
    <tabColor rgb="FFFFC000"/>
  </sheetPr>
  <dimension ref="A1:BF116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59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88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1904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2</v>
      </c>
      <c r="D6" s="183">
        <v>3.5000000000000003E-2</v>
      </c>
      <c r="E6" s="183">
        <v>4.9497474683058297E-2</v>
      </c>
      <c r="F6" s="183">
        <v>7.0000000000000007E-2</v>
      </c>
      <c r="G6" s="183">
        <v>0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1</v>
      </c>
      <c r="D27" s="183">
        <v>0.1</v>
      </c>
      <c r="E27" s="183" t="s">
        <v>491</v>
      </c>
      <c r="F27" s="183">
        <v>0.1</v>
      </c>
      <c r="G27" s="183">
        <v>0.1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4</v>
      </c>
      <c r="D29" s="183">
        <v>3.2500000000000001E-2</v>
      </c>
      <c r="E29" s="183">
        <v>4.5734742446707499E-2</v>
      </c>
      <c r="F29" s="183">
        <v>0.1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1</v>
      </c>
      <c r="D34" s="183">
        <v>0</v>
      </c>
      <c r="E34" s="183" t="s">
        <v>491</v>
      </c>
      <c r="F34" s="183">
        <v>0</v>
      </c>
      <c r="G34" s="183">
        <v>0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2</v>
      </c>
      <c r="D36" s="183">
        <v>0</v>
      </c>
      <c r="E36" s="183">
        <v>0</v>
      </c>
      <c r="F36" s="183">
        <v>0</v>
      </c>
      <c r="G36" s="183">
        <v>0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2</v>
      </c>
      <c r="D38" s="183">
        <v>0</v>
      </c>
      <c r="E38" s="183">
        <v>0</v>
      </c>
      <c r="F38" s="183">
        <v>0</v>
      </c>
      <c r="G38" s="183">
        <v>0</v>
      </c>
      <c r="H38" s="3"/>
    </row>
    <row r="39" spans="1:8" ht="12.6" customHeight="1">
      <c r="A39" s="4" t="s">
        <v>263</v>
      </c>
      <c r="B39" s="13" t="s">
        <v>264</v>
      </c>
      <c r="C39" s="169">
        <v>12</v>
      </c>
      <c r="D39" s="183">
        <v>3.90909090909091E-2</v>
      </c>
      <c r="E39" s="183">
        <v>6.9058604888101394E-2</v>
      </c>
      <c r="F39" s="183">
        <v>0.2</v>
      </c>
      <c r="G39" s="183">
        <v>0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1</v>
      </c>
      <c r="D42" s="183">
        <v>0</v>
      </c>
      <c r="E42" s="183" t="s">
        <v>491</v>
      </c>
      <c r="F42" s="183">
        <v>0</v>
      </c>
      <c r="G42" s="183">
        <v>0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2</v>
      </c>
      <c r="D45" s="183">
        <v>0.05</v>
      </c>
      <c r="E45" s="183">
        <v>7.0710678118654793E-2</v>
      </c>
      <c r="F45" s="183">
        <v>0.1</v>
      </c>
      <c r="G45" s="183">
        <v>0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5</v>
      </c>
      <c r="D49" s="183">
        <v>0.01</v>
      </c>
      <c r="E49" s="183">
        <v>2.2360679774997901E-2</v>
      </c>
      <c r="F49" s="183">
        <v>0.05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15</v>
      </c>
      <c r="D59" s="183">
        <v>2.7142857142857101E-2</v>
      </c>
      <c r="E59" s="183">
        <v>8.0711125096145905E-2</v>
      </c>
      <c r="F59" s="183">
        <v>0.3</v>
      </c>
      <c r="G59" s="183">
        <v>0</v>
      </c>
      <c r="H59" s="3"/>
    </row>
    <row r="60" spans="1:8" ht="12.6" customHeight="1">
      <c r="A60" s="4" t="s">
        <v>175</v>
      </c>
      <c r="B60" s="13" t="s">
        <v>176</v>
      </c>
      <c r="C60" s="169">
        <v>3</v>
      </c>
      <c r="D60" s="183">
        <v>0</v>
      </c>
      <c r="E60" s="183">
        <v>0</v>
      </c>
      <c r="F60" s="183">
        <v>0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1</v>
      </c>
      <c r="D64" s="183">
        <v>0</v>
      </c>
      <c r="E64" s="183" t="s">
        <v>491</v>
      </c>
      <c r="F64" s="183">
        <v>0</v>
      </c>
      <c r="G64" s="183">
        <v>0</v>
      </c>
      <c r="H64" s="3"/>
    </row>
    <row r="65" spans="1:8" ht="12.6" customHeight="1">
      <c r="A65" s="4" t="s">
        <v>185</v>
      </c>
      <c r="B65" s="13" t="s">
        <v>2018</v>
      </c>
      <c r="C65" s="169">
        <v>1</v>
      </c>
      <c r="D65" s="183">
        <v>0</v>
      </c>
      <c r="E65" s="183" t="s">
        <v>491</v>
      </c>
      <c r="F65" s="183">
        <v>0</v>
      </c>
      <c r="G65" s="183">
        <v>0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1</v>
      </c>
      <c r="D68" s="183">
        <v>0.1</v>
      </c>
      <c r="E68" s="183" t="s">
        <v>491</v>
      </c>
      <c r="F68" s="183">
        <v>0.1</v>
      </c>
      <c r="G68" s="183">
        <v>0.1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6</v>
      </c>
      <c r="D76" s="183">
        <v>2.1999999999999999E-2</v>
      </c>
      <c r="E76" s="183">
        <v>4.3817804600413297E-2</v>
      </c>
      <c r="F76" s="183">
        <v>0.1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4</v>
      </c>
      <c r="D77" s="183">
        <v>2.75E-2</v>
      </c>
      <c r="E77" s="183">
        <v>4.8562674281111599E-2</v>
      </c>
      <c r="F77" s="183">
        <v>0.1</v>
      </c>
      <c r="G77" s="183">
        <v>0</v>
      </c>
      <c r="H77" s="3"/>
    </row>
    <row r="78" spans="1:8" ht="12.6" customHeight="1">
      <c r="A78" s="134" t="s">
        <v>204</v>
      </c>
      <c r="B78" s="13" t="s">
        <v>170</v>
      </c>
      <c r="C78" s="169">
        <v>27</v>
      </c>
      <c r="D78" s="183">
        <v>8.1851851851851898E-2</v>
      </c>
      <c r="E78" s="183">
        <v>0.12655303044838401</v>
      </c>
      <c r="F78" s="183">
        <v>0.5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3</v>
      </c>
      <c r="D80" s="183">
        <v>0</v>
      </c>
      <c r="E80" s="183">
        <v>0</v>
      </c>
      <c r="F80" s="183">
        <v>0</v>
      </c>
      <c r="G80" s="183">
        <v>0</v>
      </c>
      <c r="H80" s="3"/>
    </row>
    <row r="81" spans="1:8" ht="12.6" customHeight="1">
      <c r="A81" s="134" t="s">
        <v>208</v>
      </c>
      <c r="B81" s="13" t="s">
        <v>209</v>
      </c>
      <c r="C81" s="169">
        <v>2</v>
      </c>
      <c r="D81" s="183">
        <v>0.05</v>
      </c>
      <c r="E81" s="183">
        <v>7.0710678118654793E-2</v>
      </c>
      <c r="F81" s="183">
        <v>0.1</v>
      </c>
      <c r="G81" s="183">
        <v>0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183">
        <v>0</v>
      </c>
      <c r="E82" s="183">
        <v>0</v>
      </c>
      <c r="F82" s="183">
        <v>0</v>
      </c>
      <c r="G82" s="183">
        <v>0</v>
      </c>
      <c r="H82" s="3"/>
    </row>
    <row r="83" spans="1:8" ht="12.6" customHeight="1">
      <c r="A83" s="4" t="s">
        <v>212</v>
      </c>
      <c r="B83" s="13" t="s">
        <v>213</v>
      </c>
      <c r="C83" s="169">
        <v>37</v>
      </c>
      <c r="D83" s="183">
        <v>5.0285714285714302E-2</v>
      </c>
      <c r="E83" s="183">
        <v>0.136392291361562</v>
      </c>
      <c r="F83" s="183">
        <v>0.8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146</v>
      </c>
      <c r="D84" s="183">
        <v>9.7152777777777699E-2</v>
      </c>
      <c r="E84" s="183">
        <v>0.14472381797317799</v>
      </c>
      <c r="F84" s="183">
        <v>1</v>
      </c>
      <c r="G84" s="183">
        <v>0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2</v>
      </c>
      <c r="D94" s="183">
        <v>0.1</v>
      </c>
      <c r="E94" s="183">
        <v>0</v>
      </c>
      <c r="F94" s="183">
        <v>0.1</v>
      </c>
      <c r="G94" s="183">
        <v>0.1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55</v>
      </c>
      <c r="D101" s="183">
        <v>5.7884615384615402E-2</v>
      </c>
      <c r="E101" s="183">
        <v>0.15472095740601399</v>
      </c>
      <c r="F101" s="183">
        <v>1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3.3333333333333301E-3</v>
      </c>
      <c r="E102" s="183">
        <v>5.7735026918962597E-3</v>
      </c>
      <c r="F102" s="183">
        <v>0.01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183">
        <v>0.02</v>
      </c>
      <c r="E103" s="183">
        <v>3.6645015252516198E-2</v>
      </c>
      <c r="F103" s="183">
        <v>0.1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1</v>
      </c>
      <c r="D104" s="183">
        <v>0.1</v>
      </c>
      <c r="E104" s="183" t="s">
        <v>491</v>
      </c>
      <c r="F104" s="183">
        <v>0.1</v>
      </c>
      <c r="G104" s="183">
        <v>0.1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5</v>
      </c>
      <c r="D106" s="232">
        <v>0.04</v>
      </c>
      <c r="E106" s="232">
        <v>5.4772255750516599E-2</v>
      </c>
      <c r="F106" s="232">
        <v>0.1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2">
        <v>1.28571428571429E-2</v>
      </c>
      <c r="E107" s="232">
        <v>3.1317394859394401E-2</v>
      </c>
      <c r="F107" s="232">
        <v>0.1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6</v>
      </c>
      <c r="D108" s="232">
        <v>3.7999999999999999E-2</v>
      </c>
      <c r="E108" s="232">
        <v>5.21536192416212E-2</v>
      </c>
      <c r="F108" s="232">
        <v>0.1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1</v>
      </c>
      <c r="D109" s="232">
        <v>0</v>
      </c>
      <c r="E109" s="232" t="s">
        <v>491</v>
      </c>
      <c r="F109" s="232">
        <v>0</v>
      </c>
      <c r="G109" s="232">
        <v>0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0.1</v>
      </c>
      <c r="E112" s="232">
        <v>0</v>
      </c>
      <c r="F112" s="232">
        <v>0.1</v>
      </c>
      <c r="G112" s="232">
        <v>0.1</v>
      </c>
    </row>
    <row r="113" spans="1:7">
      <c r="A113" s="100"/>
      <c r="B113" s="13" t="s">
        <v>390</v>
      </c>
      <c r="C113" s="240">
        <v>420</v>
      </c>
      <c r="D113" s="242">
        <v>5.9731051344743297E-2</v>
      </c>
      <c r="E113" s="242">
        <v>0.121369537958398</v>
      </c>
      <c r="F113" s="242">
        <v>1</v>
      </c>
      <c r="G113" s="242">
        <v>0</v>
      </c>
    </row>
    <row r="115" spans="1:7">
      <c r="C115" s="109"/>
    </row>
    <row r="116" spans="1:7">
      <c r="C116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6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>
  <sheetPr codeName="Sheet178">
    <tabColor rgb="FFFFC000"/>
  </sheetPr>
  <dimension ref="A1:AU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4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89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882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2</v>
      </c>
      <c r="D27" s="183">
        <v>0</v>
      </c>
      <c r="E27" s="183" t="s">
        <v>491</v>
      </c>
      <c r="F27" s="183">
        <v>0</v>
      </c>
      <c r="G27" s="183">
        <v>0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1</v>
      </c>
      <c r="D39" s="183">
        <v>0</v>
      </c>
      <c r="E39" s="183" t="s">
        <v>491</v>
      </c>
      <c r="F39" s="183">
        <v>0</v>
      </c>
      <c r="G39" s="183">
        <v>0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1</v>
      </c>
      <c r="D45" s="183">
        <v>0.03</v>
      </c>
      <c r="E45" s="183" t="s">
        <v>491</v>
      </c>
      <c r="F45" s="183">
        <v>0.03</v>
      </c>
      <c r="G45" s="183">
        <v>0.03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1</v>
      </c>
      <c r="D48" s="183">
        <v>0.1</v>
      </c>
      <c r="E48" s="183" t="s">
        <v>491</v>
      </c>
      <c r="F48" s="183">
        <v>0.1</v>
      </c>
      <c r="G48" s="183">
        <v>0.1</v>
      </c>
      <c r="H48" s="3"/>
    </row>
    <row r="49" spans="1:8" ht="12.6" customHeight="1">
      <c r="A49" s="4" t="s">
        <v>421</v>
      </c>
      <c r="B49" s="13" t="s">
        <v>270</v>
      </c>
      <c r="C49" s="169">
        <v>1</v>
      </c>
      <c r="D49" s="183">
        <v>0</v>
      </c>
      <c r="E49" s="183" t="s">
        <v>491</v>
      </c>
      <c r="F49" s="183">
        <v>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1</v>
      </c>
      <c r="D59" s="183">
        <v>0</v>
      </c>
      <c r="E59" s="183" t="s">
        <v>491</v>
      </c>
      <c r="F59" s="183">
        <v>0</v>
      </c>
      <c r="G59" s="183">
        <v>0</v>
      </c>
      <c r="H59" s="3"/>
    </row>
    <row r="60" spans="1:8" ht="12.6" customHeight="1">
      <c r="A60" s="4" t="s">
        <v>175</v>
      </c>
      <c r="B60" s="13" t="s">
        <v>176</v>
      </c>
      <c r="C60" s="169">
        <v>2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6</v>
      </c>
      <c r="D78" s="183">
        <v>0.05</v>
      </c>
      <c r="E78" s="183">
        <v>5.4772255750516599E-2</v>
      </c>
      <c r="F78" s="183">
        <v>0.1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1</v>
      </c>
      <c r="D80" s="183">
        <v>0</v>
      </c>
      <c r="E80" s="183" t="s">
        <v>491</v>
      </c>
      <c r="F80" s="183">
        <v>0</v>
      </c>
      <c r="G80" s="183">
        <v>0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4" t="s">
        <v>212</v>
      </c>
      <c r="B83" s="13" t="s">
        <v>213</v>
      </c>
      <c r="C83" s="169">
        <v>8</v>
      </c>
      <c r="D83" s="183">
        <v>4.1666666666666699E-2</v>
      </c>
      <c r="E83" s="183">
        <v>5.8109092805400699E-2</v>
      </c>
      <c r="F83" s="183">
        <v>0.13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2</v>
      </c>
      <c r="D84" s="183">
        <v>0.13</v>
      </c>
      <c r="E84" s="183" t="s">
        <v>491</v>
      </c>
      <c r="F84" s="183">
        <v>0.13</v>
      </c>
      <c r="G84" s="183">
        <v>0.13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29</v>
      </c>
      <c r="D101" s="183">
        <v>4.13793103448276E-2</v>
      </c>
      <c r="E101" s="183">
        <v>5.01230014158765E-2</v>
      </c>
      <c r="F101" s="183">
        <v>0.1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3.3333333333333298E-2</v>
      </c>
      <c r="E102" s="183">
        <v>5.7735026918962602E-2</v>
      </c>
      <c r="F102" s="183">
        <v>0.1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6</v>
      </c>
      <c r="D103" s="183">
        <v>0.04</v>
      </c>
      <c r="E103" s="183">
        <v>5.4772255750516599E-2</v>
      </c>
      <c r="F103" s="183">
        <v>0.1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183" t="s">
        <v>491</v>
      </c>
      <c r="E104" s="183" t="s">
        <v>491</v>
      </c>
      <c r="F104" s="183" t="s">
        <v>491</v>
      </c>
      <c r="G104" s="183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3</v>
      </c>
      <c r="D106" s="232">
        <v>6.6666666666666693E-2</v>
      </c>
      <c r="E106" s="232">
        <v>5.7735026918962602E-2</v>
      </c>
      <c r="F106" s="232">
        <v>0.1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55</v>
      </c>
      <c r="D107" s="232">
        <v>1.7090909090909101E-2</v>
      </c>
      <c r="E107" s="232">
        <v>3.51543015266257E-2</v>
      </c>
      <c r="F107" s="232">
        <v>0.1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3</v>
      </c>
      <c r="D108" s="232">
        <v>0</v>
      </c>
      <c r="E108" s="232">
        <v>0</v>
      </c>
      <c r="F108" s="232">
        <v>0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0.1</v>
      </c>
      <c r="E112" s="232">
        <v>0</v>
      </c>
      <c r="F112" s="232">
        <v>0.1</v>
      </c>
      <c r="G112" s="232">
        <v>0.1</v>
      </c>
    </row>
    <row r="113" spans="1:7">
      <c r="A113" s="100"/>
      <c r="B113" s="13" t="s">
        <v>390</v>
      </c>
      <c r="C113" s="240">
        <v>132</v>
      </c>
      <c r="D113" s="242">
        <v>2.94354838709678E-2</v>
      </c>
      <c r="E113" s="242">
        <v>4.5124983063841002E-2</v>
      </c>
      <c r="F113" s="242">
        <v>0.13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>
  <sheetPr codeName="Sheet179">
    <tabColor rgb="FFFFC000"/>
  </sheetPr>
  <dimension ref="A1:AT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47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90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1999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12</v>
      </c>
      <c r="D6" s="183">
        <v>1.0833333333333301E-2</v>
      </c>
      <c r="E6" s="183">
        <v>2.84312035153866E-2</v>
      </c>
      <c r="F6" s="183">
        <v>0.1</v>
      </c>
      <c r="G6" s="183">
        <v>0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1</v>
      </c>
      <c r="D27" s="183" t="s">
        <v>491</v>
      </c>
      <c r="E27" s="183" t="s">
        <v>491</v>
      </c>
      <c r="F27" s="183" t="s">
        <v>491</v>
      </c>
      <c r="G27" s="183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1</v>
      </c>
      <c r="D34" s="183">
        <v>0</v>
      </c>
      <c r="E34" s="183" t="s">
        <v>491</v>
      </c>
      <c r="F34" s="183">
        <v>0</v>
      </c>
      <c r="G34" s="183">
        <v>0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3</v>
      </c>
      <c r="D38" s="183">
        <v>2.66666666666667E-2</v>
      </c>
      <c r="E38" s="183">
        <v>2.0816659994661299E-2</v>
      </c>
      <c r="F38" s="183">
        <v>0.05</v>
      </c>
      <c r="G38" s="183">
        <v>0.01</v>
      </c>
      <c r="H38" s="3"/>
    </row>
    <row r="39" spans="1:8" ht="12.6" customHeight="1">
      <c r="A39" s="4" t="s">
        <v>263</v>
      </c>
      <c r="B39" s="13" t="s">
        <v>264</v>
      </c>
      <c r="C39" s="169">
        <v>12</v>
      </c>
      <c r="D39" s="183">
        <v>1.3333333333333299E-2</v>
      </c>
      <c r="E39" s="183">
        <v>1.8748737331221801E-2</v>
      </c>
      <c r="F39" s="183">
        <v>0.05</v>
      </c>
      <c r="G39" s="183">
        <v>0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5</v>
      </c>
      <c r="D45" s="183">
        <v>0.01</v>
      </c>
      <c r="E45" s="183">
        <v>7.0710678118654797E-3</v>
      </c>
      <c r="F45" s="183">
        <v>0.02</v>
      </c>
      <c r="G45" s="183">
        <v>0</v>
      </c>
      <c r="H45" s="3"/>
    </row>
    <row r="46" spans="1:8" ht="12.6" customHeight="1">
      <c r="A46" s="4" t="s">
        <v>587</v>
      </c>
      <c r="B46" s="13" t="s">
        <v>588</v>
      </c>
      <c r="C46" s="169">
        <v>1</v>
      </c>
      <c r="D46" s="183">
        <v>0.03</v>
      </c>
      <c r="E46" s="183" t="s">
        <v>491</v>
      </c>
      <c r="F46" s="183">
        <v>0.03</v>
      </c>
      <c r="G46" s="183">
        <v>0.03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1</v>
      </c>
      <c r="D49" s="183">
        <v>0</v>
      </c>
      <c r="E49" s="183" t="s">
        <v>491</v>
      </c>
      <c r="F49" s="183">
        <v>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5</v>
      </c>
      <c r="D59" s="183">
        <v>1.6E-2</v>
      </c>
      <c r="E59" s="183">
        <v>3.04959013639538E-2</v>
      </c>
      <c r="F59" s="183">
        <v>7.0000000000000007E-2</v>
      </c>
      <c r="G59" s="183">
        <v>0</v>
      </c>
      <c r="H59" s="3"/>
    </row>
    <row r="60" spans="1:8" ht="12.6" customHeight="1">
      <c r="A60" s="4" t="s">
        <v>175</v>
      </c>
      <c r="B60" s="13" t="s">
        <v>176</v>
      </c>
      <c r="C60" s="169">
        <v>4</v>
      </c>
      <c r="D60" s="183">
        <v>3.3333333333333301E-3</v>
      </c>
      <c r="E60" s="183">
        <v>5.7735026918962597E-3</v>
      </c>
      <c r="F60" s="183">
        <v>0.01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1</v>
      </c>
      <c r="D61" s="183">
        <v>0.03</v>
      </c>
      <c r="E61" s="183" t="s">
        <v>491</v>
      </c>
      <c r="F61" s="183">
        <v>0.03</v>
      </c>
      <c r="G61" s="183">
        <v>0.03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2</v>
      </c>
      <c r="D64" s="183">
        <v>0</v>
      </c>
      <c r="E64" s="183">
        <v>0</v>
      </c>
      <c r="F64" s="183">
        <v>0</v>
      </c>
      <c r="G64" s="183">
        <v>0</v>
      </c>
      <c r="H64" s="3"/>
    </row>
    <row r="65" spans="1:8" ht="12.6" customHeight="1">
      <c r="A65" s="4" t="s">
        <v>185</v>
      </c>
      <c r="B65" s="13" t="s">
        <v>2018</v>
      </c>
      <c r="C65" s="169">
        <v>6</v>
      </c>
      <c r="D65" s="183">
        <v>1.66666666666667E-3</v>
      </c>
      <c r="E65" s="183">
        <v>4.0824829046386298E-3</v>
      </c>
      <c r="F65" s="183">
        <v>0.01</v>
      </c>
      <c r="G65" s="183">
        <v>0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19</v>
      </c>
      <c r="D68" s="183">
        <v>6.3157894736842104E-3</v>
      </c>
      <c r="E68" s="183">
        <v>6.8398556805677E-3</v>
      </c>
      <c r="F68" s="183">
        <v>0.02</v>
      </c>
      <c r="G68" s="183">
        <v>0</v>
      </c>
      <c r="H68" s="3"/>
    </row>
    <row r="69" spans="1:8" ht="12.6" customHeight="1">
      <c r="A69" s="4" t="s">
        <v>189</v>
      </c>
      <c r="B69" s="13" t="s">
        <v>166</v>
      </c>
      <c r="C69" s="169">
        <v>2</v>
      </c>
      <c r="D69" s="183">
        <v>5.0000000000000001E-3</v>
      </c>
      <c r="E69" s="183">
        <v>7.0710678118654797E-3</v>
      </c>
      <c r="F69" s="183">
        <v>0.01</v>
      </c>
      <c r="G69" s="183">
        <v>0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11</v>
      </c>
      <c r="D73" s="183">
        <v>0.02</v>
      </c>
      <c r="E73" s="183">
        <v>3.09838667696593E-2</v>
      </c>
      <c r="F73" s="183">
        <v>0.09</v>
      </c>
      <c r="G73" s="183">
        <v>0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12</v>
      </c>
      <c r="D76" s="183">
        <v>7.2727272727272701E-3</v>
      </c>
      <c r="E76" s="183">
        <v>1.55505042303516E-2</v>
      </c>
      <c r="F76" s="183">
        <v>0.05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14</v>
      </c>
      <c r="D77" s="183">
        <v>2.21428571428571E-2</v>
      </c>
      <c r="E77" s="183">
        <v>2.7506243047595701E-2</v>
      </c>
      <c r="F77" s="183">
        <v>0.1</v>
      </c>
      <c r="G77" s="183">
        <v>0</v>
      </c>
      <c r="H77" s="3"/>
    </row>
    <row r="78" spans="1:8" ht="12.6" customHeight="1">
      <c r="A78" s="134" t="s">
        <v>204</v>
      </c>
      <c r="B78" s="13" t="s">
        <v>170</v>
      </c>
      <c r="C78" s="169">
        <v>35</v>
      </c>
      <c r="D78" s="183">
        <v>0.02</v>
      </c>
      <c r="E78" s="183">
        <v>3.5645311547160302E-2</v>
      </c>
      <c r="F78" s="183">
        <v>0.18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4</v>
      </c>
      <c r="D80" s="183">
        <v>0</v>
      </c>
      <c r="E80" s="183">
        <v>0</v>
      </c>
      <c r="F80" s="183">
        <v>0</v>
      </c>
      <c r="G80" s="183">
        <v>0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1</v>
      </c>
      <c r="D82" s="183">
        <v>0</v>
      </c>
      <c r="E82" s="183" t="s">
        <v>491</v>
      </c>
      <c r="F82" s="183">
        <v>0</v>
      </c>
      <c r="G82" s="183">
        <v>0</v>
      </c>
      <c r="H82" s="3"/>
    </row>
    <row r="83" spans="1:8" ht="12.6" customHeight="1">
      <c r="A83" s="4" t="s">
        <v>212</v>
      </c>
      <c r="B83" s="13" t="s">
        <v>213</v>
      </c>
      <c r="C83" s="169">
        <v>87</v>
      </c>
      <c r="D83" s="183">
        <v>2.52941176470588E-2</v>
      </c>
      <c r="E83" s="183">
        <v>0.103585578092684</v>
      </c>
      <c r="F83" s="183">
        <v>0.72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79</v>
      </c>
      <c r="D84" s="183">
        <v>1.48684210526316E-2</v>
      </c>
      <c r="E84" s="183">
        <v>2.2180677540155298E-2</v>
      </c>
      <c r="F84" s="183">
        <v>0.11</v>
      </c>
      <c r="G84" s="183">
        <v>0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2</v>
      </c>
      <c r="D94" s="183">
        <v>0.03</v>
      </c>
      <c r="E94" s="183">
        <v>2.8284271247461901E-2</v>
      </c>
      <c r="F94" s="183">
        <v>0.05</v>
      </c>
      <c r="G94" s="183">
        <v>0.01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63</v>
      </c>
      <c r="D101" s="183">
        <v>8.0327868852458992E-3</v>
      </c>
      <c r="E101" s="183">
        <v>1.7494729885611002E-2</v>
      </c>
      <c r="F101" s="183">
        <v>0.1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3.3333333333333301E-3</v>
      </c>
      <c r="E102" s="183">
        <v>5.7735026918962597E-3</v>
      </c>
      <c r="F102" s="183">
        <v>0.01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183">
        <v>0.02</v>
      </c>
      <c r="E103" s="183">
        <v>3.5050983275386603E-2</v>
      </c>
      <c r="F103" s="183">
        <v>0.1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3</v>
      </c>
      <c r="D104" s="183">
        <v>6.6666666666666697E-3</v>
      </c>
      <c r="E104" s="183">
        <v>5.7735026918962597E-3</v>
      </c>
      <c r="F104" s="183">
        <v>0.01</v>
      </c>
      <c r="G104" s="183">
        <v>0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8</v>
      </c>
      <c r="D106" s="232">
        <v>3.7499999999999999E-3</v>
      </c>
      <c r="E106" s="232">
        <v>5.1754916950676596E-3</v>
      </c>
      <c r="F106" s="232">
        <v>0.01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57</v>
      </c>
      <c r="D107" s="232">
        <v>4.73684210526316E-3</v>
      </c>
      <c r="E107" s="232">
        <v>1.15116808934439E-2</v>
      </c>
      <c r="F107" s="232">
        <v>0.05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9</v>
      </c>
      <c r="D108" s="232">
        <v>6.6666666666666697E-3</v>
      </c>
      <c r="E108" s="232">
        <v>1.3228756555323001E-2</v>
      </c>
      <c r="F108" s="232">
        <v>0.04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1</v>
      </c>
      <c r="D110" s="232">
        <v>0.01</v>
      </c>
      <c r="E110" s="232" t="s">
        <v>491</v>
      </c>
      <c r="F110" s="232">
        <v>0.01</v>
      </c>
      <c r="G110" s="232">
        <v>0.01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0.02</v>
      </c>
      <c r="E112" s="232">
        <v>1.4142135623730999E-2</v>
      </c>
      <c r="F112" s="232">
        <v>0.03</v>
      </c>
      <c r="G112" s="232">
        <v>0.01</v>
      </c>
    </row>
    <row r="113" spans="1:7">
      <c r="A113" s="100"/>
      <c r="B113" s="13" t="s">
        <v>390</v>
      </c>
      <c r="C113" s="240">
        <v>476</v>
      </c>
      <c r="D113" s="242">
        <v>1.38412017167381E-2</v>
      </c>
      <c r="E113" s="242">
        <v>4.8385198326010702E-2</v>
      </c>
      <c r="F113" s="242">
        <v>0.72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>
  <sheetPr codeName="Sheet180">
    <tabColor rgb="FFFFC000"/>
  </sheetPr>
  <dimension ref="A1:AN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41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91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1749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2</v>
      </c>
      <c r="D6" s="183">
        <v>0</v>
      </c>
      <c r="E6" s="183">
        <v>0</v>
      </c>
      <c r="F6" s="183">
        <v>0</v>
      </c>
      <c r="G6" s="183">
        <v>0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7</v>
      </c>
      <c r="D27" s="183">
        <v>2.8571428571428598E-2</v>
      </c>
      <c r="E27" s="183">
        <v>2.3401261667248801E-2</v>
      </c>
      <c r="F27" s="183">
        <v>7.0000000000000007E-2</v>
      </c>
      <c r="G27" s="183">
        <v>0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1</v>
      </c>
      <c r="D35" s="183">
        <v>0</v>
      </c>
      <c r="E35" s="183" t="s">
        <v>491</v>
      </c>
      <c r="F35" s="183">
        <v>0</v>
      </c>
      <c r="G35" s="183">
        <v>0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2</v>
      </c>
      <c r="D38" s="183">
        <v>0.03</v>
      </c>
      <c r="E38" s="183">
        <v>2.8284271247461901E-2</v>
      </c>
      <c r="F38" s="183">
        <v>0.05</v>
      </c>
      <c r="G38" s="183">
        <v>0.01</v>
      </c>
      <c r="H38" s="3"/>
    </row>
    <row r="39" spans="1:8" ht="12.6" customHeight="1">
      <c r="A39" s="4" t="s">
        <v>263</v>
      </c>
      <c r="B39" s="13" t="s">
        <v>264</v>
      </c>
      <c r="C39" s="169">
        <v>10</v>
      </c>
      <c r="D39" s="183">
        <v>1.7999999999999999E-2</v>
      </c>
      <c r="E39" s="183">
        <v>3.2930904093942601E-2</v>
      </c>
      <c r="F39" s="183">
        <v>0.1</v>
      </c>
      <c r="G39" s="183">
        <v>0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1</v>
      </c>
      <c r="D43" s="183">
        <v>0.05</v>
      </c>
      <c r="E43" s="183" t="s">
        <v>491</v>
      </c>
      <c r="F43" s="183">
        <v>0.05</v>
      </c>
      <c r="G43" s="183">
        <v>0.05</v>
      </c>
      <c r="H43" s="3"/>
    </row>
    <row r="44" spans="1:8" ht="12.6" customHeight="1">
      <c r="A44" s="4" t="s">
        <v>380</v>
      </c>
      <c r="B44" s="13" t="s">
        <v>585</v>
      </c>
      <c r="C44" s="169">
        <v>2</v>
      </c>
      <c r="D44" s="183">
        <v>0</v>
      </c>
      <c r="E44" s="183">
        <v>0</v>
      </c>
      <c r="F44" s="183">
        <v>0</v>
      </c>
      <c r="G44" s="183">
        <v>0</v>
      </c>
      <c r="H44" s="3"/>
    </row>
    <row r="45" spans="1:8" ht="12.6" customHeight="1">
      <c r="A45" s="4" t="s">
        <v>282</v>
      </c>
      <c r="B45" s="13" t="s">
        <v>586</v>
      </c>
      <c r="C45" s="169">
        <v>1</v>
      </c>
      <c r="D45" s="183">
        <v>0.01</v>
      </c>
      <c r="E45" s="183" t="s">
        <v>491</v>
      </c>
      <c r="F45" s="183">
        <v>0.01</v>
      </c>
      <c r="G45" s="183">
        <v>0.01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2</v>
      </c>
      <c r="D49" s="183">
        <v>0</v>
      </c>
      <c r="E49" s="183" t="s">
        <v>491</v>
      </c>
      <c r="F49" s="183">
        <v>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3</v>
      </c>
      <c r="D59" s="183">
        <v>6.6666666666666697E-3</v>
      </c>
      <c r="E59" s="183">
        <v>1.15470053837925E-2</v>
      </c>
      <c r="F59" s="183">
        <v>0.02</v>
      </c>
      <c r="G59" s="183">
        <v>0</v>
      </c>
      <c r="H59" s="3"/>
    </row>
    <row r="60" spans="1:8" ht="12.6" customHeight="1">
      <c r="A60" s="4" t="s">
        <v>175</v>
      </c>
      <c r="B60" s="13" t="s">
        <v>176</v>
      </c>
      <c r="C60" s="169">
        <v>3</v>
      </c>
      <c r="D60" s="183">
        <v>2.5000000000000001E-2</v>
      </c>
      <c r="E60" s="183">
        <v>3.5355339059327397E-2</v>
      </c>
      <c r="F60" s="183">
        <v>0.05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1</v>
      </c>
      <c r="D61" s="183">
        <v>0.02</v>
      </c>
      <c r="E61" s="183" t="s">
        <v>491</v>
      </c>
      <c r="F61" s="183">
        <v>0.02</v>
      </c>
      <c r="G61" s="183">
        <v>0.02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1</v>
      </c>
      <c r="D65" s="183">
        <v>0</v>
      </c>
      <c r="E65" s="183" t="s">
        <v>491</v>
      </c>
      <c r="F65" s="183">
        <v>0</v>
      </c>
      <c r="G65" s="183">
        <v>0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1</v>
      </c>
      <c r="D68" s="183">
        <v>0.04</v>
      </c>
      <c r="E68" s="183" t="s">
        <v>491</v>
      </c>
      <c r="F68" s="183">
        <v>0.04</v>
      </c>
      <c r="G68" s="183">
        <v>0.04</v>
      </c>
      <c r="H68" s="3"/>
    </row>
    <row r="69" spans="1:8" ht="12.6" customHeight="1">
      <c r="A69" s="4" t="s">
        <v>189</v>
      </c>
      <c r="B69" s="13" t="s">
        <v>166</v>
      </c>
      <c r="C69" s="169">
        <v>6</v>
      </c>
      <c r="D69" s="183">
        <v>4.8333333333333298E-2</v>
      </c>
      <c r="E69" s="183">
        <v>3.7103458958251699E-2</v>
      </c>
      <c r="F69" s="183">
        <v>0.1</v>
      </c>
      <c r="G69" s="183">
        <v>0</v>
      </c>
      <c r="H69" s="3"/>
    </row>
    <row r="70" spans="1:8" ht="12.6" customHeight="1">
      <c r="A70" s="4" t="s">
        <v>190</v>
      </c>
      <c r="B70" s="13" t="s">
        <v>168</v>
      </c>
      <c r="C70" s="169">
        <v>1</v>
      </c>
      <c r="D70" s="183">
        <v>0.05</v>
      </c>
      <c r="E70" s="183" t="s">
        <v>491</v>
      </c>
      <c r="F70" s="183">
        <v>0.05</v>
      </c>
      <c r="G70" s="183">
        <v>0.05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1</v>
      </c>
      <c r="D73" s="183">
        <v>0.02</v>
      </c>
      <c r="E73" s="183" t="s">
        <v>491</v>
      </c>
      <c r="F73" s="183">
        <v>0.02</v>
      </c>
      <c r="G73" s="183">
        <v>0.02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16</v>
      </c>
      <c r="D76" s="183">
        <v>2.5624999999999998E-2</v>
      </c>
      <c r="E76" s="183">
        <v>7.42938983587033E-2</v>
      </c>
      <c r="F76" s="183">
        <v>0.3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4</v>
      </c>
      <c r="D77" s="183">
        <v>3.5000000000000003E-2</v>
      </c>
      <c r="E77" s="183">
        <v>4.7258156262526101E-2</v>
      </c>
      <c r="F77" s="183">
        <v>0.1</v>
      </c>
      <c r="G77" s="183">
        <v>0</v>
      </c>
      <c r="H77" s="3"/>
    </row>
    <row r="78" spans="1:8" ht="12.6" customHeight="1">
      <c r="A78" s="134" t="s">
        <v>204</v>
      </c>
      <c r="B78" s="13" t="s">
        <v>170</v>
      </c>
      <c r="C78" s="169">
        <v>36</v>
      </c>
      <c r="D78" s="183">
        <v>6.4444444444444401E-2</v>
      </c>
      <c r="E78" s="183">
        <v>0.16612292255081901</v>
      </c>
      <c r="F78" s="183">
        <v>0.9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2</v>
      </c>
      <c r="D80" s="183">
        <v>0</v>
      </c>
      <c r="E80" s="183">
        <v>0</v>
      </c>
      <c r="F80" s="183">
        <v>0</v>
      </c>
      <c r="G80" s="183">
        <v>0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4" t="s">
        <v>212</v>
      </c>
      <c r="B83" s="13" t="s">
        <v>213</v>
      </c>
      <c r="C83" s="169">
        <v>78</v>
      </c>
      <c r="D83" s="183">
        <v>2.73333333333333E-2</v>
      </c>
      <c r="E83" s="183">
        <v>5.2718870239026203E-2</v>
      </c>
      <c r="F83" s="183">
        <v>0.4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176</v>
      </c>
      <c r="D84" s="183">
        <v>5.2325581395348798E-2</v>
      </c>
      <c r="E84" s="183">
        <v>8.8979587889939704E-2</v>
      </c>
      <c r="F84" s="183">
        <v>0.69</v>
      </c>
      <c r="G84" s="183">
        <v>0</v>
      </c>
      <c r="H84" s="3"/>
    </row>
    <row r="85" spans="1:8" ht="12.6" customHeight="1">
      <c r="A85" s="35" t="s">
        <v>215</v>
      </c>
      <c r="B85" s="192" t="s">
        <v>2020</v>
      </c>
      <c r="C85" s="169">
        <v>1</v>
      </c>
      <c r="D85" s="183">
        <v>0.1</v>
      </c>
      <c r="E85" s="183" t="s">
        <v>491</v>
      </c>
      <c r="F85" s="183">
        <v>0.1</v>
      </c>
      <c r="G85" s="183">
        <v>0.1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2</v>
      </c>
      <c r="D94" s="183">
        <v>4.4999999999999998E-2</v>
      </c>
      <c r="E94" s="183">
        <v>7.0710678118655196E-3</v>
      </c>
      <c r="F94" s="183">
        <v>0.05</v>
      </c>
      <c r="G94" s="183">
        <v>0.04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60</v>
      </c>
      <c r="D101" s="183">
        <v>1.80701754385965E-2</v>
      </c>
      <c r="E101" s="183">
        <v>4.3071311155008098E-2</v>
      </c>
      <c r="F101" s="183">
        <v>0.3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3.3333333333333301E-3</v>
      </c>
      <c r="E102" s="183">
        <v>5.7735026918962597E-3</v>
      </c>
      <c r="F102" s="183">
        <v>0.01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183">
        <v>0.01</v>
      </c>
      <c r="E103" s="183">
        <v>1.7728105208558401E-2</v>
      </c>
      <c r="F103" s="183">
        <v>0.05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183" t="s">
        <v>491</v>
      </c>
      <c r="E104" s="183" t="s">
        <v>491</v>
      </c>
      <c r="F104" s="183" t="s">
        <v>491</v>
      </c>
      <c r="G104" s="183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4</v>
      </c>
      <c r="D106" s="232">
        <v>0.01</v>
      </c>
      <c r="E106" s="232">
        <v>0.02</v>
      </c>
      <c r="F106" s="232">
        <v>0.04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57</v>
      </c>
      <c r="D107" s="232">
        <v>6.3157894736842104E-3</v>
      </c>
      <c r="E107" s="232">
        <v>1.30427290838569E-2</v>
      </c>
      <c r="F107" s="232">
        <v>0.05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7</v>
      </c>
      <c r="D108" s="232">
        <v>5.0000000000000001E-3</v>
      </c>
      <c r="E108" s="232">
        <v>8.3666002653407599E-3</v>
      </c>
      <c r="F108" s="232">
        <v>0.02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0.02</v>
      </c>
      <c r="E112" s="232">
        <v>0</v>
      </c>
      <c r="F112" s="232">
        <v>0.02</v>
      </c>
      <c r="G112" s="232">
        <v>0.02</v>
      </c>
    </row>
    <row r="113" spans="1:7">
      <c r="A113" s="100"/>
      <c r="B113" s="13" t="s">
        <v>390</v>
      </c>
      <c r="C113" s="240">
        <v>504</v>
      </c>
      <c r="D113" s="242">
        <v>3.4093686354378802E-2</v>
      </c>
      <c r="E113" s="242">
        <v>7.7576449330120603E-2</v>
      </c>
      <c r="F113" s="242">
        <v>0.9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>
  <sheetPr codeName="Sheet181">
    <tabColor rgb="FFFFC000"/>
  </sheetPr>
  <dimension ref="A1:AH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35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92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1750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9</v>
      </c>
      <c r="D6" s="183">
        <v>1.22222222222222E-2</v>
      </c>
      <c r="E6" s="183">
        <v>1.48136573621926E-2</v>
      </c>
      <c r="F6" s="183">
        <v>0.04</v>
      </c>
      <c r="G6" s="183">
        <v>0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183" t="s">
        <v>491</v>
      </c>
      <c r="E27" s="183" t="s">
        <v>491</v>
      </c>
      <c r="F27" s="183" t="s">
        <v>491</v>
      </c>
      <c r="G27" s="183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2</v>
      </c>
      <c r="D29" s="183">
        <v>0</v>
      </c>
      <c r="E29" s="183">
        <v>0</v>
      </c>
      <c r="F29" s="183">
        <v>0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1</v>
      </c>
      <c r="D34" s="183">
        <v>0</v>
      </c>
      <c r="E34" s="183" t="s">
        <v>491</v>
      </c>
      <c r="F34" s="183">
        <v>0</v>
      </c>
      <c r="G34" s="183">
        <v>0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1</v>
      </c>
      <c r="D36" s="183">
        <v>0</v>
      </c>
      <c r="E36" s="183" t="s">
        <v>491</v>
      </c>
      <c r="F36" s="183">
        <v>0</v>
      </c>
      <c r="G36" s="183">
        <v>0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2</v>
      </c>
      <c r="D38" s="183">
        <v>0.01</v>
      </c>
      <c r="E38" s="183">
        <v>0</v>
      </c>
      <c r="F38" s="183">
        <v>0.01</v>
      </c>
      <c r="G38" s="183">
        <v>0.01</v>
      </c>
      <c r="H38" s="3"/>
    </row>
    <row r="39" spans="1:8" ht="12.6" customHeight="1">
      <c r="A39" s="4" t="s">
        <v>263</v>
      </c>
      <c r="B39" s="13" t="s">
        <v>264</v>
      </c>
      <c r="C39" s="169">
        <v>11</v>
      </c>
      <c r="D39" s="183">
        <v>3.6363636363636398E-3</v>
      </c>
      <c r="E39" s="183">
        <v>6.7419986246324204E-3</v>
      </c>
      <c r="F39" s="183">
        <v>0.02</v>
      </c>
      <c r="G39" s="183">
        <v>0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1</v>
      </c>
      <c r="D46" s="183">
        <v>0</v>
      </c>
      <c r="E46" s="183" t="s">
        <v>491</v>
      </c>
      <c r="F46" s="183">
        <v>0</v>
      </c>
      <c r="G46" s="183">
        <v>0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1</v>
      </c>
      <c r="D49" s="183">
        <v>0</v>
      </c>
      <c r="E49" s="183" t="s">
        <v>491</v>
      </c>
      <c r="F49" s="183">
        <v>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2</v>
      </c>
      <c r="D59" s="183">
        <v>5.0000000000000001E-3</v>
      </c>
      <c r="E59" s="183">
        <v>7.0710678118654797E-3</v>
      </c>
      <c r="F59" s="183">
        <v>0.01</v>
      </c>
      <c r="G59" s="183">
        <v>0</v>
      </c>
      <c r="H59" s="3"/>
    </row>
    <row r="60" spans="1:8" ht="12.6" customHeight="1">
      <c r="A60" s="4" t="s">
        <v>175</v>
      </c>
      <c r="B60" s="13" t="s">
        <v>176</v>
      </c>
      <c r="C60" s="169">
        <v>2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1</v>
      </c>
      <c r="D64" s="183">
        <v>0</v>
      </c>
      <c r="E64" s="183" t="s">
        <v>491</v>
      </c>
      <c r="F64" s="183">
        <v>0</v>
      </c>
      <c r="G64" s="183">
        <v>0</v>
      </c>
      <c r="H64" s="3"/>
    </row>
    <row r="65" spans="1:8" ht="12.6" customHeight="1">
      <c r="A65" s="4" t="s">
        <v>185</v>
      </c>
      <c r="B65" s="13" t="s">
        <v>2018</v>
      </c>
      <c r="C65" s="169">
        <v>1</v>
      </c>
      <c r="D65" s="183">
        <v>0</v>
      </c>
      <c r="E65" s="183" t="s">
        <v>491</v>
      </c>
      <c r="F65" s="183">
        <v>0</v>
      </c>
      <c r="G65" s="183">
        <v>0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9</v>
      </c>
      <c r="D68" s="183">
        <v>5.5555555555555601E-3</v>
      </c>
      <c r="E68" s="183">
        <v>7.2648315725677903E-3</v>
      </c>
      <c r="F68" s="183">
        <v>0.02</v>
      </c>
      <c r="G68" s="183">
        <v>0</v>
      </c>
      <c r="H68" s="3"/>
    </row>
    <row r="69" spans="1:8" ht="12.6" customHeight="1">
      <c r="A69" s="4" t="s">
        <v>189</v>
      </c>
      <c r="B69" s="13" t="s">
        <v>166</v>
      </c>
      <c r="C69" s="169">
        <v>1</v>
      </c>
      <c r="D69" s="183">
        <v>0</v>
      </c>
      <c r="E69" s="183" t="s">
        <v>491</v>
      </c>
      <c r="F69" s="183">
        <v>0</v>
      </c>
      <c r="G69" s="183">
        <v>0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1</v>
      </c>
      <c r="D73" s="183">
        <v>0</v>
      </c>
      <c r="E73" s="183" t="s">
        <v>491</v>
      </c>
      <c r="F73" s="183">
        <v>0</v>
      </c>
      <c r="G73" s="183">
        <v>0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4</v>
      </c>
      <c r="D76" s="183">
        <v>3.3333333333333301E-3</v>
      </c>
      <c r="E76" s="183">
        <v>5.7735026918962597E-3</v>
      </c>
      <c r="F76" s="183">
        <v>0.01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10</v>
      </c>
      <c r="D77" s="183">
        <v>2.1000000000000001E-2</v>
      </c>
      <c r="E77" s="183">
        <v>2.2827858224351901E-2</v>
      </c>
      <c r="F77" s="183">
        <v>0.06</v>
      </c>
      <c r="G77" s="183">
        <v>0</v>
      </c>
      <c r="H77" s="3"/>
    </row>
    <row r="78" spans="1:8" ht="12.6" customHeight="1">
      <c r="A78" s="134" t="s">
        <v>204</v>
      </c>
      <c r="B78" s="13" t="s">
        <v>170</v>
      </c>
      <c r="C78" s="169">
        <v>13</v>
      </c>
      <c r="D78" s="183">
        <v>3.8461538461538498E-3</v>
      </c>
      <c r="E78" s="183">
        <v>5.0636968354183303E-3</v>
      </c>
      <c r="F78" s="183">
        <v>0.01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4</v>
      </c>
      <c r="D80" s="183">
        <v>0</v>
      </c>
      <c r="E80" s="183">
        <v>0</v>
      </c>
      <c r="F80" s="183">
        <v>0</v>
      </c>
      <c r="G80" s="183">
        <v>0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1</v>
      </c>
      <c r="D82" s="183">
        <v>0</v>
      </c>
      <c r="E82" s="183" t="s">
        <v>491</v>
      </c>
      <c r="F82" s="183">
        <v>0</v>
      </c>
      <c r="G82" s="183">
        <v>0</v>
      </c>
      <c r="H82" s="3"/>
    </row>
    <row r="83" spans="1:8" ht="12.6" customHeight="1">
      <c r="A83" s="4" t="s">
        <v>212</v>
      </c>
      <c r="B83" s="13" t="s">
        <v>213</v>
      </c>
      <c r="C83" s="169">
        <v>26</v>
      </c>
      <c r="D83" s="183">
        <v>5.0000000000000001E-3</v>
      </c>
      <c r="E83" s="183">
        <v>8.8465173692938298E-3</v>
      </c>
      <c r="F83" s="183">
        <v>0.04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7</v>
      </c>
      <c r="D84" s="183">
        <v>0.02</v>
      </c>
      <c r="E84" s="183">
        <v>4.4347115652166903E-2</v>
      </c>
      <c r="F84" s="183">
        <v>0.12</v>
      </c>
      <c r="G84" s="183">
        <v>0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1</v>
      </c>
      <c r="D86" s="183">
        <v>0.06</v>
      </c>
      <c r="E86" s="183" t="s">
        <v>491</v>
      </c>
      <c r="F86" s="183">
        <v>0.06</v>
      </c>
      <c r="G86" s="183">
        <v>0.06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1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183">
        <v>0.01</v>
      </c>
      <c r="E94" s="183" t="s">
        <v>491</v>
      </c>
      <c r="F94" s="183">
        <v>0.01</v>
      </c>
      <c r="G94" s="183">
        <v>0.01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53</v>
      </c>
      <c r="D101" s="183">
        <v>1.18E-2</v>
      </c>
      <c r="E101" s="183">
        <v>5.8017942333842401E-2</v>
      </c>
      <c r="F101" s="183">
        <v>0.41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3.3333333333333301E-3</v>
      </c>
      <c r="E102" s="183">
        <v>5.7735026918962597E-3</v>
      </c>
      <c r="F102" s="183">
        <v>0.01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183">
        <v>1.2500000000000001E-2</v>
      </c>
      <c r="E103" s="183">
        <v>1.48804761828569E-2</v>
      </c>
      <c r="F103" s="183">
        <v>0.04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183" t="s">
        <v>491</v>
      </c>
      <c r="E104" s="183" t="s">
        <v>491</v>
      </c>
      <c r="F104" s="183" t="s">
        <v>491</v>
      </c>
      <c r="G104" s="183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6</v>
      </c>
      <c r="D106" s="232">
        <v>5.0000000000000001E-3</v>
      </c>
      <c r="E106" s="232">
        <v>5.4772255750516604E-3</v>
      </c>
      <c r="F106" s="232">
        <v>0.01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2">
        <v>1.25E-3</v>
      </c>
      <c r="E107" s="232">
        <v>3.8435305739290401E-3</v>
      </c>
      <c r="F107" s="232">
        <v>0.02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5</v>
      </c>
      <c r="D108" s="232">
        <v>6.0000000000000001E-3</v>
      </c>
      <c r="E108" s="232">
        <v>8.9442719099991595E-3</v>
      </c>
      <c r="F108" s="232">
        <v>0.02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5.0000000000000001E-3</v>
      </c>
      <c r="E112" s="232">
        <v>7.0710678118654797E-3</v>
      </c>
      <c r="F112" s="232">
        <v>0.01</v>
      </c>
      <c r="G112" s="232">
        <v>0</v>
      </c>
    </row>
    <row r="113" spans="1:7">
      <c r="A113" s="100"/>
      <c r="B113" s="13" t="s">
        <v>390</v>
      </c>
      <c r="C113" s="240">
        <v>247</v>
      </c>
      <c r="D113" s="242">
        <v>6.9874476987447703E-3</v>
      </c>
      <c r="E113" s="242">
        <v>2.8990795579499601E-2</v>
      </c>
      <c r="F113" s="242">
        <v>0.41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>
  <sheetPr codeName="Sheet182">
    <tabColor rgb="FFFFC000"/>
  </sheetPr>
  <dimension ref="A1:AB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29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93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840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2</v>
      </c>
      <c r="D6" s="183">
        <v>0</v>
      </c>
      <c r="E6" s="183">
        <v>0</v>
      </c>
      <c r="F6" s="183">
        <v>0</v>
      </c>
      <c r="G6" s="183">
        <v>0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183" t="s">
        <v>491</v>
      </c>
      <c r="E27" s="183" t="s">
        <v>491</v>
      </c>
      <c r="F27" s="183" t="s">
        <v>491</v>
      </c>
      <c r="G27" s="183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2</v>
      </c>
      <c r="D29" s="183">
        <v>0</v>
      </c>
      <c r="E29" s="183">
        <v>0</v>
      </c>
      <c r="F29" s="183">
        <v>0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1</v>
      </c>
      <c r="D38" s="183">
        <v>0</v>
      </c>
      <c r="E38" s="183" t="s">
        <v>491</v>
      </c>
      <c r="F38" s="183">
        <v>0</v>
      </c>
      <c r="G38" s="183">
        <v>0</v>
      </c>
      <c r="H38" s="3"/>
    </row>
    <row r="39" spans="1:8" ht="12.6" customHeight="1">
      <c r="A39" s="4" t="s">
        <v>263</v>
      </c>
      <c r="B39" s="13" t="s">
        <v>264</v>
      </c>
      <c r="C39" s="169">
        <v>3</v>
      </c>
      <c r="D39" s="183">
        <v>0</v>
      </c>
      <c r="E39" s="183">
        <v>0</v>
      </c>
      <c r="F39" s="183">
        <v>0</v>
      </c>
      <c r="G39" s="183">
        <v>0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1</v>
      </c>
      <c r="D46" s="183">
        <v>0</v>
      </c>
      <c r="E46" s="183" t="s">
        <v>491</v>
      </c>
      <c r="F46" s="183">
        <v>0</v>
      </c>
      <c r="G46" s="183">
        <v>0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1</v>
      </c>
      <c r="D49" s="183">
        <v>0</v>
      </c>
      <c r="E49" s="183" t="s">
        <v>491</v>
      </c>
      <c r="F49" s="183">
        <v>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1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4" t="s">
        <v>175</v>
      </c>
      <c r="B60" s="13" t="s">
        <v>176</v>
      </c>
      <c r="C60" s="169">
        <v>2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1</v>
      </c>
      <c r="D64" s="183">
        <v>0</v>
      </c>
      <c r="E64" s="183" t="s">
        <v>491</v>
      </c>
      <c r="F64" s="183">
        <v>0</v>
      </c>
      <c r="G64" s="183">
        <v>0</v>
      </c>
      <c r="H64" s="3"/>
    </row>
    <row r="65" spans="1:8" ht="12.6" customHeight="1">
      <c r="A65" s="4" t="s">
        <v>185</v>
      </c>
      <c r="B65" s="13" t="s">
        <v>2018</v>
      </c>
      <c r="C65" s="169">
        <v>1</v>
      </c>
      <c r="D65" s="183">
        <v>0</v>
      </c>
      <c r="E65" s="183" t="s">
        <v>491</v>
      </c>
      <c r="F65" s="183">
        <v>0</v>
      </c>
      <c r="G65" s="183">
        <v>0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4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6</v>
      </c>
      <c r="D77" s="183">
        <v>6.6666666666666697E-3</v>
      </c>
      <c r="E77" s="183">
        <v>1.6329931618554502E-2</v>
      </c>
      <c r="F77" s="183">
        <v>0.04</v>
      </c>
      <c r="G77" s="183">
        <v>0</v>
      </c>
      <c r="H77" s="3"/>
    </row>
    <row r="78" spans="1:8" ht="12.6" customHeight="1">
      <c r="A78" s="134" t="s">
        <v>204</v>
      </c>
      <c r="B78" s="13" t="s">
        <v>170</v>
      </c>
      <c r="C78" s="169">
        <v>8</v>
      </c>
      <c r="D78" s="183">
        <v>0</v>
      </c>
      <c r="E78" s="183">
        <v>0</v>
      </c>
      <c r="F78" s="183">
        <v>0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4</v>
      </c>
      <c r="D80" s="183">
        <v>0</v>
      </c>
      <c r="E80" s="183">
        <v>0</v>
      </c>
      <c r="F80" s="183">
        <v>0</v>
      </c>
      <c r="G80" s="183">
        <v>0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1</v>
      </c>
      <c r="D82" s="183">
        <v>0</v>
      </c>
      <c r="E82" s="183" t="s">
        <v>491</v>
      </c>
      <c r="F82" s="183">
        <v>0</v>
      </c>
      <c r="G82" s="183">
        <v>0</v>
      </c>
      <c r="H82" s="3"/>
    </row>
    <row r="83" spans="1:8" ht="12.6" customHeight="1">
      <c r="A83" s="4" t="s">
        <v>212</v>
      </c>
      <c r="B83" s="13" t="s">
        <v>213</v>
      </c>
      <c r="C83" s="169">
        <v>10</v>
      </c>
      <c r="D83" s="183">
        <v>0</v>
      </c>
      <c r="E83" s="183">
        <v>0</v>
      </c>
      <c r="F83" s="183">
        <v>0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3</v>
      </c>
      <c r="D84" s="183">
        <v>0</v>
      </c>
      <c r="E84" s="183">
        <v>0</v>
      </c>
      <c r="F84" s="183">
        <v>0</v>
      </c>
      <c r="G84" s="183">
        <v>0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2</v>
      </c>
      <c r="D94" s="183">
        <v>0</v>
      </c>
      <c r="E94" s="183">
        <v>0</v>
      </c>
      <c r="F94" s="183">
        <v>0</v>
      </c>
      <c r="G94" s="183">
        <v>0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53</v>
      </c>
      <c r="D101" s="183">
        <v>0</v>
      </c>
      <c r="E101" s="183">
        <v>0</v>
      </c>
      <c r="F101" s="183">
        <v>0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0</v>
      </c>
      <c r="E102" s="183">
        <v>0</v>
      </c>
      <c r="F102" s="183">
        <v>0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7</v>
      </c>
      <c r="D103" s="183">
        <v>0</v>
      </c>
      <c r="E103" s="183">
        <v>0</v>
      </c>
      <c r="F103" s="183">
        <v>0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183" t="s">
        <v>491</v>
      </c>
      <c r="E104" s="183" t="s">
        <v>491</v>
      </c>
      <c r="F104" s="183" t="s">
        <v>491</v>
      </c>
      <c r="G104" s="183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6</v>
      </c>
      <c r="D106" s="232">
        <v>0</v>
      </c>
      <c r="E106" s="232">
        <v>0</v>
      </c>
      <c r="F106" s="232">
        <v>0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57</v>
      </c>
      <c r="D107" s="232">
        <v>0</v>
      </c>
      <c r="E107" s="232">
        <v>0</v>
      </c>
      <c r="F107" s="232">
        <v>0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4</v>
      </c>
      <c r="D108" s="232">
        <v>0</v>
      </c>
      <c r="E108" s="232">
        <v>0</v>
      </c>
      <c r="F108" s="232">
        <v>0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</v>
      </c>
      <c r="E112" s="232">
        <v>0</v>
      </c>
      <c r="F112" s="232">
        <v>0</v>
      </c>
      <c r="G112" s="232">
        <v>0</v>
      </c>
    </row>
    <row r="113" spans="1:7">
      <c r="A113" s="100"/>
      <c r="B113" s="13" t="s">
        <v>390</v>
      </c>
      <c r="C113" s="240">
        <v>186</v>
      </c>
      <c r="D113" s="242">
        <v>2.24719101123596E-4</v>
      </c>
      <c r="E113" s="242">
        <v>2.9981267559834501E-3</v>
      </c>
      <c r="F113" s="242">
        <v>0.04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>
  <sheetPr codeName="Sheet183">
    <tabColor rgb="FFFFC000"/>
  </sheetPr>
  <dimension ref="A1:V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23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94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1656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183" t="s">
        <v>491</v>
      </c>
      <c r="E27" s="183" t="s">
        <v>491</v>
      </c>
      <c r="F27" s="183" t="s">
        <v>491</v>
      </c>
      <c r="G27" s="183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1</v>
      </c>
      <c r="D46" s="183">
        <v>0</v>
      </c>
      <c r="E46" s="183" t="s">
        <v>491</v>
      </c>
      <c r="F46" s="183">
        <v>0</v>
      </c>
      <c r="G46" s="183">
        <v>0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1</v>
      </c>
      <c r="D49" s="183">
        <v>0</v>
      </c>
      <c r="E49" s="183" t="s">
        <v>491</v>
      </c>
      <c r="F49" s="183">
        <v>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4" t="s">
        <v>175</v>
      </c>
      <c r="B60" s="13" t="s">
        <v>176</v>
      </c>
      <c r="C60" s="169">
        <v>2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1</v>
      </c>
      <c r="D68" s="183">
        <v>0</v>
      </c>
      <c r="E68" s="183" t="s">
        <v>491</v>
      </c>
      <c r="F68" s="183">
        <v>0</v>
      </c>
      <c r="G68" s="183">
        <v>0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2</v>
      </c>
      <c r="D76" s="183">
        <v>0</v>
      </c>
      <c r="E76" s="183" t="s">
        <v>491</v>
      </c>
      <c r="F76" s="183">
        <v>0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5</v>
      </c>
      <c r="D78" s="183">
        <v>0</v>
      </c>
      <c r="E78" s="183">
        <v>0</v>
      </c>
      <c r="F78" s="183">
        <v>0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4" t="s">
        <v>212</v>
      </c>
      <c r="B83" s="13" t="s">
        <v>213</v>
      </c>
      <c r="C83" s="169">
        <v>8</v>
      </c>
      <c r="D83" s="183">
        <v>0</v>
      </c>
      <c r="E83" s="183">
        <v>0</v>
      </c>
      <c r="F83" s="183">
        <v>0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29</v>
      </c>
      <c r="D101" s="183">
        <v>0</v>
      </c>
      <c r="E101" s="183">
        <v>0</v>
      </c>
      <c r="F101" s="183">
        <v>0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2</v>
      </c>
      <c r="D102" s="183">
        <v>0</v>
      </c>
      <c r="E102" s="183" t="s">
        <v>491</v>
      </c>
      <c r="F102" s="183">
        <v>0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5</v>
      </c>
      <c r="D103" s="183">
        <v>0</v>
      </c>
      <c r="E103" s="183">
        <v>0</v>
      </c>
      <c r="F103" s="183">
        <v>0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183" t="s">
        <v>491</v>
      </c>
      <c r="E104" s="183" t="s">
        <v>491</v>
      </c>
      <c r="F104" s="183" t="s">
        <v>491</v>
      </c>
      <c r="G104" s="183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4</v>
      </c>
      <c r="D106" s="232">
        <v>0</v>
      </c>
      <c r="E106" s="232">
        <v>0</v>
      </c>
      <c r="F106" s="232">
        <v>0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55</v>
      </c>
      <c r="D107" s="232">
        <v>0</v>
      </c>
      <c r="E107" s="232">
        <v>0</v>
      </c>
      <c r="F107" s="232">
        <v>0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3</v>
      </c>
      <c r="D108" s="232">
        <v>0</v>
      </c>
      <c r="E108" s="232">
        <v>0</v>
      </c>
      <c r="F108" s="232">
        <v>0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</v>
      </c>
      <c r="E112" s="232">
        <v>0</v>
      </c>
      <c r="F112" s="232">
        <v>0</v>
      </c>
      <c r="G112" s="232">
        <v>0</v>
      </c>
    </row>
    <row r="113" spans="1:7">
      <c r="A113" s="100"/>
      <c r="B113" s="13" t="s">
        <v>390</v>
      </c>
      <c r="C113" s="240">
        <v>122</v>
      </c>
      <c r="D113" s="242">
        <v>0</v>
      </c>
      <c r="E113" s="242">
        <v>0</v>
      </c>
      <c r="F113" s="242">
        <v>0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rgb="FFFFC000"/>
  </sheetPr>
  <dimension ref="A1:L108"/>
  <sheetViews>
    <sheetView showGridLines="0" zoomScaleNormal="100" zoomScaleSheetLayoutView="100" workbookViewId="0">
      <selection activeCell="A2" sqref="A2"/>
    </sheetView>
  </sheetViews>
  <sheetFormatPr defaultRowHeight="13.5"/>
  <cols>
    <col min="1" max="1" width="8.5" style="65" customWidth="1"/>
    <col min="2" max="2" width="6.5" style="65" customWidth="1"/>
    <col min="3" max="5" width="8.625" style="65" customWidth="1"/>
    <col min="6" max="6" width="0.625" style="65" customWidth="1"/>
    <col min="7" max="7" width="8.5" style="65" customWidth="1"/>
    <col min="8" max="8" width="6.5" style="65" customWidth="1"/>
    <col min="9" max="11" width="8.625" style="65" customWidth="1"/>
    <col min="12" max="16384" width="9" style="65"/>
  </cols>
  <sheetData>
    <row r="1" spans="1:12" ht="12.6" customHeight="1">
      <c r="A1" s="1" t="s">
        <v>740</v>
      </c>
      <c r="B1" s="64"/>
      <c r="C1" s="32"/>
      <c r="D1" s="32"/>
      <c r="E1" s="32"/>
      <c r="F1" s="32"/>
      <c r="G1" s="32"/>
      <c r="H1" s="64"/>
      <c r="I1" s="32"/>
      <c r="J1" s="32"/>
      <c r="K1" s="32"/>
    </row>
    <row r="2" spans="1:12" ht="9" customHeight="1">
      <c r="A2" s="1"/>
      <c r="B2" s="64"/>
      <c r="C2" s="32"/>
      <c r="D2" s="32"/>
      <c r="E2" s="32"/>
      <c r="F2" s="32"/>
      <c r="G2" s="32"/>
      <c r="H2" s="64"/>
      <c r="I2" s="32"/>
      <c r="J2" s="32"/>
      <c r="K2" s="32"/>
    </row>
    <row r="3" spans="1:12" ht="12.6" customHeight="1">
      <c r="A3" s="256" t="s">
        <v>952</v>
      </c>
      <c r="B3" s="256" t="s">
        <v>955</v>
      </c>
      <c r="C3" s="136" t="s">
        <v>527</v>
      </c>
      <c r="D3" s="136"/>
      <c r="E3" s="136"/>
      <c r="F3" s="3"/>
      <c r="G3" s="256" t="s">
        <v>952</v>
      </c>
      <c r="H3" s="256" t="s">
        <v>955</v>
      </c>
      <c r="I3" s="136" t="s">
        <v>527</v>
      </c>
      <c r="J3" s="136"/>
      <c r="K3" s="136"/>
    </row>
    <row r="4" spans="1:12" ht="12.6" customHeight="1">
      <c r="A4" s="257"/>
      <c r="B4" s="257"/>
      <c r="C4" s="135" t="s">
        <v>153</v>
      </c>
      <c r="D4" s="135" t="s">
        <v>154</v>
      </c>
      <c r="E4" s="135" t="s">
        <v>155</v>
      </c>
      <c r="F4" s="3"/>
      <c r="G4" s="257"/>
      <c r="H4" s="257"/>
      <c r="I4" s="135" t="s">
        <v>153</v>
      </c>
      <c r="J4" s="135" t="s">
        <v>154</v>
      </c>
      <c r="K4" s="135" t="s">
        <v>155</v>
      </c>
    </row>
    <row r="5" spans="1:12" ht="12.6" customHeight="1">
      <c r="A5" s="4" t="s">
        <v>1393</v>
      </c>
      <c r="B5" s="4">
        <f t="shared" ref="B5:B25" si="0">SUM(C5:E5)</f>
        <v>39</v>
      </c>
      <c r="C5" s="11">
        <v>36</v>
      </c>
      <c r="D5" s="11">
        <v>2</v>
      </c>
      <c r="E5" s="11">
        <v>1</v>
      </c>
      <c r="F5" s="3"/>
      <c r="G5" s="4" t="s">
        <v>1441</v>
      </c>
      <c r="H5" s="4">
        <f>SUM(I5:K5)</f>
        <v>141</v>
      </c>
      <c r="I5" s="11">
        <v>85</v>
      </c>
      <c r="J5" s="11">
        <v>20</v>
      </c>
      <c r="K5" s="11">
        <v>36</v>
      </c>
      <c r="L5" s="133"/>
    </row>
    <row r="6" spans="1:12" ht="12.6" customHeight="1">
      <c r="A6" s="4" t="s">
        <v>1394</v>
      </c>
      <c r="B6" s="4">
        <f t="shared" si="0"/>
        <v>41</v>
      </c>
      <c r="C6" s="11">
        <v>37</v>
      </c>
      <c r="D6" s="11">
        <v>1</v>
      </c>
      <c r="E6" s="11">
        <v>3</v>
      </c>
      <c r="F6" s="3"/>
      <c r="G6" s="4" t="s">
        <v>1442</v>
      </c>
      <c r="H6" s="4">
        <f t="shared" ref="H6:H34" si="1">SUM(I6:K6)</f>
        <v>163</v>
      </c>
      <c r="I6" s="11">
        <v>79</v>
      </c>
      <c r="J6" s="11">
        <v>67</v>
      </c>
      <c r="K6" s="11">
        <v>17</v>
      </c>
      <c r="L6" s="132"/>
    </row>
    <row r="7" spans="1:12" ht="12.6" customHeight="1">
      <c r="A7" s="4" t="s">
        <v>1395</v>
      </c>
      <c r="B7" s="4">
        <f t="shared" si="0"/>
        <v>28</v>
      </c>
      <c r="C7" s="11">
        <v>22</v>
      </c>
      <c r="D7" s="11">
        <v>2</v>
      </c>
      <c r="E7" s="11">
        <v>4</v>
      </c>
      <c r="F7" s="3"/>
      <c r="G7" s="4" t="s">
        <v>1443</v>
      </c>
      <c r="H7" s="4">
        <f t="shared" si="1"/>
        <v>91</v>
      </c>
      <c r="I7" s="11">
        <v>67</v>
      </c>
      <c r="J7" s="11">
        <v>14</v>
      </c>
      <c r="K7" s="11">
        <v>10</v>
      </c>
      <c r="L7" s="132"/>
    </row>
    <row r="8" spans="1:12" ht="12.6" customHeight="1">
      <c r="A8" s="4" t="s">
        <v>1396</v>
      </c>
      <c r="B8" s="4">
        <f t="shared" si="0"/>
        <v>68</v>
      </c>
      <c r="C8" s="11">
        <v>57</v>
      </c>
      <c r="D8" s="11">
        <v>5</v>
      </c>
      <c r="E8" s="11">
        <v>6</v>
      </c>
      <c r="F8" s="3"/>
      <c r="G8" s="4" t="s">
        <v>1444</v>
      </c>
      <c r="H8" s="4">
        <f t="shared" si="1"/>
        <v>138</v>
      </c>
      <c r="I8" s="11">
        <v>113</v>
      </c>
      <c r="J8" s="11">
        <v>16</v>
      </c>
      <c r="K8" s="11">
        <v>9</v>
      </c>
      <c r="L8" s="132"/>
    </row>
    <row r="9" spans="1:12" ht="12.6" customHeight="1">
      <c r="A9" s="4" t="s">
        <v>1397</v>
      </c>
      <c r="B9" s="4">
        <f t="shared" si="0"/>
        <v>67</v>
      </c>
      <c r="C9" s="11">
        <v>51</v>
      </c>
      <c r="D9" s="11">
        <v>12</v>
      </c>
      <c r="E9" s="11">
        <v>4</v>
      </c>
      <c r="F9" s="3"/>
      <c r="G9" s="4" t="s">
        <v>1445</v>
      </c>
      <c r="H9" s="4">
        <f t="shared" si="1"/>
        <v>259</v>
      </c>
      <c r="I9" s="11">
        <v>53</v>
      </c>
      <c r="J9" s="11">
        <v>18</v>
      </c>
      <c r="K9" s="11">
        <v>188</v>
      </c>
      <c r="L9" s="132"/>
    </row>
    <row r="10" spans="1:12" ht="12.6" customHeight="1">
      <c r="A10" s="4" t="s">
        <v>1398</v>
      </c>
      <c r="B10" s="4">
        <f t="shared" si="0"/>
        <v>38</v>
      </c>
      <c r="C10" s="11">
        <v>28</v>
      </c>
      <c r="D10" s="11">
        <v>5</v>
      </c>
      <c r="E10" s="11">
        <v>5</v>
      </c>
      <c r="F10" s="3"/>
      <c r="G10" s="4" t="s">
        <v>1446</v>
      </c>
      <c r="H10" s="4">
        <f t="shared" si="1"/>
        <v>107</v>
      </c>
      <c r="I10" s="11">
        <v>74</v>
      </c>
      <c r="J10" s="11">
        <v>18</v>
      </c>
      <c r="K10" s="11">
        <v>15</v>
      </c>
      <c r="L10" s="132"/>
    </row>
    <row r="11" spans="1:12" ht="12.6" customHeight="1">
      <c r="A11" s="4" t="s">
        <v>1399</v>
      </c>
      <c r="B11" s="4">
        <f t="shared" si="0"/>
        <v>186</v>
      </c>
      <c r="C11" s="11">
        <v>55</v>
      </c>
      <c r="D11" s="11">
        <v>5</v>
      </c>
      <c r="E11" s="11">
        <v>126</v>
      </c>
      <c r="F11" s="3"/>
      <c r="G11" s="4" t="s">
        <v>1447</v>
      </c>
      <c r="H11" s="4">
        <f t="shared" si="1"/>
        <v>86</v>
      </c>
      <c r="I11" s="11">
        <v>54</v>
      </c>
      <c r="J11" s="11">
        <v>8</v>
      </c>
      <c r="K11" s="11">
        <v>24</v>
      </c>
      <c r="L11" s="132"/>
    </row>
    <row r="12" spans="1:12" ht="12.6" customHeight="1">
      <c r="A12" s="4" t="s">
        <v>1400</v>
      </c>
      <c r="B12" s="4">
        <f t="shared" si="0"/>
        <v>83</v>
      </c>
      <c r="C12" s="11">
        <v>54</v>
      </c>
      <c r="D12" s="11">
        <v>19</v>
      </c>
      <c r="E12" s="11">
        <v>10</v>
      </c>
      <c r="F12" s="3"/>
      <c r="G12" s="4" t="s">
        <v>1448</v>
      </c>
      <c r="H12" s="4">
        <f t="shared" si="1"/>
        <v>107</v>
      </c>
      <c r="I12" s="11">
        <v>59</v>
      </c>
      <c r="J12" s="11">
        <v>6</v>
      </c>
      <c r="K12" s="11">
        <v>42</v>
      </c>
      <c r="L12" s="132"/>
    </row>
    <row r="13" spans="1:12" ht="12.6" customHeight="1">
      <c r="A13" s="4" t="s">
        <v>1401</v>
      </c>
      <c r="B13" s="4">
        <f t="shared" si="0"/>
        <v>79</v>
      </c>
      <c r="C13" s="11">
        <v>58</v>
      </c>
      <c r="D13" s="11">
        <v>5</v>
      </c>
      <c r="E13" s="11">
        <v>16</v>
      </c>
      <c r="F13" s="3"/>
      <c r="G13" s="4" t="s">
        <v>1449</v>
      </c>
      <c r="H13" s="4">
        <f t="shared" si="1"/>
        <v>88</v>
      </c>
      <c r="I13" s="11">
        <v>56</v>
      </c>
      <c r="J13" s="11">
        <v>15</v>
      </c>
      <c r="K13" s="11">
        <v>17</v>
      </c>
      <c r="L13" s="132"/>
    </row>
    <row r="14" spans="1:12" ht="12.6" customHeight="1">
      <c r="A14" s="4" t="s">
        <v>1402</v>
      </c>
      <c r="B14" s="4">
        <f t="shared" si="0"/>
        <v>99</v>
      </c>
      <c r="C14" s="11">
        <v>83</v>
      </c>
      <c r="D14" s="11">
        <v>11</v>
      </c>
      <c r="E14" s="11">
        <v>5</v>
      </c>
      <c r="F14" s="3"/>
      <c r="G14" s="4" t="s">
        <v>1450</v>
      </c>
      <c r="H14" s="4">
        <f t="shared" si="1"/>
        <v>174</v>
      </c>
      <c r="I14" s="11">
        <v>111</v>
      </c>
      <c r="J14" s="11">
        <v>30</v>
      </c>
      <c r="K14" s="11">
        <v>33</v>
      </c>
      <c r="L14" s="132"/>
    </row>
    <row r="15" spans="1:12" ht="12.6" customHeight="1">
      <c r="A15" s="4" t="s">
        <v>1403</v>
      </c>
      <c r="B15" s="4">
        <f t="shared" si="0"/>
        <v>105</v>
      </c>
      <c r="C15" s="11">
        <v>70</v>
      </c>
      <c r="D15" s="11">
        <v>24</v>
      </c>
      <c r="E15" s="11">
        <v>11</v>
      </c>
      <c r="F15" s="3"/>
      <c r="G15" s="4" t="s">
        <v>1451</v>
      </c>
      <c r="H15" s="4">
        <f t="shared" si="1"/>
        <v>98</v>
      </c>
      <c r="I15" s="11">
        <v>75</v>
      </c>
      <c r="J15" s="11">
        <v>14</v>
      </c>
      <c r="K15" s="11">
        <v>9</v>
      </c>
      <c r="L15" s="132"/>
    </row>
    <row r="16" spans="1:12" ht="12.6" customHeight="1">
      <c r="A16" s="4" t="s">
        <v>1404</v>
      </c>
      <c r="B16" s="4">
        <f t="shared" si="0"/>
        <v>160</v>
      </c>
      <c r="C16" s="11">
        <v>98</v>
      </c>
      <c r="D16" s="11">
        <v>42</v>
      </c>
      <c r="E16" s="11">
        <v>20</v>
      </c>
      <c r="F16" s="3"/>
      <c r="G16" s="4" t="s">
        <v>1452</v>
      </c>
      <c r="H16" s="4">
        <f t="shared" si="1"/>
        <v>46</v>
      </c>
      <c r="I16" s="11">
        <v>31</v>
      </c>
      <c r="J16" s="11">
        <v>10</v>
      </c>
      <c r="K16" s="11">
        <v>5</v>
      </c>
      <c r="L16" s="132"/>
    </row>
    <row r="17" spans="1:12" ht="12.6" customHeight="1">
      <c r="A17" s="4" t="s">
        <v>1405</v>
      </c>
      <c r="B17" s="4">
        <f t="shared" si="0"/>
        <v>68</v>
      </c>
      <c r="C17" s="11">
        <v>41</v>
      </c>
      <c r="D17" s="11">
        <v>3</v>
      </c>
      <c r="E17" s="11">
        <v>24</v>
      </c>
      <c r="F17" s="3"/>
      <c r="G17" s="4" t="s">
        <v>1453</v>
      </c>
      <c r="H17" s="4">
        <f t="shared" si="1"/>
        <v>99</v>
      </c>
      <c r="I17" s="11">
        <v>18</v>
      </c>
      <c r="J17" s="11">
        <v>7</v>
      </c>
      <c r="K17" s="11">
        <v>74</v>
      </c>
      <c r="L17" s="132"/>
    </row>
    <row r="18" spans="1:12" ht="12.6" customHeight="1">
      <c r="A18" s="4" t="s">
        <v>868</v>
      </c>
      <c r="B18" s="4">
        <f t="shared" si="0"/>
        <v>25</v>
      </c>
      <c r="C18" s="11">
        <v>17</v>
      </c>
      <c r="D18" s="11">
        <v>2</v>
      </c>
      <c r="E18" s="11">
        <v>6</v>
      </c>
      <c r="F18" s="3"/>
      <c r="G18" s="4" t="s">
        <v>1454</v>
      </c>
      <c r="H18" s="4">
        <f t="shared" si="1"/>
        <v>34</v>
      </c>
      <c r="I18" s="11">
        <v>18</v>
      </c>
      <c r="J18" s="11">
        <v>6</v>
      </c>
      <c r="K18" s="11">
        <v>10</v>
      </c>
      <c r="L18" s="132"/>
    </row>
    <row r="19" spans="1:12" ht="12.6" customHeight="1">
      <c r="A19" s="4" t="s">
        <v>1406</v>
      </c>
      <c r="B19" s="4">
        <f t="shared" si="0"/>
        <v>105</v>
      </c>
      <c r="C19" s="11">
        <v>72</v>
      </c>
      <c r="D19" s="11">
        <v>8</v>
      </c>
      <c r="E19" s="11">
        <v>25</v>
      </c>
      <c r="F19" s="3"/>
      <c r="G19" s="4" t="s">
        <v>1455</v>
      </c>
      <c r="H19" s="4">
        <f t="shared" si="1"/>
        <v>132</v>
      </c>
      <c r="I19" s="11">
        <v>69</v>
      </c>
      <c r="J19" s="11">
        <v>23</v>
      </c>
      <c r="K19" s="11">
        <v>40</v>
      </c>
      <c r="L19" s="132"/>
    </row>
    <row r="20" spans="1:12" ht="12.6" customHeight="1">
      <c r="A20" s="4" t="s">
        <v>1407</v>
      </c>
      <c r="B20" s="4">
        <f t="shared" si="0"/>
        <v>121</v>
      </c>
      <c r="C20" s="11">
        <v>77</v>
      </c>
      <c r="D20" s="11">
        <v>10</v>
      </c>
      <c r="E20" s="11">
        <v>34</v>
      </c>
      <c r="F20" s="3"/>
      <c r="G20" s="4" t="s">
        <v>1456</v>
      </c>
      <c r="H20" s="4">
        <f t="shared" si="1"/>
        <v>27</v>
      </c>
      <c r="I20" s="11">
        <v>12</v>
      </c>
      <c r="J20" s="11">
        <v>2</v>
      </c>
      <c r="K20" s="11">
        <v>13</v>
      </c>
      <c r="L20" s="132"/>
    </row>
    <row r="21" spans="1:12" ht="12.6" customHeight="1">
      <c r="A21" s="4" t="s">
        <v>1408</v>
      </c>
      <c r="B21" s="4">
        <f t="shared" si="0"/>
        <v>98</v>
      </c>
      <c r="C21" s="11">
        <v>61</v>
      </c>
      <c r="D21" s="11">
        <v>16</v>
      </c>
      <c r="E21" s="11">
        <v>21</v>
      </c>
      <c r="F21" s="3"/>
      <c r="G21" s="4" t="s">
        <v>1457</v>
      </c>
      <c r="H21" s="4">
        <f t="shared" si="1"/>
        <v>3</v>
      </c>
      <c r="I21" s="11">
        <v>2</v>
      </c>
      <c r="J21" s="11">
        <v>0</v>
      </c>
      <c r="K21" s="11">
        <v>1</v>
      </c>
      <c r="L21" s="132"/>
    </row>
    <row r="22" spans="1:12" ht="12.6" customHeight="1">
      <c r="A22" s="4" t="s">
        <v>869</v>
      </c>
      <c r="B22" s="4">
        <f t="shared" si="0"/>
        <v>119</v>
      </c>
      <c r="C22" s="11">
        <v>71</v>
      </c>
      <c r="D22" s="11">
        <v>29</v>
      </c>
      <c r="E22" s="11">
        <v>19</v>
      </c>
      <c r="F22" s="3"/>
      <c r="G22" s="4" t="s">
        <v>1458</v>
      </c>
      <c r="H22" s="4">
        <f t="shared" si="1"/>
        <v>51</v>
      </c>
      <c r="I22" s="11">
        <v>6</v>
      </c>
      <c r="J22" s="11">
        <v>1</v>
      </c>
      <c r="K22" s="11">
        <v>44</v>
      </c>
      <c r="L22" s="132"/>
    </row>
    <row r="23" spans="1:12" ht="12.6" customHeight="1">
      <c r="A23" s="4" t="s">
        <v>870</v>
      </c>
      <c r="B23" s="4">
        <f t="shared" si="0"/>
        <v>138</v>
      </c>
      <c r="C23" s="11">
        <v>76</v>
      </c>
      <c r="D23" s="11">
        <v>23</v>
      </c>
      <c r="E23" s="11">
        <v>39</v>
      </c>
      <c r="F23" s="3"/>
      <c r="G23" s="4" t="s">
        <v>1459</v>
      </c>
      <c r="H23" s="4">
        <f t="shared" si="1"/>
        <v>36</v>
      </c>
      <c r="I23" s="11">
        <v>11</v>
      </c>
      <c r="J23" s="11">
        <v>2</v>
      </c>
      <c r="K23" s="11">
        <v>23</v>
      </c>
      <c r="L23" s="132"/>
    </row>
    <row r="24" spans="1:12" ht="12.6" customHeight="1">
      <c r="A24" s="4" t="s">
        <v>1409</v>
      </c>
      <c r="B24" s="4">
        <f t="shared" si="0"/>
        <v>100</v>
      </c>
      <c r="C24" s="11">
        <v>53</v>
      </c>
      <c r="D24" s="11">
        <v>16</v>
      </c>
      <c r="E24" s="11">
        <v>31</v>
      </c>
      <c r="F24" s="3"/>
      <c r="G24" s="4" t="s">
        <v>1460</v>
      </c>
      <c r="H24" s="4">
        <f t="shared" si="1"/>
        <v>23</v>
      </c>
      <c r="I24" s="11">
        <v>13</v>
      </c>
      <c r="J24" s="11">
        <v>3</v>
      </c>
      <c r="K24" s="11">
        <v>7</v>
      </c>
      <c r="L24" s="132"/>
    </row>
    <row r="25" spans="1:12" ht="12.6" customHeight="1">
      <c r="A25" s="4" t="s">
        <v>1410</v>
      </c>
      <c r="B25" s="4">
        <f t="shared" si="0"/>
        <v>60</v>
      </c>
      <c r="C25" s="11">
        <v>30</v>
      </c>
      <c r="D25" s="11">
        <v>7</v>
      </c>
      <c r="E25" s="11">
        <v>23</v>
      </c>
      <c r="F25" s="3"/>
      <c r="G25" s="4" t="s">
        <v>1461</v>
      </c>
      <c r="H25" s="4">
        <f t="shared" si="1"/>
        <v>7</v>
      </c>
      <c r="I25" s="11">
        <v>6</v>
      </c>
      <c r="J25" s="11">
        <v>1</v>
      </c>
      <c r="K25" s="11">
        <v>0</v>
      </c>
      <c r="L25" s="132"/>
    </row>
    <row r="26" spans="1:12" ht="12.6" customHeight="1">
      <c r="A26" s="4" t="s">
        <v>799</v>
      </c>
      <c r="B26" s="4">
        <f t="shared" ref="B26:B58" si="2">SUM(C26:E26)</f>
        <v>77</v>
      </c>
      <c r="C26" s="11">
        <v>64</v>
      </c>
      <c r="D26" s="11">
        <v>10</v>
      </c>
      <c r="E26" s="11">
        <v>3</v>
      </c>
      <c r="F26" s="3"/>
      <c r="G26" s="4" t="s">
        <v>1462</v>
      </c>
      <c r="H26" s="4">
        <f t="shared" si="1"/>
        <v>56</v>
      </c>
      <c r="I26" s="11">
        <v>10</v>
      </c>
      <c r="J26" s="11">
        <v>1</v>
      </c>
      <c r="K26" s="11">
        <v>45</v>
      </c>
      <c r="L26" s="132"/>
    </row>
    <row r="27" spans="1:12" ht="12.6" customHeight="1">
      <c r="A27" s="4" t="s">
        <v>1411</v>
      </c>
      <c r="B27" s="4">
        <f t="shared" si="2"/>
        <v>38</v>
      </c>
      <c r="C27" s="11">
        <v>13</v>
      </c>
      <c r="D27" s="11">
        <v>6</v>
      </c>
      <c r="E27" s="11">
        <v>19</v>
      </c>
      <c r="F27" s="3"/>
      <c r="G27" s="4" t="s">
        <v>1463</v>
      </c>
      <c r="H27" s="4">
        <f t="shared" si="1"/>
        <v>5</v>
      </c>
      <c r="I27" s="11">
        <v>2</v>
      </c>
      <c r="J27" s="11">
        <v>0</v>
      </c>
      <c r="K27" s="11">
        <v>3</v>
      </c>
      <c r="L27" s="132"/>
    </row>
    <row r="28" spans="1:12" ht="12.6" customHeight="1">
      <c r="A28" s="4" t="s">
        <v>1412</v>
      </c>
      <c r="B28" s="4">
        <f t="shared" si="2"/>
        <v>23</v>
      </c>
      <c r="C28" s="11">
        <v>14</v>
      </c>
      <c r="D28" s="11">
        <v>4</v>
      </c>
      <c r="E28" s="11">
        <v>5</v>
      </c>
      <c r="F28" s="3"/>
      <c r="G28" s="4" t="s">
        <v>1464</v>
      </c>
      <c r="H28" s="4">
        <f t="shared" si="1"/>
        <v>11</v>
      </c>
      <c r="I28" s="11">
        <v>7</v>
      </c>
      <c r="J28" s="11">
        <v>1</v>
      </c>
      <c r="K28" s="11">
        <v>3</v>
      </c>
      <c r="L28" s="132"/>
    </row>
    <row r="29" spans="1:12" ht="12.6" customHeight="1">
      <c r="A29" s="4" t="s">
        <v>895</v>
      </c>
      <c r="B29" s="4">
        <f t="shared" si="2"/>
        <v>18</v>
      </c>
      <c r="C29" s="11">
        <v>16</v>
      </c>
      <c r="D29" s="11">
        <v>1</v>
      </c>
      <c r="E29" s="11">
        <v>1</v>
      </c>
      <c r="F29" s="3"/>
      <c r="G29" s="4" t="s">
        <v>1465</v>
      </c>
      <c r="H29" s="4">
        <f t="shared" si="1"/>
        <v>87</v>
      </c>
      <c r="I29" s="11">
        <v>72</v>
      </c>
      <c r="J29" s="11">
        <v>12</v>
      </c>
      <c r="K29" s="11">
        <v>3</v>
      </c>
      <c r="L29" s="132"/>
    </row>
    <row r="30" spans="1:12" ht="12.6" customHeight="1">
      <c r="A30" s="4" t="s">
        <v>1413</v>
      </c>
      <c r="B30" s="4">
        <f t="shared" si="2"/>
        <v>7</v>
      </c>
      <c r="C30" s="11">
        <v>3</v>
      </c>
      <c r="D30" s="11">
        <v>2</v>
      </c>
      <c r="E30" s="11">
        <v>2</v>
      </c>
      <c r="F30" s="3"/>
      <c r="G30" s="4" t="s">
        <v>1466</v>
      </c>
      <c r="H30" s="4">
        <f t="shared" si="1"/>
        <v>110</v>
      </c>
      <c r="I30" s="11">
        <v>91</v>
      </c>
      <c r="J30" s="11">
        <v>8</v>
      </c>
      <c r="K30" s="11">
        <v>11</v>
      </c>
      <c r="L30" s="132"/>
    </row>
    <row r="31" spans="1:12" ht="12.6" customHeight="1">
      <c r="A31" s="4" t="s">
        <v>1414</v>
      </c>
      <c r="B31" s="4">
        <f t="shared" si="2"/>
        <v>39</v>
      </c>
      <c r="C31" s="11">
        <v>22</v>
      </c>
      <c r="D31" s="11">
        <v>1</v>
      </c>
      <c r="E31" s="11">
        <v>16</v>
      </c>
      <c r="F31" s="3"/>
      <c r="G31" s="4" t="s">
        <v>1467</v>
      </c>
      <c r="H31" s="4">
        <f t="shared" si="1"/>
        <v>23</v>
      </c>
      <c r="I31" s="11">
        <v>9</v>
      </c>
      <c r="J31" s="11">
        <v>11</v>
      </c>
      <c r="K31" s="11">
        <v>3</v>
      </c>
      <c r="L31" s="132"/>
    </row>
    <row r="32" spans="1:12" ht="12.6" customHeight="1">
      <c r="A32" s="4" t="s">
        <v>1415</v>
      </c>
      <c r="B32" s="4">
        <f t="shared" si="2"/>
        <v>60</v>
      </c>
      <c r="C32" s="11">
        <v>33</v>
      </c>
      <c r="D32" s="11">
        <v>18</v>
      </c>
      <c r="E32" s="11">
        <v>9</v>
      </c>
      <c r="F32" s="3"/>
      <c r="G32" s="4" t="s">
        <v>1468</v>
      </c>
      <c r="H32" s="4">
        <f t="shared" si="1"/>
        <v>23</v>
      </c>
      <c r="I32" s="11">
        <v>16</v>
      </c>
      <c r="J32" s="11">
        <v>6</v>
      </c>
      <c r="K32" s="11">
        <v>1</v>
      </c>
      <c r="L32" s="132"/>
    </row>
    <row r="33" spans="1:12" ht="12.6" customHeight="1">
      <c r="A33" s="4" t="s">
        <v>1416</v>
      </c>
      <c r="B33" s="4">
        <f t="shared" si="2"/>
        <v>95</v>
      </c>
      <c r="C33" s="11">
        <v>72</v>
      </c>
      <c r="D33" s="11">
        <v>13</v>
      </c>
      <c r="E33" s="11">
        <v>10</v>
      </c>
      <c r="F33" s="3"/>
      <c r="G33" s="4" t="s">
        <v>1469</v>
      </c>
      <c r="H33" s="4">
        <f t="shared" si="1"/>
        <v>14</v>
      </c>
      <c r="I33" s="11">
        <v>11</v>
      </c>
      <c r="J33" s="11">
        <v>2</v>
      </c>
      <c r="K33" s="11">
        <v>1</v>
      </c>
      <c r="L33" s="132"/>
    </row>
    <row r="34" spans="1:12" ht="12.6" customHeight="1">
      <c r="A34" s="4" t="s">
        <v>1417</v>
      </c>
      <c r="B34" s="4">
        <f t="shared" si="2"/>
        <v>128</v>
      </c>
      <c r="C34" s="11">
        <v>100</v>
      </c>
      <c r="D34" s="11">
        <v>3</v>
      </c>
      <c r="E34" s="11">
        <v>25</v>
      </c>
      <c r="F34" s="3"/>
      <c r="G34" s="4" t="s">
        <v>1470</v>
      </c>
      <c r="H34" s="4">
        <f t="shared" si="1"/>
        <v>36</v>
      </c>
      <c r="I34" s="11">
        <v>23</v>
      </c>
      <c r="J34" s="11">
        <v>4</v>
      </c>
      <c r="K34" s="11">
        <v>9</v>
      </c>
      <c r="L34" s="132"/>
    </row>
    <row r="35" spans="1:12" ht="12.6" customHeight="1">
      <c r="A35" s="4" t="s">
        <v>1418</v>
      </c>
      <c r="B35" s="4">
        <f t="shared" si="2"/>
        <v>65</v>
      </c>
      <c r="C35" s="11">
        <v>25</v>
      </c>
      <c r="D35" s="11">
        <v>11</v>
      </c>
      <c r="E35" s="11">
        <v>29</v>
      </c>
      <c r="F35" s="3"/>
      <c r="G35" s="4" t="s">
        <v>1471</v>
      </c>
      <c r="H35" s="4">
        <f t="shared" ref="H35:H59" si="3">SUM(I35:K35)</f>
        <v>4</v>
      </c>
      <c r="I35" s="11">
        <v>4</v>
      </c>
      <c r="J35" s="11">
        <v>0</v>
      </c>
      <c r="K35" s="11">
        <v>0</v>
      </c>
      <c r="L35" s="132"/>
    </row>
    <row r="36" spans="1:12" ht="12.6" customHeight="1">
      <c r="A36" s="4" t="s">
        <v>1419</v>
      </c>
      <c r="B36" s="4">
        <f t="shared" si="2"/>
        <v>68</v>
      </c>
      <c r="C36" s="11">
        <v>47</v>
      </c>
      <c r="D36" s="11">
        <v>6</v>
      </c>
      <c r="E36" s="11">
        <v>15</v>
      </c>
      <c r="F36" s="3"/>
      <c r="G36" s="4" t="s">
        <v>1472</v>
      </c>
      <c r="H36" s="4">
        <f t="shared" si="3"/>
        <v>43</v>
      </c>
      <c r="I36" s="11">
        <v>36</v>
      </c>
      <c r="J36" s="11">
        <v>3</v>
      </c>
      <c r="K36" s="11">
        <v>4</v>
      </c>
      <c r="L36" s="132"/>
    </row>
    <row r="37" spans="1:12" ht="12.6" customHeight="1">
      <c r="A37" s="4" t="s">
        <v>1420</v>
      </c>
      <c r="B37" s="4">
        <f t="shared" si="2"/>
        <v>95</v>
      </c>
      <c r="C37" s="11">
        <v>64</v>
      </c>
      <c r="D37" s="11">
        <v>25</v>
      </c>
      <c r="E37" s="11">
        <v>6</v>
      </c>
      <c r="F37" s="3"/>
      <c r="G37" s="4" t="s">
        <v>1473</v>
      </c>
      <c r="H37" s="4">
        <f t="shared" si="3"/>
        <v>138</v>
      </c>
      <c r="I37" s="11">
        <v>100</v>
      </c>
      <c r="J37" s="11">
        <v>14</v>
      </c>
      <c r="K37" s="11">
        <v>24</v>
      </c>
      <c r="L37" s="132"/>
    </row>
    <row r="38" spans="1:12" ht="12.6" customHeight="1">
      <c r="A38" s="4" t="s">
        <v>1421</v>
      </c>
      <c r="B38" s="4">
        <f t="shared" si="2"/>
        <v>29</v>
      </c>
      <c r="C38" s="11">
        <v>22</v>
      </c>
      <c r="D38" s="11">
        <v>1</v>
      </c>
      <c r="E38" s="11">
        <v>6</v>
      </c>
      <c r="F38" s="3"/>
      <c r="G38" s="4" t="s">
        <v>1474</v>
      </c>
      <c r="H38" s="4">
        <f t="shared" si="3"/>
        <v>77</v>
      </c>
      <c r="I38" s="11">
        <v>66</v>
      </c>
      <c r="J38" s="11">
        <v>4</v>
      </c>
      <c r="K38" s="11">
        <v>7</v>
      </c>
      <c r="L38" s="132"/>
    </row>
    <row r="39" spans="1:12" ht="12.6" customHeight="1">
      <c r="A39" s="4" t="s">
        <v>1422</v>
      </c>
      <c r="B39" s="4">
        <f t="shared" si="2"/>
        <v>43</v>
      </c>
      <c r="C39" s="11">
        <v>12</v>
      </c>
      <c r="D39" s="11">
        <v>1</v>
      </c>
      <c r="E39" s="11">
        <v>30</v>
      </c>
      <c r="F39" s="3"/>
      <c r="G39" s="4" t="s">
        <v>2007</v>
      </c>
      <c r="H39" s="4">
        <f t="shared" si="3"/>
        <v>63</v>
      </c>
      <c r="I39" s="11">
        <v>59</v>
      </c>
      <c r="J39" s="11">
        <v>4</v>
      </c>
      <c r="K39" s="11">
        <v>0</v>
      </c>
      <c r="L39" s="132"/>
    </row>
    <row r="40" spans="1:12" ht="12.6" customHeight="1">
      <c r="A40" s="4" t="s">
        <v>1423</v>
      </c>
      <c r="B40" s="4">
        <f t="shared" si="2"/>
        <v>106</v>
      </c>
      <c r="C40" s="11">
        <v>49</v>
      </c>
      <c r="D40" s="11">
        <v>33</v>
      </c>
      <c r="E40" s="11">
        <v>24</v>
      </c>
      <c r="F40" s="3"/>
      <c r="G40" s="4" t="s">
        <v>1475</v>
      </c>
      <c r="H40" s="4">
        <f t="shared" si="3"/>
        <v>181</v>
      </c>
      <c r="I40" s="11">
        <v>148</v>
      </c>
      <c r="J40" s="11">
        <v>15</v>
      </c>
      <c r="K40" s="11">
        <v>18</v>
      </c>
      <c r="L40" s="132"/>
    </row>
    <row r="41" spans="1:12" ht="12.6" customHeight="1">
      <c r="A41" s="4" t="s">
        <v>1424</v>
      </c>
      <c r="B41" s="4">
        <f t="shared" si="2"/>
        <v>78</v>
      </c>
      <c r="C41" s="11">
        <v>25</v>
      </c>
      <c r="D41" s="11">
        <v>35</v>
      </c>
      <c r="E41" s="11">
        <v>18</v>
      </c>
      <c r="F41" s="3"/>
      <c r="G41" s="4" t="s">
        <v>1476</v>
      </c>
      <c r="H41" s="4">
        <f t="shared" si="3"/>
        <v>149</v>
      </c>
      <c r="I41" s="11">
        <v>94</v>
      </c>
      <c r="J41" s="11">
        <v>34</v>
      </c>
      <c r="K41" s="11">
        <v>21</v>
      </c>
      <c r="L41" s="132"/>
    </row>
    <row r="42" spans="1:12" ht="12.6" customHeight="1">
      <c r="A42" s="4" t="s">
        <v>1425</v>
      </c>
      <c r="B42" s="4">
        <f t="shared" si="2"/>
        <v>16</v>
      </c>
      <c r="C42" s="11">
        <v>5</v>
      </c>
      <c r="D42" s="11">
        <v>10</v>
      </c>
      <c r="E42" s="11">
        <v>1</v>
      </c>
      <c r="F42" s="3"/>
      <c r="G42" s="4" t="s">
        <v>1477</v>
      </c>
      <c r="H42" s="4">
        <f t="shared" si="3"/>
        <v>82</v>
      </c>
      <c r="I42" s="11">
        <v>60</v>
      </c>
      <c r="J42" s="11">
        <v>6</v>
      </c>
      <c r="K42" s="11">
        <v>16</v>
      </c>
      <c r="L42" s="132"/>
    </row>
    <row r="43" spans="1:12" ht="12.6" customHeight="1">
      <c r="A43" s="4" t="s">
        <v>1426</v>
      </c>
      <c r="B43" s="4">
        <f t="shared" si="2"/>
        <v>20</v>
      </c>
      <c r="C43" s="11">
        <v>9</v>
      </c>
      <c r="D43" s="11">
        <v>5</v>
      </c>
      <c r="E43" s="11">
        <v>6</v>
      </c>
      <c r="F43" s="3"/>
      <c r="G43" s="4" t="s">
        <v>1478</v>
      </c>
      <c r="H43" s="4">
        <f t="shared" si="3"/>
        <v>43</v>
      </c>
      <c r="I43" s="11">
        <v>38</v>
      </c>
      <c r="J43" s="11">
        <v>5</v>
      </c>
      <c r="K43" s="11">
        <v>0</v>
      </c>
      <c r="L43" s="132"/>
    </row>
    <row r="44" spans="1:12" ht="12.6" customHeight="1">
      <c r="A44" s="4" t="s">
        <v>1427</v>
      </c>
      <c r="B44" s="4">
        <f t="shared" si="2"/>
        <v>34</v>
      </c>
      <c r="C44" s="11">
        <v>9</v>
      </c>
      <c r="D44" s="11">
        <v>11</v>
      </c>
      <c r="E44" s="11">
        <v>14</v>
      </c>
      <c r="F44" s="3"/>
      <c r="G44" s="4" t="s">
        <v>1479</v>
      </c>
      <c r="H44" s="4">
        <f t="shared" si="3"/>
        <v>78</v>
      </c>
      <c r="I44" s="11">
        <v>66</v>
      </c>
      <c r="J44" s="11">
        <v>7</v>
      </c>
      <c r="K44" s="11">
        <v>5</v>
      </c>
      <c r="L44" s="132"/>
    </row>
    <row r="45" spans="1:12" ht="12.6" customHeight="1">
      <c r="A45" s="4" t="s">
        <v>1428</v>
      </c>
      <c r="B45" s="4">
        <f t="shared" si="2"/>
        <v>29</v>
      </c>
      <c r="C45" s="11">
        <v>18</v>
      </c>
      <c r="D45" s="11">
        <v>10</v>
      </c>
      <c r="E45" s="11">
        <v>1</v>
      </c>
      <c r="F45" s="3"/>
      <c r="G45" s="4" t="s">
        <v>1480</v>
      </c>
      <c r="H45" s="4">
        <f t="shared" si="3"/>
        <v>65</v>
      </c>
      <c r="I45" s="11">
        <v>51</v>
      </c>
      <c r="J45" s="11">
        <v>13</v>
      </c>
      <c r="K45" s="11">
        <v>1</v>
      </c>
      <c r="L45" s="132"/>
    </row>
    <row r="46" spans="1:12" ht="12.6" customHeight="1">
      <c r="A46" s="4" t="s">
        <v>1429</v>
      </c>
      <c r="B46" s="4">
        <f t="shared" si="2"/>
        <v>9</v>
      </c>
      <c r="C46" s="11">
        <v>8</v>
      </c>
      <c r="D46" s="11">
        <v>1</v>
      </c>
      <c r="E46" s="11">
        <v>0</v>
      </c>
      <c r="F46" s="3"/>
      <c r="G46" s="4" t="s">
        <v>1481</v>
      </c>
      <c r="H46" s="4">
        <f t="shared" si="3"/>
        <v>124</v>
      </c>
      <c r="I46" s="11">
        <v>104</v>
      </c>
      <c r="J46" s="11">
        <v>8</v>
      </c>
      <c r="K46" s="11">
        <v>12</v>
      </c>
      <c r="L46" s="132"/>
    </row>
    <row r="47" spans="1:12" ht="12.6" customHeight="1">
      <c r="A47" s="4" t="s">
        <v>1430</v>
      </c>
      <c r="B47" s="4">
        <f t="shared" si="2"/>
        <v>38</v>
      </c>
      <c r="C47" s="11">
        <v>19</v>
      </c>
      <c r="D47" s="11">
        <v>9</v>
      </c>
      <c r="E47" s="11">
        <v>10</v>
      </c>
      <c r="F47" s="3"/>
      <c r="G47" s="4" t="s">
        <v>1482</v>
      </c>
      <c r="H47" s="4">
        <f t="shared" si="3"/>
        <v>86</v>
      </c>
      <c r="I47" s="11">
        <v>64</v>
      </c>
      <c r="J47" s="11">
        <v>4</v>
      </c>
      <c r="K47" s="11">
        <v>18</v>
      </c>
      <c r="L47" s="132"/>
    </row>
    <row r="48" spans="1:12" ht="12.6" customHeight="1">
      <c r="A48" s="4" t="s">
        <v>1431</v>
      </c>
      <c r="B48" s="4">
        <f t="shared" si="2"/>
        <v>13</v>
      </c>
      <c r="C48" s="11">
        <v>6</v>
      </c>
      <c r="D48" s="11">
        <v>3</v>
      </c>
      <c r="E48" s="11">
        <v>4</v>
      </c>
      <c r="F48" s="3"/>
      <c r="G48" s="4" t="s">
        <v>1483</v>
      </c>
      <c r="H48" s="4">
        <f t="shared" si="3"/>
        <v>109</v>
      </c>
      <c r="I48" s="11">
        <v>85</v>
      </c>
      <c r="J48" s="11">
        <v>9</v>
      </c>
      <c r="K48" s="11">
        <v>15</v>
      </c>
      <c r="L48" s="132"/>
    </row>
    <row r="49" spans="1:12" ht="12.6" customHeight="1">
      <c r="A49" s="4" t="s">
        <v>1432</v>
      </c>
      <c r="B49" s="4">
        <f t="shared" si="2"/>
        <v>11</v>
      </c>
      <c r="C49" s="11">
        <v>6</v>
      </c>
      <c r="D49" s="11">
        <v>3</v>
      </c>
      <c r="E49" s="11">
        <v>2</v>
      </c>
      <c r="F49" s="3"/>
      <c r="G49" s="4" t="s">
        <v>1484</v>
      </c>
      <c r="H49" s="4">
        <f t="shared" si="3"/>
        <v>91</v>
      </c>
      <c r="I49" s="11">
        <v>65</v>
      </c>
      <c r="J49" s="11">
        <v>15</v>
      </c>
      <c r="K49" s="11">
        <v>11</v>
      </c>
      <c r="L49" s="132"/>
    </row>
    <row r="50" spans="1:12" ht="12.6" customHeight="1">
      <c r="A50" s="4" t="s">
        <v>1433</v>
      </c>
      <c r="B50" s="4">
        <f t="shared" si="2"/>
        <v>189</v>
      </c>
      <c r="C50" s="11">
        <v>125</v>
      </c>
      <c r="D50" s="11">
        <v>12</v>
      </c>
      <c r="E50" s="11">
        <v>52</v>
      </c>
      <c r="F50" s="3"/>
      <c r="G50" s="4" t="s">
        <v>1485</v>
      </c>
      <c r="H50" s="4">
        <f t="shared" si="3"/>
        <v>72</v>
      </c>
      <c r="I50" s="11">
        <v>35</v>
      </c>
      <c r="J50" s="11">
        <v>22</v>
      </c>
      <c r="K50" s="11">
        <v>15</v>
      </c>
      <c r="L50" s="132"/>
    </row>
    <row r="51" spans="1:12" ht="12.6" customHeight="1">
      <c r="A51" s="4" t="s">
        <v>871</v>
      </c>
      <c r="B51" s="4">
        <f t="shared" si="2"/>
        <v>73</v>
      </c>
      <c r="C51" s="11">
        <v>50</v>
      </c>
      <c r="D51" s="11">
        <v>8</v>
      </c>
      <c r="E51" s="11">
        <v>15</v>
      </c>
      <c r="F51" s="3"/>
      <c r="G51" s="4" t="s">
        <v>1486</v>
      </c>
      <c r="H51" s="4">
        <f t="shared" si="3"/>
        <v>26</v>
      </c>
      <c r="I51" s="11">
        <v>23</v>
      </c>
      <c r="J51" s="11">
        <v>3</v>
      </c>
      <c r="K51" s="11">
        <v>0</v>
      </c>
      <c r="L51" s="132"/>
    </row>
    <row r="52" spans="1:12" ht="12.6" customHeight="1">
      <c r="A52" s="4" t="s">
        <v>872</v>
      </c>
      <c r="B52" s="4">
        <f t="shared" si="2"/>
        <v>105</v>
      </c>
      <c r="C52" s="11">
        <v>79</v>
      </c>
      <c r="D52" s="11">
        <v>18</v>
      </c>
      <c r="E52" s="11">
        <v>8</v>
      </c>
      <c r="F52" s="3"/>
      <c r="G52" s="4" t="s">
        <v>1487</v>
      </c>
      <c r="H52" s="4">
        <f t="shared" si="3"/>
        <v>53</v>
      </c>
      <c r="I52" s="11">
        <v>39</v>
      </c>
      <c r="J52" s="11">
        <v>3</v>
      </c>
      <c r="K52" s="11">
        <v>11</v>
      </c>
      <c r="L52" s="132"/>
    </row>
    <row r="53" spans="1:12" ht="12.6" customHeight="1">
      <c r="A53" s="4" t="s">
        <v>1434</v>
      </c>
      <c r="B53" s="4">
        <f t="shared" si="2"/>
        <v>153</v>
      </c>
      <c r="C53" s="11">
        <v>99</v>
      </c>
      <c r="D53" s="11">
        <v>42</v>
      </c>
      <c r="E53" s="11">
        <v>12</v>
      </c>
      <c r="F53" s="3"/>
      <c r="G53" s="4" t="s">
        <v>1488</v>
      </c>
      <c r="H53" s="4">
        <f t="shared" si="3"/>
        <v>81</v>
      </c>
      <c r="I53" s="11">
        <v>50</v>
      </c>
      <c r="J53" s="11">
        <v>3</v>
      </c>
      <c r="K53" s="11">
        <v>28</v>
      </c>
      <c r="L53" s="132"/>
    </row>
    <row r="54" spans="1:12" ht="12.6" customHeight="1">
      <c r="A54" s="4" t="s">
        <v>1435</v>
      </c>
      <c r="B54" s="4">
        <f t="shared" si="2"/>
        <v>79</v>
      </c>
      <c r="C54" s="11">
        <v>55</v>
      </c>
      <c r="D54" s="11">
        <v>12</v>
      </c>
      <c r="E54" s="11">
        <v>12</v>
      </c>
      <c r="F54" s="3"/>
      <c r="G54" s="4" t="s">
        <v>1489</v>
      </c>
      <c r="H54" s="4">
        <f t="shared" si="3"/>
        <v>50</v>
      </c>
      <c r="I54" s="11">
        <v>44</v>
      </c>
      <c r="J54" s="11">
        <v>2</v>
      </c>
      <c r="K54" s="11">
        <v>4</v>
      </c>
      <c r="L54" s="132"/>
    </row>
    <row r="55" spans="1:12" ht="12.6" customHeight="1">
      <c r="A55" s="4" t="s">
        <v>1436</v>
      </c>
      <c r="B55" s="4">
        <f t="shared" si="2"/>
        <v>83</v>
      </c>
      <c r="C55" s="11">
        <v>72</v>
      </c>
      <c r="D55" s="11">
        <v>3</v>
      </c>
      <c r="E55" s="11">
        <v>8</v>
      </c>
      <c r="F55" s="3"/>
      <c r="G55" s="4" t="s">
        <v>1490</v>
      </c>
      <c r="H55" s="4">
        <f t="shared" si="3"/>
        <v>124</v>
      </c>
      <c r="I55" s="11">
        <v>62</v>
      </c>
      <c r="J55" s="11">
        <v>11</v>
      </c>
      <c r="K55" s="11">
        <v>51</v>
      </c>
      <c r="L55" s="132"/>
    </row>
    <row r="56" spans="1:12" ht="12.6" customHeight="1">
      <c r="A56" s="4" t="s">
        <v>1437</v>
      </c>
      <c r="B56" s="4">
        <f t="shared" si="2"/>
        <v>24</v>
      </c>
      <c r="C56" s="11">
        <v>13</v>
      </c>
      <c r="D56" s="11">
        <v>6</v>
      </c>
      <c r="E56" s="11">
        <v>5</v>
      </c>
      <c r="F56" s="3"/>
      <c r="G56" s="4" t="s">
        <v>1491</v>
      </c>
      <c r="H56" s="4">
        <f t="shared" si="3"/>
        <v>77</v>
      </c>
      <c r="I56" s="11">
        <v>55</v>
      </c>
      <c r="J56" s="11">
        <v>13</v>
      </c>
      <c r="K56" s="11">
        <v>9</v>
      </c>
      <c r="L56" s="132"/>
    </row>
    <row r="57" spans="1:12" ht="12.6" customHeight="1">
      <c r="A57" s="4" t="s">
        <v>1438</v>
      </c>
      <c r="B57" s="4">
        <f t="shared" si="2"/>
        <v>82</v>
      </c>
      <c r="C57" s="11">
        <v>39</v>
      </c>
      <c r="D57" s="11">
        <v>18</v>
      </c>
      <c r="E57" s="11">
        <v>25</v>
      </c>
      <c r="F57" s="3"/>
      <c r="G57" s="4" t="s">
        <v>1492</v>
      </c>
      <c r="H57" s="4">
        <f t="shared" si="3"/>
        <v>97</v>
      </c>
      <c r="I57" s="11">
        <v>77</v>
      </c>
      <c r="J57" s="11">
        <v>7</v>
      </c>
      <c r="K57" s="11">
        <v>13</v>
      </c>
      <c r="L57" s="132"/>
    </row>
    <row r="58" spans="1:12" ht="12.6" customHeight="1">
      <c r="A58" s="4" t="s">
        <v>1439</v>
      </c>
      <c r="B58" s="4">
        <f t="shared" si="2"/>
        <v>56</v>
      </c>
      <c r="C58" s="11">
        <v>40</v>
      </c>
      <c r="D58" s="11">
        <v>11</v>
      </c>
      <c r="E58" s="11">
        <v>5</v>
      </c>
      <c r="F58" s="3"/>
      <c r="G58" s="4" t="s">
        <v>2008</v>
      </c>
      <c r="H58" s="4">
        <f t="shared" si="3"/>
        <v>153</v>
      </c>
      <c r="I58" s="11">
        <v>56</v>
      </c>
      <c r="J58" s="11">
        <v>3</v>
      </c>
      <c r="K58" s="11">
        <v>94</v>
      </c>
      <c r="L58" s="132"/>
    </row>
    <row r="59" spans="1:12" ht="12.6" customHeight="1">
      <c r="A59" s="4" t="s">
        <v>1440</v>
      </c>
      <c r="B59" s="4">
        <f>SUM(C59:E59)</f>
        <v>64</v>
      </c>
      <c r="C59" s="11">
        <v>51</v>
      </c>
      <c r="D59" s="11">
        <v>6</v>
      </c>
      <c r="E59" s="11">
        <v>7</v>
      </c>
      <c r="F59" s="3"/>
      <c r="G59" s="4" t="s">
        <v>2009</v>
      </c>
      <c r="H59" s="4">
        <f t="shared" si="3"/>
        <v>12</v>
      </c>
      <c r="I59" s="11">
        <v>6</v>
      </c>
      <c r="J59" s="11">
        <v>0</v>
      </c>
      <c r="K59" s="11">
        <v>6</v>
      </c>
      <c r="L59" s="132"/>
    </row>
    <row r="60" spans="1:12" ht="12.6" customHeight="1">
      <c r="B60" s="9"/>
      <c r="C60" s="8"/>
      <c r="D60" s="8"/>
      <c r="E60" s="8"/>
      <c r="F60" s="3"/>
      <c r="G60" s="4" t="s">
        <v>528</v>
      </c>
      <c r="H60" s="5">
        <f>SUM(H5:H59,B5:B59)</f>
        <v>8227</v>
      </c>
      <c r="I60" s="5">
        <f>SUM(I5:I59,C5:C59)</f>
        <v>5171</v>
      </c>
      <c r="J60" s="5">
        <f>SUM(J5:J59,D5:D59)</f>
        <v>1139</v>
      </c>
      <c r="K60" s="5">
        <f>SUM(K5:K59,E5:E59)</f>
        <v>1917</v>
      </c>
      <c r="L60" s="132"/>
    </row>
    <row r="61" spans="1:12" ht="12.6" customHeight="1">
      <c r="B61" s="9"/>
      <c r="C61" s="8"/>
      <c r="D61" s="8"/>
      <c r="E61" s="8"/>
      <c r="F61" s="3"/>
      <c r="G61" s="8" t="s">
        <v>1067</v>
      </c>
      <c r="H61" s="9"/>
      <c r="I61" s="3"/>
      <c r="J61" s="8"/>
      <c r="K61" s="8"/>
      <c r="L61" s="132"/>
    </row>
    <row r="62" spans="1:12" ht="12.6" customHeight="1">
      <c r="G62" s="3" t="s">
        <v>1226</v>
      </c>
      <c r="H62" s="2"/>
      <c r="I62" s="3"/>
      <c r="J62" s="3"/>
      <c r="K62" s="3"/>
      <c r="L62" s="132"/>
    </row>
    <row r="63" spans="1:12" ht="12.6" customHeight="1">
      <c r="G63" s="3" t="s">
        <v>1227</v>
      </c>
      <c r="H63" s="2"/>
      <c r="I63" s="3"/>
      <c r="J63" s="3"/>
      <c r="K63" s="3"/>
      <c r="L63" s="132"/>
    </row>
    <row r="64" spans="1:12" ht="12.6" customHeight="1">
      <c r="G64" s="3" t="s">
        <v>1231</v>
      </c>
      <c r="H64" s="2"/>
      <c r="I64" s="3"/>
      <c r="J64" s="3"/>
      <c r="K64" s="3"/>
      <c r="L64" s="132"/>
    </row>
    <row r="65" spans="12:12">
      <c r="L65" s="132"/>
    </row>
    <row r="66" spans="12:12">
      <c r="L66" s="132"/>
    </row>
    <row r="67" spans="12:12">
      <c r="L67" s="132"/>
    </row>
    <row r="68" spans="12:12">
      <c r="L68" s="132"/>
    </row>
    <row r="69" spans="12:12">
      <c r="L69" s="132"/>
    </row>
    <row r="70" spans="12:12">
      <c r="L70" s="132"/>
    </row>
    <row r="71" spans="12:12">
      <c r="L71" s="132"/>
    </row>
    <row r="72" spans="12:12">
      <c r="L72" s="132"/>
    </row>
    <row r="73" spans="12:12">
      <c r="L73" s="132"/>
    </row>
    <row r="74" spans="12:12">
      <c r="L74" s="132"/>
    </row>
    <row r="75" spans="12:12">
      <c r="L75" s="132"/>
    </row>
    <row r="76" spans="12:12">
      <c r="L76" s="132"/>
    </row>
    <row r="77" spans="12:12">
      <c r="L77" s="132"/>
    </row>
    <row r="78" spans="12:12">
      <c r="L78" s="132"/>
    </row>
    <row r="79" spans="12:12">
      <c r="L79" s="132"/>
    </row>
    <row r="80" spans="12:12">
      <c r="L80" s="132"/>
    </row>
    <row r="81" spans="12:12">
      <c r="L81" s="132"/>
    </row>
    <row r="82" spans="12:12">
      <c r="L82" s="132"/>
    </row>
    <row r="83" spans="12:12">
      <c r="L83" s="132"/>
    </row>
    <row r="84" spans="12:12">
      <c r="L84" s="132"/>
    </row>
    <row r="85" spans="12:12">
      <c r="L85" s="132"/>
    </row>
    <row r="86" spans="12:12">
      <c r="L86" s="132"/>
    </row>
    <row r="87" spans="12:12">
      <c r="L87" s="132"/>
    </row>
    <row r="88" spans="12:12">
      <c r="L88" s="132"/>
    </row>
    <row r="89" spans="12:12">
      <c r="L89" s="132"/>
    </row>
    <row r="90" spans="12:12">
      <c r="L90" s="132"/>
    </row>
    <row r="91" spans="12:12">
      <c r="L91" s="132"/>
    </row>
    <row r="92" spans="12:12">
      <c r="L92" s="132"/>
    </row>
    <row r="93" spans="12:12">
      <c r="L93" s="132"/>
    </row>
    <row r="94" spans="12:12">
      <c r="L94" s="132"/>
    </row>
    <row r="95" spans="12:12">
      <c r="L95" s="132"/>
    </row>
    <row r="96" spans="12:12">
      <c r="L96" s="132"/>
    </row>
    <row r="97" spans="12:12">
      <c r="L97" s="132"/>
    </row>
    <row r="98" spans="12:12">
      <c r="L98" s="132"/>
    </row>
    <row r="99" spans="12:12">
      <c r="L99" s="132"/>
    </row>
    <row r="100" spans="12:12">
      <c r="L100" s="132"/>
    </row>
    <row r="101" spans="12:12">
      <c r="L101" s="132"/>
    </row>
    <row r="102" spans="12:12">
      <c r="L102" s="132"/>
    </row>
    <row r="103" spans="12:12">
      <c r="L103" s="132"/>
    </row>
    <row r="104" spans="12:12">
      <c r="L104" s="132"/>
    </row>
    <row r="105" spans="12:12">
      <c r="L105" s="132"/>
    </row>
    <row r="106" spans="12:12">
      <c r="L106" s="132"/>
    </row>
    <row r="107" spans="12:12">
      <c r="L107" s="132"/>
    </row>
    <row r="108" spans="12:12">
      <c r="L108" s="132"/>
    </row>
  </sheetData>
  <mergeCells count="4">
    <mergeCell ref="A3:A4"/>
    <mergeCell ref="B3:B4"/>
    <mergeCell ref="G3:G4"/>
    <mergeCell ref="H3:H4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scale="97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>
    <tabColor rgb="FF00B0F0"/>
  </sheetPr>
  <dimension ref="A1:H197"/>
  <sheetViews>
    <sheetView showGridLines="0" zoomScaleNormal="100" zoomScaleSheetLayoutView="100" workbookViewId="0">
      <selection activeCell="A2" sqref="A2"/>
    </sheetView>
  </sheetViews>
  <sheetFormatPr defaultColWidth="7.5" defaultRowHeight="12.75" customHeight="1"/>
  <cols>
    <col min="1" max="1" width="3.875" style="6" customWidth="1"/>
    <col min="2" max="2" width="41.25" style="6" customWidth="1"/>
    <col min="3" max="3" width="6.625" style="2" customWidth="1"/>
    <col min="4" max="5" width="8.75" style="3" customWidth="1"/>
    <col min="6" max="6" width="8.75" style="2" customWidth="1"/>
    <col min="7" max="7" width="8.75" style="6" customWidth="1"/>
    <col min="8" max="8" width="4.25" style="3" customWidth="1"/>
    <col min="9" max="16384" width="7.5" style="170"/>
  </cols>
  <sheetData>
    <row r="1" spans="1:8" ht="12.75" customHeight="1">
      <c r="A1" s="1" t="s">
        <v>762</v>
      </c>
    </row>
    <row r="2" spans="1:8" ht="12.75" customHeight="1">
      <c r="A2" s="1"/>
      <c r="G2" s="33" t="s">
        <v>805</v>
      </c>
    </row>
    <row r="3" spans="1:8" s="171" customFormat="1" ht="12.6" customHeight="1">
      <c r="A3" s="147"/>
      <c r="B3" s="148" t="s">
        <v>490</v>
      </c>
      <c r="C3" s="149" t="s">
        <v>806</v>
      </c>
      <c r="D3" s="150" t="s">
        <v>807</v>
      </c>
      <c r="E3" s="150" t="s">
        <v>808</v>
      </c>
      <c r="F3" s="150" t="s">
        <v>809</v>
      </c>
      <c r="G3" s="150" t="s">
        <v>810</v>
      </c>
      <c r="H3" s="110"/>
    </row>
    <row r="4" spans="1:8" s="171" customFormat="1" ht="12.6" customHeight="1">
      <c r="A4" s="134" t="s">
        <v>533</v>
      </c>
      <c r="B4" s="111" t="s">
        <v>836</v>
      </c>
      <c r="C4" s="172" t="s">
        <v>2024</v>
      </c>
      <c r="D4" s="224">
        <v>9465.8560465116298</v>
      </c>
      <c r="E4" s="224">
        <v>46185.968116411503</v>
      </c>
      <c r="F4" s="224">
        <v>413726</v>
      </c>
      <c r="G4" s="224">
        <v>0</v>
      </c>
      <c r="H4" s="110"/>
    </row>
    <row r="5" spans="1:8" s="171" customFormat="1" ht="12.6" customHeight="1">
      <c r="A5" s="134" t="s">
        <v>571</v>
      </c>
      <c r="B5" s="111" t="s">
        <v>837</v>
      </c>
      <c r="C5" s="172" t="s">
        <v>2026</v>
      </c>
      <c r="D5" s="224">
        <v>2205.7486507936501</v>
      </c>
      <c r="E5" s="224">
        <v>17796.927467460901</v>
      </c>
      <c r="F5" s="224">
        <v>189617</v>
      </c>
      <c r="G5" s="224">
        <v>5</v>
      </c>
      <c r="H5" s="110"/>
    </row>
    <row r="6" spans="1:8" s="171" customFormat="1" ht="12.6" customHeight="1">
      <c r="A6" s="4" t="s">
        <v>494</v>
      </c>
      <c r="B6" s="111" t="s">
        <v>1964</v>
      </c>
      <c r="C6" s="172" t="s">
        <v>2029</v>
      </c>
      <c r="D6" s="224">
        <v>2057.3246564885499</v>
      </c>
      <c r="E6" s="224">
        <v>23590.468519033799</v>
      </c>
      <c r="F6" s="224">
        <v>467636</v>
      </c>
      <c r="G6" s="224">
        <v>7.58</v>
      </c>
      <c r="H6" s="110"/>
    </row>
    <row r="7" spans="1:8" s="171" customFormat="1" ht="12.6" customHeight="1">
      <c r="A7" s="4" t="s">
        <v>495</v>
      </c>
      <c r="B7" s="111" t="s">
        <v>1965</v>
      </c>
      <c r="C7" s="172" t="s">
        <v>2031</v>
      </c>
      <c r="D7" s="224">
        <v>352.72623417721502</v>
      </c>
      <c r="E7" s="224">
        <v>830.56942344321203</v>
      </c>
      <c r="F7" s="224">
        <v>11140</v>
      </c>
      <c r="G7" s="224">
        <v>15</v>
      </c>
      <c r="H7" s="110"/>
    </row>
    <row r="8" spans="1:8" s="171" customFormat="1" ht="12.6" customHeight="1">
      <c r="A8" s="4" t="s">
        <v>496</v>
      </c>
      <c r="B8" s="111" t="s">
        <v>561</v>
      </c>
      <c r="C8" s="172" t="s">
        <v>2032</v>
      </c>
      <c r="D8" s="224">
        <v>1591.39019480519</v>
      </c>
      <c r="E8" s="224">
        <v>16428.4224998805</v>
      </c>
      <c r="F8" s="224">
        <v>287224</v>
      </c>
      <c r="G8" s="224">
        <v>5</v>
      </c>
      <c r="H8" s="110"/>
    </row>
    <row r="9" spans="1:8" s="171" customFormat="1" ht="12.6" customHeight="1">
      <c r="A9" s="4" t="s">
        <v>497</v>
      </c>
      <c r="B9" s="111" t="s">
        <v>1276</v>
      </c>
      <c r="C9" s="172" t="s">
        <v>2034</v>
      </c>
      <c r="D9" s="224">
        <v>1395.9165217391301</v>
      </c>
      <c r="E9" s="224">
        <v>6053.0825287317002</v>
      </c>
      <c r="F9" s="224">
        <v>61990</v>
      </c>
      <c r="G9" s="224">
        <v>2</v>
      </c>
      <c r="H9" s="110"/>
    </row>
    <row r="10" spans="1:8" s="171" customFormat="1" ht="12.6" customHeight="1">
      <c r="A10" s="4" t="s">
        <v>558</v>
      </c>
      <c r="B10" s="111" t="s">
        <v>1364</v>
      </c>
      <c r="C10" s="172" t="s">
        <v>2014</v>
      </c>
      <c r="D10" s="224" t="s">
        <v>2068</v>
      </c>
      <c r="E10" s="224" t="s">
        <v>2068</v>
      </c>
      <c r="F10" s="224" t="s">
        <v>2068</v>
      </c>
      <c r="G10" s="224" t="s">
        <v>2069</v>
      </c>
      <c r="H10" s="110"/>
    </row>
    <row r="11" spans="1:8" s="171" customFormat="1" ht="12.6" customHeight="1">
      <c r="A11" s="4" t="s">
        <v>498</v>
      </c>
      <c r="B11" s="111" t="s">
        <v>1636</v>
      </c>
      <c r="C11" s="172" t="s">
        <v>1760</v>
      </c>
      <c r="D11" s="224">
        <v>25647.0108108108</v>
      </c>
      <c r="E11" s="224">
        <v>20572.045587368499</v>
      </c>
      <c r="F11" s="224">
        <v>74027</v>
      </c>
      <c r="G11" s="224">
        <v>11.4</v>
      </c>
      <c r="H11" s="110"/>
    </row>
    <row r="12" spans="1:8" s="171" customFormat="1" ht="12.6" customHeight="1">
      <c r="A12" s="4" t="s">
        <v>499</v>
      </c>
      <c r="B12" s="111" t="s">
        <v>1644</v>
      </c>
      <c r="C12" s="172" t="s">
        <v>1761</v>
      </c>
      <c r="D12" s="224">
        <v>297.677419354839</v>
      </c>
      <c r="E12" s="224">
        <v>269.98782529301502</v>
      </c>
      <c r="F12" s="224">
        <v>907</v>
      </c>
      <c r="G12" s="224">
        <v>10</v>
      </c>
      <c r="H12" s="110"/>
    </row>
    <row r="13" spans="1:8" s="171" customFormat="1" ht="12.6" customHeight="1">
      <c r="A13" s="4" t="s">
        <v>500</v>
      </c>
      <c r="B13" s="111" t="s">
        <v>1695</v>
      </c>
      <c r="C13" s="172" t="s">
        <v>1764</v>
      </c>
      <c r="D13" s="224">
        <v>382.10810810810801</v>
      </c>
      <c r="E13" s="224">
        <v>325.655644967348</v>
      </c>
      <c r="F13" s="224">
        <v>1266</v>
      </c>
      <c r="G13" s="224">
        <v>30</v>
      </c>
      <c r="H13" s="110"/>
    </row>
    <row r="14" spans="1:8" s="171" customFormat="1" ht="12.6" customHeight="1">
      <c r="A14" s="4" t="s">
        <v>501</v>
      </c>
      <c r="B14" s="111" t="s">
        <v>788</v>
      </c>
      <c r="C14" s="172" t="s">
        <v>2038</v>
      </c>
      <c r="D14" s="224">
        <v>1693.0238123167201</v>
      </c>
      <c r="E14" s="224">
        <v>5914.9312034398699</v>
      </c>
      <c r="F14" s="224">
        <v>100000</v>
      </c>
      <c r="G14" s="224">
        <v>4</v>
      </c>
      <c r="H14" s="110"/>
    </row>
    <row r="15" spans="1:8" s="171" customFormat="1" ht="12.6" customHeight="1">
      <c r="A15" s="4" t="s">
        <v>502</v>
      </c>
      <c r="B15" s="111" t="s">
        <v>962</v>
      </c>
      <c r="C15" s="172" t="s">
        <v>891</v>
      </c>
      <c r="D15" s="224">
        <v>906.11627906976696</v>
      </c>
      <c r="E15" s="224">
        <v>1575.60954507714</v>
      </c>
      <c r="F15" s="224">
        <v>6500</v>
      </c>
      <c r="G15" s="224">
        <v>0</v>
      </c>
      <c r="H15" s="110"/>
    </row>
    <row r="16" spans="1:8" s="171" customFormat="1" ht="12.6" customHeight="1">
      <c r="A16" s="4" t="s">
        <v>503</v>
      </c>
      <c r="B16" s="111" t="s">
        <v>963</v>
      </c>
      <c r="C16" s="172" t="s">
        <v>887</v>
      </c>
      <c r="D16" s="224">
        <v>3216.3095238095202</v>
      </c>
      <c r="E16" s="224">
        <v>9236.9769457859002</v>
      </c>
      <c r="F16" s="224">
        <v>58215</v>
      </c>
      <c r="G16" s="224">
        <v>22</v>
      </c>
      <c r="H16" s="110"/>
    </row>
    <row r="17" spans="1:8" s="171" customFormat="1" ht="12.6" customHeight="1">
      <c r="A17" s="4" t="s">
        <v>504</v>
      </c>
      <c r="B17" s="111" t="s">
        <v>964</v>
      </c>
      <c r="C17" s="172" t="s">
        <v>2028</v>
      </c>
      <c r="D17" s="224">
        <v>6887.3333333333303</v>
      </c>
      <c r="E17" s="224">
        <v>8835.5401268588703</v>
      </c>
      <c r="F17" s="224">
        <v>17088</v>
      </c>
      <c r="G17" s="224">
        <v>1624</v>
      </c>
      <c r="H17" s="110"/>
    </row>
    <row r="18" spans="1:8" s="171" customFormat="1" ht="12.6" customHeight="1">
      <c r="A18" s="4" t="s">
        <v>505</v>
      </c>
      <c r="B18" s="111" t="s">
        <v>965</v>
      </c>
      <c r="C18" s="172" t="s">
        <v>1229</v>
      </c>
      <c r="D18" s="224">
        <v>7520.78125</v>
      </c>
      <c r="E18" s="224">
        <v>9067.0164731734294</v>
      </c>
      <c r="F18" s="224">
        <v>36658</v>
      </c>
      <c r="G18" s="224">
        <v>202</v>
      </c>
      <c r="H18" s="110"/>
    </row>
    <row r="19" spans="1:8" s="171" customFormat="1" ht="12.6" customHeight="1">
      <c r="A19" s="4" t="s">
        <v>506</v>
      </c>
      <c r="B19" s="111" t="s">
        <v>966</v>
      </c>
      <c r="C19" s="172" t="s">
        <v>463</v>
      </c>
      <c r="D19" s="224">
        <v>4622.5454545454604</v>
      </c>
      <c r="E19" s="224">
        <v>6005.3880867706803</v>
      </c>
      <c r="F19" s="224">
        <v>21418</v>
      </c>
      <c r="G19" s="224">
        <v>220</v>
      </c>
      <c r="H19" s="110"/>
    </row>
    <row r="20" spans="1:8" s="171" customFormat="1" ht="12.6" customHeight="1">
      <c r="A20" s="4" t="s">
        <v>507</v>
      </c>
      <c r="B20" s="111" t="s">
        <v>838</v>
      </c>
      <c r="C20" s="172" t="s">
        <v>1248</v>
      </c>
      <c r="D20" s="224">
        <v>7101.2694285714297</v>
      </c>
      <c r="E20" s="224">
        <v>47684.417574817198</v>
      </c>
      <c r="F20" s="224">
        <v>397399</v>
      </c>
      <c r="G20" s="224">
        <v>30</v>
      </c>
      <c r="H20" s="110"/>
    </row>
    <row r="21" spans="1:8" s="171" customFormat="1" ht="12.6" customHeight="1">
      <c r="A21" s="4" t="s">
        <v>508</v>
      </c>
      <c r="B21" s="111" t="s">
        <v>967</v>
      </c>
      <c r="C21" s="172" t="s">
        <v>2039</v>
      </c>
      <c r="D21" s="224">
        <v>9147.96306306306</v>
      </c>
      <c r="E21" s="224">
        <v>76756.299297201796</v>
      </c>
      <c r="F21" s="224">
        <v>794524</v>
      </c>
      <c r="G21" s="224">
        <v>30</v>
      </c>
      <c r="H21" s="110"/>
    </row>
    <row r="22" spans="1:8" s="171" customFormat="1" ht="12.6" customHeight="1">
      <c r="A22" s="134" t="s">
        <v>703</v>
      </c>
      <c r="B22" s="111" t="s">
        <v>968</v>
      </c>
      <c r="C22" s="172" t="s">
        <v>2030</v>
      </c>
      <c r="D22" s="224">
        <v>2489</v>
      </c>
      <c r="E22" s="224">
        <v>2260.1778691067698</v>
      </c>
      <c r="F22" s="224">
        <v>4929</v>
      </c>
      <c r="G22" s="224">
        <v>467</v>
      </c>
      <c r="H22" s="110"/>
    </row>
    <row r="23" spans="1:8" s="171" customFormat="1" ht="12.6" customHeight="1">
      <c r="A23" s="4" t="s">
        <v>509</v>
      </c>
      <c r="B23" s="111" t="s">
        <v>969</v>
      </c>
      <c r="C23" s="172" t="s">
        <v>1256</v>
      </c>
      <c r="D23" s="224">
        <v>1831.9412500000001</v>
      </c>
      <c r="E23" s="224">
        <v>13612.4977956148</v>
      </c>
      <c r="F23" s="224">
        <v>122033</v>
      </c>
      <c r="G23" s="224">
        <v>21</v>
      </c>
      <c r="H23" s="110"/>
    </row>
    <row r="24" spans="1:8" s="171" customFormat="1" ht="12.6" customHeight="1">
      <c r="A24" s="4" t="s">
        <v>510</v>
      </c>
      <c r="B24" s="111" t="s">
        <v>970</v>
      </c>
      <c r="C24" s="172" t="s">
        <v>2015</v>
      </c>
      <c r="D24" s="224">
        <v>246</v>
      </c>
      <c r="E24" s="224" t="s">
        <v>2070</v>
      </c>
      <c r="F24" s="224">
        <v>246</v>
      </c>
      <c r="G24" s="224">
        <v>246</v>
      </c>
      <c r="H24" s="110"/>
    </row>
    <row r="25" spans="1:8" s="171" customFormat="1" ht="12.6" customHeight="1">
      <c r="A25" s="4" t="s">
        <v>1704</v>
      </c>
      <c r="B25" s="111" t="s">
        <v>971</v>
      </c>
      <c r="C25" s="172" t="s">
        <v>2040</v>
      </c>
      <c r="D25" s="224">
        <v>1652.2414814814799</v>
      </c>
      <c r="E25" s="224">
        <v>3131.6919175861399</v>
      </c>
      <c r="F25" s="224">
        <v>27935</v>
      </c>
      <c r="G25" s="224">
        <v>0.1</v>
      </c>
      <c r="H25" s="110"/>
    </row>
    <row r="26" spans="1:8" s="171" customFormat="1" ht="12.6" customHeight="1">
      <c r="A26" s="4" t="s">
        <v>1705</v>
      </c>
      <c r="B26" s="111" t="s">
        <v>328</v>
      </c>
      <c r="C26" s="172" t="s">
        <v>2028</v>
      </c>
      <c r="D26" s="224">
        <v>520</v>
      </c>
      <c r="E26" s="224">
        <v>735.391052434009</v>
      </c>
      <c r="F26" s="224">
        <v>1040</v>
      </c>
      <c r="G26" s="224">
        <v>0</v>
      </c>
      <c r="H26" s="110"/>
    </row>
    <row r="27" spans="1:8" s="171" customFormat="1" ht="12.6" customHeight="1">
      <c r="A27" s="134" t="s">
        <v>534</v>
      </c>
      <c r="B27" s="111" t="s">
        <v>972</v>
      </c>
      <c r="C27" s="172" t="s">
        <v>481</v>
      </c>
      <c r="D27" s="224">
        <v>30492.366666666701</v>
      </c>
      <c r="E27" s="224">
        <v>46963.346133270097</v>
      </c>
      <c r="F27" s="224">
        <v>234323</v>
      </c>
      <c r="G27" s="224">
        <v>143</v>
      </c>
      <c r="H27" s="110"/>
    </row>
    <row r="28" spans="1:8" s="171" customFormat="1" ht="12.6" customHeight="1">
      <c r="A28" s="4" t="s">
        <v>1706</v>
      </c>
      <c r="B28" s="111" t="s">
        <v>511</v>
      </c>
      <c r="C28" s="172" t="s">
        <v>2014</v>
      </c>
      <c r="D28" s="224" t="s">
        <v>2068</v>
      </c>
      <c r="E28" s="224" t="s">
        <v>2068</v>
      </c>
      <c r="F28" s="224" t="s">
        <v>2068</v>
      </c>
      <c r="G28" s="224" t="s">
        <v>2068</v>
      </c>
      <c r="H28" s="110"/>
    </row>
    <row r="29" spans="1:8" s="171" customFormat="1" ht="12.6" customHeight="1">
      <c r="A29" s="4" t="s">
        <v>1707</v>
      </c>
      <c r="B29" s="111" t="s">
        <v>512</v>
      </c>
      <c r="C29" s="172" t="s">
        <v>461</v>
      </c>
      <c r="D29" s="224">
        <v>503.89</v>
      </c>
      <c r="E29" s="224">
        <v>475.52227299161399</v>
      </c>
      <c r="F29" s="224">
        <v>1613.9</v>
      </c>
      <c r="G29" s="224">
        <v>99</v>
      </c>
      <c r="H29" s="110"/>
    </row>
    <row r="30" spans="1:8" s="171" customFormat="1" ht="12.6" customHeight="1">
      <c r="A30" s="4" t="s">
        <v>1708</v>
      </c>
      <c r="B30" s="111" t="s">
        <v>329</v>
      </c>
      <c r="C30" s="172" t="s">
        <v>2025</v>
      </c>
      <c r="D30" s="224">
        <v>569.5</v>
      </c>
      <c r="E30" s="224">
        <v>748.82608127655396</v>
      </c>
      <c r="F30" s="224">
        <v>1099</v>
      </c>
      <c r="G30" s="224">
        <v>40</v>
      </c>
      <c r="H30" s="110"/>
    </row>
    <row r="31" spans="1:8" s="171" customFormat="1" ht="12.6" customHeight="1">
      <c r="A31" s="4" t="s">
        <v>417</v>
      </c>
      <c r="B31" s="111" t="s">
        <v>330</v>
      </c>
      <c r="C31" s="172" t="s">
        <v>470</v>
      </c>
      <c r="D31" s="224">
        <v>67.599999999999994</v>
      </c>
      <c r="E31" s="224">
        <v>124.62138214964899</v>
      </c>
      <c r="F31" s="224">
        <v>368</v>
      </c>
      <c r="G31" s="224">
        <v>2</v>
      </c>
      <c r="H31" s="110"/>
    </row>
    <row r="32" spans="1:8" s="171" customFormat="1" ht="12.6" customHeight="1">
      <c r="A32" s="134" t="s">
        <v>713</v>
      </c>
      <c r="B32" s="111" t="s">
        <v>331</v>
      </c>
      <c r="C32" s="172" t="s">
        <v>2042</v>
      </c>
      <c r="D32" s="224">
        <v>25338.3177606178</v>
      </c>
      <c r="E32" s="224">
        <v>57362.680591384698</v>
      </c>
      <c r="F32" s="224">
        <v>404705</v>
      </c>
      <c r="G32" s="224">
        <v>19</v>
      </c>
      <c r="H32" s="110"/>
    </row>
    <row r="33" spans="1:8" s="171" customFormat="1" ht="12.6" customHeight="1">
      <c r="A33" s="4" t="s">
        <v>418</v>
      </c>
      <c r="B33" s="111" t="s">
        <v>513</v>
      </c>
      <c r="C33" s="172" t="s">
        <v>1559</v>
      </c>
      <c r="D33" s="224">
        <v>117.404636363636</v>
      </c>
      <c r="E33" s="224">
        <v>364.72019926558698</v>
      </c>
      <c r="F33" s="224">
        <v>2312</v>
      </c>
      <c r="G33" s="224">
        <v>0.01</v>
      </c>
      <c r="H33" s="110"/>
    </row>
    <row r="34" spans="1:8" s="171" customFormat="1" ht="12.6" customHeight="1">
      <c r="A34" s="4" t="s">
        <v>419</v>
      </c>
      <c r="B34" s="111" t="s">
        <v>514</v>
      </c>
      <c r="C34" s="172" t="s">
        <v>474</v>
      </c>
      <c r="D34" s="224">
        <v>124726.17391304301</v>
      </c>
      <c r="E34" s="224">
        <v>322497.02714692499</v>
      </c>
      <c r="F34" s="224">
        <v>1211369</v>
      </c>
      <c r="G34" s="224">
        <v>81</v>
      </c>
      <c r="H34" s="110"/>
    </row>
    <row r="35" spans="1:8" s="171" customFormat="1" ht="12.6" customHeight="1">
      <c r="A35" s="4" t="s">
        <v>1747</v>
      </c>
      <c r="B35" s="111" t="s">
        <v>2071</v>
      </c>
      <c r="C35" s="172" t="s">
        <v>2028</v>
      </c>
      <c r="D35" s="224">
        <v>3497.3333333333298</v>
      </c>
      <c r="E35" s="224">
        <v>1632.6730638230499</v>
      </c>
      <c r="F35" s="224">
        <v>5292</v>
      </c>
      <c r="G35" s="224">
        <v>2100</v>
      </c>
      <c r="H35" s="110"/>
    </row>
    <row r="36" spans="1:8" s="171" customFormat="1" ht="12.6" customHeight="1">
      <c r="A36" s="4" t="s">
        <v>1743</v>
      </c>
      <c r="B36" s="111" t="s">
        <v>332</v>
      </c>
      <c r="C36" s="172" t="s">
        <v>482</v>
      </c>
      <c r="D36" s="224">
        <v>10468.9666666667</v>
      </c>
      <c r="E36" s="224">
        <v>20458.901821883599</v>
      </c>
      <c r="F36" s="224">
        <v>77351</v>
      </c>
      <c r="G36" s="224">
        <v>20</v>
      </c>
      <c r="H36" s="110"/>
    </row>
    <row r="37" spans="1:8" s="171" customFormat="1" ht="12.6" customHeight="1">
      <c r="A37" s="4" t="s">
        <v>1745</v>
      </c>
      <c r="B37" s="111" t="s">
        <v>777</v>
      </c>
      <c r="C37" s="172" t="s">
        <v>2043</v>
      </c>
      <c r="D37" s="224">
        <v>23463.991448598099</v>
      </c>
      <c r="E37" s="224">
        <v>122291.92509604301</v>
      </c>
      <c r="F37" s="224">
        <v>1442501</v>
      </c>
      <c r="G37" s="224">
        <v>1</v>
      </c>
      <c r="H37" s="110"/>
    </row>
    <row r="38" spans="1:8" s="171" customFormat="1" ht="12.6" customHeight="1">
      <c r="A38" s="4" t="s">
        <v>1748</v>
      </c>
      <c r="B38" s="111" t="s">
        <v>333</v>
      </c>
      <c r="C38" s="172" t="s">
        <v>465</v>
      </c>
      <c r="D38" s="224">
        <v>15625.285714285699</v>
      </c>
      <c r="E38" s="224">
        <v>31630.0907788978</v>
      </c>
      <c r="F38" s="224">
        <v>100000</v>
      </c>
      <c r="G38" s="224">
        <v>2</v>
      </c>
      <c r="H38" s="110"/>
    </row>
    <row r="39" spans="1:8" s="171" customFormat="1" ht="12.6" customHeight="1">
      <c r="A39" s="4" t="s">
        <v>813</v>
      </c>
      <c r="B39" s="111" t="s">
        <v>334</v>
      </c>
      <c r="C39" s="172" t="s">
        <v>2027</v>
      </c>
      <c r="D39" s="224">
        <v>20519</v>
      </c>
      <c r="E39" s="224">
        <v>31140.722743700098</v>
      </c>
      <c r="F39" s="224">
        <v>56466</v>
      </c>
      <c r="G39" s="224">
        <v>1768</v>
      </c>
      <c r="H39" s="110"/>
    </row>
    <row r="40" spans="1:8" s="171" customFormat="1" ht="12.6" customHeight="1">
      <c r="A40" s="4" t="s">
        <v>815</v>
      </c>
      <c r="B40" s="111" t="s">
        <v>335</v>
      </c>
      <c r="C40" s="172" t="s">
        <v>2036</v>
      </c>
      <c r="D40" s="224">
        <v>15278.4285714286</v>
      </c>
      <c r="E40" s="224">
        <v>25318.5199860836</v>
      </c>
      <c r="F40" s="224">
        <v>69841</v>
      </c>
      <c r="G40" s="224">
        <v>70</v>
      </c>
      <c r="H40" s="110"/>
    </row>
    <row r="41" spans="1:8" s="171" customFormat="1" ht="12.6" customHeight="1">
      <c r="A41" s="4" t="s">
        <v>817</v>
      </c>
      <c r="B41" s="111" t="s">
        <v>778</v>
      </c>
      <c r="C41" s="172" t="s">
        <v>2035</v>
      </c>
      <c r="D41" s="224">
        <v>25037.828571428599</v>
      </c>
      <c r="E41" s="224">
        <v>58616.260190659101</v>
      </c>
      <c r="F41" s="224">
        <v>157604</v>
      </c>
      <c r="G41" s="224">
        <v>3.8</v>
      </c>
      <c r="H41" s="110"/>
    </row>
    <row r="42" spans="1:8" s="171" customFormat="1" ht="12.6" customHeight="1">
      <c r="A42" s="4" t="s">
        <v>819</v>
      </c>
      <c r="B42" s="111" t="s">
        <v>779</v>
      </c>
      <c r="C42" s="172" t="s">
        <v>471</v>
      </c>
      <c r="D42" s="224">
        <v>30234.1684210526</v>
      </c>
      <c r="E42" s="224">
        <v>115110.35117228</v>
      </c>
      <c r="F42" s="224">
        <v>504921</v>
      </c>
      <c r="G42" s="224">
        <v>13.2</v>
      </c>
      <c r="H42" s="110"/>
    </row>
    <row r="43" spans="1:8" s="171" customFormat="1" ht="12.6" customHeight="1">
      <c r="A43" s="4" t="s">
        <v>821</v>
      </c>
      <c r="B43" s="111" t="s">
        <v>780</v>
      </c>
      <c r="C43" s="172" t="s">
        <v>2041</v>
      </c>
      <c r="D43" s="224">
        <v>16383.279411764701</v>
      </c>
      <c r="E43" s="224">
        <v>111995.02108951</v>
      </c>
      <c r="F43" s="224">
        <v>1273462</v>
      </c>
      <c r="G43" s="224">
        <v>9</v>
      </c>
      <c r="H43" s="110"/>
    </row>
    <row r="44" spans="1:8" s="171" customFormat="1" ht="12.6" customHeight="1">
      <c r="A44" s="4" t="s">
        <v>823</v>
      </c>
      <c r="B44" s="111" t="s">
        <v>781</v>
      </c>
      <c r="C44" s="172" t="s">
        <v>2037</v>
      </c>
      <c r="D44" s="224">
        <v>45674.333333333299</v>
      </c>
      <c r="E44" s="224">
        <v>59340.158630138503</v>
      </c>
      <c r="F44" s="224">
        <v>165036</v>
      </c>
      <c r="G44" s="224">
        <v>2212</v>
      </c>
      <c r="H44" s="110"/>
    </row>
    <row r="45" spans="1:8" s="171" customFormat="1" ht="12.6" customHeight="1">
      <c r="A45" s="4" t="s">
        <v>825</v>
      </c>
      <c r="B45" s="111" t="s">
        <v>336</v>
      </c>
      <c r="C45" s="172" t="s">
        <v>2036</v>
      </c>
      <c r="D45" s="224">
        <v>2026.57142857143</v>
      </c>
      <c r="E45" s="224">
        <v>1583.2558076258399</v>
      </c>
      <c r="F45" s="224">
        <v>5173</v>
      </c>
      <c r="G45" s="224">
        <v>240</v>
      </c>
      <c r="H45" s="110"/>
    </row>
    <row r="46" spans="1:8" s="171" customFormat="1" ht="12.6" customHeight="1">
      <c r="A46" s="4" t="s">
        <v>1893</v>
      </c>
      <c r="B46" s="111" t="s">
        <v>782</v>
      </c>
      <c r="C46" s="172" t="s">
        <v>2036</v>
      </c>
      <c r="D46" s="224">
        <v>9571.8333333333303</v>
      </c>
      <c r="E46" s="224">
        <v>14323.905241471901</v>
      </c>
      <c r="F46" s="224">
        <v>35000</v>
      </c>
      <c r="G46" s="224">
        <v>617</v>
      </c>
      <c r="H46" s="110"/>
    </row>
    <row r="47" spans="1:8" s="171" customFormat="1" ht="12.6" customHeight="1">
      <c r="A47" s="4" t="s">
        <v>1895</v>
      </c>
      <c r="B47" s="111" t="s">
        <v>1681</v>
      </c>
      <c r="C47" s="172" t="s">
        <v>1549</v>
      </c>
      <c r="D47" s="224">
        <v>86779.807692307702</v>
      </c>
      <c r="E47" s="224">
        <v>202782.83046233299</v>
      </c>
      <c r="F47" s="224">
        <v>1165537</v>
      </c>
      <c r="G47" s="224">
        <v>1</v>
      </c>
      <c r="H47" s="110"/>
    </row>
    <row r="48" spans="1:8" s="171" customFormat="1" ht="12.6" customHeight="1">
      <c r="A48" s="4" t="s">
        <v>1897</v>
      </c>
      <c r="B48" s="111" t="s">
        <v>1682</v>
      </c>
      <c r="C48" s="172" t="s">
        <v>2014</v>
      </c>
      <c r="D48" s="224" t="s">
        <v>2069</v>
      </c>
      <c r="E48" s="224" t="s">
        <v>2068</v>
      </c>
      <c r="F48" s="224" t="s">
        <v>2070</v>
      </c>
      <c r="G48" s="224" t="s">
        <v>2068</v>
      </c>
      <c r="H48" s="110"/>
    </row>
    <row r="49" spans="1:8" s="171" customFormat="1" ht="12.6" customHeight="1">
      <c r="A49" s="35" t="s">
        <v>2022</v>
      </c>
      <c r="B49" s="13" t="s">
        <v>2023</v>
      </c>
      <c r="C49" s="172" t="s">
        <v>491</v>
      </c>
      <c r="D49" s="224" t="s">
        <v>2068</v>
      </c>
      <c r="E49" s="224" t="s">
        <v>2069</v>
      </c>
      <c r="F49" s="224" t="s">
        <v>491</v>
      </c>
      <c r="G49" s="224" t="s">
        <v>2070</v>
      </c>
      <c r="H49" s="110"/>
    </row>
    <row r="50" spans="1:8" s="171" customFormat="1" ht="12.6" customHeight="1">
      <c r="A50" s="4" t="s">
        <v>1899</v>
      </c>
      <c r="B50" s="111" t="s">
        <v>783</v>
      </c>
      <c r="C50" s="172" t="s">
        <v>2015</v>
      </c>
      <c r="D50" s="224">
        <v>885</v>
      </c>
      <c r="E50" s="224" t="s">
        <v>2068</v>
      </c>
      <c r="F50" s="224">
        <v>885</v>
      </c>
      <c r="G50" s="224">
        <v>885</v>
      </c>
      <c r="H50" s="110"/>
    </row>
    <row r="51" spans="1:8" s="171" customFormat="1" ht="12.6" customHeight="1">
      <c r="A51" s="4" t="s">
        <v>158</v>
      </c>
      <c r="B51" s="111" t="s">
        <v>562</v>
      </c>
      <c r="C51" s="172" t="s">
        <v>2028</v>
      </c>
      <c r="D51" s="224">
        <v>1455</v>
      </c>
      <c r="E51" s="224">
        <v>1380.335104241</v>
      </c>
      <c r="F51" s="224">
        <v>2900</v>
      </c>
      <c r="G51" s="224">
        <v>150</v>
      </c>
      <c r="H51" s="110"/>
    </row>
    <row r="52" spans="1:8" s="171" customFormat="1" ht="12.6" customHeight="1">
      <c r="A52" s="4" t="s">
        <v>160</v>
      </c>
      <c r="B52" s="111" t="s">
        <v>563</v>
      </c>
      <c r="C52" s="172" t="s">
        <v>466</v>
      </c>
      <c r="D52" s="224">
        <v>760.28571428571399</v>
      </c>
      <c r="E52" s="224" t="s">
        <v>2044</v>
      </c>
      <c r="F52" s="224">
        <v>4670</v>
      </c>
      <c r="G52" s="224">
        <v>20</v>
      </c>
      <c r="H52" s="110"/>
    </row>
    <row r="53" spans="1:8" s="171" customFormat="1" ht="12.6" customHeight="1">
      <c r="A53" s="4" t="s">
        <v>162</v>
      </c>
      <c r="B53" s="111" t="s">
        <v>565</v>
      </c>
      <c r="C53" s="172" t="s">
        <v>2014</v>
      </c>
      <c r="D53" s="224" t="s">
        <v>2068</v>
      </c>
      <c r="E53" s="224" t="s">
        <v>2068</v>
      </c>
      <c r="F53" s="224" t="s">
        <v>2068</v>
      </c>
      <c r="G53" s="224" t="s">
        <v>2068</v>
      </c>
      <c r="H53" s="110"/>
    </row>
    <row r="54" spans="1:8" s="171" customFormat="1" ht="12.6" customHeight="1">
      <c r="A54" s="4" t="s">
        <v>901</v>
      </c>
      <c r="B54" s="111" t="s">
        <v>566</v>
      </c>
      <c r="C54" s="172" t="s">
        <v>2027</v>
      </c>
      <c r="D54" s="224">
        <v>450</v>
      </c>
      <c r="E54" s="224">
        <v>445.04681401698298</v>
      </c>
      <c r="F54" s="224">
        <v>1100</v>
      </c>
      <c r="G54" s="224">
        <v>90</v>
      </c>
      <c r="H54" s="110"/>
    </row>
    <row r="55" spans="1:8" s="171" customFormat="1" ht="12.6" customHeight="1">
      <c r="A55" s="4" t="s">
        <v>903</v>
      </c>
      <c r="B55" s="111" t="s">
        <v>567</v>
      </c>
      <c r="C55" s="172" t="s">
        <v>2014</v>
      </c>
      <c r="D55" s="224" t="s">
        <v>2068</v>
      </c>
      <c r="E55" s="224" t="s">
        <v>2068</v>
      </c>
      <c r="F55" s="224" t="s">
        <v>2068</v>
      </c>
      <c r="G55" s="224" t="s">
        <v>2068</v>
      </c>
      <c r="H55" s="110"/>
    </row>
    <row r="56" spans="1:8" s="171" customFormat="1" ht="12.6" customHeight="1">
      <c r="A56" s="4" t="s">
        <v>905</v>
      </c>
      <c r="B56" s="111" t="s">
        <v>919</v>
      </c>
      <c r="C56" s="172" t="s">
        <v>2014</v>
      </c>
      <c r="D56" s="224" t="s">
        <v>2069</v>
      </c>
      <c r="E56" s="224" t="s">
        <v>2068</v>
      </c>
      <c r="F56" s="224" t="s">
        <v>2068</v>
      </c>
      <c r="G56" s="224" t="s">
        <v>2068</v>
      </c>
      <c r="H56" s="110"/>
    </row>
    <row r="57" spans="1:8" s="171" customFormat="1" ht="12.6" customHeight="1">
      <c r="A57" s="4" t="s">
        <v>1270</v>
      </c>
      <c r="B57" s="111" t="s">
        <v>568</v>
      </c>
      <c r="C57" s="172" t="s">
        <v>2045</v>
      </c>
      <c r="D57" s="224">
        <v>3361.4749999999999</v>
      </c>
      <c r="E57" s="224">
        <v>10430.9528933166</v>
      </c>
      <c r="F57" s="224">
        <v>83055</v>
      </c>
      <c r="G57" s="224">
        <v>1</v>
      </c>
      <c r="H57" s="110"/>
    </row>
    <row r="58" spans="1:8" s="171" customFormat="1" ht="12.6" customHeight="1">
      <c r="A58" s="4" t="s">
        <v>1272</v>
      </c>
      <c r="B58" s="111" t="s">
        <v>569</v>
      </c>
      <c r="C58" s="172" t="s">
        <v>2046</v>
      </c>
      <c r="D58" s="224">
        <v>4002.5453124999999</v>
      </c>
      <c r="E58" s="224">
        <v>18567.9019079223</v>
      </c>
      <c r="F58" s="224">
        <v>220044</v>
      </c>
      <c r="G58" s="224">
        <v>0.75</v>
      </c>
      <c r="H58" s="110"/>
    </row>
    <row r="59" spans="1:8" s="171" customFormat="1" ht="12.6" customHeight="1">
      <c r="A59" s="4" t="s">
        <v>1687</v>
      </c>
      <c r="B59" s="111" t="s">
        <v>570</v>
      </c>
      <c r="C59" s="172" t="s">
        <v>2036</v>
      </c>
      <c r="D59" s="224">
        <v>691.65</v>
      </c>
      <c r="E59" s="224">
        <v>898.71438812815904</v>
      </c>
      <c r="F59" s="224">
        <v>2403</v>
      </c>
      <c r="G59" s="224">
        <v>9.1999999999999993</v>
      </c>
      <c r="H59" s="110"/>
    </row>
    <row r="60" spans="1:8" s="171" customFormat="1" ht="12.6" customHeight="1">
      <c r="A60" s="4" t="s">
        <v>1689</v>
      </c>
      <c r="B60" s="111" t="s">
        <v>1275</v>
      </c>
      <c r="C60" s="172" t="s">
        <v>465</v>
      </c>
      <c r="D60" s="224">
        <v>772.86923076923097</v>
      </c>
      <c r="E60" s="224">
        <v>2290.9754426825202</v>
      </c>
      <c r="F60" s="224">
        <v>8373</v>
      </c>
      <c r="G60" s="224">
        <v>10</v>
      </c>
      <c r="H60" s="110"/>
    </row>
    <row r="61" spans="1:8" s="171" customFormat="1" ht="12.6" customHeight="1">
      <c r="A61" s="4" t="s">
        <v>1691</v>
      </c>
      <c r="B61" s="111" t="s">
        <v>1277</v>
      </c>
      <c r="C61" s="172" t="s">
        <v>2025</v>
      </c>
      <c r="D61" s="224">
        <v>16</v>
      </c>
      <c r="E61" s="224">
        <v>5.6568542494923797</v>
      </c>
      <c r="F61" s="224">
        <v>20</v>
      </c>
      <c r="G61" s="224">
        <v>12</v>
      </c>
      <c r="H61" s="110"/>
    </row>
    <row r="62" spans="1:8" s="171" customFormat="1" ht="12.6" customHeight="1">
      <c r="A62" s="134" t="s">
        <v>1587</v>
      </c>
      <c r="B62" s="111" t="s">
        <v>1278</v>
      </c>
      <c r="C62" s="172" t="s">
        <v>481</v>
      </c>
      <c r="D62" s="224">
        <v>164297.86666666699</v>
      </c>
      <c r="E62" s="224">
        <v>200736.50297870499</v>
      </c>
      <c r="F62" s="224">
        <v>743853</v>
      </c>
      <c r="G62" s="224">
        <v>375</v>
      </c>
      <c r="H62" s="110"/>
    </row>
    <row r="63" spans="1:8" s="171" customFormat="1" ht="12.6" customHeight="1">
      <c r="A63" s="4" t="s">
        <v>1694</v>
      </c>
      <c r="B63" s="111" t="s">
        <v>2018</v>
      </c>
      <c r="C63" s="172" t="s">
        <v>1547</v>
      </c>
      <c r="D63" s="224">
        <v>851.1</v>
      </c>
      <c r="E63" s="224">
        <v>1700.3069530805001</v>
      </c>
      <c r="F63" s="224">
        <v>10060</v>
      </c>
      <c r="G63" s="224">
        <v>6</v>
      </c>
      <c r="H63" s="110"/>
    </row>
    <row r="64" spans="1:8" s="171" customFormat="1" ht="12.6" customHeight="1">
      <c r="A64" s="4" t="s">
        <v>1020</v>
      </c>
      <c r="B64" s="111" t="s">
        <v>1279</v>
      </c>
      <c r="C64" s="172" t="s">
        <v>2030</v>
      </c>
      <c r="D64" s="224">
        <v>1436.75</v>
      </c>
      <c r="E64" s="224">
        <v>1320.90836800539</v>
      </c>
      <c r="F64" s="224">
        <v>3311</v>
      </c>
      <c r="G64" s="224">
        <v>211</v>
      </c>
      <c r="H64" s="110"/>
    </row>
    <row r="65" spans="1:8" s="171" customFormat="1" ht="12.6" customHeight="1">
      <c r="A65" s="4" t="s">
        <v>1022</v>
      </c>
      <c r="B65" s="111" t="s">
        <v>1280</v>
      </c>
      <c r="C65" s="172" t="s">
        <v>2035</v>
      </c>
      <c r="D65" s="224">
        <v>698.66666666666697</v>
      </c>
      <c r="E65" s="224">
        <v>1154.53309466064</v>
      </c>
      <c r="F65" s="224">
        <v>3000</v>
      </c>
      <c r="G65" s="224">
        <v>12</v>
      </c>
      <c r="H65" s="110"/>
    </row>
    <row r="66" spans="1:8" s="171" customFormat="1" ht="12.6" customHeight="1">
      <c r="A66" s="4" t="s">
        <v>1024</v>
      </c>
      <c r="B66" s="111" t="s">
        <v>1281</v>
      </c>
      <c r="C66" s="172" t="s">
        <v>2047</v>
      </c>
      <c r="D66" s="224">
        <v>9331.8995862069005</v>
      </c>
      <c r="E66" s="224">
        <v>104606.914097919</v>
      </c>
      <c r="F66" s="224">
        <v>1260000</v>
      </c>
      <c r="G66" s="224">
        <v>0.01</v>
      </c>
      <c r="H66" s="110"/>
    </row>
    <row r="67" spans="1:8" s="171" customFormat="1" ht="12.6" customHeight="1">
      <c r="A67" s="4" t="s">
        <v>1026</v>
      </c>
      <c r="B67" s="111" t="s">
        <v>1359</v>
      </c>
      <c r="C67" s="172" t="s">
        <v>1255</v>
      </c>
      <c r="D67" s="224">
        <v>307.09868421052602</v>
      </c>
      <c r="E67" s="224">
        <v>633.33505139979297</v>
      </c>
      <c r="F67" s="224">
        <v>3133</v>
      </c>
      <c r="G67" s="224">
        <v>0.6</v>
      </c>
      <c r="H67" s="110"/>
    </row>
    <row r="68" spans="1:8" s="171" customFormat="1" ht="12.6" customHeight="1">
      <c r="A68" s="4" t="s">
        <v>1028</v>
      </c>
      <c r="B68" s="111" t="s">
        <v>920</v>
      </c>
      <c r="C68" s="172" t="s">
        <v>2048</v>
      </c>
      <c r="D68" s="224">
        <v>441.76323529411798</v>
      </c>
      <c r="E68" s="224">
        <v>2440.8697817030202</v>
      </c>
      <c r="F68" s="224">
        <v>27000</v>
      </c>
      <c r="G68" s="224">
        <v>0</v>
      </c>
      <c r="H68" s="110"/>
    </row>
    <row r="69" spans="1:8" s="171" customFormat="1" ht="12.6" customHeight="1">
      <c r="A69" s="4" t="s">
        <v>908</v>
      </c>
      <c r="B69" s="111" t="s">
        <v>1360</v>
      </c>
      <c r="C69" s="172" t="s">
        <v>2028</v>
      </c>
      <c r="D69" s="224">
        <v>38</v>
      </c>
      <c r="E69" s="224">
        <v>5.6568542494923797</v>
      </c>
      <c r="F69" s="224">
        <v>42</v>
      </c>
      <c r="G69" s="224">
        <v>34</v>
      </c>
      <c r="H69" s="110"/>
    </row>
    <row r="70" spans="1:8" s="171" customFormat="1" ht="12.6" customHeight="1">
      <c r="A70" s="4" t="s">
        <v>910</v>
      </c>
      <c r="B70" s="111" t="s">
        <v>1361</v>
      </c>
      <c r="C70" s="172" t="s">
        <v>2036</v>
      </c>
      <c r="D70" s="224">
        <v>19622.25</v>
      </c>
      <c r="E70" s="224">
        <v>47299.675144610803</v>
      </c>
      <c r="F70" s="224">
        <v>136420</v>
      </c>
      <c r="G70" s="224">
        <v>600</v>
      </c>
      <c r="H70" s="110"/>
    </row>
    <row r="71" spans="1:8" s="171" customFormat="1" ht="12.6" customHeight="1">
      <c r="A71" s="4" t="s">
        <v>912</v>
      </c>
      <c r="B71" s="111" t="s">
        <v>1362</v>
      </c>
      <c r="C71" s="172" t="s">
        <v>1265</v>
      </c>
      <c r="D71" s="224">
        <v>843.53764705882395</v>
      </c>
      <c r="E71" s="224">
        <v>2704.3446360385701</v>
      </c>
      <c r="F71" s="224">
        <v>21100</v>
      </c>
      <c r="G71" s="224">
        <v>1</v>
      </c>
      <c r="H71" s="110"/>
    </row>
    <row r="72" spans="1:8" s="171" customFormat="1" ht="12.6" customHeight="1">
      <c r="A72" s="4" t="s">
        <v>1769</v>
      </c>
      <c r="B72" s="111" t="s">
        <v>1363</v>
      </c>
      <c r="C72" s="172" t="s">
        <v>1229</v>
      </c>
      <c r="D72" s="224">
        <v>655.25925925925901</v>
      </c>
      <c r="E72" s="224">
        <v>868.35900022764395</v>
      </c>
      <c r="F72" s="224">
        <v>3300</v>
      </c>
      <c r="G72" s="224">
        <v>0</v>
      </c>
      <c r="H72" s="110"/>
    </row>
    <row r="73" spans="1:8" s="171" customFormat="1" ht="12.6" customHeight="1">
      <c r="A73" s="4" t="s">
        <v>1771</v>
      </c>
      <c r="B73" s="111" t="s">
        <v>1365</v>
      </c>
      <c r="C73" s="172" t="s">
        <v>1553</v>
      </c>
      <c r="D73" s="224">
        <v>740.80681818181802</v>
      </c>
      <c r="E73" s="224">
        <v>815.11764891967505</v>
      </c>
      <c r="F73" s="224">
        <v>4452</v>
      </c>
      <c r="G73" s="224">
        <v>2</v>
      </c>
      <c r="H73" s="110"/>
    </row>
    <row r="74" spans="1:8" s="171" customFormat="1" ht="12.6" customHeight="1">
      <c r="A74" s="4" t="s">
        <v>1773</v>
      </c>
      <c r="B74" s="111" t="s">
        <v>1366</v>
      </c>
      <c r="C74" s="172" t="s">
        <v>2049</v>
      </c>
      <c r="D74" s="224">
        <v>223567.85258928599</v>
      </c>
      <c r="E74" s="224">
        <v>776545.19015563</v>
      </c>
      <c r="F74" s="224">
        <v>5024233</v>
      </c>
      <c r="G74" s="224">
        <v>0</v>
      </c>
      <c r="H74" s="110"/>
    </row>
    <row r="75" spans="1:8" s="171" customFormat="1" ht="12.6" customHeight="1">
      <c r="A75" s="4" t="s">
        <v>1775</v>
      </c>
      <c r="B75" s="111" t="s">
        <v>1367</v>
      </c>
      <c r="C75" s="172" t="s">
        <v>1265</v>
      </c>
      <c r="D75" s="224">
        <v>16292.4096385542</v>
      </c>
      <c r="E75" s="224">
        <v>62434.231307027498</v>
      </c>
      <c r="F75" s="224">
        <v>458358</v>
      </c>
      <c r="G75" s="224">
        <v>0.2</v>
      </c>
      <c r="H75" s="110"/>
    </row>
    <row r="76" spans="1:8" s="171" customFormat="1" ht="12.6" customHeight="1">
      <c r="A76" s="134" t="s">
        <v>1034</v>
      </c>
      <c r="B76" s="111" t="s">
        <v>921</v>
      </c>
      <c r="C76" s="172" t="s">
        <v>2050</v>
      </c>
      <c r="D76" s="224">
        <v>1105.8179716024299</v>
      </c>
      <c r="E76" s="224">
        <v>6338.4658646035996</v>
      </c>
      <c r="F76" s="224">
        <v>135458</v>
      </c>
      <c r="G76" s="224">
        <v>0</v>
      </c>
      <c r="H76" s="110"/>
    </row>
    <row r="77" spans="1:8" s="171" customFormat="1" ht="12.6" customHeight="1">
      <c r="A77" s="4" t="s">
        <v>1282</v>
      </c>
      <c r="B77" s="111" t="s">
        <v>1368</v>
      </c>
      <c r="C77" s="172" t="s">
        <v>2030</v>
      </c>
      <c r="D77" s="224">
        <v>144.666666666667</v>
      </c>
      <c r="E77" s="224">
        <v>86.863878184970105</v>
      </c>
      <c r="F77" s="224">
        <v>240</v>
      </c>
      <c r="G77" s="224">
        <v>70</v>
      </c>
      <c r="H77" s="110"/>
    </row>
    <row r="78" spans="1:8" s="171" customFormat="1" ht="12.6" customHeight="1">
      <c r="A78" s="4" t="s">
        <v>1284</v>
      </c>
      <c r="B78" s="111" t="s">
        <v>1391</v>
      </c>
      <c r="C78" s="172" t="s">
        <v>1228</v>
      </c>
      <c r="D78" s="224">
        <v>3671774.03125</v>
      </c>
      <c r="E78" s="224">
        <v>4040314.8959649899</v>
      </c>
      <c r="F78" s="224">
        <v>16594026</v>
      </c>
      <c r="G78" s="224">
        <v>2740</v>
      </c>
      <c r="H78" s="110"/>
    </row>
    <row r="79" spans="1:8" s="171" customFormat="1" ht="12.6" customHeight="1">
      <c r="A79" s="134" t="s">
        <v>1035</v>
      </c>
      <c r="B79" s="111" t="s">
        <v>1369</v>
      </c>
      <c r="C79" s="172" t="s">
        <v>2030</v>
      </c>
      <c r="D79" s="224">
        <v>107395.5</v>
      </c>
      <c r="E79" s="224">
        <v>82296.254918839797</v>
      </c>
      <c r="F79" s="224">
        <v>189942</v>
      </c>
      <c r="G79" s="224">
        <v>57</v>
      </c>
      <c r="H79" s="110"/>
    </row>
    <row r="80" spans="1:8" s="171" customFormat="1" ht="12.6" customHeight="1">
      <c r="A80" s="4" t="s">
        <v>1287</v>
      </c>
      <c r="B80" s="111" t="s">
        <v>1370</v>
      </c>
      <c r="C80" s="172" t="s">
        <v>2051</v>
      </c>
      <c r="D80" s="224">
        <v>45336.248062015497</v>
      </c>
      <c r="E80" s="224">
        <v>64544.855736029996</v>
      </c>
      <c r="F80" s="224">
        <v>550968</v>
      </c>
      <c r="G80" s="224">
        <v>50</v>
      </c>
      <c r="H80" s="110"/>
    </row>
    <row r="81" spans="1:8" s="171" customFormat="1" ht="12.6" customHeight="1">
      <c r="A81" s="4" t="s">
        <v>1289</v>
      </c>
      <c r="B81" s="111" t="s">
        <v>1371</v>
      </c>
      <c r="C81" s="172" t="s">
        <v>2052</v>
      </c>
      <c r="D81" s="224">
        <v>1517.60149449036</v>
      </c>
      <c r="E81" s="224">
        <v>14317.573395114799</v>
      </c>
      <c r="F81" s="224">
        <v>372500</v>
      </c>
      <c r="G81" s="224">
        <v>0</v>
      </c>
      <c r="H81" s="110"/>
    </row>
    <row r="82" spans="1:8" s="171" customFormat="1" ht="12.6" customHeight="1">
      <c r="A82" s="134" t="s">
        <v>535</v>
      </c>
      <c r="B82" s="111" t="s">
        <v>1372</v>
      </c>
      <c r="C82" s="172" t="s">
        <v>2053</v>
      </c>
      <c r="D82" s="224">
        <v>681.08840949554894</v>
      </c>
      <c r="E82" s="224">
        <v>4919.5491936908802</v>
      </c>
      <c r="F82" s="224">
        <v>96000</v>
      </c>
      <c r="G82" s="224">
        <v>0</v>
      </c>
      <c r="H82" s="110"/>
    </row>
    <row r="83" spans="1:8" s="171" customFormat="1" ht="12.6" customHeight="1">
      <c r="A83" s="35" t="s">
        <v>215</v>
      </c>
      <c r="B83" s="191" t="s">
        <v>2021</v>
      </c>
      <c r="C83" s="172" t="s">
        <v>888</v>
      </c>
      <c r="D83" s="224">
        <v>173.421428571429</v>
      </c>
      <c r="E83" s="224">
        <v>285.37767784570201</v>
      </c>
      <c r="F83" s="224">
        <v>1402</v>
      </c>
      <c r="G83" s="224">
        <v>2</v>
      </c>
      <c r="H83" s="110"/>
    </row>
    <row r="84" spans="1:8" s="171" customFormat="1" ht="12.6" customHeight="1">
      <c r="A84" s="35" t="s">
        <v>217</v>
      </c>
      <c r="B84" s="111" t="s">
        <v>1373</v>
      </c>
      <c r="C84" s="172" t="s">
        <v>2054</v>
      </c>
      <c r="D84" s="224">
        <v>1564.7791883454699</v>
      </c>
      <c r="E84" s="224">
        <v>17469.9733012746</v>
      </c>
      <c r="F84" s="224">
        <v>462816</v>
      </c>
      <c r="G84" s="224">
        <v>0</v>
      </c>
      <c r="H84" s="110"/>
    </row>
    <row r="85" spans="1:8" s="171" customFormat="1" ht="12.6" customHeight="1">
      <c r="A85" s="35" t="s">
        <v>219</v>
      </c>
      <c r="B85" s="111" t="s">
        <v>1374</v>
      </c>
      <c r="C85" s="172" t="s">
        <v>2055</v>
      </c>
      <c r="D85" s="224">
        <v>343.96306249999998</v>
      </c>
      <c r="E85" s="224">
        <v>2303.1384778153702</v>
      </c>
      <c r="F85" s="224">
        <v>25265</v>
      </c>
      <c r="G85" s="224">
        <v>10</v>
      </c>
      <c r="H85" s="110"/>
    </row>
    <row r="86" spans="1:8" s="171" customFormat="1" ht="12.6" customHeight="1">
      <c r="A86" s="35" t="s">
        <v>221</v>
      </c>
      <c r="B86" s="111" t="s">
        <v>1375</v>
      </c>
      <c r="C86" s="172" t="s">
        <v>2056</v>
      </c>
      <c r="D86" s="224">
        <v>3362.6466473988398</v>
      </c>
      <c r="E86" s="224">
        <v>26477.8875228586</v>
      </c>
      <c r="F86" s="224">
        <v>280685</v>
      </c>
      <c r="G86" s="224">
        <v>1</v>
      </c>
      <c r="H86" s="110"/>
    </row>
    <row r="87" spans="1:8" s="171" customFormat="1" ht="12.6" customHeight="1">
      <c r="A87" s="35" t="s">
        <v>223</v>
      </c>
      <c r="B87" s="111" t="s">
        <v>1376</v>
      </c>
      <c r="C87" s="172" t="s">
        <v>2057</v>
      </c>
      <c r="D87" s="224">
        <v>909.93553999999995</v>
      </c>
      <c r="E87" s="224">
        <v>9293.4189483427308</v>
      </c>
      <c r="F87" s="224">
        <v>154478</v>
      </c>
      <c r="G87" s="224">
        <v>0</v>
      </c>
      <c r="H87" s="110"/>
    </row>
    <row r="88" spans="1:8" s="171" customFormat="1" ht="12.6" customHeight="1">
      <c r="A88" s="35" t="s">
        <v>225</v>
      </c>
      <c r="B88" s="111" t="s">
        <v>1377</v>
      </c>
      <c r="C88" s="172" t="s">
        <v>2025</v>
      </c>
      <c r="D88" s="224">
        <v>12.6</v>
      </c>
      <c r="E88" s="224" t="s">
        <v>2068</v>
      </c>
      <c r="F88" s="224">
        <v>12.6</v>
      </c>
      <c r="G88" s="224">
        <v>12.6</v>
      </c>
      <c r="H88" s="110"/>
    </row>
    <row r="89" spans="1:8" s="171" customFormat="1" ht="12.6" customHeight="1">
      <c r="A89" s="35" t="s">
        <v>2010</v>
      </c>
      <c r="B89" s="111" t="s">
        <v>1378</v>
      </c>
      <c r="C89" s="172" t="s">
        <v>2014</v>
      </c>
      <c r="D89" s="224" t="s">
        <v>2069</v>
      </c>
      <c r="E89" s="224" t="s">
        <v>2070</v>
      </c>
      <c r="F89" s="224" t="s">
        <v>2068</v>
      </c>
      <c r="G89" s="224" t="s">
        <v>2069</v>
      </c>
      <c r="H89" s="110"/>
    </row>
    <row r="90" spans="1:8" s="171" customFormat="1" ht="12.6" customHeight="1">
      <c r="A90" s="4" t="s">
        <v>1341</v>
      </c>
      <c r="B90" s="111" t="s">
        <v>1379</v>
      </c>
      <c r="C90" s="172" t="s">
        <v>2058</v>
      </c>
      <c r="D90" s="224">
        <v>750.38759510869602</v>
      </c>
      <c r="E90" s="224">
        <v>7945.4260920734896</v>
      </c>
      <c r="F90" s="224">
        <v>148329</v>
      </c>
      <c r="G90" s="224">
        <v>0</v>
      </c>
      <c r="H90" s="110"/>
    </row>
    <row r="91" spans="1:8" s="171" customFormat="1" ht="12.6" customHeight="1">
      <c r="A91" s="134" t="s">
        <v>940</v>
      </c>
      <c r="B91" s="111" t="s">
        <v>1380</v>
      </c>
      <c r="C91" s="172" t="s">
        <v>2059</v>
      </c>
      <c r="D91" s="224">
        <v>1357.472025</v>
      </c>
      <c r="E91" s="224">
        <v>8561.2704386551504</v>
      </c>
      <c r="F91" s="224">
        <v>54150</v>
      </c>
      <c r="G91" s="224">
        <v>0</v>
      </c>
      <c r="H91" s="110"/>
    </row>
    <row r="92" spans="1:8" s="171" customFormat="1" ht="12.6" customHeight="1">
      <c r="A92" s="4" t="s">
        <v>1344</v>
      </c>
      <c r="B92" s="111" t="s">
        <v>1381</v>
      </c>
      <c r="C92" s="172" t="s">
        <v>2060</v>
      </c>
      <c r="D92" s="224">
        <v>556.57281632653098</v>
      </c>
      <c r="E92" s="224">
        <v>5443.36542786464</v>
      </c>
      <c r="F92" s="224">
        <v>85370</v>
      </c>
      <c r="G92" s="224">
        <v>2.9</v>
      </c>
      <c r="H92" s="110"/>
    </row>
    <row r="93" spans="1:8" s="171" customFormat="1" ht="12.6" customHeight="1">
      <c r="A93" s="134" t="s">
        <v>536</v>
      </c>
      <c r="B93" s="111" t="s">
        <v>1382</v>
      </c>
      <c r="C93" s="172" t="s">
        <v>1263</v>
      </c>
      <c r="D93" s="224">
        <v>2823.0301162790702</v>
      </c>
      <c r="E93" s="224">
        <v>19996.105484292199</v>
      </c>
      <c r="F93" s="224">
        <v>186040</v>
      </c>
      <c r="G93" s="224">
        <v>10</v>
      </c>
      <c r="H93" s="110"/>
    </row>
    <row r="94" spans="1:8" s="171" customFormat="1" ht="12.6" customHeight="1">
      <c r="A94" s="4" t="s">
        <v>1861</v>
      </c>
      <c r="B94" s="111" t="s">
        <v>1634</v>
      </c>
      <c r="C94" s="172" t="s">
        <v>2033</v>
      </c>
      <c r="D94" s="224">
        <v>486</v>
      </c>
      <c r="E94" s="224">
        <v>505.74974048436201</v>
      </c>
      <c r="F94" s="224">
        <v>1481</v>
      </c>
      <c r="G94" s="224">
        <v>134</v>
      </c>
      <c r="H94" s="110"/>
    </row>
    <row r="95" spans="1:8" s="171" customFormat="1" ht="12.6" customHeight="1">
      <c r="A95" s="4" t="s">
        <v>1863</v>
      </c>
      <c r="B95" s="111" t="s">
        <v>1635</v>
      </c>
      <c r="C95" s="172" t="s">
        <v>481</v>
      </c>
      <c r="D95" s="224">
        <v>437.61304347826098</v>
      </c>
      <c r="E95" s="224">
        <v>827.75414295898895</v>
      </c>
      <c r="F95" s="224">
        <v>3960</v>
      </c>
      <c r="G95" s="224">
        <v>8.5</v>
      </c>
      <c r="H95" s="110"/>
    </row>
    <row r="96" spans="1:8" s="171" customFormat="1" ht="12.6" customHeight="1">
      <c r="A96" s="134" t="s">
        <v>537</v>
      </c>
      <c r="B96" s="111" t="s">
        <v>1637</v>
      </c>
      <c r="C96" s="172" t="s">
        <v>2027</v>
      </c>
      <c r="D96" s="224">
        <v>10978.8</v>
      </c>
      <c r="E96" s="224">
        <v>15008.3137527172</v>
      </c>
      <c r="F96" s="224">
        <v>36819</v>
      </c>
      <c r="G96" s="224">
        <v>1140</v>
      </c>
      <c r="H96" s="110"/>
    </row>
    <row r="97" spans="1:8" s="171" customFormat="1" ht="12.6" customHeight="1">
      <c r="A97" s="4" t="s">
        <v>1866</v>
      </c>
      <c r="B97" s="111" t="s">
        <v>526</v>
      </c>
      <c r="C97" s="172" t="s">
        <v>2028</v>
      </c>
      <c r="D97" s="224">
        <v>13.0666666666667</v>
      </c>
      <c r="E97" s="224">
        <v>4.1101500378128897</v>
      </c>
      <c r="F97" s="224">
        <v>17.8</v>
      </c>
      <c r="G97" s="224">
        <v>10.4</v>
      </c>
      <c r="H97" s="110"/>
    </row>
    <row r="98" spans="1:8" s="171" customFormat="1" ht="12.6" customHeight="1">
      <c r="A98" s="134" t="s">
        <v>918</v>
      </c>
      <c r="B98" s="111" t="s">
        <v>1638</v>
      </c>
      <c r="C98" s="172" t="s">
        <v>1549</v>
      </c>
      <c r="D98" s="224">
        <v>794.96382978723398</v>
      </c>
      <c r="E98" s="224">
        <v>2791.4611973430601</v>
      </c>
      <c r="F98" s="224">
        <v>17207</v>
      </c>
      <c r="G98" s="224">
        <v>0</v>
      </c>
      <c r="H98" s="110"/>
    </row>
    <row r="99" spans="1:8" s="171" customFormat="1" ht="12.6" customHeight="1">
      <c r="A99" s="4" t="s">
        <v>1869</v>
      </c>
      <c r="B99" s="111" t="s">
        <v>1639</v>
      </c>
      <c r="C99" s="172" t="s">
        <v>2061</v>
      </c>
      <c r="D99" s="224">
        <v>1035.73614636458</v>
      </c>
      <c r="E99" s="224">
        <v>5937.90054606588</v>
      </c>
      <c r="F99" s="224">
        <v>100346</v>
      </c>
      <c r="G99" s="224">
        <v>0</v>
      </c>
      <c r="H99" s="110"/>
    </row>
    <row r="100" spans="1:8" s="171" customFormat="1" ht="12.6" customHeight="1">
      <c r="A100" s="4" t="s">
        <v>1874</v>
      </c>
      <c r="B100" s="111" t="s">
        <v>1640</v>
      </c>
      <c r="C100" s="172" t="s">
        <v>1251</v>
      </c>
      <c r="D100" s="224">
        <v>1803.595</v>
      </c>
      <c r="E100" s="224">
        <v>11292.3103620648</v>
      </c>
      <c r="F100" s="224">
        <v>90100</v>
      </c>
      <c r="G100" s="224">
        <v>2</v>
      </c>
      <c r="H100" s="110"/>
    </row>
    <row r="101" spans="1:8" s="171" customFormat="1" ht="12.6" customHeight="1">
      <c r="A101" s="4" t="s">
        <v>1876</v>
      </c>
      <c r="B101" s="111" t="s">
        <v>1641</v>
      </c>
      <c r="C101" s="172" t="s">
        <v>1247</v>
      </c>
      <c r="D101" s="224">
        <v>1953.0225806451599</v>
      </c>
      <c r="E101" s="224">
        <v>6835.9668311941596</v>
      </c>
      <c r="F101" s="224">
        <v>38720</v>
      </c>
      <c r="G101" s="224">
        <v>0</v>
      </c>
      <c r="H101" s="110"/>
    </row>
    <row r="102" spans="1:8" s="171" customFormat="1" ht="12.6" customHeight="1">
      <c r="A102" s="4" t="s">
        <v>1878</v>
      </c>
      <c r="B102" s="111" t="s">
        <v>1642</v>
      </c>
      <c r="C102" s="172" t="s">
        <v>2062</v>
      </c>
      <c r="D102" s="224">
        <v>197.87277551020401</v>
      </c>
      <c r="E102" s="224">
        <v>1160.6992508646799</v>
      </c>
      <c r="F102" s="224">
        <v>13949</v>
      </c>
      <c r="G102" s="224">
        <v>0</v>
      </c>
      <c r="H102" s="110"/>
    </row>
    <row r="103" spans="1:8" s="171" customFormat="1" ht="12.6" customHeight="1">
      <c r="A103" s="4" t="s">
        <v>1880</v>
      </c>
      <c r="B103" s="111" t="s">
        <v>411</v>
      </c>
      <c r="C103" s="172" t="s">
        <v>470</v>
      </c>
      <c r="D103" s="224">
        <v>421.95</v>
      </c>
      <c r="E103" s="224">
        <v>1185.4678341352101</v>
      </c>
      <c r="F103" s="224">
        <v>4420</v>
      </c>
      <c r="G103" s="224">
        <v>0</v>
      </c>
      <c r="H103" s="110"/>
    </row>
    <row r="104" spans="1:8" s="171" customFormat="1" ht="12.6" customHeight="1">
      <c r="A104" s="4" t="s">
        <v>1882</v>
      </c>
      <c r="B104" s="111" t="s">
        <v>412</v>
      </c>
      <c r="C104" s="172" t="s">
        <v>2063</v>
      </c>
      <c r="D104" s="224">
        <v>7194.4079808111001</v>
      </c>
      <c r="E104" s="224">
        <v>242801.11679253099</v>
      </c>
      <c r="F104" s="224">
        <v>13134414</v>
      </c>
      <c r="G104" s="224">
        <v>0</v>
      </c>
      <c r="H104" s="110"/>
    </row>
    <row r="105" spans="1:8" s="171" customFormat="1" ht="12.6" customHeight="1">
      <c r="A105" s="4" t="s">
        <v>1884</v>
      </c>
      <c r="B105" s="111" t="s">
        <v>413</v>
      </c>
      <c r="C105" s="172" t="s">
        <v>2064</v>
      </c>
      <c r="D105" s="224">
        <v>584.95379419889503</v>
      </c>
      <c r="E105" s="224">
        <v>4676.6635019446703</v>
      </c>
      <c r="F105" s="224">
        <v>129944</v>
      </c>
      <c r="G105" s="224">
        <v>0</v>
      </c>
      <c r="H105" s="110"/>
    </row>
    <row r="106" spans="1:8" s="171" customFormat="1" ht="12.6" customHeight="1">
      <c r="A106" s="4" t="s">
        <v>1886</v>
      </c>
      <c r="B106" s="111" t="s">
        <v>800</v>
      </c>
      <c r="C106" s="172" t="s">
        <v>2065</v>
      </c>
      <c r="D106" s="224">
        <v>98525.883591160193</v>
      </c>
      <c r="E106" s="224">
        <v>610377.65915402095</v>
      </c>
      <c r="F106" s="224">
        <v>6804865</v>
      </c>
      <c r="G106" s="224">
        <v>0</v>
      </c>
      <c r="H106" s="110"/>
    </row>
    <row r="107" spans="1:8" s="171" customFormat="1" ht="12.6" customHeight="1">
      <c r="A107" s="4" t="s">
        <v>1173</v>
      </c>
      <c r="B107" s="111" t="s">
        <v>737</v>
      </c>
      <c r="C107" s="172" t="s">
        <v>2066</v>
      </c>
      <c r="D107" s="224">
        <v>81029.195531250007</v>
      </c>
      <c r="E107" s="224">
        <v>686113.59430778399</v>
      </c>
      <c r="F107" s="224">
        <v>8821888</v>
      </c>
      <c r="G107" s="224">
        <v>0</v>
      </c>
      <c r="H107" s="110"/>
    </row>
    <row r="108" spans="1:8" s="171" customFormat="1" ht="12.6" customHeight="1">
      <c r="A108" s="4" t="s">
        <v>1175</v>
      </c>
      <c r="B108" s="111" t="s">
        <v>801</v>
      </c>
      <c r="C108" s="172" t="s">
        <v>2036</v>
      </c>
      <c r="D108" s="224">
        <v>49.5</v>
      </c>
      <c r="E108" s="224">
        <v>44.120101238928903</v>
      </c>
      <c r="F108" s="224">
        <v>138</v>
      </c>
      <c r="G108" s="224">
        <v>0</v>
      </c>
      <c r="H108" s="110"/>
    </row>
    <row r="109" spans="1:8" s="171" customFormat="1" ht="12.6" customHeight="1">
      <c r="A109" s="4" t="s">
        <v>1177</v>
      </c>
      <c r="B109" s="113" t="s">
        <v>697</v>
      </c>
      <c r="C109" s="172" t="s">
        <v>2043</v>
      </c>
      <c r="D109" s="224">
        <v>209.509806451613</v>
      </c>
      <c r="E109" s="224">
        <v>1893.21210150398</v>
      </c>
      <c r="F109" s="224">
        <v>23557</v>
      </c>
      <c r="G109" s="224">
        <v>0</v>
      </c>
      <c r="H109" s="110"/>
    </row>
    <row r="110" spans="1:8" s="171" customFormat="1" ht="12.6" customHeight="1">
      <c r="A110" s="112" t="s">
        <v>564</v>
      </c>
      <c r="B110" s="113" t="s">
        <v>864</v>
      </c>
      <c r="C110" s="172" t="s">
        <v>886</v>
      </c>
      <c r="D110" s="224">
        <v>1717.99269230769</v>
      </c>
      <c r="E110" s="224">
        <v>4971.8332120002196</v>
      </c>
      <c r="F110" s="224">
        <v>22094</v>
      </c>
      <c r="G110" s="224">
        <v>0</v>
      </c>
      <c r="H110" s="110"/>
    </row>
    <row r="111" spans="1:8" s="171" customFormat="1" ht="12.6" customHeight="1">
      <c r="A111" s="112"/>
      <c r="B111" s="112" t="s">
        <v>493</v>
      </c>
      <c r="C111" s="172" t="s">
        <v>2067</v>
      </c>
      <c r="D111" s="225">
        <v>17663.1301857535</v>
      </c>
      <c r="E111" s="224">
        <v>312006.58860748302</v>
      </c>
      <c r="F111" s="224">
        <v>16594026</v>
      </c>
      <c r="G111" s="224">
        <v>0</v>
      </c>
      <c r="H111" s="110"/>
    </row>
    <row r="112" spans="1:8" s="171" customFormat="1" ht="12.6" customHeight="1">
      <c r="A112" s="114"/>
      <c r="B112" s="115"/>
      <c r="C112" s="114"/>
      <c r="D112" s="110"/>
      <c r="E112" s="110"/>
      <c r="F112" s="114"/>
      <c r="G112" s="115"/>
      <c r="H112" s="110"/>
    </row>
    <row r="113" spans="1:8" s="171" customFormat="1" ht="12.6" customHeight="1">
      <c r="A113" s="114"/>
      <c r="B113" s="115"/>
      <c r="C113" s="114"/>
      <c r="D113" s="110"/>
      <c r="E113" s="110"/>
      <c r="F113" s="114"/>
      <c r="G113" s="115"/>
      <c r="H113" s="110"/>
    </row>
    <row r="114" spans="1:8" s="171" customFormat="1" ht="12.6" customHeight="1">
      <c r="A114" s="114"/>
      <c r="B114" s="115"/>
      <c r="C114" s="114"/>
      <c r="D114" s="110"/>
      <c r="E114" s="110"/>
      <c r="F114" s="114"/>
      <c r="G114" s="115"/>
      <c r="H114" s="110"/>
    </row>
    <row r="115" spans="1:8" s="171" customFormat="1" ht="12.6" customHeight="1">
      <c r="A115" s="114"/>
      <c r="B115" s="115"/>
      <c r="C115" s="114"/>
      <c r="D115" s="110"/>
      <c r="E115" s="110"/>
      <c r="F115" s="114"/>
      <c r="G115" s="115"/>
      <c r="H115" s="110"/>
    </row>
    <row r="116" spans="1:8" s="171" customFormat="1" ht="12.6" customHeight="1">
      <c r="A116" s="114"/>
      <c r="B116" s="115"/>
      <c r="C116" s="114"/>
      <c r="D116" s="110"/>
      <c r="E116" s="110"/>
      <c r="F116" s="114"/>
      <c r="G116" s="115"/>
      <c r="H116" s="110"/>
    </row>
    <row r="117" spans="1:8" s="171" customFormat="1" ht="12.6" customHeight="1">
      <c r="A117" s="114"/>
      <c r="B117" s="115"/>
      <c r="C117" s="114"/>
      <c r="D117" s="110"/>
      <c r="E117" s="110"/>
      <c r="F117" s="114"/>
      <c r="G117" s="115"/>
      <c r="H117" s="110"/>
    </row>
    <row r="118" spans="1:8" s="171" customFormat="1" ht="12.6" customHeight="1">
      <c r="A118" s="114"/>
      <c r="B118" s="115"/>
      <c r="C118" s="114"/>
      <c r="D118" s="110"/>
      <c r="E118" s="110"/>
      <c r="F118" s="114"/>
      <c r="G118" s="115"/>
      <c r="H118" s="110"/>
    </row>
    <row r="119" spans="1:8" s="171" customFormat="1" ht="12.6" customHeight="1">
      <c r="A119" s="114"/>
      <c r="B119" s="115"/>
      <c r="C119" s="114"/>
      <c r="D119" s="110"/>
      <c r="E119" s="110"/>
      <c r="F119" s="114"/>
      <c r="G119" s="115"/>
      <c r="H119" s="110"/>
    </row>
    <row r="120" spans="1:8" s="171" customFormat="1" ht="12.6" customHeight="1">
      <c r="A120" s="114"/>
      <c r="B120" s="115"/>
      <c r="C120" s="114"/>
      <c r="D120" s="110"/>
      <c r="E120" s="110"/>
      <c r="F120" s="114"/>
      <c r="G120" s="115"/>
      <c r="H120" s="110"/>
    </row>
    <row r="121" spans="1:8" s="171" customFormat="1" ht="12.6" customHeight="1">
      <c r="A121" s="114"/>
      <c r="B121" s="115"/>
      <c r="C121" s="114"/>
      <c r="D121" s="110"/>
      <c r="E121" s="110"/>
      <c r="F121" s="114"/>
      <c r="G121" s="115"/>
      <c r="H121" s="110"/>
    </row>
    <row r="122" spans="1:8" s="171" customFormat="1" ht="12.6" customHeight="1">
      <c r="A122" s="114"/>
      <c r="B122" s="115"/>
      <c r="C122" s="114"/>
      <c r="D122" s="110"/>
      <c r="E122" s="110"/>
      <c r="F122" s="114"/>
      <c r="G122" s="115"/>
      <c r="H122" s="110"/>
    </row>
    <row r="123" spans="1:8" s="171" customFormat="1" ht="12.6" customHeight="1">
      <c r="A123" s="114"/>
      <c r="B123" s="115"/>
      <c r="C123" s="114"/>
      <c r="D123" s="110"/>
      <c r="E123" s="110"/>
      <c r="F123" s="114"/>
      <c r="G123" s="115"/>
      <c r="H123" s="110"/>
    </row>
    <row r="124" spans="1:8" s="171" customFormat="1" ht="12.6" customHeight="1">
      <c r="A124" s="114"/>
      <c r="B124" s="115"/>
      <c r="C124" s="114"/>
      <c r="D124" s="110"/>
      <c r="E124" s="110"/>
      <c r="F124" s="114"/>
      <c r="G124" s="115"/>
      <c r="H124" s="110"/>
    </row>
    <row r="125" spans="1:8" s="171" customFormat="1" ht="12.6" customHeight="1">
      <c r="A125" s="114"/>
      <c r="B125" s="115"/>
      <c r="C125" s="114"/>
      <c r="D125" s="110"/>
      <c r="E125" s="110"/>
      <c r="F125" s="114"/>
      <c r="G125" s="115"/>
      <c r="H125" s="110"/>
    </row>
    <row r="126" spans="1:8" s="171" customFormat="1" ht="12.6" customHeight="1">
      <c r="A126" s="114"/>
      <c r="B126" s="115"/>
      <c r="C126" s="114"/>
      <c r="D126" s="110"/>
      <c r="E126" s="110"/>
      <c r="F126" s="114"/>
      <c r="G126" s="115"/>
      <c r="H126" s="110"/>
    </row>
    <row r="127" spans="1:8" s="171" customFormat="1" ht="12.6" customHeight="1">
      <c r="A127" s="114"/>
      <c r="B127" s="115"/>
      <c r="C127" s="114"/>
      <c r="D127" s="110"/>
      <c r="E127" s="110"/>
      <c r="F127" s="114"/>
      <c r="G127" s="115"/>
      <c r="H127" s="110"/>
    </row>
    <row r="128" spans="1:8" s="171" customFormat="1" ht="12.6" customHeight="1">
      <c r="A128" s="114"/>
      <c r="B128" s="115"/>
      <c r="C128" s="114"/>
      <c r="D128" s="110"/>
      <c r="E128" s="110"/>
      <c r="F128" s="114"/>
      <c r="G128" s="115"/>
      <c r="H128" s="110"/>
    </row>
    <row r="129" spans="1:8" s="171" customFormat="1" ht="12.6" customHeight="1">
      <c r="A129" s="114"/>
      <c r="B129" s="115"/>
      <c r="C129" s="114"/>
      <c r="D129" s="110"/>
      <c r="E129" s="110"/>
      <c r="F129" s="114"/>
      <c r="G129" s="115"/>
      <c r="H129" s="110"/>
    </row>
    <row r="130" spans="1:8" s="171" customFormat="1" ht="12.6" customHeight="1">
      <c r="A130" s="114"/>
      <c r="B130" s="115"/>
      <c r="C130" s="114"/>
      <c r="D130" s="110"/>
      <c r="E130" s="110"/>
      <c r="F130" s="114"/>
      <c r="G130" s="115"/>
      <c r="H130" s="110"/>
    </row>
    <row r="131" spans="1:8" s="171" customFormat="1" ht="12.6" customHeight="1">
      <c r="A131" s="114"/>
      <c r="B131" s="115"/>
      <c r="C131" s="114"/>
      <c r="D131" s="110"/>
      <c r="E131" s="110"/>
      <c r="F131" s="114"/>
      <c r="G131" s="115"/>
      <c r="H131" s="110"/>
    </row>
    <row r="132" spans="1:8" s="171" customFormat="1" ht="12.6" customHeight="1">
      <c r="A132" s="114"/>
      <c r="B132" s="115"/>
      <c r="C132" s="114"/>
      <c r="D132" s="110"/>
      <c r="E132" s="110"/>
      <c r="F132" s="114"/>
      <c r="G132" s="115"/>
      <c r="H132" s="110"/>
    </row>
    <row r="133" spans="1:8" s="171" customFormat="1" ht="12.6" customHeight="1">
      <c r="A133" s="114"/>
      <c r="B133" s="115"/>
      <c r="C133" s="114"/>
      <c r="D133" s="110"/>
      <c r="E133" s="110"/>
      <c r="F133" s="114"/>
      <c r="G133" s="115"/>
      <c r="H133" s="110"/>
    </row>
    <row r="134" spans="1:8" s="171" customFormat="1" ht="12.6" customHeight="1">
      <c r="A134" s="114"/>
      <c r="B134" s="115"/>
      <c r="C134" s="114"/>
      <c r="D134" s="110"/>
      <c r="E134" s="110"/>
      <c r="F134" s="114"/>
      <c r="G134" s="115"/>
      <c r="H134" s="110"/>
    </row>
    <row r="135" spans="1:8" s="171" customFormat="1" ht="12.6" customHeight="1">
      <c r="A135" s="114"/>
      <c r="B135" s="115"/>
      <c r="C135" s="114"/>
      <c r="D135" s="110"/>
      <c r="E135" s="110"/>
      <c r="F135" s="114"/>
      <c r="G135" s="115"/>
      <c r="H135" s="110"/>
    </row>
    <row r="136" spans="1:8" ht="12.75" customHeight="1">
      <c r="A136" s="2"/>
    </row>
    <row r="137" spans="1:8" ht="12.75" customHeight="1">
      <c r="A137" s="2"/>
    </row>
    <row r="138" spans="1:8" ht="12.75" customHeight="1">
      <c r="A138" s="2"/>
    </row>
    <row r="139" spans="1:8" ht="12.75" customHeight="1">
      <c r="A139" s="2"/>
    </row>
    <row r="140" spans="1:8" ht="12.75" customHeight="1">
      <c r="A140" s="2"/>
    </row>
    <row r="141" spans="1:8" ht="12.75" customHeight="1">
      <c r="A141" s="2"/>
    </row>
    <row r="142" spans="1:8" ht="12.75" customHeight="1">
      <c r="A142" s="2"/>
    </row>
    <row r="143" spans="1:8" ht="12.75" customHeight="1">
      <c r="A143" s="2"/>
    </row>
    <row r="144" spans="1:8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  <row r="191" spans="1:1" ht="12.75" customHeight="1">
      <c r="A191" s="2"/>
    </row>
    <row r="192" spans="1:1" ht="12.75" customHeight="1">
      <c r="A192" s="2"/>
    </row>
    <row r="193" spans="1:1" ht="12.75" customHeight="1">
      <c r="A193" s="2"/>
    </row>
    <row r="194" spans="1:1" ht="12.75" customHeight="1">
      <c r="A194" s="2"/>
    </row>
    <row r="195" spans="1:1" ht="12.75" customHeight="1">
      <c r="A195" s="2"/>
    </row>
    <row r="196" spans="1:1" ht="12.75" customHeight="1">
      <c r="A196" s="2"/>
    </row>
    <row r="197" spans="1:1" ht="12.75" customHeight="1">
      <c r="A197" s="2"/>
    </row>
  </sheetData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4294967293" verticalDpi="300" r:id="rId1"/>
  <headerFooter alignWithMargins="0"/>
  <rowBreaks count="1" manualBreakCount="1">
    <brk id="60" max="6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>
  <sheetPr codeName="Sheet184">
    <tabColor rgb="FFFFC000"/>
  </sheetPr>
  <dimension ref="A1:P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17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95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1657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183" t="s">
        <v>491</v>
      </c>
      <c r="E27" s="183" t="s">
        <v>491</v>
      </c>
      <c r="F27" s="183" t="s">
        <v>491</v>
      </c>
      <c r="G27" s="183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1</v>
      </c>
      <c r="D49" s="183">
        <v>0</v>
      </c>
      <c r="E49" s="183" t="s">
        <v>491</v>
      </c>
      <c r="F49" s="183">
        <v>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4" t="s">
        <v>175</v>
      </c>
      <c r="B60" s="13" t="s">
        <v>176</v>
      </c>
      <c r="C60" s="169">
        <v>2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2</v>
      </c>
      <c r="D77" s="183">
        <v>0</v>
      </c>
      <c r="E77" s="183">
        <v>0</v>
      </c>
      <c r="F77" s="183">
        <v>0</v>
      </c>
      <c r="G77" s="183">
        <v>0</v>
      </c>
      <c r="H77" s="3"/>
    </row>
    <row r="78" spans="1:8" ht="12.6" customHeight="1">
      <c r="A78" s="134" t="s">
        <v>204</v>
      </c>
      <c r="B78" s="13" t="s">
        <v>170</v>
      </c>
      <c r="C78" s="169">
        <v>6</v>
      </c>
      <c r="D78" s="183">
        <v>0</v>
      </c>
      <c r="E78" s="183">
        <v>0</v>
      </c>
      <c r="F78" s="183">
        <v>0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1</v>
      </c>
      <c r="D80" s="183">
        <v>0</v>
      </c>
      <c r="E80" s="183" t="s">
        <v>491</v>
      </c>
      <c r="F80" s="183">
        <v>0</v>
      </c>
      <c r="G80" s="183">
        <v>0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4" t="s">
        <v>212</v>
      </c>
      <c r="B83" s="13" t="s">
        <v>213</v>
      </c>
      <c r="C83" s="169">
        <v>6</v>
      </c>
      <c r="D83" s="183">
        <v>0</v>
      </c>
      <c r="E83" s="183">
        <v>0</v>
      </c>
      <c r="F83" s="183">
        <v>0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21</v>
      </c>
      <c r="D101" s="183">
        <v>0</v>
      </c>
      <c r="E101" s="183">
        <v>0</v>
      </c>
      <c r="F101" s="183">
        <v>0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0</v>
      </c>
      <c r="E102" s="183">
        <v>0</v>
      </c>
      <c r="F102" s="183">
        <v>0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7</v>
      </c>
      <c r="D103" s="183">
        <v>0</v>
      </c>
      <c r="E103" s="183">
        <v>0</v>
      </c>
      <c r="F103" s="183">
        <v>0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183" t="s">
        <v>491</v>
      </c>
      <c r="E104" s="183" t="s">
        <v>491</v>
      </c>
      <c r="F104" s="183" t="s">
        <v>491</v>
      </c>
      <c r="G104" s="183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1</v>
      </c>
      <c r="D106" s="232">
        <v>0</v>
      </c>
      <c r="E106" s="232" t="s">
        <v>491</v>
      </c>
      <c r="F106" s="232">
        <v>0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55</v>
      </c>
      <c r="D107" s="232">
        <v>0</v>
      </c>
      <c r="E107" s="232">
        <v>0</v>
      </c>
      <c r="F107" s="232">
        <v>0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5</v>
      </c>
      <c r="D108" s="232">
        <v>0</v>
      </c>
      <c r="E108" s="232">
        <v>0</v>
      </c>
      <c r="F108" s="232">
        <v>0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</v>
      </c>
      <c r="E112" s="232">
        <v>0</v>
      </c>
      <c r="F112" s="232">
        <v>0</v>
      </c>
      <c r="G112" s="232">
        <v>0</v>
      </c>
    </row>
    <row r="113" spans="1:7">
      <c r="A113" s="100"/>
      <c r="B113" s="13" t="s">
        <v>390</v>
      </c>
      <c r="C113" s="240">
        <v>117</v>
      </c>
      <c r="D113" s="242">
        <v>0</v>
      </c>
      <c r="E113" s="242">
        <v>0</v>
      </c>
      <c r="F113" s="242">
        <v>0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>
  <sheetPr codeName="Sheet185">
    <tabColor rgb="FFFFC000"/>
  </sheetPr>
  <dimension ref="A1:J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11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96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1891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1</v>
      </c>
      <c r="D6" s="183">
        <v>0</v>
      </c>
      <c r="E6" s="183" t="s">
        <v>491</v>
      </c>
      <c r="F6" s="183">
        <v>0</v>
      </c>
      <c r="G6" s="183">
        <v>0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183" t="s">
        <v>491</v>
      </c>
      <c r="E27" s="183" t="s">
        <v>491</v>
      </c>
      <c r="F27" s="183" t="s">
        <v>491</v>
      </c>
      <c r="G27" s="183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2</v>
      </c>
      <c r="D29" s="183">
        <v>1.4999999999999999E-2</v>
      </c>
      <c r="E29" s="183">
        <v>2.1213203435596399E-2</v>
      </c>
      <c r="F29" s="183">
        <v>0.03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1</v>
      </c>
      <c r="D34" s="183">
        <v>0</v>
      </c>
      <c r="E34" s="183" t="s">
        <v>491</v>
      </c>
      <c r="F34" s="183">
        <v>0</v>
      </c>
      <c r="G34" s="183">
        <v>0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1</v>
      </c>
      <c r="D38" s="183">
        <v>0</v>
      </c>
      <c r="E38" s="183" t="s">
        <v>491</v>
      </c>
      <c r="F38" s="183">
        <v>0</v>
      </c>
      <c r="G38" s="183">
        <v>0</v>
      </c>
      <c r="H38" s="3"/>
    </row>
    <row r="39" spans="1:8" ht="12.6" customHeight="1">
      <c r="A39" s="4" t="s">
        <v>263</v>
      </c>
      <c r="B39" s="13" t="s">
        <v>264</v>
      </c>
      <c r="C39" s="169">
        <v>2</v>
      </c>
      <c r="D39" s="183">
        <v>5.0000000000000001E-3</v>
      </c>
      <c r="E39" s="183">
        <v>7.0710678118654797E-3</v>
      </c>
      <c r="F39" s="183">
        <v>0.01</v>
      </c>
      <c r="G39" s="183">
        <v>0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1</v>
      </c>
      <c r="D43" s="183">
        <v>0</v>
      </c>
      <c r="E43" s="183" t="s">
        <v>491</v>
      </c>
      <c r="F43" s="183">
        <v>0</v>
      </c>
      <c r="G43" s="183">
        <v>0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3</v>
      </c>
      <c r="D49" s="183">
        <v>0.01</v>
      </c>
      <c r="E49" s="183">
        <v>1.7320508075688801E-2</v>
      </c>
      <c r="F49" s="183">
        <v>0.03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3</v>
      </c>
      <c r="D59" s="183">
        <v>0.01</v>
      </c>
      <c r="E59" s="183">
        <v>1.7320508075688801E-2</v>
      </c>
      <c r="F59" s="183">
        <v>0.03</v>
      </c>
      <c r="G59" s="183">
        <v>0</v>
      </c>
      <c r="H59" s="3"/>
    </row>
    <row r="60" spans="1:8" ht="12.6" customHeight="1">
      <c r="A60" s="4" t="s">
        <v>175</v>
      </c>
      <c r="B60" s="13" t="s">
        <v>176</v>
      </c>
      <c r="C60" s="169">
        <v>3</v>
      </c>
      <c r="D60" s="183">
        <v>1.4999999999999999E-2</v>
      </c>
      <c r="E60" s="183">
        <v>2.1213203435596399E-2</v>
      </c>
      <c r="F60" s="183">
        <v>0.03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1</v>
      </c>
      <c r="D61" s="183">
        <v>0</v>
      </c>
      <c r="E61" s="183" t="s">
        <v>491</v>
      </c>
      <c r="F61" s="183">
        <v>0</v>
      </c>
      <c r="G61" s="183">
        <v>0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2</v>
      </c>
      <c r="D64" s="183">
        <v>0</v>
      </c>
      <c r="E64" s="183">
        <v>0</v>
      </c>
      <c r="F64" s="183">
        <v>0</v>
      </c>
      <c r="G64" s="183">
        <v>0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1</v>
      </c>
      <c r="D68" s="183">
        <v>0</v>
      </c>
      <c r="E68" s="183" t="s">
        <v>491</v>
      </c>
      <c r="F68" s="183">
        <v>0</v>
      </c>
      <c r="G68" s="183">
        <v>0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1</v>
      </c>
      <c r="D77" s="183">
        <v>0.01</v>
      </c>
      <c r="E77" s="183" t="s">
        <v>491</v>
      </c>
      <c r="F77" s="183">
        <v>0.01</v>
      </c>
      <c r="G77" s="183">
        <v>0.01</v>
      </c>
      <c r="H77" s="3"/>
    </row>
    <row r="78" spans="1:8" ht="12.6" customHeight="1">
      <c r="A78" s="134" t="s">
        <v>204</v>
      </c>
      <c r="B78" s="13" t="s">
        <v>170</v>
      </c>
      <c r="C78" s="169">
        <v>12</v>
      </c>
      <c r="D78" s="183">
        <v>5.0000000000000001E-3</v>
      </c>
      <c r="E78" s="183">
        <v>1.4459976109624399E-2</v>
      </c>
      <c r="F78" s="183">
        <v>0.05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183">
        <v>0</v>
      </c>
      <c r="E82" s="183">
        <v>0</v>
      </c>
      <c r="F82" s="183">
        <v>0</v>
      </c>
      <c r="G82" s="183">
        <v>0</v>
      </c>
      <c r="H82" s="3"/>
    </row>
    <row r="83" spans="1:8" ht="12.6" customHeight="1">
      <c r="A83" s="4" t="s">
        <v>212</v>
      </c>
      <c r="B83" s="13" t="s">
        <v>213</v>
      </c>
      <c r="C83" s="169">
        <v>14</v>
      </c>
      <c r="D83" s="183">
        <v>4.1666666666666701E-3</v>
      </c>
      <c r="E83" s="183">
        <v>9.9620491989562202E-3</v>
      </c>
      <c r="F83" s="183">
        <v>0.03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8</v>
      </c>
      <c r="D84" s="183">
        <v>3.4285714285714301E-2</v>
      </c>
      <c r="E84" s="183">
        <v>5.71130874835599E-2</v>
      </c>
      <c r="F84" s="183">
        <v>0.16</v>
      </c>
      <c r="G84" s="183">
        <v>0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3</v>
      </c>
      <c r="D92" s="183">
        <v>0.03</v>
      </c>
      <c r="E92" s="183">
        <v>0</v>
      </c>
      <c r="F92" s="183">
        <v>0.03</v>
      </c>
      <c r="G92" s="183">
        <v>0.03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183">
        <v>0.01</v>
      </c>
      <c r="E94" s="183" t="s">
        <v>491</v>
      </c>
      <c r="F94" s="183">
        <v>0.01</v>
      </c>
      <c r="G94" s="183">
        <v>0.01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33</v>
      </c>
      <c r="D101" s="183">
        <v>3.5483870967741899E-3</v>
      </c>
      <c r="E101" s="183">
        <v>9.1463606958447994E-3</v>
      </c>
      <c r="F101" s="183">
        <v>0.03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0</v>
      </c>
      <c r="E102" s="183">
        <v>0</v>
      </c>
      <c r="F102" s="183">
        <v>0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183">
        <v>3.7499999999999999E-3</v>
      </c>
      <c r="E103" s="183">
        <v>1.06066017177982E-2</v>
      </c>
      <c r="F103" s="183">
        <v>0.03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17</v>
      </c>
      <c r="D104" s="183">
        <v>4.8666666666666698E-2</v>
      </c>
      <c r="E104" s="183">
        <v>0.10315499203117801</v>
      </c>
      <c r="F104" s="183">
        <v>0.41</v>
      </c>
      <c r="G104" s="183">
        <v>0</v>
      </c>
      <c r="H104" s="3"/>
    </row>
    <row r="105" spans="1:8" ht="12.6" customHeight="1">
      <c r="A105" s="4" t="s">
        <v>611</v>
      </c>
      <c r="B105" s="13" t="s">
        <v>411</v>
      </c>
      <c r="C105" s="169">
        <v>2</v>
      </c>
      <c r="D105" s="183">
        <v>1.4999999999999999E-2</v>
      </c>
      <c r="E105" s="183">
        <v>2.1213203435596399E-2</v>
      </c>
      <c r="F105" s="183">
        <v>0.03</v>
      </c>
      <c r="G105" s="183">
        <v>0</v>
      </c>
      <c r="H105" s="8"/>
    </row>
    <row r="106" spans="1:8" ht="12.6" customHeight="1">
      <c r="A106" s="4" t="s">
        <v>276</v>
      </c>
      <c r="B106" s="4" t="s">
        <v>277</v>
      </c>
      <c r="C106" s="230">
        <v>3</v>
      </c>
      <c r="D106" s="232">
        <v>0</v>
      </c>
      <c r="E106" s="232">
        <v>0</v>
      </c>
      <c r="F106" s="232">
        <v>0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2">
        <v>5.3571428571428596E-4</v>
      </c>
      <c r="E107" s="232">
        <v>4.0089186286863697E-3</v>
      </c>
      <c r="F107" s="232">
        <v>0.03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4</v>
      </c>
      <c r="D108" s="232">
        <v>0</v>
      </c>
      <c r="E108" s="232">
        <v>0</v>
      </c>
      <c r="F108" s="232">
        <v>0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1.4999999999999999E-2</v>
      </c>
      <c r="E112" s="232">
        <v>2.1213203435596399E-2</v>
      </c>
      <c r="F112" s="232">
        <v>0.03</v>
      </c>
      <c r="G112" s="232">
        <v>0</v>
      </c>
    </row>
    <row r="113" spans="1:7">
      <c r="A113" s="100"/>
      <c r="B113" s="13" t="s">
        <v>390</v>
      </c>
      <c r="C113" s="240">
        <v>194</v>
      </c>
      <c r="D113" s="242">
        <v>8.3060109289617504E-3</v>
      </c>
      <c r="E113" s="242">
        <v>3.4432196741733097E-2</v>
      </c>
      <c r="F113" s="242">
        <v>0.41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>
  <sheetPr codeName="Sheet186">
    <tabColor rgb="FFFFC000"/>
  </sheetPr>
  <dimension ref="A1:H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97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1392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1</v>
      </c>
      <c r="D6" s="183">
        <v>0</v>
      </c>
      <c r="E6" s="183" t="s">
        <v>491</v>
      </c>
      <c r="F6" s="183">
        <v>0</v>
      </c>
      <c r="G6" s="183">
        <v>0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1</v>
      </c>
      <c r="D27" s="183">
        <v>0</v>
      </c>
      <c r="E27" s="183" t="s">
        <v>491</v>
      </c>
      <c r="F27" s="183">
        <v>0</v>
      </c>
      <c r="G27" s="183">
        <v>0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2</v>
      </c>
      <c r="D29" s="183">
        <v>5.0000000000000001E-3</v>
      </c>
      <c r="E29" s="183">
        <v>7.0710678118654797E-3</v>
      </c>
      <c r="F29" s="183">
        <v>0.01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1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1</v>
      </c>
      <c r="D38" s="183">
        <v>0</v>
      </c>
      <c r="E38" s="183" t="s">
        <v>491</v>
      </c>
      <c r="F38" s="183">
        <v>0</v>
      </c>
      <c r="G38" s="183">
        <v>0</v>
      </c>
      <c r="H38" s="3"/>
    </row>
    <row r="39" spans="1:8" ht="12.6" customHeight="1">
      <c r="A39" s="4" t="s">
        <v>263</v>
      </c>
      <c r="B39" s="13" t="s">
        <v>264</v>
      </c>
      <c r="C39" s="169">
        <v>1</v>
      </c>
      <c r="D39" s="183">
        <v>0.02</v>
      </c>
      <c r="E39" s="183" t="s">
        <v>491</v>
      </c>
      <c r="F39" s="183">
        <v>0.02</v>
      </c>
      <c r="G39" s="183">
        <v>0.02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1</v>
      </c>
      <c r="D43" s="183">
        <v>0</v>
      </c>
      <c r="E43" s="183" t="s">
        <v>491</v>
      </c>
      <c r="F43" s="183">
        <v>0</v>
      </c>
      <c r="G43" s="183">
        <v>0</v>
      </c>
      <c r="H43" s="3"/>
    </row>
    <row r="44" spans="1:8" ht="12.6" customHeight="1">
      <c r="A44" s="4" t="s">
        <v>380</v>
      </c>
      <c r="B44" s="13" t="s">
        <v>585</v>
      </c>
      <c r="C44" s="169">
        <v>1</v>
      </c>
      <c r="D44" s="183">
        <v>0</v>
      </c>
      <c r="E44" s="183" t="s">
        <v>491</v>
      </c>
      <c r="F44" s="183">
        <v>0</v>
      </c>
      <c r="G44" s="183">
        <v>0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1</v>
      </c>
      <c r="D49" s="183">
        <v>0</v>
      </c>
      <c r="E49" s="183" t="s">
        <v>491</v>
      </c>
      <c r="F49" s="183">
        <v>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4" t="s">
        <v>175</v>
      </c>
      <c r="B60" s="13" t="s">
        <v>176</v>
      </c>
      <c r="C60" s="169">
        <v>2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1</v>
      </c>
      <c r="D61" s="183">
        <v>0</v>
      </c>
      <c r="E61" s="183" t="s">
        <v>491</v>
      </c>
      <c r="F61" s="183">
        <v>0</v>
      </c>
      <c r="G61" s="183">
        <v>0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4</v>
      </c>
      <c r="D64" s="183">
        <v>0</v>
      </c>
      <c r="E64" s="183">
        <v>0</v>
      </c>
      <c r="F64" s="183">
        <v>0</v>
      </c>
      <c r="G64" s="183">
        <v>0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1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1</v>
      </c>
      <c r="D68" s="183">
        <v>0</v>
      </c>
      <c r="E68" s="183" t="s">
        <v>491</v>
      </c>
      <c r="F68" s="183">
        <v>0</v>
      </c>
      <c r="G68" s="183">
        <v>0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8</v>
      </c>
      <c r="D78" s="183">
        <v>0</v>
      </c>
      <c r="E78" s="183">
        <v>0</v>
      </c>
      <c r="F78" s="183">
        <v>0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183">
        <v>0</v>
      </c>
      <c r="E82" s="183">
        <v>0</v>
      </c>
      <c r="F82" s="183">
        <v>0</v>
      </c>
      <c r="G82" s="183">
        <v>0</v>
      </c>
      <c r="H82" s="3"/>
    </row>
    <row r="83" spans="1:8" ht="12.6" customHeight="1">
      <c r="A83" s="4" t="s">
        <v>212</v>
      </c>
      <c r="B83" s="13" t="s">
        <v>213</v>
      </c>
      <c r="C83" s="169">
        <v>10</v>
      </c>
      <c r="D83" s="183">
        <v>1.25E-3</v>
      </c>
      <c r="E83" s="183">
        <v>3.5355339059327398E-3</v>
      </c>
      <c r="F83" s="183">
        <v>0.01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2</v>
      </c>
      <c r="D84" s="183">
        <v>0</v>
      </c>
      <c r="E84" s="183">
        <v>0</v>
      </c>
      <c r="F84" s="183">
        <v>0</v>
      </c>
      <c r="G84" s="183">
        <v>0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8</v>
      </c>
      <c r="D92" s="183">
        <v>4.1428571428571398E-2</v>
      </c>
      <c r="E92" s="183">
        <v>8.7831006565368006E-2</v>
      </c>
      <c r="F92" s="183">
        <v>0.24</v>
      </c>
      <c r="G92" s="183">
        <v>0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183">
        <v>0.01</v>
      </c>
      <c r="E94" s="183" t="s">
        <v>491</v>
      </c>
      <c r="F94" s="183">
        <v>0.01</v>
      </c>
      <c r="G94" s="183">
        <v>0.01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32</v>
      </c>
      <c r="D101" s="183">
        <v>2E-3</v>
      </c>
      <c r="E101" s="183">
        <v>4.06838102172486E-3</v>
      </c>
      <c r="F101" s="183">
        <v>0.01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0</v>
      </c>
      <c r="E102" s="183">
        <v>0</v>
      </c>
      <c r="F102" s="183">
        <v>0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183">
        <v>1.25E-3</v>
      </c>
      <c r="E103" s="183">
        <v>3.5355339059327398E-3</v>
      </c>
      <c r="F103" s="183">
        <v>0.01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4</v>
      </c>
      <c r="D104" s="183">
        <v>7.4999999999999997E-3</v>
      </c>
      <c r="E104" s="183">
        <v>1.4999999999999999E-2</v>
      </c>
      <c r="F104" s="183">
        <v>0.03</v>
      </c>
      <c r="G104" s="183">
        <v>0</v>
      </c>
      <c r="H104" s="3"/>
    </row>
    <row r="105" spans="1:8" ht="12.6" customHeight="1">
      <c r="A105" s="4" t="s">
        <v>611</v>
      </c>
      <c r="B105" s="13" t="s">
        <v>411</v>
      </c>
      <c r="C105" s="169">
        <v>2</v>
      </c>
      <c r="D105" s="183">
        <v>5.0000000000000001E-3</v>
      </c>
      <c r="E105" s="183">
        <v>7.0710678118654797E-3</v>
      </c>
      <c r="F105" s="183">
        <v>0.01</v>
      </c>
      <c r="G105" s="183">
        <v>0</v>
      </c>
      <c r="H105" s="8"/>
    </row>
    <row r="106" spans="1:8" ht="12.6" customHeight="1">
      <c r="A106" s="4" t="s">
        <v>276</v>
      </c>
      <c r="B106" s="4" t="s">
        <v>277</v>
      </c>
      <c r="C106" s="230">
        <v>2</v>
      </c>
      <c r="D106" s="232">
        <v>0</v>
      </c>
      <c r="E106" s="232">
        <v>0</v>
      </c>
      <c r="F106" s="232">
        <v>0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2">
        <v>1.78571428571429E-4</v>
      </c>
      <c r="E107" s="232">
        <v>1.33630620956212E-3</v>
      </c>
      <c r="F107" s="232">
        <v>0.01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4</v>
      </c>
      <c r="D108" s="232">
        <v>0</v>
      </c>
      <c r="E108" s="232">
        <v>0</v>
      </c>
      <c r="F108" s="232">
        <v>0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5.0000000000000001E-3</v>
      </c>
      <c r="E112" s="232">
        <v>7.0710678118654797E-3</v>
      </c>
      <c r="F112" s="232">
        <v>0.01</v>
      </c>
      <c r="G112" s="232">
        <v>0</v>
      </c>
    </row>
    <row r="113" spans="1:7">
      <c r="A113" s="100"/>
      <c r="B113" s="13" t="s">
        <v>390</v>
      </c>
      <c r="C113" s="240">
        <v>167</v>
      </c>
      <c r="D113" s="242">
        <v>2.9936305732484098E-3</v>
      </c>
      <c r="E113" s="242">
        <v>1.9528577618088998E-2</v>
      </c>
      <c r="F113" s="242">
        <v>0.24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>
  <sheetPr codeName="Sheet187">
    <tabColor rgb="FFFFC000"/>
  </sheetPr>
  <dimension ref="A1:H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98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1633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1</v>
      </c>
      <c r="D11" s="183">
        <v>0</v>
      </c>
      <c r="E11" s="183" t="s">
        <v>491</v>
      </c>
      <c r="F11" s="183">
        <v>0</v>
      </c>
      <c r="G11" s="183">
        <v>0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1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183" t="s">
        <v>491</v>
      </c>
      <c r="E27" s="183" t="s">
        <v>491</v>
      </c>
      <c r="F27" s="183" t="s">
        <v>491</v>
      </c>
      <c r="G27" s="183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4</v>
      </c>
      <c r="D29" s="183">
        <v>2.5000000000000001E-3</v>
      </c>
      <c r="E29" s="183">
        <v>5.0000000000000001E-3</v>
      </c>
      <c r="F29" s="183">
        <v>0.01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1</v>
      </c>
      <c r="D38" s="183">
        <v>0</v>
      </c>
      <c r="E38" s="183" t="s">
        <v>491</v>
      </c>
      <c r="F38" s="183">
        <v>0</v>
      </c>
      <c r="G38" s="183">
        <v>0</v>
      </c>
      <c r="H38" s="3"/>
    </row>
    <row r="39" spans="1:8" ht="12.6" customHeight="1">
      <c r="A39" s="4" t="s">
        <v>263</v>
      </c>
      <c r="B39" s="13" t="s">
        <v>264</v>
      </c>
      <c r="C39" s="169">
        <v>6</v>
      </c>
      <c r="D39" s="183">
        <v>6.6666666666666697E-3</v>
      </c>
      <c r="E39" s="183">
        <v>8.1649658092772595E-3</v>
      </c>
      <c r="F39" s="183">
        <v>0.02</v>
      </c>
      <c r="G39" s="183">
        <v>0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1</v>
      </c>
      <c r="D43" s="183">
        <v>0</v>
      </c>
      <c r="E43" s="183" t="s">
        <v>491</v>
      </c>
      <c r="F43" s="183">
        <v>0</v>
      </c>
      <c r="G43" s="183">
        <v>0</v>
      </c>
      <c r="H43" s="3"/>
    </row>
    <row r="44" spans="1:8" ht="12.6" customHeight="1">
      <c r="A44" s="4" t="s">
        <v>380</v>
      </c>
      <c r="B44" s="13" t="s">
        <v>585</v>
      </c>
      <c r="C44" s="169">
        <v>2</v>
      </c>
      <c r="D44" s="183">
        <v>0.03</v>
      </c>
      <c r="E44" s="183">
        <v>1.4142135623730999E-2</v>
      </c>
      <c r="F44" s="183">
        <v>0.04</v>
      </c>
      <c r="G44" s="183">
        <v>0.02</v>
      </c>
      <c r="H44" s="3"/>
    </row>
    <row r="45" spans="1:8" ht="12.6" customHeight="1">
      <c r="A45" s="4" t="s">
        <v>282</v>
      </c>
      <c r="B45" s="13" t="s">
        <v>586</v>
      </c>
      <c r="C45" s="169">
        <v>3</v>
      </c>
      <c r="D45" s="183">
        <v>0</v>
      </c>
      <c r="E45" s="183">
        <v>0</v>
      </c>
      <c r="F45" s="183">
        <v>0</v>
      </c>
      <c r="G45" s="183">
        <v>0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1</v>
      </c>
      <c r="D47" s="183">
        <v>0.01</v>
      </c>
      <c r="E47" s="183" t="s">
        <v>491</v>
      </c>
      <c r="F47" s="183">
        <v>0.01</v>
      </c>
      <c r="G47" s="183">
        <v>0.01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1</v>
      </c>
      <c r="D49" s="183">
        <v>0</v>
      </c>
      <c r="E49" s="183" t="s">
        <v>491</v>
      </c>
      <c r="F49" s="183">
        <v>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15</v>
      </c>
      <c r="D59" s="183">
        <v>5.3333333333333297E-3</v>
      </c>
      <c r="E59" s="183">
        <v>1.35576371027375E-2</v>
      </c>
      <c r="F59" s="183">
        <v>0.05</v>
      </c>
      <c r="G59" s="183">
        <v>0</v>
      </c>
      <c r="H59" s="3"/>
    </row>
    <row r="60" spans="1:8" ht="12.6" customHeight="1">
      <c r="A60" s="4" t="s">
        <v>175</v>
      </c>
      <c r="B60" s="13" t="s">
        <v>176</v>
      </c>
      <c r="C60" s="169">
        <v>11</v>
      </c>
      <c r="D60" s="183">
        <v>1.6E-2</v>
      </c>
      <c r="E60" s="183">
        <v>3.0623157540948898E-2</v>
      </c>
      <c r="F60" s="183">
        <v>0.1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1</v>
      </c>
      <c r="D62" s="183">
        <v>0.05</v>
      </c>
      <c r="E62" s="183" t="s">
        <v>491</v>
      </c>
      <c r="F62" s="183">
        <v>0.05</v>
      </c>
      <c r="G62" s="183">
        <v>0.05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2</v>
      </c>
      <c r="D64" s="183">
        <v>0</v>
      </c>
      <c r="E64" s="183" t="s">
        <v>491</v>
      </c>
      <c r="F64" s="183">
        <v>0</v>
      </c>
      <c r="G64" s="183">
        <v>0</v>
      </c>
      <c r="H64" s="3"/>
    </row>
    <row r="65" spans="1:8" ht="12.6" customHeight="1">
      <c r="A65" s="4" t="s">
        <v>185</v>
      </c>
      <c r="B65" s="13" t="s">
        <v>2018</v>
      </c>
      <c r="C65" s="169">
        <v>1</v>
      </c>
      <c r="D65" s="183">
        <v>0.02</v>
      </c>
      <c r="E65" s="183" t="s">
        <v>491</v>
      </c>
      <c r="F65" s="183">
        <v>0.02</v>
      </c>
      <c r="G65" s="183">
        <v>0.02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2</v>
      </c>
      <c r="D68" s="183">
        <v>0</v>
      </c>
      <c r="E68" s="183">
        <v>0</v>
      </c>
      <c r="F68" s="183">
        <v>0</v>
      </c>
      <c r="G68" s="183">
        <v>0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6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10</v>
      </c>
      <c r="D78" s="183">
        <v>8.0000000000000002E-3</v>
      </c>
      <c r="E78" s="183">
        <v>1.13529242439509E-2</v>
      </c>
      <c r="F78" s="183">
        <v>0.03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1</v>
      </c>
      <c r="D80" s="183">
        <v>0</v>
      </c>
      <c r="E80" s="183" t="s">
        <v>491</v>
      </c>
      <c r="F80" s="183">
        <v>0</v>
      </c>
      <c r="G80" s="183">
        <v>0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183">
        <v>0</v>
      </c>
      <c r="E82" s="183">
        <v>0</v>
      </c>
      <c r="F82" s="183">
        <v>0</v>
      </c>
      <c r="G82" s="183">
        <v>0</v>
      </c>
      <c r="H82" s="3"/>
    </row>
    <row r="83" spans="1:8" ht="12.6" customHeight="1">
      <c r="A83" s="4" t="s">
        <v>212</v>
      </c>
      <c r="B83" s="13" t="s">
        <v>213</v>
      </c>
      <c r="C83" s="169">
        <v>19</v>
      </c>
      <c r="D83" s="183">
        <v>1.11764705882353E-2</v>
      </c>
      <c r="E83" s="183">
        <v>1.4526851405748799E-2</v>
      </c>
      <c r="F83" s="183">
        <v>0.05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4</v>
      </c>
      <c r="D84" s="183">
        <v>1.4999999999999999E-2</v>
      </c>
      <c r="E84" s="183">
        <v>1.29099444873581E-2</v>
      </c>
      <c r="F84" s="183">
        <v>0.03</v>
      </c>
      <c r="G84" s="183">
        <v>0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3</v>
      </c>
      <c r="D92" s="183">
        <v>6.6666666666666697E-3</v>
      </c>
      <c r="E92" s="183">
        <v>1.15470053837925E-2</v>
      </c>
      <c r="F92" s="183">
        <v>0.02</v>
      </c>
      <c r="G92" s="183">
        <v>0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183">
        <v>0.02</v>
      </c>
      <c r="E94" s="183" t="s">
        <v>491</v>
      </c>
      <c r="F94" s="183">
        <v>0.02</v>
      </c>
      <c r="G94" s="183">
        <v>0.02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43</v>
      </c>
      <c r="D101" s="183">
        <v>2.2499999999999998E-3</v>
      </c>
      <c r="E101" s="183">
        <v>6.1965664603420402E-3</v>
      </c>
      <c r="F101" s="183">
        <v>0.02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0</v>
      </c>
      <c r="E102" s="183">
        <v>0</v>
      </c>
      <c r="F102" s="183">
        <v>0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183">
        <v>2.5000000000000001E-2</v>
      </c>
      <c r="E103" s="183">
        <v>7.0710678118654793E-2</v>
      </c>
      <c r="F103" s="183">
        <v>0.2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5</v>
      </c>
      <c r="D104" s="183">
        <v>0.03</v>
      </c>
      <c r="E104" s="183">
        <v>4.2426406871192902E-2</v>
      </c>
      <c r="F104" s="183">
        <v>0.09</v>
      </c>
      <c r="G104" s="183">
        <v>0</v>
      </c>
      <c r="H104" s="3"/>
    </row>
    <row r="105" spans="1:8" ht="12.6" customHeight="1">
      <c r="A105" s="4" t="s">
        <v>611</v>
      </c>
      <c r="B105" s="13" t="s">
        <v>411</v>
      </c>
      <c r="C105" s="169">
        <v>2</v>
      </c>
      <c r="D105" s="183">
        <v>0.01</v>
      </c>
      <c r="E105" s="183">
        <v>1.4142135623730999E-2</v>
      </c>
      <c r="F105" s="183">
        <v>0.02</v>
      </c>
      <c r="G105" s="183">
        <v>0</v>
      </c>
      <c r="H105" s="8"/>
    </row>
    <row r="106" spans="1:8" ht="12.6" customHeight="1">
      <c r="A106" s="4" t="s">
        <v>276</v>
      </c>
      <c r="B106" s="4" t="s">
        <v>277</v>
      </c>
      <c r="C106" s="230">
        <v>4</v>
      </c>
      <c r="D106" s="232">
        <v>1.2500000000000001E-2</v>
      </c>
      <c r="E106" s="232">
        <v>2.5000000000000001E-2</v>
      </c>
      <c r="F106" s="232">
        <v>0.05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2">
        <v>2.8571428571428602E-3</v>
      </c>
      <c r="E107" s="232">
        <v>7.0618786360379998E-3</v>
      </c>
      <c r="F107" s="232">
        <v>0.02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6</v>
      </c>
      <c r="D108" s="232">
        <v>4.0000000000000001E-3</v>
      </c>
      <c r="E108" s="232">
        <v>8.9442719099991595E-3</v>
      </c>
      <c r="F108" s="232">
        <v>0.02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0.02</v>
      </c>
      <c r="E112" s="232">
        <v>0</v>
      </c>
      <c r="F112" s="232">
        <v>0.02</v>
      </c>
      <c r="G112" s="232">
        <v>0.02</v>
      </c>
    </row>
    <row r="113" spans="1:7">
      <c r="A113" s="100"/>
      <c r="B113" s="13" t="s">
        <v>390</v>
      </c>
      <c r="C113" s="240">
        <v>229</v>
      </c>
      <c r="D113" s="242">
        <v>6.9863013698630199E-3</v>
      </c>
      <c r="E113" s="242">
        <v>1.90618210697697E-2</v>
      </c>
      <c r="F113" s="242">
        <v>0.2</v>
      </c>
      <c r="G113" s="242">
        <v>0</v>
      </c>
    </row>
    <row r="114" spans="1:7">
      <c r="C114" s="105"/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>
  <sheetPr codeName="Sheet188">
    <tabColor rgb="FFFFC000"/>
  </sheetPr>
  <dimension ref="A1:H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99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1902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1</v>
      </c>
      <c r="D18" s="183">
        <v>0</v>
      </c>
      <c r="E18" s="183" t="s">
        <v>491</v>
      </c>
      <c r="F18" s="183">
        <v>0</v>
      </c>
      <c r="G18" s="183">
        <v>0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183" t="s">
        <v>491</v>
      </c>
      <c r="E27" s="183" t="s">
        <v>491</v>
      </c>
      <c r="F27" s="183" t="s">
        <v>491</v>
      </c>
      <c r="G27" s="183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2</v>
      </c>
      <c r="D39" s="183">
        <v>0</v>
      </c>
      <c r="E39" s="183">
        <v>0</v>
      </c>
      <c r="F39" s="183">
        <v>0</v>
      </c>
      <c r="G39" s="183">
        <v>0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1</v>
      </c>
      <c r="D45" s="183">
        <v>0</v>
      </c>
      <c r="E45" s="183" t="s">
        <v>491</v>
      </c>
      <c r="F45" s="183">
        <v>0</v>
      </c>
      <c r="G45" s="183">
        <v>0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2</v>
      </c>
      <c r="D49" s="183">
        <v>0</v>
      </c>
      <c r="E49" s="183">
        <v>0</v>
      </c>
      <c r="F49" s="183">
        <v>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2</v>
      </c>
      <c r="D59" s="183">
        <v>0</v>
      </c>
      <c r="E59" s="183">
        <v>0</v>
      </c>
      <c r="F59" s="183">
        <v>0</v>
      </c>
      <c r="G59" s="183">
        <v>0</v>
      </c>
      <c r="H59" s="3"/>
    </row>
    <row r="60" spans="1:8" ht="12.6" customHeight="1">
      <c r="A60" s="4" t="s">
        <v>175</v>
      </c>
      <c r="B60" s="13" t="s">
        <v>176</v>
      </c>
      <c r="C60" s="169">
        <v>3</v>
      </c>
      <c r="D60" s="183">
        <v>0</v>
      </c>
      <c r="E60" s="183">
        <v>0</v>
      </c>
      <c r="F60" s="183">
        <v>0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2</v>
      </c>
      <c r="D64" s="183">
        <v>0</v>
      </c>
      <c r="E64" s="183" t="s">
        <v>491</v>
      </c>
      <c r="F64" s="183">
        <v>0</v>
      </c>
      <c r="G64" s="183">
        <v>0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6</v>
      </c>
      <c r="D78" s="183">
        <v>0</v>
      </c>
      <c r="E78" s="183">
        <v>0</v>
      </c>
      <c r="F78" s="183">
        <v>0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183">
        <v>0</v>
      </c>
      <c r="E82" s="183">
        <v>0</v>
      </c>
      <c r="F82" s="183">
        <v>0</v>
      </c>
      <c r="G82" s="183">
        <v>0</v>
      </c>
      <c r="H82" s="3"/>
    </row>
    <row r="83" spans="1:8" ht="12.6" customHeight="1">
      <c r="A83" s="4" t="s">
        <v>212</v>
      </c>
      <c r="B83" s="13" t="s">
        <v>213</v>
      </c>
      <c r="C83" s="169">
        <v>7</v>
      </c>
      <c r="D83" s="183">
        <v>0</v>
      </c>
      <c r="E83" s="183">
        <v>0</v>
      </c>
      <c r="F83" s="183">
        <v>0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1</v>
      </c>
      <c r="D92" s="183">
        <v>0</v>
      </c>
      <c r="E92" s="183" t="s">
        <v>491</v>
      </c>
      <c r="F92" s="183">
        <v>0</v>
      </c>
      <c r="G92" s="183">
        <v>0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183">
        <v>0</v>
      </c>
      <c r="E94" s="183" t="s">
        <v>491</v>
      </c>
      <c r="F94" s="183">
        <v>0</v>
      </c>
      <c r="G94" s="183">
        <v>0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38</v>
      </c>
      <c r="D101" s="183">
        <v>0</v>
      </c>
      <c r="E101" s="183">
        <v>0</v>
      </c>
      <c r="F101" s="183">
        <v>0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0</v>
      </c>
      <c r="E102" s="183">
        <v>0</v>
      </c>
      <c r="F102" s="183">
        <v>0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183">
        <v>0</v>
      </c>
      <c r="E103" s="183">
        <v>0</v>
      </c>
      <c r="F103" s="183">
        <v>0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183" t="s">
        <v>491</v>
      </c>
      <c r="E104" s="183" t="s">
        <v>491</v>
      </c>
      <c r="F104" s="183" t="s">
        <v>491</v>
      </c>
      <c r="G104" s="183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3</v>
      </c>
      <c r="D106" s="232">
        <v>0</v>
      </c>
      <c r="E106" s="232">
        <v>0</v>
      </c>
      <c r="F106" s="232">
        <v>0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2">
        <v>0</v>
      </c>
      <c r="E107" s="232">
        <v>0</v>
      </c>
      <c r="F107" s="232">
        <v>0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3</v>
      </c>
      <c r="D108" s="232">
        <v>0</v>
      </c>
      <c r="E108" s="232">
        <v>0</v>
      </c>
      <c r="F108" s="232">
        <v>0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</v>
      </c>
      <c r="E112" s="232">
        <v>0</v>
      </c>
      <c r="F112" s="232">
        <v>0</v>
      </c>
      <c r="G112" s="232">
        <v>0</v>
      </c>
    </row>
    <row r="113" spans="1:7">
      <c r="A113" s="100"/>
      <c r="B113" s="13" t="s">
        <v>390</v>
      </c>
      <c r="C113" s="240">
        <v>148</v>
      </c>
      <c r="D113" s="242">
        <v>0</v>
      </c>
      <c r="E113" s="242">
        <v>0</v>
      </c>
      <c r="F113" s="242">
        <v>0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>
  <sheetPr codeName="Sheet189">
    <tabColor rgb="FFFFC000"/>
  </sheetPr>
  <dimension ref="A1:H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100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1988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183" t="s">
        <v>491</v>
      </c>
      <c r="E27" s="183" t="s">
        <v>491</v>
      </c>
      <c r="F27" s="183" t="s">
        <v>491</v>
      </c>
      <c r="G27" s="183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1</v>
      </c>
      <c r="D38" s="183">
        <v>0</v>
      </c>
      <c r="E38" s="183" t="s">
        <v>491</v>
      </c>
      <c r="F38" s="183">
        <v>0</v>
      </c>
      <c r="G38" s="183">
        <v>0</v>
      </c>
      <c r="H38" s="3"/>
    </row>
    <row r="39" spans="1:8" ht="12.6" customHeight="1">
      <c r="A39" s="4" t="s">
        <v>263</v>
      </c>
      <c r="B39" s="13" t="s">
        <v>264</v>
      </c>
      <c r="C39" s="169">
        <v>4</v>
      </c>
      <c r="D39" s="183">
        <v>2.5000000000000001E-3</v>
      </c>
      <c r="E39" s="183">
        <v>5.0000000000000001E-3</v>
      </c>
      <c r="F39" s="183">
        <v>0.01</v>
      </c>
      <c r="G39" s="183">
        <v>0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1</v>
      </c>
      <c r="D43" s="183">
        <v>0</v>
      </c>
      <c r="E43" s="183" t="s">
        <v>491</v>
      </c>
      <c r="F43" s="183">
        <v>0</v>
      </c>
      <c r="G43" s="183">
        <v>0</v>
      </c>
      <c r="H43" s="3"/>
    </row>
    <row r="44" spans="1:8" ht="12.6" customHeight="1">
      <c r="A44" s="4" t="s">
        <v>380</v>
      </c>
      <c r="B44" s="13" t="s">
        <v>585</v>
      </c>
      <c r="C44" s="169">
        <v>1</v>
      </c>
      <c r="D44" s="183">
        <v>0</v>
      </c>
      <c r="E44" s="183" t="s">
        <v>491</v>
      </c>
      <c r="F44" s="183">
        <v>0</v>
      </c>
      <c r="G44" s="183">
        <v>0</v>
      </c>
      <c r="H44" s="3"/>
    </row>
    <row r="45" spans="1:8" ht="12.6" customHeight="1">
      <c r="A45" s="4" t="s">
        <v>282</v>
      </c>
      <c r="B45" s="13" t="s">
        <v>586</v>
      </c>
      <c r="C45" s="169">
        <v>3</v>
      </c>
      <c r="D45" s="183">
        <v>0</v>
      </c>
      <c r="E45" s="183">
        <v>0</v>
      </c>
      <c r="F45" s="183">
        <v>0</v>
      </c>
      <c r="G45" s="183">
        <v>0</v>
      </c>
      <c r="H45" s="3"/>
    </row>
    <row r="46" spans="1:8" ht="12.6" customHeight="1">
      <c r="A46" s="4" t="s">
        <v>587</v>
      </c>
      <c r="B46" s="13" t="s">
        <v>588</v>
      </c>
      <c r="C46" s="169">
        <v>1</v>
      </c>
      <c r="D46" s="183">
        <v>0</v>
      </c>
      <c r="E46" s="183" t="s">
        <v>491</v>
      </c>
      <c r="F46" s="183">
        <v>0</v>
      </c>
      <c r="G46" s="183">
        <v>0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3</v>
      </c>
      <c r="D49" s="183">
        <v>0.01</v>
      </c>
      <c r="E49" s="183">
        <v>1.7320508075688801E-2</v>
      </c>
      <c r="F49" s="183">
        <v>0.03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9</v>
      </c>
      <c r="D59" s="183">
        <v>1.11111111111111E-3</v>
      </c>
      <c r="E59" s="183">
        <v>3.3333333333333301E-3</v>
      </c>
      <c r="F59" s="183">
        <v>0.01</v>
      </c>
      <c r="G59" s="183">
        <v>0</v>
      </c>
      <c r="H59" s="3"/>
    </row>
    <row r="60" spans="1:8" ht="12.6" customHeight="1">
      <c r="A60" s="4" t="s">
        <v>175</v>
      </c>
      <c r="B60" s="13" t="s">
        <v>176</v>
      </c>
      <c r="C60" s="169">
        <v>7</v>
      </c>
      <c r="D60" s="183">
        <v>0</v>
      </c>
      <c r="E60" s="183">
        <v>0</v>
      </c>
      <c r="F60" s="183">
        <v>0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6</v>
      </c>
      <c r="D78" s="183">
        <v>0</v>
      </c>
      <c r="E78" s="183">
        <v>0</v>
      </c>
      <c r="F78" s="183">
        <v>0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183">
        <v>0</v>
      </c>
      <c r="E82" s="183">
        <v>0</v>
      </c>
      <c r="F82" s="183">
        <v>0</v>
      </c>
      <c r="G82" s="183">
        <v>0</v>
      </c>
      <c r="H82" s="3"/>
    </row>
    <row r="83" spans="1:8" ht="12.6" customHeight="1">
      <c r="A83" s="4" t="s">
        <v>212</v>
      </c>
      <c r="B83" s="13" t="s">
        <v>213</v>
      </c>
      <c r="C83" s="169">
        <v>5</v>
      </c>
      <c r="D83" s="183">
        <v>0</v>
      </c>
      <c r="E83" s="183">
        <v>0</v>
      </c>
      <c r="F83" s="183">
        <v>0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1</v>
      </c>
      <c r="D92" s="183">
        <v>0</v>
      </c>
      <c r="E92" s="183" t="s">
        <v>491</v>
      </c>
      <c r="F92" s="183">
        <v>0</v>
      </c>
      <c r="G92" s="183">
        <v>0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183">
        <v>0</v>
      </c>
      <c r="E94" s="183" t="s">
        <v>491</v>
      </c>
      <c r="F94" s="183">
        <v>0</v>
      </c>
      <c r="G94" s="183">
        <v>0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32</v>
      </c>
      <c r="D101" s="183">
        <v>0</v>
      </c>
      <c r="E101" s="183">
        <v>0</v>
      </c>
      <c r="F101" s="183">
        <v>0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0</v>
      </c>
      <c r="E102" s="183">
        <v>0</v>
      </c>
      <c r="F102" s="183">
        <v>0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183">
        <v>5.0000000000000001E-3</v>
      </c>
      <c r="E103" s="183">
        <v>1.4142135623730999E-2</v>
      </c>
      <c r="F103" s="183">
        <v>0.04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183" t="s">
        <v>491</v>
      </c>
      <c r="E104" s="183" t="s">
        <v>491</v>
      </c>
      <c r="F104" s="183" t="s">
        <v>491</v>
      </c>
      <c r="G104" s="183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2</v>
      </c>
      <c r="D106" s="232">
        <v>5.0000000000000001E-3</v>
      </c>
      <c r="E106" s="232">
        <v>7.0710678118654797E-3</v>
      </c>
      <c r="F106" s="232">
        <v>0.01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2">
        <v>0</v>
      </c>
      <c r="E107" s="232">
        <v>0</v>
      </c>
      <c r="F107" s="232">
        <v>0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6</v>
      </c>
      <c r="D108" s="232">
        <v>0</v>
      </c>
      <c r="E108" s="232">
        <v>0</v>
      </c>
      <c r="F108" s="232">
        <v>0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</v>
      </c>
      <c r="E112" s="232">
        <v>0</v>
      </c>
      <c r="F112" s="232">
        <v>0</v>
      </c>
      <c r="G112" s="232">
        <v>0</v>
      </c>
    </row>
    <row r="113" spans="1:7">
      <c r="A113" s="100"/>
      <c r="B113" s="13" t="s">
        <v>390</v>
      </c>
      <c r="C113" s="240">
        <v>159</v>
      </c>
      <c r="D113" s="242">
        <v>6.6225165562913896E-4</v>
      </c>
      <c r="E113" s="242">
        <v>4.2690942321426803E-3</v>
      </c>
      <c r="F113" s="242">
        <v>0.04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>
  <sheetPr codeName="Sheet190">
    <tabColor rgb="FFFFC000"/>
  </sheetPr>
  <dimension ref="A1:BL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65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101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2000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183" t="s">
        <v>491</v>
      </c>
      <c r="E27" s="183" t="s">
        <v>491</v>
      </c>
      <c r="F27" s="183" t="s">
        <v>491</v>
      </c>
      <c r="G27" s="183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3</v>
      </c>
      <c r="D39" s="183">
        <v>3.3333333333333301E-3</v>
      </c>
      <c r="E39" s="183">
        <v>5.7735026918962597E-3</v>
      </c>
      <c r="F39" s="183">
        <v>0.01</v>
      </c>
      <c r="G39" s="183">
        <v>0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1</v>
      </c>
      <c r="D45" s="183">
        <v>0</v>
      </c>
      <c r="E45" s="183" t="s">
        <v>491</v>
      </c>
      <c r="F45" s="183">
        <v>0</v>
      </c>
      <c r="G45" s="183">
        <v>0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1</v>
      </c>
      <c r="D49" s="183">
        <v>0</v>
      </c>
      <c r="E49" s="183" t="s">
        <v>491</v>
      </c>
      <c r="F49" s="183">
        <v>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4" t="s">
        <v>175</v>
      </c>
      <c r="B60" s="13" t="s">
        <v>176</v>
      </c>
      <c r="C60" s="169">
        <v>2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7</v>
      </c>
      <c r="D78" s="183">
        <v>5.7142857142857099E-3</v>
      </c>
      <c r="E78" s="183">
        <v>9.7590007294853301E-3</v>
      </c>
      <c r="F78" s="183">
        <v>0.02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183">
        <v>0</v>
      </c>
      <c r="E82" s="183">
        <v>0</v>
      </c>
      <c r="F82" s="183">
        <v>0</v>
      </c>
      <c r="G82" s="183">
        <v>0</v>
      </c>
      <c r="H82" s="3"/>
    </row>
    <row r="83" spans="1:8" ht="12.6" customHeight="1">
      <c r="A83" s="4" t="s">
        <v>212</v>
      </c>
      <c r="B83" s="13" t="s">
        <v>213</v>
      </c>
      <c r="C83" s="169">
        <v>6</v>
      </c>
      <c r="D83" s="183">
        <v>5.0000000000000001E-3</v>
      </c>
      <c r="E83" s="183">
        <v>0.01</v>
      </c>
      <c r="F83" s="183">
        <v>0.02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1</v>
      </c>
      <c r="D92" s="183">
        <v>0.1</v>
      </c>
      <c r="E92" s="183" t="s">
        <v>491</v>
      </c>
      <c r="F92" s="183">
        <v>0.1</v>
      </c>
      <c r="G92" s="183">
        <v>0.1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183">
        <v>0.02</v>
      </c>
      <c r="E94" s="183" t="s">
        <v>491</v>
      </c>
      <c r="F94" s="183">
        <v>0.02</v>
      </c>
      <c r="G94" s="183">
        <v>0.02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29</v>
      </c>
      <c r="D101" s="183">
        <v>5.7692307692307704E-3</v>
      </c>
      <c r="E101" s="183">
        <v>2.0034585480728499E-2</v>
      </c>
      <c r="F101" s="183">
        <v>0.1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0</v>
      </c>
      <c r="E102" s="183">
        <v>0</v>
      </c>
      <c r="F102" s="183">
        <v>0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183">
        <v>2.5000000000000001E-2</v>
      </c>
      <c r="E103" s="183">
        <v>7.0710678118654793E-2</v>
      </c>
      <c r="F103" s="183">
        <v>0.2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183" t="s">
        <v>491</v>
      </c>
      <c r="E104" s="183" t="s">
        <v>491</v>
      </c>
      <c r="F104" s="183" t="s">
        <v>491</v>
      </c>
      <c r="G104" s="183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1</v>
      </c>
      <c r="D106" s="232">
        <v>0</v>
      </c>
      <c r="E106" s="232" t="s">
        <v>491</v>
      </c>
      <c r="F106" s="232">
        <v>0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2">
        <v>6.0714285714285696E-3</v>
      </c>
      <c r="E107" s="232">
        <v>1.94168222686666E-2</v>
      </c>
      <c r="F107" s="232">
        <v>0.1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3</v>
      </c>
      <c r="D108" s="232">
        <v>0</v>
      </c>
      <c r="E108" s="232">
        <v>0</v>
      </c>
      <c r="F108" s="232">
        <v>0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0.02</v>
      </c>
      <c r="E112" s="232">
        <v>0</v>
      </c>
      <c r="F112" s="232">
        <v>0.02</v>
      </c>
      <c r="G112" s="232">
        <v>0.02</v>
      </c>
    </row>
    <row r="113" spans="1:7">
      <c r="A113" s="100"/>
      <c r="B113" s="13" t="s">
        <v>390</v>
      </c>
      <c r="C113" s="240">
        <v>131</v>
      </c>
      <c r="D113" s="242">
        <v>7.4796747967479701E-3</v>
      </c>
      <c r="E113" s="242">
        <v>2.5498103302491401E-2</v>
      </c>
      <c r="F113" s="242">
        <v>0.2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>
  <sheetPr codeName="Sheet191">
    <tabColor rgb="FFFFC000"/>
  </sheetPr>
  <dimension ref="A1:BF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59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102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1757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183" t="s">
        <v>491</v>
      </c>
      <c r="E27" s="183" t="s">
        <v>491</v>
      </c>
      <c r="F27" s="183" t="s">
        <v>491</v>
      </c>
      <c r="G27" s="183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1</v>
      </c>
      <c r="D38" s="183">
        <v>0</v>
      </c>
      <c r="E38" s="183" t="s">
        <v>491</v>
      </c>
      <c r="F38" s="183">
        <v>0</v>
      </c>
      <c r="G38" s="183">
        <v>0</v>
      </c>
      <c r="H38" s="3"/>
    </row>
    <row r="39" spans="1:8" ht="12.6" customHeight="1">
      <c r="A39" s="4" t="s">
        <v>263</v>
      </c>
      <c r="B39" s="13" t="s">
        <v>264</v>
      </c>
      <c r="C39" s="169">
        <v>1</v>
      </c>
      <c r="D39" s="183">
        <v>0.01</v>
      </c>
      <c r="E39" s="183" t="s">
        <v>491</v>
      </c>
      <c r="F39" s="183">
        <v>0.01</v>
      </c>
      <c r="G39" s="183">
        <v>0.01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1</v>
      </c>
      <c r="D49" s="183">
        <v>0</v>
      </c>
      <c r="E49" s="183" t="s">
        <v>491</v>
      </c>
      <c r="F49" s="183">
        <v>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4" t="s">
        <v>175</v>
      </c>
      <c r="B60" s="13" t="s">
        <v>176</v>
      </c>
      <c r="C60" s="169">
        <v>2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1</v>
      </c>
      <c r="D68" s="183">
        <v>0</v>
      </c>
      <c r="E68" s="183" t="s">
        <v>491</v>
      </c>
      <c r="F68" s="183">
        <v>0</v>
      </c>
      <c r="G68" s="183">
        <v>0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6</v>
      </c>
      <c r="D78" s="183">
        <v>1.16666666666667E-2</v>
      </c>
      <c r="E78" s="183">
        <v>1.8348478592697198E-2</v>
      </c>
      <c r="F78" s="183">
        <v>0.04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183">
        <v>0</v>
      </c>
      <c r="E82" s="183">
        <v>0</v>
      </c>
      <c r="F82" s="183">
        <v>0</v>
      </c>
      <c r="G82" s="183">
        <v>0</v>
      </c>
      <c r="H82" s="3"/>
    </row>
    <row r="83" spans="1:8" ht="12.6" customHeight="1">
      <c r="A83" s="4" t="s">
        <v>212</v>
      </c>
      <c r="B83" s="13" t="s">
        <v>213</v>
      </c>
      <c r="C83" s="169">
        <v>8</v>
      </c>
      <c r="D83" s="183">
        <v>6.6666666666666697E-3</v>
      </c>
      <c r="E83" s="183">
        <v>1.6329931618554502E-2</v>
      </c>
      <c r="F83" s="183">
        <v>0.04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1</v>
      </c>
      <c r="D92" s="183">
        <v>0.04</v>
      </c>
      <c r="E92" s="183" t="s">
        <v>491</v>
      </c>
      <c r="F92" s="183">
        <v>0.04</v>
      </c>
      <c r="G92" s="183">
        <v>0.04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183">
        <v>0.04</v>
      </c>
      <c r="E94" s="183" t="s">
        <v>491</v>
      </c>
      <c r="F94" s="183">
        <v>0.04</v>
      </c>
      <c r="G94" s="183">
        <v>0.04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29</v>
      </c>
      <c r="D101" s="183">
        <v>4.8148148148148204E-3</v>
      </c>
      <c r="E101" s="183">
        <v>1.2821367492879401E-2</v>
      </c>
      <c r="F101" s="183">
        <v>0.04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0</v>
      </c>
      <c r="E102" s="183">
        <v>0</v>
      </c>
      <c r="F102" s="183">
        <v>0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183">
        <v>0.05</v>
      </c>
      <c r="E103" s="183">
        <v>0.14142135623731</v>
      </c>
      <c r="F103" s="183">
        <v>0.4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183" t="s">
        <v>491</v>
      </c>
      <c r="E104" s="183" t="s">
        <v>491</v>
      </c>
      <c r="F104" s="183" t="s">
        <v>491</v>
      </c>
      <c r="G104" s="183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2</v>
      </c>
      <c r="D106" s="232">
        <v>0</v>
      </c>
      <c r="E106" s="232">
        <v>0</v>
      </c>
      <c r="F106" s="232">
        <v>0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2">
        <v>5.7142857142857099E-3</v>
      </c>
      <c r="E107" s="232">
        <v>1.4123757272076E-2</v>
      </c>
      <c r="F107" s="232">
        <v>0.04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3</v>
      </c>
      <c r="D108" s="232">
        <v>0</v>
      </c>
      <c r="E108" s="232">
        <v>0</v>
      </c>
      <c r="F108" s="232">
        <v>0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0.04</v>
      </c>
      <c r="E112" s="232">
        <v>0</v>
      </c>
      <c r="F112" s="232">
        <v>0.04</v>
      </c>
      <c r="G112" s="232">
        <v>0.04</v>
      </c>
    </row>
    <row r="113" spans="1:7">
      <c r="A113" s="100"/>
      <c r="B113" s="13" t="s">
        <v>390</v>
      </c>
      <c r="C113" s="240">
        <v>132</v>
      </c>
      <c r="D113" s="242">
        <v>9.0399999999999994E-3</v>
      </c>
      <c r="E113" s="242">
        <v>3.7896803848550098E-2</v>
      </c>
      <c r="F113" s="242">
        <v>0.4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>
  <sheetPr codeName="Sheet192">
    <tabColor rgb="FFFFC000"/>
  </sheetPr>
  <dimension ref="A1:AY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52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103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1961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183" t="s">
        <v>491</v>
      </c>
      <c r="E27" s="183" t="s">
        <v>491</v>
      </c>
      <c r="F27" s="183" t="s">
        <v>491</v>
      </c>
      <c r="G27" s="183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2</v>
      </c>
      <c r="D29" s="183">
        <v>0.01</v>
      </c>
      <c r="E29" s="183">
        <v>1.4142135623730999E-2</v>
      </c>
      <c r="F29" s="183">
        <v>0.02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1</v>
      </c>
      <c r="D49" s="183">
        <v>0</v>
      </c>
      <c r="E49" s="183" t="s">
        <v>491</v>
      </c>
      <c r="F49" s="183">
        <v>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4" t="s">
        <v>175</v>
      </c>
      <c r="B60" s="13" t="s">
        <v>176</v>
      </c>
      <c r="C60" s="169">
        <v>3</v>
      </c>
      <c r="D60" s="183">
        <v>0.15</v>
      </c>
      <c r="E60" s="183">
        <v>0.21213203435596401</v>
      </c>
      <c r="F60" s="183">
        <v>0.3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8</v>
      </c>
      <c r="D78" s="183">
        <v>0</v>
      </c>
      <c r="E78" s="183">
        <v>0</v>
      </c>
      <c r="F78" s="183">
        <v>0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183">
        <v>0</v>
      </c>
      <c r="E82" s="183">
        <v>0</v>
      </c>
      <c r="F82" s="183">
        <v>0</v>
      </c>
      <c r="G82" s="183">
        <v>0</v>
      </c>
      <c r="H82" s="3"/>
    </row>
    <row r="83" spans="1:8" ht="12.6" customHeight="1">
      <c r="A83" s="4" t="s">
        <v>212</v>
      </c>
      <c r="B83" s="13" t="s">
        <v>213</v>
      </c>
      <c r="C83" s="169">
        <v>7</v>
      </c>
      <c r="D83" s="183">
        <v>0</v>
      </c>
      <c r="E83" s="183">
        <v>0</v>
      </c>
      <c r="F83" s="183">
        <v>0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1</v>
      </c>
      <c r="D84" s="183">
        <v>0</v>
      </c>
      <c r="E84" s="183" t="s">
        <v>491</v>
      </c>
      <c r="F84" s="183">
        <v>0</v>
      </c>
      <c r="G84" s="183">
        <v>0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1</v>
      </c>
      <c r="D92" s="183">
        <v>0.3</v>
      </c>
      <c r="E92" s="183" t="s">
        <v>491</v>
      </c>
      <c r="F92" s="183">
        <v>0.3</v>
      </c>
      <c r="G92" s="183">
        <v>0.3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183">
        <v>0.01</v>
      </c>
      <c r="E94" s="183" t="s">
        <v>491</v>
      </c>
      <c r="F94" s="183">
        <v>0.01</v>
      </c>
      <c r="G94" s="183">
        <v>0.01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31</v>
      </c>
      <c r="D101" s="183">
        <v>2.8928571428571401E-2</v>
      </c>
      <c r="E101" s="183">
        <v>8.0890382421237E-2</v>
      </c>
      <c r="F101" s="183">
        <v>0.3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0</v>
      </c>
      <c r="E102" s="183">
        <v>0</v>
      </c>
      <c r="F102" s="183">
        <v>0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183">
        <v>5.0000000000000001E-3</v>
      </c>
      <c r="E103" s="183">
        <v>1.0690449676497E-2</v>
      </c>
      <c r="F103" s="183">
        <v>0.03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183" t="s">
        <v>491</v>
      </c>
      <c r="E104" s="183" t="s">
        <v>491</v>
      </c>
      <c r="F104" s="183" t="s">
        <v>491</v>
      </c>
      <c r="G104" s="183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1</v>
      </c>
      <c r="D106" s="232">
        <v>0</v>
      </c>
      <c r="E106" s="232" t="s">
        <v>491</v>
      </c>
      <c r="F106" s="232">
        <v>0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2">
        <v>1.7857142857142901E-2</v>
      </c>
      <c r="E107" s="232">
        <v>6.9037915425031196E-2</v>
      </c>
      <c r="F107" s="232">
        <v>0.3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3</v>
      </c>
      <c r="D108" s="232">
        <v>0</v>
      </c>
      <c r="E108" s="232">
        <v>0</v>
      </c>
      <c r="F108" s="232">
        <v>0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0.15</v>
      </c>
      <c r="E112" s="232">
        <v>0.21213203435596401</v>
      </c>
      <c r="F112" s="232">
        <v>0.3</v>
      </c>
      <c r="G112" s="232">
        <v>0</v>
      </c>
    </row>
    <row r="113" spans="1:7">
      <c r="A113" s="100"/>
      <c r="B113" s="13" t="s">
        <v>390</v>
      </c>
      <c r="C113" s="240">
        <v>134</v>
      </c>
      <c r="D113" s="242">
        <v>2.2063492063492101E-2</v>
      </c>
      <c r="E113" s="242">
        <v>7.43108870658125E-2</v>
      </c>
      <c r="F113" s="242">
        <v>0.3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>
  <sheetPr codeName="Sheet193">
    <tabColor rgb="FFFFC000"/>
  </sheetPr>
  <dimension ref="A1:AT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47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104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1986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183" t="s">
        <v>491</v>
      </c>
      <c r="E27" s="183" t="s">
        <v>491</v>
      </c>
      <c r="F27" s="183" t="s">
        <v>491</v>
      </c>
      <c r="G27" s="183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3</v>
      </c>
      <c r="D39" s="183">
        <v>0</v>
      </c>
      <c r="E39" s="183">
        <v>0</v>
      </c>
      <c r="F39" s="183">
        <v>0</v>
      </c>
      <c r="G39" s="183">
        <v>0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1</v>
      </c>
      <c r="D49" s="183">
        <v>0</v>
      </c>
      <c r="E49" s="183" t="s">
        <v>491</v>
      </c>
      <c r="F49" s="183">
        <v>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4" t="s">
        <v>175</v>
      </c>
      <c r="B60" s="13" t="s">
        <v>176</v>
      </c>
      <c r="C60" s="169">
        <v>2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6</v>
      </c>
      <c r="D78" s="183">
        <v>3.3333333333333301E-3</v>
      </c>
      <c r="E78" s="183">
        <v>5.1639777949432199E-3</v>
      </c>
      <c r="F78" s="183">
        <v>0.01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183">
        <v>0</v>
      </c>
      <c r="E82" s="183">
        <v>0</v>
      </c>
      <c r="F82" s="183">
        <v>0</v>
      </c>
      <c r="G82" s="183">
        <v>0</v>
      </c>
      <c r="H82" s="3"/>
    </row>
    <row r="83" spans="1:8" ht="12.6" customHeight="1">
      <c r="A83" s="4" t="s">
        <v>212</v>
      </c>
      <c r="B83" s="13" t="s">
        <v>213</v>
      </c>
      <c r="C83" s="169">
        <v>5</v>
      </c>
      <c r="D83" s="183">
        <v>3.3333333333333301E-3</v>
      </c>
      <c r="E83" s="183">
        <v>5.7735026918962597E-3</v>
      </c>
      <c r="F83" s="183">
        <v>0.01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1</v>
      </c>
      <c r="D92" s="183">
        <v>0.01</v>
      </c>
      <c r="E92" s="183" t="s">
        <v>491</v>
      </c>
      <c r="F92" s="183">
        <v>0.01</v>
      </c>
      <c r="G92" s="183">
        <v>0.01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183">
        <v>0.01</v>
      </c>
      <c r="E94" s="183" t="s">
        <v>491</v>
      </c>
      <c r="F94" s="183">
        <v>0.01</v>
      </c>
      <c r="G94" s="183">
        <v>0.01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28</v>
      </c>
      <c r="D101" s="183">
        <v>1.6000000000000001E-3</v>
      </c>
      <c r="E101" s="183">
        <v>3.7416573867739399E-3</v>
      </c>
      <c r="F101" s="183">
        <v>0.01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0</v>
      </c>
      <c r="E102" s="183">
        <v>0</v>
      </c>
      <c r="F102" s="183">
        <v>0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183">
        <v>1.25E-3</v>
      </c>
      <c r="E103" s="183">
        <v>3.5355339059327398E-3</v>
      </c>
      <c r="F103" s="183">
        <v>0.01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183" t="s">
        <v>491</v>
      </c>
      <c r="E104" s="183" t="s">
        <v>491</v>
      </c>
      <c r="F104" s="183" t="s">
        <v>491</v>
      </c>
      <c r="G104" s="183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1</v>
      </c>
      <c r="D106" s="232">
        <v>0</v>
      </c>
      <c r="E106" s="232" t="s">
        <v>491</v>
      </c>
      <c r="F106" s="232">
        <v>0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2">
        <v>1.9642857142857101E-3</v>
      </c>
      <c r="E107" s="232">
        <v>4.0089186286863697E-3</v>
      </c>
      <c r="F107" s="232">
        <v>0.01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3</v>
      </c>
      <c r="D108" s="232">
        <v>0</v>
      </c>
      <c r="E108" s="232">
        <v>0</v>
      </c>
      <c r="F108" s="232">
        <v>0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0.01</v>
      </c>
      <c r="E112" s="232">
        <v>0</v>
      </c>
      <c r="F112" s="232">
        <v>0.01</v>
      </c>
      <c r="G112" s="232">
        <v>0.01</v>
      </c>
    </row>
    <row r="113" spans="1:7">
      <c r="A113" s="100"/>
      <c r="B113" s="13" t="s">
        <v>390</v>
      </c>
      <c r="C113" s="230">
        <v>127</v>
      </c>
      <c r="D113" s="232">
        <v>1.9327731092437001E-3</v>
      </c>
      <c r="E113" s="232">
        <v>3.9653821762872399E-3</v>
      </c>
      <c r="F113" s="232">
        <v>0.01</v>
      </c>
      <c r="G113" s="23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2">
    <tabColor rgb="FF00B0F0"/>
  </sheetPr>
  <dimension ref="A1:G197"/>
  <sheetViews>
    <sheetView showGridLines="0" zoomScaleNormal="100" zoomScaleSheetLayoutView="100" workbookViewId="0">
      <selection activeCell="A2" sqref="A2"/>
    </sheetView>
  </sheetViews>
  <sheetFormatPr defaultColWidth="7.5" defaultRowHeight="12.75" customHeight="1"/>
  <cols>
    <col min="1" max="1" width="3.875" style="6" customWidth="1"/>
    <col min="2" max="2" width="41.25" style="6" customWidth="1"/>
    <col min="3" max="3" width="6.625" style="2" customWidth="1"/>
    <col min="4" max="5" width="8.75" style="3" customWidth="1"/>
    <col min="6" max="6" width="8.75" style="2" customWidth="1"/>
    <col min="7" max="7" width="8.75" style="6" customWidth="1"/>
    <col min="8" max="16384" width="7.5" style="3"/>
  </cols>
  <sheetData>
    <row r="1" spans="1:7" ht="12.75" customHeight="1">
      <c r="A1" s="1" t="s">
        <v>763</v>
      </c>
    </row>
    <row r="2" spans="1:7" ht="12.75" customHeight="1">
      <c r="A2" s="1"/>
      <c r="G2" s="33" t="s">
        <v>805</v>
      </c>
    </row>
    <row r="3" spans="1:7" s="110" customFormat="1" ht="12.6" customHeight="1">
      <c r="A3" s="147"/>
      <c r="B3" s="148" t="s">
        <v>490</v>
      </c>
      <c r="C3" s="149" t="s">
        <v>806</v>
      </c>
      <c r="D3" s="150" t="s">
        <v>807</v>
      </c>
      <c r="E3" s="150" t="s">
        <v>808</v>
      </c>
      <c r="F3" s="150" t="s">
        <v>809</v>
      </c>
      <c r="G3" s="150" t="s">
        <v>810</v>
      </c>
    </row>
    <row r="4" spans="1:7" s="110" customFormat="1" ht="12.6" customHeight="1">
      <c r="A4" s="134" t="s">
        <v>533</v>
      </c>
      <c r="B4" s="111" t="s">
        <v>836</v>
      </c>
      <c r="C4" s="172">
        <v>114</v>
      </c>
      <c r="D4" s="173">
        <v>11533.8144329897</v>
      </c>
      <c r="E4" s="173">
        <v>45080.110831515798</v>
      </c>
      <c r="F4" s="173">
        <v>413726</v>
      </c>
      <c r="G4" s="173">
        <v>4.32</v>
      </c>
    </row>
    <row r="5" spans="1:7" s="110" customFormat="1" ht="12.6" customHeight="1">
      <c r="A5" s="4" t="s">
        <v>1383</v>
      </c>
      <c r="B5" s="111" t="s">
        <v>837</v>
      </c>
      <c r="C5" s="172">
        <v>163</v>
      </c>
      <c r="D5" s="173">
        <v>2738.6248031496102</v>
      </c>
      <c r="E5" s="173">
        <v>23640.630037801799</v>
      </c>
      <c r="F5" s="173">
        <v>259078</v>
      </c>
      <c r="G5" s="173">
        <v>0</v>
      </c>
    </row>
    <row r="6" spans="1:7" s="110" customFormat="1" ht="12.6" customHeight="1">
      <c r="A6" s="4" t="s">
        <v>494</v>
      </c>
      <c r="B6" s="111" t="s">
        <v>1964</v>
      </c>
      <c r="C6" s="172">
        <v>424</v>
      </c>
      <c r="D6" s="173">
        <v>1898.0845501285301</v>
      </c>
      <c r="E6" s="173">
        <v>21681.6668508439</v>
      </c>
      <c r="F6" s="173">
        <v>427514</v>
      </c>
      <c r="G6" s="173">
        <v>0</v>
      </c>
    </row>
    <row r="7" spans="1:7" s="110" customFormat="1" ht="12.6" customHeight="1">
      <c r="A7" s="4" t="s">
        <v>495</v>
      </c>
      <c r="B7" s="111" t="s">
        <v>1965</v>
      </c>
      <c r="C7" s="172">
        <v>358</v>
      </c>
      <c r="D7" s="173">
        <v>325.68919093851099</v>
      </c>
      <c r="E7" s="173">
        <v>716.82302139256797</v>
      </c>
      <c r="F7" s="173">
        <v>9575</v>
      </c>
      <c r="G7" s="173">
        <v>1</v>
      </c>
    </row>
    <row r="8" spans="1:7" s="110" customFormat="1" ht="12.6" customHeight="1">
      <c r="A8" s="4" t="s">
        <v>496</v>
      </c>
      <c r="B8" s="111" t="s">
        <v>561</v>
      </c>
      <c r="C8" s="172">
        <v>343</v>
      </c>
      <c r="D8" s="173">
        <v>1509.41736842105</v>
      </c>
      <c r="E8" s="173">
        <v>15008.353750051399</v>
      </c>
      <c r="F8" s="173">
        <v>260305</v>
      </c>
      <c r="G8" s="173">
        <v>11</v>
      </c>
    </row>
    <row r="9" spans="1:7" s="110" customFormat="1" ht="12.6" customHeight="1">
      <c r="A9" s="4" t="s">
        <v>497</v>
      </c>
      <c r="B9" s="111" t="s">
        <v>1276</v>
      </c>
      <c r="C9" s="172">
        <v>120</v>
      </c>
      <c r="D9" s="173">
        <v>1043.49396551724</v>
      </c>
      <c r="E9" s="173">
        <v>3611.5685669270401</v>
      </c>
      <c r="F9" s="173">
        <v>33566</v>
      </c>
      <c r="G9" s="173">
        <v>2</v>
      </c>
    </row>
    <row r="10" spans="1:7" s="110" customFormat="1" ht="12.6" customHeight="1">
      <c r="A10" s="4" t="s">
        <v>558</v>
      </c>
      <c r="B10" s="111" t="s">
        <v>1364</v>
      </c>
      <c r="C10" s="172">
        <v>0</v>
      </c>
      <c r="D10" s="173" t="s">
        <v>491</v>
      </c>
      <c r="E10" s="173" t="s">
        <v>491</v>
      </c>
      <c r="F10" s="173" t="s">
        <v>491</v>
      </c>
      <c r="G10" s="173" t="s">
        <v>491</v>
      </c>
    </row>
    <row r="11" spans="1:7" s="110" customFormat="1" ht="12.6" customHeight="1">
      <c r="A11" s="4" t="s">
        <v>498</v>
      </c>
      <c r="B11" s="111" t="s">
        <v>1636</v>
      </c>
      <c r="C11" s="172">
        <v>37</v>
      </c>
      <c r="D11" s="173">
        <v>24121.254054054101</v>
      </c>
      <c r="E11" s="173">
        <v>19623.567062174599</v>
      </c>
      <c r="F11" s="173">
        <v>72379</v>
      </c>
      <c r="G11" s="173">
        <v>11.4</v>
      </c>
    </row>
    <row r="12" spans="1:7" s="110" customFormat="1" ht="12.6" customHeight="1">
      <c r="A12" s="4" t="s">
        <v>499</v>
      </c>
      <c r="B12" s="111" t="s">
        <v>1644</v>
      </c>
      <c r="C12" s="172">
        <v>38</v>
      </c>
      <c r="D12" s="173">
        <v>258.81818181818198</v>
      </c>
      <c r="E12" s="173">
        <v>244.018884328838</v>
      </c>
      <c r="F12" s="173">
        <v>818</v>
      </c>
      <c r="G12" s="173">
        <v>10</v>
      </c>
    </row>
    <row r="13" spans="1:7" s="110" customFormat="1" ht="12.6" customHeight="1">
      <c r="A13" s="4" t="s">
        <v>500</v>
      </c>
      <c r="B13" s="111" t="s">
        <v>1695</v>
      </c>
      <c r="C13" s="172">
        <v>41</v>
      </c>
      <c r="D13" s="173">
        <v>314.66666666666703</v>
      </c>
      <c r="E13" s="173">
        <v>279.02851876773201</v>
      </c>
      <c r="F13" s="173">
        <v>1139</v>
      </c>
      <c r="G13" s="173">
        <v>22</v>
      </c>
    </row>
    <row r="14" spans="1:7" s="110" customFormat="1" ht="12.6" customHeight="1">
      <c r="A14" s="4" t="s">
        <v>501</v>
      </c>
      <c r="B14" s="111" t="s">
        <v>788</v>
      </c>
      <c r="C14" s="172">
        <v>369</v>
      </c>
      <c r="D14" s="173">
        <v>1091.83589970501</v>
      </c>
      <c r="E14" s="173">
        <v>1661.89509790594</v>
      </c>
      <c r="F14" s="173">
        <v>13100</v>
      </c>
      <c r="G14" s="173">
        <v>1</v>
      </c>
    </row>
    <row r="15" spans="1:7" s="110" customFormat="1" ht="12.6" customHeight="1">
      <c r="A15" s="4" t="s">
        <v>502</v>
      </c>
      <c r="B15" s="111" t="s">
        <v>962</v>
      </c>
      <c r="C15" s="172">
        <v>49</v>
      </c>
      <c r="D15" s="173">
        <v>948.07142857142901</v>
      </c>
      <c r="E15" s="173">
        <v>1689.66794822572</v>
      </c>
      <c r="F15" s="173">
        <v>7500</v>
      </c>
      <c r="G15" s="173">
        <v>0</v>
      </c>
    </row>
    <row r="16" spans="1:7" s="110" customFormat="1" ht="12.6" customHeight="1">
      <c r="A16" s="4" t="s">
        <v>503</v>
      </c>
      <c r="B16" s="111" t="s">
        <v>963</v>
      </c>
      <c r="C16" s="172">
        <v>45</v>
      </c>
      <c r="D16" s="173">
        <v>3007.8780487804902</v>
      </c>
      <c r="E16" s="173">
        <v>8723.3227018009693</v>
      </c>
      <c r="F16" s="173">
        <v>54148</v>
      </c>
      <c r="G16" s="173">
        <v>39</v>
      </c>
    </row>
    <row r="17" spans="1:7" s="110" customFormat="1" ht="12.6" customHeight="1">
      <c r="A17" s="4" t="s">
        <v>504</v>
      </c>
      <c r="B17" s="111" t="s">
        <v>964</v>
      </c>
      <c r="C17" s="172">
        <v>3</v>
      </c>
      <c r="D17" s="173">
        <v>6748</v>
      </c>
      <c r="E17" s="173">
        <v>8801.2755893677095</v>
      </c>
      <c r="F17" s="173">
        <v>16910</v>
      </c>
      <c r="G17" s="173">
        <v>1554</v>
      </c>
    </row>
    <row r="18" spans="1:7" s="110" customFormat="1" ht="12.6" customHeight="1">
      <c r="A18" s="4" t="s">
        <v>505</v>
      </c>
      <c r="B18" s="111" t="s">
        <v>965</v>
      </c>
      <c r="C18" s="172">
        <v>34</v>
      </c>
      <c r="D18" s="173">
        <v>7785.0548387096796</v>
      </c>
      <c r="E18" s="173">
        <v>8363.9647452564295</v>
      </c>
      <c r="F18" s="173">
        <v>29809</v>
      </c>
      <c r="G18" s="173">
        <v>60</v>
      </c>
    </row>
    <row r="19" spans="1:7" s="110" customFormat="1" ht="12.6" customHeight="1">
      <c r="A19" s="4" t="s">
        <v>506</v>
      </c>
      <c r="B19" s="111" t="s">
        <v>966</v>
      </c>
      <c r="C19" s="172">
        <v>12</v>
      </c>
      <c r="D19" s="173">
        <v>4029.7272727272698</v>
      </c>
      <c r="E19" s="173">
        <v>4716.2094968503898</v>
      </c>
      <c r="F19" s="173">
        <v>16930</v>
      </c>
      <c r="G19" s="173">
        <v>215</v>
      </c>
    </row>
    <row r="20" spans="1:7" s="110" customFormat="1" ht="12.6" customHeight="1">
      <c r="A20" s="4" t="s">
        <v>507</v>
      </c>
      <c r="B20" s="111" t="s">
        <v>838</v>
      </c>
      <c r="C20" s="172">
        <v>74</v>
      </c>
      <c r="D20" s="173">
        <v>5532.4788571428599</v>
      </c>
      <c r="E20" s="173">
        <v>37268.552897398498</v>
      </c>
      <c r="F20" s="173">
        <v>309587</v>
      </c>
      <c r="G20" s="173">
        <v>30</v>
      </c>
    </row>
    <row r="21" spans="1:7" s="110" customFormat="1" ht="12.6" customHeight="1">
      <c r="A21" s="4" t="s">
        <v>508</v>
      </c>
      <c r="B21" s="111" t="s">
        <v>967</v>
      </c>
      <c r="C21" s="172">
        <v>135</v>
      </c>
      <c r="D21" s="173">
        <v>8346.1965517241406</v>
      </c>
      <c r="E21" s="173">
        <v>71416.720600237095</v>
      </c>
      <c r="F21" s="173">
        <v>754022</v>
      </c>
      <c r="G21" s="173">
        <v>30</v>
      </c>
    </row>
    <row r="22" spans="1:7" s="110" customFormat="1" ht="12.6" customHeight="1">
      <c r="A22" s="134" t="s">
        <v>703</v>
      </c>
      <c r="B22" s="111" t="s">
        <v>968</v>
      </c>
      <c r="C22" s="172">
        <v>4</v>
      </c>
      <c r="D22" s="173">
        <v>2114</v>
      </c>
      <c r="E22" s="173">
        <v>2100.9043290925902</v>
      </c>
      <c r="F22" s="173">
        <v>4527</v>
      </c>
      <c r="G22" s="173">
        <v>691</v>
      </c>
    </row>
    <row r="23" spans="1:7" s="110" customFormat="1" ht="12.6" customHeight="1">
      <c r="A23" s="4" t="s">
        <v>509</v>
      </c>
      <c r="B23" s="111" t="s">
        <v>969</v>
      </c>
      <c r="C23" s="172">
        <v>82</v>
      </c>
      <c r="D23" s="173">
        <v>1830.9692307692301</v>
      </c>
      <c r="E23" s="173">
        <v>13789.6000926099</v>
      </c>
      <c r="F23" s="173">
        <v>122033</v>
      </c>
      <c r="G23" s="173">
        <v>20</v>
      </c>
    </row>
    <row r="24" spans="1:7" s="110" customFormat="1" ht="12.6" customHeight="1">
      <c r="A24" s="4" t="s">
        <v>510</v>
      </c>
      <c r="B24" s="111" t="s">
        <v>970</v>
      </c>
      <c r="C24" s="172">
        <v>1</v>
      </c>
      <c r="D24" s="173">
        <v>160</v>
      </c>
      <c r="E24" s="173" t="s">
        <v>491</v>
      </c>
      <c r="F24" s="173">
        <v>160</v>
      </c>
      <c r="G24" s="173">
        <v>160</v>
      </c>
    </row>
    <row r="25" spans="1:7" s="110" customFormat="1" ht="12.6" customHeight="1">
      <c r="A25" s="4" t="s">
        <v>1704</v>
      </c>
      <c r="B25" s="111" t="s">
        <v>971</v>
      </c>
      <c r="C25" s="172">
        <v>307</v>
      </c>
      <c r="D25" s="173">
        <v>1650.8742537313401</v>
      </c>
      <c r="E25" s="173">
        <v>3211.6115371553501</v>
      </c>
      <c r="F25" s="173">
        <v>28020</v>
      </c>
      <c r="G25" s="173">
        <v>0.1</v>
      </c>
    </row>
    <row r="26" spans="1:7" s="110" customFormat="1" ht="12.6" customHeight="1">
      <c r="A26" s="4" t="s">
        <v>1705</v>
      </c>
      <c r="B26" s="111" t="s">
        <v>328</v>
      </c>
      <c r="C26" s="172">
        <v>3</v>
      </c>
      <c r="D26" s="173">
        <v>423</v>
      </c>
      <c r="E26" s="173">
        <v>550.12907576313398</v>
      </c>
      <c r="F26" s="173">
        <v>812</v>
      </c>
      <c r="G26" s="173">
        <v>34</v>
      </c>
    </row>
    <row r="27" spans="1:7" s="110" customFormat="1" ht="12.6" customHeight="1">
      <c r="A27" s="134" t="s">
        <v>534</v>
      </c>
      <c r="B27" s="111" t="s">
        <v>972</v>
      </c>
      <c r="C27" s="172">
        <v>30</v>
      </c>
      <c r="D27" s="173">
        <v>29716.066666666698</v>
      </c>
      <c r="E27" s="173">
        <v>46437.027866024</v>
      </c>
      <c r="F27" s="173">
        <v>230307</v>
      </c>
      <c r="G27" s="173">
        <v>40</v>
      </c>
    </row>
    <row r="28" spans="1:7" s="110" customFormat="1" ht="12.6" customHeight="1">
      <c r="A28" s="4" t="s">
        <v>1706</v>
      </c>
      <c r="B28" s="111" t="s">
        <v>511</v>
      </c>
      <c r="C28" s="172">
        <v>0</v>
      </c>
      <c r="D28" s="173" t="s">
        <v>491</v>
      </c>
      <c r="E28" s="173" t="s">
        <v>491</v>
      </c>
      <c r="F28" s="173" t="s">
        <v>491</v>
      </c>
      <c r="G28" s="173" t="s">
        <v>491</v>
      </c>
    </row>
    <row r="29" spans="1:7" s="110" customFormat="1" ht="12.6" customHeight="1">
      <c r="A29" s="4" t="s">
        <v>1707</v>
      </c>
      <c r="B29" s="111" t="s">
        <v>512</v>
      </c>
      <c r="C29" s="172">
        <v>10</v>
      </c>
      <c r="D29" s="173">
        <v>228.58888888888899</v>
      </c>
      <c r="E29" s="173">
        <v>240.98816591507401</v>
      </c>
      <c r="F29" s="173">
        <v>757</v>
      </c>
      <c r="G29" s="173">
        <v>30</v>
      </c>
    </row>
    <row r="30" spans="1:7" s="110" customFormat="1" ht="12.6" customHeight="1">
      <c r="A30" s="4" t="s">
        <v>1708</v>
      </c>
      <c r="B30" s="111" t="s">
        <v>329</v>
      </c>
      <c r="C30" s="172">
        <v>2</v>
      </c>
      <c r="D30" s="173">
        <v>512</v>
      </c>
      <c r="E30" s="173">
        <v>683.06515062620497</v>
      </c>
      <c r="F30" s="173">
        <v>995</v>
      </c>
      <c r="G30" s="173">
        <v>29</v>
      </c>
    </row>
    <row r="31" spans="1:7" s="110" customFormat="1" ht="12.6" customHeight="1">
      <c r="A31" s="4" t="s">
        <v>417</v>
      </c>
      <c r="B31" s="111" t="s">
        <v>330</v>
      </c>
      <c r="C31" s="172">
        <v>19</v>
      </c>
      <c r="D31" s="173">
        <v>72.8888888888889</v>
      </c>
      <c r="E31" s="173">
        <v>115.483163756069</v>
      </c>
      <c r="F31" s="173">
        <v>318</v>
      </c>
      <c r="G31" s="173">
        <v>0</v>
      </c>
    </row>
    <row r="32" spans="1:7" s="110" customFormat="1" ht="12.6" customHeight="1">
      <c r="A32" s="134" t="s">
        <v>713</v>
      </c>
      <c r="B32" s="111" t="s">
        <v>331</v>
      </c>
      <c r="C32" s="172">
        <v>280</v>
      </c>
      <c r="D32" s="173">
        <v>24592.493461538499</v>
      </c>
      <c r="E32" s="173">
        <v>55755.026694477099</v>
      </c>
      <c r="F32" s="173">
        <v>404705</v>
      </c>
      <c r="G32" s="173">
        <v>19</v>
      </c>
    </row>
    <row r="33" spans="1:7" s="110" customFormat="1" ht="12.6" customHeight="1">
      <c r="A33" s="4" t="s">
        <v>418</v>
      </c>
      <c r="B33" s="111" t="s">
        <v>513</v>
      </c>
      <c r="C33" s="172">
        <v>66</v>
      </c>
      <c r="D33" s="173">
        <v>112.47184210526299</v>
      </c>
      <c r="E33" s="173">
        <v>342.15244097059502</v>
      </c>
      <c r="F33" s="173">
        <v>1981</v>
      </c>
      <c r="G33" s="173">
        <v>0.01</v>
      </c>
    </row>
    <row r="34" spans="1:7" s="110" customFormat="1" ht="12.6" customHeight="1">
      <c r="A34" s="4" t="s">
        <v>419</v>
      </c>
      <c r="B34" s="111" t="s">
        <v>514</v>
      </c>
      <c r="C34" s="172">
        <v>23</v>
      </c>
      <c r="D34" s="173">
        <v>87901.636363636397</v>
      </c>
      <c r="E34" s="173">
        <v>252685.887570497</v>
      </c>
      <c r="F34" s="173">
        <v>1180790</v>
      </c>
      <c r="G34" s="173">
        <v>0</v>
      </c>
    </row>
    <row r="35" spans="1:7" s="110" customFormat="1" ht="12.6" customHeight="1">
      <c r="A35" s="4" t="s">
        <v>1747</v>
      </c>
      <c r="B35" s="111" t="s">
        <v>2071</v>
      </c>
      <c r="C35" s="172">
        <v>3</v>
      </c>
      <c r="D35" s="173">
        <v>2358</v>
      </c>
      <c r="E35" s="173">
        <v>1207.4816768796099</v>
      </c>
      <c r="F35" s="173">
        <v>3704</v>
      </c>
      <c r="G35" s="173">
        <v>1370</v>
      </c>
    </row>
    <row r="36" spans="1:7" s="110" customFormat="1" ht="12.6" customHeight="1">
      <c r="A36" s="4" t="s">
        <v>1743</v>
      </c>
      <c r="B36" s="111" t="s">
        <v>332</v>
      </c>
      <c r="C36" s="172">
        <v>31</v>
      </c>
      <c r="D36" s="173">
        <v>10317.9333333333</v>
      </c>
      <c r="E36" s="173">
        <v>20067.183760168398</v>
      </c>
      <c r="F36" s="173">
        <v>74983</v>
      </c>
      <c r="G36" s="173">
        <v>20</v>
      </c>
    </row>
    <row r="37" spans="1:7" s="110" customFormat="1" ht="12.6" customHeight="1">
      <c r="A37" s="4" t="s">
        <v>1745</v>
      </c>
      <c r="B37" s="111" t="s">
        <v>777</v>
      </c>
      <c r="C37" s="172">
        <v>230</v>
      </c>
      <c r="D37" s="173">
        <v>31130.499716981099</v>
      </c>
      <c r="E37" s="173">
        <v>196018.571542925</v>
      </c>
      <c r="F37" s="173">
        <v>2535000</v>
      </c>
      <c r="G37" s="173">
        <v>0</v>
      </c>
    </row>
    <row r="38" spans="1:7" s="110" customFormat="1" ht="12.6" customHeight="1">
      <c r="A38" s="4" t="s">
        <v>1748</v>
      </c>
      <c r="B38" s="111" t="s">
        <v>333</v>
      </c>
      <c r="C38" s="172">
        <v>14</v>
      </c>
      <c r="D38" s="173">
        <v>15457.4285714286</v>
      </c>
      <c r="E38" s="173">
        <v>31586.9074477051</v>
      </c>
      <c r="F38" s="173">
        <v>100000</v>
      </c>
      <c r="G38" s="173">
        <v>0</v>
      </c>
    </row>
    <row r="39" spans="1:7" s="110" customFormat="1" ht="12.6" customHeight="1">
      <c r="A39" s="4" t="s">
        <v>813</v>
      </c>
      <c r="B39" s="111" t="s">
        <v>334</v>
      </c>
      <c r="C39" s="172">
        <v>5</v>
      </c>
      <c r="D39" s="173">
        <v>20853</v>
      </c>
      <c r="E39" s="173">
        <v>32670.287525517699</v>
      </c>
      <c r="F39" s="173">
        <v>58551</v>
      </c>
      <c r="G39" s="173">
        <v>782</v>
      </c>
    </row>
    <row r="40" spans="1:7" s="110" customFormat="1" ht="12.6" customHeight="1">
      <c r="A40" s="4" t="s">
        <v>815</v>
      </c>
      <c r="B40" s="111" t="s">
        <v>335</v>
      </c>
      <c r="C40" s="172">
        <v>8</v>
      </c>
      <c r="D40" s="173">
        <v>15313.714285714301</v>
      </c>
      <c r="E40" s="173">
        <v>25501.905201469999</v>
      </c>
      <c r="F40" s="173">
        <v>70304</v>
      </c>
      <c r="G40" s="173">
        <v>35</v>
      </c>
    </row>
    <row r="41" spans="1:7" s="110" customFormat="1" ht="12.6" customHeight="1">
      <c r="A41" s="4" t="s">
        <v>817</v>
      </c>
      <c r="B41" s="111" t="s">
        <v>778</v>
      </c>
      <c r="C41" s="172">
        <v>7</v>
      </c>
      <c r="D41" s="173">
        <v>18192.114285714299</v>
      </c>
      <c r="E41" s="173">
        <v>40074.099445378597</v>
      </c>
      <c r="F41" s="173">
        <v>108395</v>
      </c>
      <c r="G41" s="173">
        <v>3.8</v>
      </c>
    </row>
    <row r="42" spans="1:7" s="110" customFormat="1" ht="12.6" customHeight="1">
      <c r="A42" s="4" t="s">
        <v>819</v>
      </c>
      <c r="B42" s="111" t="s">
        <v>779</v>
      </c>
      <c r="C42" s="172">
        <v>20</v>
      </c>
      <c r="D42" s="173">
        <v>5970.4105263157899</v>
      </c>
      <c r="E42" s="173">
        <v>11003.797545589799</v>
      </c>
      <c r="F42" s="173">
        <v>42867</v>
      </c>
      <c r="G42" s="173">
        <v>7.8</v>
      </c>
    </row>
    <row r="43" spans="1:7" s="110" customFormat="1" ht="12.6" customHeight="1">
      <c r="A43" s="4" t="s">
        <v>821</v>
      </c>
      <c r="B43" s="111" t="s">
        <v>780</v>
      </c>
      <c r="C43" s="172">
        <v>143</v>
      </c>
      <c r="D43" s="173">
        <v>13440.9555555556</v>
      </c>
      <c r="E43" s="173">
        <v>82894.480887151003</v>
      </c>
      <c r="F43" s="173">
        <v>923652</v>
      </c>
      <c r="G43" s="173">
        <v>5</v>
      </c>
    </row>
    <row r="44" spans="1:7" s="110" customFormat="1" ht="12.6" customHeight="1">
      <c r="A44" s="4" t="s">
        <v>823</v>
      </c>
      <c r="B44" s="111" t="s">
        <v>781</v>
      </c>
      <c r="C44" s="172">
        <v>9</v>
      </c>
      <c r="D44" s="173">
        <v>43147.555555555598</v>
      </c>
      <c r="E44" s="173">
        <v>55412.232550924899</v>
      </c>
      <c r="F44" s="173">
        <v>148622</v>
      </c>
      <c r="G44" s="173">
        <v>1657</v>
      </c>
    </row>
    <row r="45" spans="1:7" s="110" customFormat="1" ht="12.6" customHeight="1">
      <c r="A45" s="4" t="s">
        <v>825</v>
      </c>
      <c r="B45" s="111" t="s">
        <v>336</v>
      </c>
      <c r="C45" s="172">
        <v>8</v>
      </c>
      <c r="D45" s="173">
        <v>2053</v>
      </c>
      <c r="E45" s="173">
        <v>1603.66424166657</v>
      </c>
      <c r="F45" s="173">
        <v>5276</v>
      </c>
      <c r="G45" s="173">
        <v>240</v>
      </c>
    </row>
    <row r="46" spans="1:7" s="110" customFormat="1" ht="12.6" customHeight="1">
      <c r="A46" s="4" t="s">
        <v>1893</v>
      </c>
      <c r="B46" s="111" t="s">
        <v>782</v>
      </c>
      <c r="C46" s="172">
        <v>8</v>
      </c>
      <c r="D46" s="173">
        <v>5531</v>
      </c>
      <c r="E46" s="173">
        <v>7930.8518584071398</v>
      </c>
      <c r="F46" s="173">
        <v>16939</v>
      </c>
      <c r="G46" s="173">
        <v>249</v>
      </c>
    </row>
    <row r="47" spans="1:7" s="110" customFormat="1" ht="12.6" customHeight="1">
      <c r="A47" s="4" t="s">
        <v>1895</v>
      </c>
      <c r="B47" s="111" t="s">
        <v>1681</v>
      </c>
      <c r="C47" s="172">
        <v>56</v>
      </c>
      <c r="D47" s="173">
        <v>81768.019607843104</v>
      </c>
      <c r="E47" s="173">
        <v>201215.000787962</v>
      </c>
      <c r="F47" s="173">
        <v>1165537</v>
      </c>
      <c r="G47" s="173">
        <v>0</v>
      </c>
    </row>
    <row r="48" spans="1:7" s="110" customFormat="1" ht="12.6" customHeight="1">
      <c r="A48" s="4" t="s">
        <v>1897</v>
      </c>
      <c r="B48" s="111" t="s">
        <v>1682</v>
      </c>
      <c r="C48" s="172">
        <v>0</v>
      </c>
      <c r="D48" s="173" t="s">
        <v>491</v>
      </c>
      <c r="E48" s="173" t="s">
        <v>491</v>
      </c>
      <c r="F48" s="173" t="s">
        <v>491</v>
      </c>
      <c r="G48" s="173" t="s">
        <v>491</v>
      </c>
    </row>
    <row r="49" spans="1:7" s="110" customFormat="1" ht="12.6" customHeight="1">
      <c r="A49" s="35" t="s">
        <v>2022</v>
      </c>
      <c r="B49" s="13" t="s">
        <v>2023</v>
      </c>
      <c r="C49" s="172">
        <v>0</v>
      </c>
      <c r="D49" s="173" t="s">
        <v>491</v>
      </c>
      <c r="E49" s="173" t="s">
        <v>491</v>
      </c>
      <c r="F49" s="173" t="s">
        <v>491</v>
      </c>
      <c r="G49" s="173" t="s">
        <v>491</v>
      </c>
    </row>
    <row r="50" spans="1:7" s="110" customFormat="1" ht="12.6" customHeight="1">
      <c r="A50" s="4" t="s">
        <v>1899</v>
      </c>
      <c r="B50" s="111" t="s">
        <v>783</v>
      </c>
      <c r="C50" s="172">
        <v>1</v>
      </c>
      <c r="D50" s="173" t="s">
        <v>491</v>
      </c>
      <c r="E50" s="173" t="s">
        <v>491</v>
      </c>
      <c r="F50" s="173" t="s">
        <v>491</v>
      </c>
      <c r="G50" s="173" t="s">
        <v>491</v>
      </c>
    </row>
    <row r="51" spans="1:7" s="110" customFormat="1" ht="12.6" customHeight="1">
      <c r="A51" s="4" t="s">
        <v>158</v>
      </c>
      <c r="B51" s="111" t="s">
        <v>562</v>
      </c>
      <c r="C51" s="172">
        <v>3</v>
      </c>
      <c r="D51" s="173">
        <v>1416</v>
      </c>
      <c r="E51" s="173">
        <v>1437.69503024807</v>
      </c>
      <c r="F51" s="173">
        <v>2979</v>
      </c>
      <c r="G51" s="173">
        <v>150</v>
      </c>
    </row>
    <row r="52" spans="1:7" s="110" customFormat="1" ht="12.6" customHeight="1">
      <c r="A52" s="4" t="s">
        <v>160</v>
      </c>
      <c r="B52" s="111" t="s">
        <v>563</v>
      </c>
      <c r="C52" s="172">
        <v>15</v>
      </c>
      <c r="D52" s="173">
        <v>686.21428571428601</v>
      </c>
      <c r="E52" s="173">
        <v>1203.7968253419201</v>
      </c>
      <c r="F52" s="173">
        <v>4598</v>
      </c>
      <c r="G52" s="173">
        <v>30</v>
      </c>
    </row>
    <row r="53" spans="1:7" s="110" customFormat="1" ht="12.6" customHeight="1">
      <c r="A53" s="4" t="s">
        <v>162</v>
      </c>
      <c r="B53" s="111" t="s">
        <v>565</v>
      </c>
      <c r="C53" s="172">
        <v>0</v>
      </c>
      <c r="D53" s="173" t="s">
        <v>491</v>
      </c>
      <c r="E53" s="173" t="s">
        <v>491</v>
      </c>
      <c r="F53" s="173" t="s">
        <v>491</v>
      </c>
      <c r="G53" s="173" t="s">
        <v>491</v>
      </c>
    </row>
    <row r="54" spans="1:7" s="110" customFormat="1" ht="12.6" customHeight="1">
      <c r="A54" s="4" t="s">
        <v>901</v>
      </c>
      <c r="B54" s="111" t="s">
        <v>566</v>
      </c>
      <c r="C54" s="172">
        <v>5</v>
      </c>
      <c r="D54" s="173">
        <v>364</v>
      </c>
      <c r="E54" s="173">
        <v>261.32482979362402</v>
      </c>
      <c r="F54" s="173">
        <v>700</v>
      </c>
      <c r="G54" s="173">
        <v>66</v>
      </c>
    </row>
    <row r="55" spans="1:7" s="110" customFormat="1" ht="12.6" customHeight="1">
      <c r="A55" s="4" t="s">
        <v>903</v>
      </c>
      <c r="B55" s="111" t="s">
        <v>567</v>
      </c>
      <c r="C55" s="172">
        <v>0</v>
      </c>
      <c r="D55" s="173" t="s">
        <v>491</v>
      </c>
      <c r="E55" s="173" t="s">
        <v>491</v>
      </c>
      <c r="F55" s="173" t="s">
        <v>491</v>
      </c>
      <c r="G55" s="173" t="s">
        <v>491</v>
      </c>
    </row>
    <row r="56" spans="1:7" s="110" customFormat="1" ht="12.6" customHeight="1">
      <c r="A56" s="4" t="s">
        <v>905</v>
      </c>
      <c r="B56" s="111" t="s">
        <v>919</v>
      </c>
      <c r="C56" s="172">
        <v>0</v>
      </c>
      <c r="D56" s="173" t="s">
        <v>491</v>
      </c>
      <c r="E56" s="173" t="s">
        <v>491</v>
      </c>
      <c r="F56" s="173" t="s">
        <v>491</v>
      </c>
      <c r="G56" s="173" t="s">
        <v>491</v>
      </c>
    </row>
    <row r="57" spans="1:7" s="110" customFormat="1" ht="12.6" customHeight="1">
      <c r="A57" s="4" t="s">
        <v>1270</v>
      </c>
      <c r="B57" s="111" t="s">
        <v>568</v>
      </c>
      <c r="C57" s="172">
        <v>201</v>
      </c>
      <c r="D57" s="173">
        <v>3442.7619780219802</v>
      </c>
      <c r="E57" s="173">
        <v>9893.87338056923</v>
      </c>
      <c r="F57" s="173">
        <v>75610</v>
      </c>
      <c r="G57" s="173">
        <v>1</v>
      </c>
    </row>
    <row r="58" spans="1:7" s="110" customFormat="1" ht="12.6" customHeight="1">
      <c r="A58" s="4" t="s">
        <v>1272</v>
      </c>
      <c r="B58" s="111" t="s">
        <v>569</v>
      </c>
      <c r="C58" s="172">
        <v>177</v>
      </c>
      <c r="D58" s="173">
        <v>3838.8598124999999</v>
      </c>
      <c r="E58" s="173">
        <v>18520.493140625102</v>
      </c>
      <c r="F58" s="173">
        <v>220044</v>
      </c>
      <c r="G58" s="173">
        <v>0.75</v>
      </c>
    </row>
    <row r="59" spans="1:7" s="110" customFormat="1" ht="12.6" customHeight="1">
      <c r="A59" s="4" t="s">
        <v>1687</v>
      </c>
      <c r="B59" s="111" t="s">
        <v>570</v>
      </c>
      <c r="C59" s="172">
        <v>8</v>
      </c>
      <c r="D59" s="173">
        <v>1404.625</v>
      </c>
      <c r="E59" s="173">
        <v>2368.9037812878801</v>
      </c>
      <c r="F59" s="173">
        <v>6860</v>
      </c>
      <c r="G59" s="173">
        <v>20</v>
      </c>
    </row>
    <row r="60" spans="1:7" s="110" customFormat="1" ht="12.6" customHeight="1">
      <c r="A60" s="4" t="s">
        <v>1689</v>
      </c>
      <c r="B60" s="111" t="s">
        <v>1275</v>
      </c>
      <c r="C60" s="172">
        <v>14</v>
      </c>
      <c r="D60" s="173">
        <v>818.75</v>
      </c>
      <c r="E60" s="173">
        <v>2286.4350625929801</v>
      </c>
      <c r="F60" s="173">
        <v>8061</v>
      </c>
      <c r="G60" s="173">
        <v>17</v>
      </c>
    </row>
    <row r="61" spans="1:7" s="110" customFormat="1" ht="12.6" customHeight="1">
      <c r="A61" s="4" t="s">
        <v>1691</v>
      </c>
      <c r="B61" s="111" t="s">
        <v>1277</v>
      </c>
      <c r="C61" s="172">
        <v>2</v>
      </c>
      <c r="D61" s="173">
        <v>15.5</v>
      </c>
      <c r="E61" s="173">
        <v>2.1213203435596402</v>
      </c>
      <c r="F61" s="173">
        <v>17</v>
      </c>
      <c r="G61" s="173">
        <v>14</v>
      </c>
    </row>
    <row r="62" spans="1:7" s="110" customFormat="1" ht="12.6" customHeight="1">
      <c r="A62" s="134" t="s">
        <v>1587</v>
      </c>
      <c r="B62" s="111" t="s">
        <v>1278</v>
      </c>
      <c r="C62" s="172">
        <v>30</v>
      </c>
      <c r="D62" s="173">
        <v>157222.933333333</v>
      </c>
      <c r="E62" s="173">
        <v>200318.572851954</v>
      </c>
      <c r="F62" s="173">
        <v>728527</v>
      </c>
      <c r="G62" s="173">
        <v>320</v>
      </c>
    </row>
    <row r="63" spans="1:7" s="110" customFormat="1" ht="12.6" customHeight="1">
      <c r="A63" s="4" t="s">
        <v>1694</v>
      </c>
      <c r="B63" s="111" t="s">
        <v>2018</v>
      </c>
      <c r="C63" s="172">
        <v>54</v>
      </c>
      <c r="D63" s="173">
        <v>701.27499999999998</v>
      </c>
      <c r="E63" s="173">
        <v>1461.0598500127101</v>
      </c>
      <c r="F63" s="173">
        <v>8879</v>
      </c>
      <c r="G63" s="173">
        <v>6</v>
      </c>
    </row>
    <row r="64" spans="1:7" s="110" customFormat="1" ht="12.6" customHeight="1">
      <c r="A64" s="4" t="s">
        <v>1020</v>
      </c>
      <c r="B64" s="111" t="s">
        <v>1279</v>
      </c>
      <c r="C64" s="172">
        <v>4</v>
      </c>
      <c r="D64" s="173">
        <v>1577.5</v>
      </c>
      <c r="E64" s="173">
        <v>1314.26747658154</v>
      </c>
      <c r="F64" s="173">
        <v>3311</v>
      </c>
      <c r="G64" s="173">
        <v>211</v>
      </c>
    </row>
    <row r="65" spans="1:7" s="110" customFormat="1" ht="12.6" customHeight="1">
      <c r="A65" s="4" t="s">
        <v>1022</v>
      </c>
      <c r="B65" s="111" t="s">
        <v>1280</v>
      </c>
      <c r="C65" s="172">
        <v>7</v>
      </c>
      <c r="D65" s="173">
        <v>735.33333333333303</v>
      </c>
      <c r="E65" s="173">
        <v>1150.4480286682499</v>
      </c>
      <c r="F65" s="173">
        <v>3000</v>
      </c>
      <c r="G65" s="173">
        <v>12</v>
      </c>
    </row>
    <row r="66" spans="1:7" s="110" customFormat="1" ht="12.6" customHeight="1">
      <c r="A66" s="4" t="s">
        <v>1024</v>
      </c>
      <c r="B66" s="111" t="s">
        <v>1281</v>
      </c>
      <c r="C66" s="172">
        <v>168</v>
      </c>
      <c r="D66" s="173">
        <v>9565.5355714285706</v>
      </c>
      <c r="E66" s="173">
        <v>106457.898456075</v>
      </c>
      <c r="F66" s="173">
        <v>1260000</v>
      </c>
      <c r="G66" s="173">
        <v>0</v>
      </c>
    </row>
    <row r="67" spans="1:7" s="110" customFormat="1" ht="12.6" customHeight="1">
      <c r="A67" s="4" t="s">
        <v>1026</v>
      </c>
      <c r="B67" s="111" t="s">
        <v>1359</v>
      </c>
      <c r="C67" s="172">
        <v>81</v>
      </c>
      <c r="D67" s="173">
        <v>361.74166666666702</v>
      </c>
      <c r="E67" s="173">
        <v>881.61037779703804</v>
      </c>
      <c r="F67" s="173">
        <v>4217</v>
      </c>
      <c r="G67" s="173">
        <v>0</v>
      </c>
    </row>
    <row r="68" spans="1:7" s="110" customFormat="1" ht="12.6" customHeight="1">
      <c r="A68" s="4" t="s">
        <v>1028</v>
      </c>
      <c r="B68" s="111" t="s">
        <v>920</v>
      </c>
      <c r="C68" s="172">
        <v>190</v>
      </c>
      <c r="D68" s="173">
        <v>1715.11825757576</v>
      </c>
      <c r="E68" s="173">
        <v>9689.5568362004105</v>
      </c>
      <c r="F68" s="173">
        <v>87420</v>
      </c>
      <c r="G68" s="173">
        <v>0</v>
      </c>
    </row>
    <row r="69" spans="1:7" s="110" customFormat="1" ht="12.6" customHeight="1">
      <c r="A69" s="4" t="s">
        <v>908</v>
      </c>
      <c r="B69" s="111" t="s">
        <v>1360</v>
      </c>
      <c r="C69" s="172">
        <v>3</v>
      </c>
      <c r="D69" s="173">
        <v>19.5</v>
      </c>
      <c r="E69" s="173">
        <v>0.70710678118654802</v>
      </c>
      <c r="F69" s="173">
        <v>20</v>
      </c>
      <c r="G69" s="173">
        <v>19</v>
      </c>
    </row>
    <row r="70" spans="1:7" s="110" customFormat="1" ht="12.6" customHeight="1">
      <c r="A70" s="4" t="s">
        <v>910</v>
      </c>
      <c r="B70" s="111" t="s">
        <v>1361</v>
      </c>
      <c r="C70" s="172">
        <v>8</v>
      </c>
      <c r="D70" s="173">
        <v>13591.75</v>
      </c>
      <c r="E70" s="173">
        <v>31920.636910715199</v>
      </c>
      <c r="F70" s="173">
        <v>92391</v>
      </c>
      <c r="G70" s="173">
        <v>600</v>
      </c>
    </row>
    <row r="71" spans="1:7" s="110" customFormat="1" ht="12.6" customHeight="1">
      <c r="A71" s="4" t="s">
        <v>912</v>
      </c>
      <c r="B71" s="111" t="s">
        <v>1362</v>
      </c>
      <c r="C71" s="172">
        <v>91</v>
      </c>
      <c r="D71" s="173">
        <v>859.33199999999999</v>
      </c>
      <c r="E71" s="173">
        <v>2688.0493257754601</v>
      </c>
      <c r="F71" s="173">
        <v>21100</v>
      </c>
      <c r="G71" s="173">
        <v>0</v>
      </c>
    </row>
    <row r="72" spans="1:7" s="110" customFormat="1" ht="12.6" customHeight="1">
      <c r="A72" s="4" t="s">
        <v>1769</v>
      </c>
      <c r="B72" s="111" t="s">
        <v>1363</v>
      </c>
      <c r="C72" s="172">
        <v>34</v>
      </c>
      <c r="D72" s="173">
        <v>4796.8888888888896</v>
      </c>
      <c r="E72" s="173">
        <v>22461.408772061499</v>
      </c>
      <c r="F72" s="173">
        <v>117147</v>
      </c>
      <c r="G72" s="173">
        <v>0</v>
      </c>
    </row>
    <row r="73" spans="1:7" s="110" customFormat="1" ht="12.6" customHeight="1">
      <c r="A73" s="4" t="s">
        <v>1771</v>
      </c>
      <c r="B73" s="111" t="s">
        <v>1365</v>
      </c>
      <c r="C73" s="172">
        <v>60</v>
      </c>
      <c r="D73" s="173">
        <v>679.555555555556</v>
      </c>
      <c r="E73" s="173">
        <v>723.70510711940301</v>
      </c>
      <c r="F73" s="173">
        <v>4452</v>
      </c>
      <c r="G73" s="173">
        <v>0</v>
      </c>
    </row>
    <row r="74" spans="1:7" s="110" customFormat="1" ht="12.6" customHeight="1">
      <c r="A74" s="4" t="s">
        <v>1773</v>
      </c>
      <c r="B74" s="111" t="s">
        <v>1366</v>
      </c>
      <c r="C74" s="172">
        <v>112</v>
      </c>
      <c r="D74" s="173">
        <v>155662.26036036</v>
      </c>
      <c r="E74" s="173">
        <v>534542.84633477498</v>
      </c>
      <c r="F74" s="173">
        <v>3455159</v>
      </c>
      <c r="G74" s="173">
        <v>19</v>
      </c>
    </row>
    <row r="75" spans="1:7" s="110" customFormat="1" ht="12.6" customHeight="1">
      <c r="A75" s="4" t="s">
        <v>1775</v>
      </c>
      <c r="B75" s="111" t="s">
        <v>1367</v>
      </c>
      <c r="C75" s="172">
        <v>91</v>
      </c>
      <c r="D75" s="173">
        <v>16351.98</v>
      </c>
      <c r="E75" s="173">
        <v>57946.199608644303</v>
      </c>
      <c r="F75" s="173">
        <v>351488</v>
      </c>
      <c r="G75" s="173">
        <v>0</v>
      </c>
    </row>
    <row r="76" spans="1:7" s="110" customFormat="1" ht="12.6" customHeight="1">
      <c r="A76" s="134" t="s">
        <v>1034</v>
      </c>
      <c r="B76" s="111" t="s">
        <v>921</v>
      </c>
      <c r="C76" s="172">
        <v>560</v>
      </c>
      <c r="D76" s="173">
        <v>947.69480932203396</v>
      </c>
      <c r="E76" s="173">
        <v>4045.4442865368801</v>
      </c>
      <c r="F76" s="173">
        <v>80635</v>
      </c>
      <c r="G76" s="173">
        <v>0</v>
      </c>
    </row>
    <row r="77" spans="1:7" s="110" customFormat="1" ht="12.6" customHeight="1">
      <c r="A77" s="4" t="s">
        <v>1282</v>
      </c>
      <c r="B77" s="111" t="s">
        <v>1368</v>
      </c>
      <c r="C77" s="172">
        <v>4</v>
      </c>
      <c r="D77" s="173">
        <v>155</v>
      </c>
      <c r="E77" s="173">
        <v>120.208152801713</v>
      </c>
      <c r="F77" s="173">
        <v>240</v>
      </c>
      <c r="G77" s="173">
        <v>70</v>
      </c>
    </row>
    <row r="78" spans="1:7" s="110" customFormat="1" ht="12.6" customHeight="1">
      <c r="A78" s="4" t="s">
        <v>1284</v>
      </c>
      <c r="B78" s="111" t="s">
        <v>1391</v>
      </c>
      <c r="C78" s="172">
        <v>33</v>
      </c>
      <c r="D78" s="173">
        <v>3668773.21875</v>
      </c>
      <c r="E78" s="173">
        <v>4039094.6336516798</v>
      </c>
      <c r="F78" s="173">
        <v>16591289</v>
      </c>
      <c r="G78" s="173">
        <v>230</v>
      </c>
    </row>
    <row r="79" spans="1:7" s="110" customFormat="1" ht="12.6" customHeight="1">
      <c r="A79" s="134" t="s">
        <v>1035</v>
      </c>
      <c r="B79" s="111" t="s">
        <v>1369</v>
      </c>
      <c r="C79" s="172">
        <v>4</v>
      </c>
      <c r="D79" s="173">
        <v>107706.75</v>
      </c>
      <c r="E79" s="173">
        <v>80437.614266689096</v>
      </c>
      <c r="F79" s="173">
        <v>185720</v>
      </c>
      <c r="G79" s="173">
        <v>57</v>
      </c>
    </row>
    <row r="80" spans="1:7" s="110" customFormat="1" ht="12.6" customHeight="1">
      <c r="A80" s="4" t="s">
        <v>1287</v>
      </c>
      <c r="B80" s="111" t="s">
        <v>1370</v>
      </c>
      <c r="C80" s="172">
        <v>268</v>
      </c>
      <c r="D80" s="173">
        <v>1867.3184313725501</v>
      </c>
      <c r="E80" s="173">
        <v>4048.5155705777102</v>
      </c>
      <c r="F80" s="173">
        <v>31231</v>
      </c>
      <c r="G80" s="173">
        <v>0</v>
      </c>
    </row>
    <row r="81" spans="1:7" s="110" customFormat="1" ht="12.6" customHeight="1">
      <c r="A81" s="4" t="s">
        <v>1289</v>
      </c>
      <c r="B81" s="111" t="s">
        <v>1371</v>
      </c>
      <c r="C81" s="172">
        <v>1616</v>
      </c>
      <c r="D81" s="173">
        <v>1306.1192977528101</v>
      </c>
      <c r="E81" s="173">
        <v>10637.5684199876</v>
      </c>
      <c r="F81" s="173">
        <v>349641</v>
      </c>
      <c r="G81" s="173">
        <v>0</v>
      </c>
    </row>
    <row r="82" spans="1:7" s="110" customFormat="1" ht="12.6" customHeight="1">
      <c r="A82" s="134" t="s">
        <v>535</v>
      </c>
      <c r="B82" s="111" t="s">
        <v>1372</v>
      </c>
      <c r="C82" s="172">
        <v>797</v>
      </c>
      <c r="D82" s="173">
        <v>524.38028451127798</v>
      </c>
      <c r="E82" s="173">
        <v>3100.5532181927802</v>
      </c>
      <c r="F82" s="173">
        <v>59270</v>
      </c>
      <c r="G82" s="173">
        <v>0</v>
      </c>
    </row>
    <row r="83" spans="1:7" s="110" customFormat="1" ht="12.6" customHeight="1">
      <c r="A83" s="35" t="s">
        <v>215</v>
      </c>
      <c r="B83" s="191" t="s">
        <v>2020</v>
      </c>
      <c r="C83" s="172">
        <v>46</v>
      </c>
      <c r="D83" s="173">
        <v>158.48513513513501</v>
      </c>
      <c r="E83" s="173">
        <v>243.381254089838</v>
      </c>
      <c r="F83" s="173">
        <v>1105</v>
      </c>
      <c r="G83" s="173">
        <v>1</v>
      </c>
    </row>
    <row r="84" spans="1:7" s="110" customFormat="1" ht="12.6" customHeight="1">
      <c r="A84" s="35" t="s">
        <v>217</v>
      </c>
      <c r="B84" s="111" t="s">
        <v>1373</v>
      </c>
      <c r="C84" s="172">
        <v>1388</v>
      </c>
      <c r="D84" s="173">
        <v>1663.5574258474601</v>
      </c>
      <c r="E84" s="173">
        <v>17659.223777107301</v>
      </c>
      <c r="F84" s="173">
        <v>462816</v>
      </c>
      <c r="G84" s="173">
        <v>0</v>
      </c>
    </row>
    <row r="85" spans="1:7" s="110" customFormat="1" ht="12.6" customHeight="1">
      <c r="A85" s="35" t="s">
        <v>219</v>
      </c>
      <c r="B85" s="111" t="s">
        <v>1374</v>
      </c>
      <c r="C85" s="172">
        <v>189</v>
      </c>
      <c r="D85" s="173">
        <v>187.283782051282</v>
      </c>
      <c r="E85" s="173">
        <v>1186.26882592946</v>
      </c>
      <c r="F85" s="173">
        <v>14834</v>
      </c>
      <c r="G85" s="173">
        <v>10</v>
      </c>
    </row>
    <row r="86" spans="1:7" s="110" customFormat="1" ht="12.6" customHeight="1">
      <c r="A86" s="35" t="s">
        <v>221</v>
      </c>
      <c r="B86" s="111" t="s">
        <v>1375</v>
      </c>
      <c r="C86" s="172">
        <v>199</v>
      </c>
      <c r="D86" s="173">
        <v>2788.1248850574698</v>
      </c>
      <c r="E86" s="173">
        <v>22395.473883494698</v>
      </c>
      <c r="F86" s="173">
        <v>210514</v>
      </c>
      <c r="G86" s="173">
        <v>1</v>
      </c>
    </row>
    <row r="87" spans="1:7" s="110" customFormat="1" ht="12.6" customHeight="1">
      <c r="A87" s="35" t="s">
        <v>223</v>
      </c>
      <c r="B87" s="111" t="s">
        <v>1376</v>
      </c>
      <c r="C87" s="172">
        <v>412</v>
      </c>
      <c r="D87" s="173">
        <v>207.381</v>
      </c>
      <c r="E87" s="173">
        <v>1115.45020790435</v>
      </c>
      <c r="F87" s="173">
        <v>17155</v>
      </c>
      <c r="G87" s="173">
        <v>0</v>
      </c>
    </row>
    <row r="88" spans="1:7" s="110" customFormat="1" ht="12.6" customHeight="1">
      <c r="A88" s="35" t="s">
        <v>225</v>
      </c>
      <c r="B88" s="111" t="s">
        <v>1377</v>
      </c>
      <c r="C88" s="172">
        <v>2</v>
      </c>
      <c r="D88" s="173">
        <v>12.6</v>
      </c>
      <c r="E88" s="173" t="s">
        <v>491</v>
      </c>
      <c r="F88" s="173">
        <v>12.6</v>
      </c>
      <c r="G88" s="173">
        <v>12.6</v>
      </c>
    </row>
    <row r="89" spans="1:7" s="110" customFormat="1" ht="12.6" customHeight="1">
      <c r="A89" s="35" t="s">
        <v>2010</v>
      </c>
      <c r="B89" s="111" t="s">
        <v>1378</v>
      </c>
      <c r="C89" s="172">
        <v>0</v>
      </c>
      <c r="D89" s="173" t="s">
        <v>491</v>
      </c>
      <c r="E89" s="173" t="s">
        <v>491</v>
      </c>
      <c r="F89" s="173" t="s">
        <v>491</v>
      </c>
      <c r="G89" s="173" t="s">
        <v>491</v>
      </c>
    </row>
    <row r="90" spans="1:7" s="110" customFormat="1" ht="12.6" customHeight="1">
      <c r="A90" s="4" t="s">
        <v>1341</v>
      </c>
      <c r="B90" s="111" t="s">
        <v>1379</v>
      </c>
      <c r="C90" s="172">
        <v>551</v>
      </c>
      <c r="D90" s="173">
        <v>584.96047924581001</v>
      </c>
      <c r="E90" s="173">
        <v>4784.0909028627902</v>
      </c>
      <c r="F90" s="173">
        <v>83614</v>
      </c>
      <c r="G90" s="173">
        <v>0</v>
      </c>
    </row>
    <row r="91" spans="1:7" s="110" customFormat="1" ht="12.6" customHeight="1">
      <c r="A91" s="134" t="s">
        <v>940</v>
      </c>
      <c r="B91" s="111" t="s">
        <v>1380</v>
      </c>
      <c r="C91" s="172">
        <v>178</v>
      </c>
      <c r="D91" s="173">
        <v>1454.70702162162</v>
      </c>
      <c r="E91" s="173">
        <v>8827.6639319228307</v>
      </c>
      <c r="F91" s="173">
        <v>53700</v>
      </c>
      <c r="G91" s="173">
        <v>0</v>
      </c>
    </row>
    <row r="92" spans="1:7" s="110" customFormat="1" ht="12.6" customHeight="1">
      <c r="A92" s="4" t="s">
        <v>1344</v>
      </c>
      <c r="B92" s="111" t="s">
        <v>1381</v>
      </c>
      <c r="C92" s="172">
        <v>284</v>
      </c>
      <c r="D92" s="173">
        <v>207.478227848101</v>
      </c>
      <c r="E92" s="173">
        <v>177.3333151118</v>
      </c>
      <c r="F92" s="173">
        <v>1440</v>
      </c>
      <c r="G92" s="173">
        <v>0</v>
      </c>
    </row>
    <row r="93" spans="1:7" s="110" customFormat="1" ht="12.6" customHeight="1">
      <c r="A93" s="134" t="s">
        <v>536</v>
      </c>
      <c r="B93" s="111" t="s">
        <v>1382</v>
      </c>
      <c r="C93" s="172">
        <v>89</v>
      </c>
      <c r="D93" s="173">
        <v>2896.0673493975901</v>
      </c>
      <c r="E93" s="173">
        <v>20353.9706416851</v>
      </c>
      <c r="F93" s="173">
        <v>186040</v>
      </c>
      <c r="G93" s="173">
        <v>10</v>
      </c>
    </row>
    <row r="94" spans="1:7" s="110" customFormat="1" ht="12.6" customHeight="1">
      <c r="A94" s="4" t="s">
        <v>1861</v>
      </c>
      <c r="B94" s="111" t="s">
        <v>1634</v>
      </c>
      <c r="C94" s="172">
        <v>6</v>
      </c>
      <c r="D94" s="173">
        <v>564.79999999999995</v>
      </c>
      <c r="E94" s="173">
        <v>500.64278682509803</v>
      </c>
      <c r="F94" s="173">
        <v>1425</v>
      </c>
      <c r="G94" s="173">
        <v>175</v>
      </c>
    </row>
    <row r="95" spans="1:7" s="110" customFormat="1" ht="12.6" customHeight="1">
      <c r="A95" s="4" t="s">
        <v>1863</v>
      </c>
      <c r="B95" s="111" t="s">
        <v>1635</v>
      </c>
      <c r="C95" s="172">
        <v>30</v>
      </c>
      <c r="D95" s="173">
        <v>447.89565217391299</v>
      </c>
      <c r="E95" s="173">
        <v>829.84128300551401</v>
      </c>
      <c r="F95" s="173">
        <v>3960</v>
      </c>
      <c r="G95" s="173">
        <v>8.5</v>
      </c>
    </row>
    <row r="96" spans="1:7" s="110" customFormat="1" ht="12.6" customHeight="1">
      <c r="A96" s="134" t="s">
        <v>537</v>
      </c>
      <c r="B96" s="111" t="s">
        <v>1637</v>
      </c>
      <c r="C96" s="172">
        <v>5</v>
      </c>
      <c r="D96" s="173">
        <v>10175.799999999999</v>
      </c>
      <c r="E96" s="173">
        <v>14463.5811160307</v>
      </c>
      <c r="F96" s="173">
        <v>34805</v>
      </c>
      <c r="G96" s="173">
        <v>50</v>
      </c>
    </row>
    <row r="97" spans="1:7" s="110" customFormat="1" ht="12.6" customHeight="1">
      <c r="A97" s="4" t="s">
        <v>1866</v>
      </c>
      <c r="B97" s="111" t="s">
        <v>526</v>
      </c>
      <c r="C97" s="172">
        <v>3</v>
      </c>
      <c r="D97" s="173">
        <v>13.0666666666667</v>
      </c>
      <c r="E97" s="173">
        <v>4.1101500378128897</v>
      </c>
      <c r="F97" s="173">
        <v>17.8</v>
      </c>
      <c r="G97" s="173">
        <v>10.4</v>
      </c>
    </row>
    <row r="98" spans="1:7" s="110" customFormat="1" ht="12.6" customHeight="1">
      <c r="A98" s="134" t="s">
        <v>918</v>
      </c>
      <c r="B98" s="111" t="s">
        <v>1638</v>
      </c>
      <c r="C98" s="172">
        <v>56</v>
      </c>
      <c r="D98" s="173">
        <v>739.04</v>
      </c>
      <c r="E98" s="173">
        <v>2484.44184424883</v>
      </c>
      <c r="F98" s="173">
        <v>14879</v>
      </c>
      <c r="G98" s="173">
        <v>0</v>
      </c>
    </row>
    <row r="99" spans="1:7" s="110" customFormat="1" ht="12.6" customHeight="1">
      <c r="A99" s="4" t="s">
        <v>1869</v>
      </c>
      <c r="B99" s="111" t="s">
        <v>1639</v>
      </c>
      <c r="C99" s="172">
        <v>1229</v>
      </c>
      <c r="D99" s="173">
        <v>1095.9277551595701</v>
      </c>
      <c r="E99" s="173">
        <v>6223.0609835712603</v>
      </c>
      <c r="F99" s="173">
        <v>100346</v>
      </c>
      <c r="G99" s="173">
        <v>0</v>
      </c>
    </row>
    <row r="100" spans="1:7" s="110" customFormat="1" ht="12.6" customHeight="1">
      <c r="A100" s="4" t="s">
        <v>1874</v>
      </c>
      <c r="B100" s="111" t="s">
        <v>1640</v>
      </c>
      <c r="C100" s="172">
        <v>77</v>
      </c>
      <c r="D100" s="173">
        <v>2081.8342307692301</v>
      </c>
      <c r="E100" s="173">
        <v>12787.667849875301</v>
      </c>
      <c r="F100" s="173">
        <v>92247</v>
      </c>
      <c r="G100" s="173">
        <v>0</v>
      </c>
    </row>
    <row r="101" spans="1:7" s="110" customFormat="1" ht="12.6" customHeight="1">
      <c r="A101" s="4" t="s">
        <v>1876</v>
      </c>
      <c r="B101" s="111" t="s">
        <v>1641</v>
      </c>
      <c r="C101" s="172">
        <v>73</v>
      </c>
      <c r="D101" s="173">
        <v>2122.9993442622899</v>
      </c>
      <c r="E101" s="173">
        <v>8476.2318669771903</v>
      </c>
      <c r="F101" s="173">
        <v>55520</v>
      </c>
      <c r="G101" s="173">
        <v>0</v>
      </c>
    </row>
    <row r="102" spans="1:7" s="110" customFormat="1" ht="12.6" customHeight="1">
      <c r="A102" s="4" t="s">
        <v>1878</v>
      </c>
      <c r="B102" s="111" t="s">
        <v>1642</v>
      </c>
      <c r="C102" s="172">
        <v>347</v>
      </c>
      <c r="D102" s="173">
        <v>252.74539823008899</v>
      </c>
      <c r="E102" s="173">
        <v>1327.07209251212</v>
      </c>
      <c r="F102" s="173">
        <v>14116</v>
      </c>
      <c r="G102" s="173">
        <v>0</v>
      </c>
    </row>
    <row r="103" spans="1:7" s="110" customFormat="1" ht="12.6" customHeight="1">
      <c r="A103" s="4" t="s">
        <v>1880</v>
      </c>
      <c r="B103" s="111" t="s">
        <v>411</v>
      </c>
      <c r="C103" s="172">
        <v>19</v>
      </c>
      <c r="D103" s="173">
        <v>364.092307692308</v>
      </c>
      <c r="E103" s="173">
        <v>985.15621981282595</v>
      </c>
      <c r="F103" s="173">
        <v>3490</v>
      </c>
      <c r="G103" s="173">
        <v>0</v>
      </c>
    </row>
    <row r="104" spans="1:7" s="110" customFormat="1" ht="12.6" customHeight="1">
      <c r="A104" s="4" t="s">
        <v>1882</v>
      </c>
      <c r="B104" s="111" t="s">
        <v>412</v>
      </c>
      <c r="C104" s="172">
        <v>7451</v>
      </c>
      <c r="D104" s="173">
        <v>5744.62859150039</v>
      </c>
      <c r="E104" s="173">
        <v>213071.183757302</v>
      </c>
      <c r="F104" s="173">
        <v>13133784</v>
      </c>
      <c r="G104" s="173">
        <v>0</v>
      </c>
    </row>
    <row r="105" spans="1:7" s="110" customFormat="1" ht="12.6" customHeight="1">
      <c r="A105" s="4" t="s">
        <v>1884</v>
      </c>
      <c r="B105" s="111" t="s">
        <v>413</v>
      </c>
      <c r="C105" s="172">
        <v>1932</v>
      </c>
      <c r="D105" s="173">
        <v>27384.493583554398</v>
      </c>
      <c r="E105" s="173">
        <v>175864.47308717301</v>
      </c>
      <c r="F105" s="173">
        <v>6680279</v>
      </c>
      <c r="G105" s="173">
        <v>0</v>
      </c>
    </row>
    <row r="106" spans="1:7" s="110" customFormat="1" ht="12.6" customHeight="1">
      <c r="A106" s="4" t="s">
        <v>1886</v>
      </c>
      <c r="B106" s="111" t="s">
        <v>800</v>
      </c>
      <c r="C106" s="172">
        <v>248</v>
      </c>
      <c r="D106" s="173">
        <v>76302.485365853703</v>
      </c>
      <c r="E106" s="173">
        <v>535886.37161562894</v>
      </c>
      <c r="F106" s="173">
        <v>6804615</v>
      </c>
      <c r="G106" s="173">
        <v>4</v>
      </c>
    </row>
    <row r="107" spans="1:7" s="110" customFormat="1" ht="12.6" customHeight="1">
      <c r="A107" s="4" t="s">
        <v>1173</v>
      </c>
      <c r="B107" s="111" t="s">
        <v>737</v>
      </c>
      <c r="C107" s="172">
        <v>1363</v>
      </c>
      <c r="D107" s="173">
        <v>79624.969379496397</v>
      </c>
      <c r="E107" s="173">
        <v>713884.06798278401</v>
      </c>
      <c r="F107" s="173">
        <v>10751068</v>
      </c>
      <c r="G107" s="173">
        <v>0</v>
      </c>
    </row>
    <row r="108" spans="1:7" s="110" customFormat="1" ht="12.6" customHeight="1">
      <c r="A108" s="4" t="s">
        <v>1175</v>
      </c>
      <c r="B108" s="111" t="s">
        <v>801</v>
      </c>
      <c r="C108" s="172">
        <v>8</v>
      </c>
      <c r="D108" s="173">
        <v>66.5</v>
      </c>
      <c r="E108" s="173">
        <v>55.209449674248098</v>
      </c>
      <c r="F108" s="173">
        <v>149</v>
      </c>
      <c r="G108" s="173">
        <v>13</v>
      </c>
    </row>
    <row r="109" spans="1:7" s="110" customFormat="1" ht="12.6" customHeight="1">
      <c r="A109" s="4" t="s">
        <v>1177</v>
      </c>
      <c r="B109" s="113" t="s">
        <v>697</v>
      </c>
      <c r="C109" s="172">
        <v>230</v>
      </c>
      <c r="D109" s="173">
        <v>190.674875621891</v>
      </c>
      <c r="E109" s="173">
        <v>1660.9535191401701</v>
      </c>
      <c r="F109" s="173">
        <v>23557</v>
      </c>
      <c r="G109" s="173">
        <v>0</v>
      </c>
    </row>
    <row r="110" spans="1:7" s="110" customFormat="1" ht="12.6" customHeight="1">
      <c r="A110" s="112" t="s">
        <v>564</v>
      </c>
      <c r="B110" s="113" t="s">
        <v>864</v>
      </c>
      <c r="C110" s="172">
        <v>44</v>
      </c>
      <c r="D110" s="173">
        <v>2016.61931034483</v>
      </c>
      <c r="E110" s="173">
        <v>5101.39594100473</v>
      </c>
      <c r="F110" s="173">
        <v>22094</v>
      </c>
      <c r="G110" s="173">
        <v>0</v>
      </c>
    </row>
    <row r="111" spans="1:7" s="110" customFormat="1" ht="12.6" customHeight="1">
      <c r="A111" s="112"/>
      <c r="B111" s="112" t="s">
        <v>493</v>
      </c>
      <c r="C111" s="172">
        <v>24828</v>
      </c>
      <c r="D111" s="174">
        <v>17883.288893105499</v>
      </c>
      <c r="E111" s="173">
        <v>306913.443744188</v>
      </c>
      <c r="F111" s="173">
        <v>16591289</v>
      </c>
      <c r="G111" s="173">
        <v>0</v>
      </c>
    </row>
    <row r="112" spans="1:7" s="110" customFormat="1" ht="12.6" customHeight="1">
      <c r="A112" s="114"/>
      <c r="B112" s="115"/>
      <c r="C112" s="114"/>
      <c r="F112" s="114"/>
      <c r="G112" s="115"/>
    </row>
    <row r="113" spans="1:7" s="110" customFormat="1" ht="12.6" customHeight="1">
      <c r="A113" s="114"/>
      <c r="B113" s="115"/>
      <c r="C113" s="114"/>
      <c r="F113" s="114"/>
      <c r="G113" s="115"/>
    </row>
    <row r="114" spans="1:7" s="110" customFormat="1" ht="12.6" customHeight="1">
      <c r="A114" s="114"/>
      <c r="B114" s="115"/>
      <c r="C114" s="114"/>
      <c r="F114" s="114"/>
      <c r="G114" s="115"/>
    </row>
    <row r="115" spans="1:7" s="110" customFormat="1" ht="12.6" customHeight="1">
      <c r="A115" s="114"/>
      <c r="B115" s="115"/>
      <c r="C115" s="114"/>
      <c r="F115" s="114"/>
      <c r="G115" s="115"/>
    </row>
    <row r="116" spans="1:7" s="110" customFormat="1" ht="12.6" customHeight="1">
      <c r="A116" s="114"/>
      <c r="B116" s="115"/>
      <c r="C116" s="114"/>
      <c r="F116" s="114"/>
      <c r="G116" s="115"/>
    </row>
    <row r="117" spans="1:7" s="110" customFormat="1" ht="12.6" customHeight="1">
      <c r="A117" s="114"/>
      <c r="B117" s="115"/>
      <c r="C117" s="114"/>
      <c r="F117" s="114"/>
      <c r="G117" s="115"/>
    </row>
    <row r="118" spans="1:7" s="110" customFormat="1" ht="12.6" customHeight="1">
      <c r="A118" s="114"/>
      <c r="B118" s="115"/>
      <c r="C118" s="114"/>
      <c r="F118" s="114"/>
      <c r="G118" s="115"/>
    </row>
    <row r="119" spans="1:7" s="110" customFormat="1" ht="12.6" customHeight="1">
      <c r="A119" s="114"/>
      <c r="B119" s="115"/>
      <c r="C119" s="114"/>
      <c r="F119" s="114"/>
      <c r="G119" s="115"/>
    </row>
    <row r="120" spans="1:7" s="110" customFormat="1" ht="12.6" customHeight="1">
      <c r="A120" s="114"/>
      <c r="B120" s="115"/>
      <c r="C120" s="114"/>
      <c r="F120" s="114"/>
      <c r="G120" s="115"/>
    </row>
    <row r="121" spans="1:7" s="110" customFormat="1" ht="12.6" customHeight="1">
      <c r="A121" s="114"/>
      <c r="B121" s="115"/>
      <c r="C121" s="114"/>
      <c r="F121" s="114"/>
      <c r="G121" s="115"/>
    </row>
    <row r="122" spans="1:7" s="110" customFormat="1" ht="12.6" customHeight="1">
      <c r="A122" s="114"/>
      <c r="B122" s="115"/>
      <c r="C122" s="114"/>
      <c r="F122" s="114"/>
      <c r="G122" s="115"/>
    </row>
    <row r="123" spans="1:7" s="110" customFormat="1" ht="12.6" customHeight="1">
      <c r="A123" s="114"/>
      <c r="B123" s="115"/>
      <c r="C123" s="114"/>
      <c r="F123" s="114"/>
      <c r="G123" s="115"/>
    </row>
    <row r="124" spans="1:7" s="110" customFormat="1" ht="12.6" customHeight="1">
      <c r="A124" s="114"/>
      <c r="B124" s="115"/>
      <c r="C124" s="114"/>
      <c r="F124" s="114"/>
      <c r="G124" s="115"/>
    </row>
    <row r="125" spans="1:7" s="110" customFormat="1" ht="12.6" customHeight="1">
      <c r="A125" s="114"/>
      <c r="B125" s="115"/>
      <c r="C125" s="114"/>
      <c r="F125" s="114"/>
      <c r="G125" s="115"/>
    </row>
    <row r="126" spans="1:7" s="110" customFormat="1" ht="12.6" customHeight="1">
      <c r="A126" s="114"/>
      <c r="B126" s="115"/>
      <c r="C126" s="114"/>
      <c r="F126" s="114"/>
      <c r="G126" s="115"/>
    </row>
    <row r="127" spans="1:7" s="110" customFormat="1" ht="12.6" customHeight="1">
      <c r="A127" s="114"/>
      <c r="B127" s="115"/>
      <c r="C127" s="114"/>
      <c r="F127" s="114"/>
      <c r="G127" s="115"/>
    </row>
    <row r="128" spans="1:7" s="110" customFormat="1" ht="12.6" customHeight="1">
      <c r="A128" s="114"/>
      <c r="B128" s="115"/>
      <c r="C128" s="114"/>
      <c r="F128" s="114"/>
      <c r="G128" s="115"/>
    </row>
    <row r="129" spans="1:7" s="110" customFormat="1" ht="12.6" customHeight="1">
      <c r="A129" s="114"/>
      <c r="B129" s="115"/>
      <c r="C129" s="114"/>
      <c r="F129" s="114"/>
      <c r="G129" s="115"/>
    </row>
    <row r="130" spans="1:7" s="110" customFormat="1" ht="12.6" customHeight="1">
      <c r="A130" s="114"/>
      <c r="B130" s="115"/>
      <c r="C130" s="114"/>
      <c r="F130" s="114"/>
      <c r="G130" s="115"/>
    </row>
    <row r="131" spans="1:7" s="110" customFormat="1" ht="12.6" customHeight="1">
      <c r="A131" s="114"/>
      <c r="B131" s="115"/>
      <c r="C131" s="114"/>
      <c r="F131" s="114"/>
      <c r="G131" s="115"/>
    </row>
    <row r="132" spans="1:7" s="110" customFormat="1" ht="12.6" customHeight="1">
      <c r="A132" s="114"/>
      <c r="B132" s="115"/>
      <c r="C132" s="114"/>
      <c r="F132" s="114"/>
      <c r="G132" s="115"/>
    </row>
    <row r="133" spans="1:7" s="110" customFormat="1" ht="12.6" customHeight="1">
      <c r="A133" s="114"/>
      <c r="B133" s="115"/>
      <c r="C133" s="114"/>
      <c r="F133" s="114"/>
      <c r="G133" s="115"/>
    </row>
    <row r="134" spans="1:7" s="110" customFormat="1" ht="12.6" customHeight="1">
      <c r="A134" s="114"/>
      <c r="B134" s="115"/>
      <c r="C134" s="114"/>
      <c r="F134" s="114"/>
      <c r="G134" s="115"/>
    </row>
    <row r="135" spans="1:7" s="110" customFormat="1" ht="12.6" customHeight="1">
      <c r="A135" s="114"/>
      <c r="B135" s="115"/>
      <c r="C135" s="114"/>
      <c r="F135" s="114"/>
      <c r="G135" s="115"/>
    </row>
    <row r="136" spans="1:7" ht="12.75" customHeight="1">
      <c r="A136" s="2"/>
    </row>
    <row r="137" spans="1:7" ht="12.75" customHeight="1">
      <c r="A137" s="2"/>
    </row>
    <row r="138" spans="1:7" ht="12.75" customHeight="1">
      <c r="A138" s="2"/>
    </row>
    <row r="139" spans="1:7" ht="12.75" customHeight="1">
      <c r="A139" s="2"/>
    </row>
    <row r="140" spans="1:7" ht="12.75" customHeight="1">
      <c r="A140" s="2"/>
    </row>
    <row r="141" spans="1:7" ht="12.75" customHeight="1">
      <c r="A141" s="2"/>
    </row>
    <row r="142" spans="1:7" ht="12.75" customHeight="1">
      <c r="A142" s="2"/>
    </row>
    <row r="143" spans="1:7" ht="12.75" customHeight="1">
      <c r="A143" s="2"/>
    </row>
    <row r="144" spans="1:7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  <row r="191" spans="1:1" ht="12.75" customHeight="1">
      <c r="A191" s="2"/>
    </row>
    <row r="192" spans="1:1" ht="12.75" customHeight="1">
      <c r="A192" s="2"/>
    </row>
    <row r="193" spans="1:1" ht="12.75" customHeight="1">
      <c r="A193" s="2"/>
    </row>
    <row r="194" spans="1:1" ht="12.75" customHeight="1">
      <c r="A194" s="2"/>
    </row>
    <row r="195" spans="1:1" ht="12.75" customHeight="1">
      <c r="A195" s="2"/>
    </row>
    <row r="196" spans="1:1" ht="12.75" customHeight="1">
      <c r="A196" s="2"/>
    </row>
    <row r="197" spans="1:1" ht="12.75" customHeight="1">
      <c r="A197" s="2"/>
    </row>
  </sheetData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4294967293" verticalDpi="300" r:id="rId1"/>
  <headerFooter alignWithMargins="0"/>
  <rowBreaks count="1" manualBreakCount="1">
    <brk id="60" max="6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>
  <sheetPr codeName="Sheet194">
    <tabColor rgb="FFFFC000"/>
  </sheetPr>
  <dimension ref="A1:AN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41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105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1850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183" t="s">
        <v>491</v>
      </c>
      <c r="E27" s="183" t="s">
        <v>491</v>
      </c>
      <c r="F27" s="183" t="s">
        <v>491</v>
      </c>
      <c r="G27" s="183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2</v>
      </c>
      <c r="D39" s="183">
        <v>0</v>
      </c>
      <c r="E39" s="183">
        <v>0</v>
      </c>
      <c r="F39" s="183">
        <v>0</v>
      </c>
      <c r="G39" s="183">
        <v>0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1</v>
      </c>
      <c r="D49" s="183">
        <v>0</v>
      </c>
      <c r="E49" s="183" t="s">
        <v>491</v>
      </c>
      <c r="F49" s="183">
        <v>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1</v>
      </c>
      <c r="D59" s="183">
        <v>0</v>
      </c>
      <c r="E59" s="183" t="s">
        <v>491</v>
      </c>
      <c r="F59" s="183">
        <v>0</v>
      </c>
      <c r="G59" s="183">
        <v>0</v>
      </c>
      <c r="H59" s="3"/>
    </row>
    <row r="60" spans="1:8" ht="12.6" customHeight="1">
      <c r="A60" s="4" t="s">
        <v>175</v>
      </c>
      <c r="B60" s="13" t="s">
        <v>176</v>
      </c>
      <c r="C60" s="169">
        <v>2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1</v>
      </c>
      <c r="D62" s="183">
        <v>0</v>
      </c>
      <c r="E62" s="183" t="s">
        <v>491</v>
      </c>
      <c r="F62" s="183">
        <v>0</v>
      </c>
      <c r="G62" s="183">
        <v>0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183">
        <v>0</v>
      </c>
      <c r="E76" s="183">
        <v>0</v>
      </c>
      <c r="F76" s="183">
        <v>0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6</v>
      </c>
      <c r="D78" s="183">
        <v>0</v>
      </c>
      <c r="E78" s="183">
        <v>0</v>
      </c>
      <c r="F78" s="183">
        <v>0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183">
        <v>0</v>
      </c>
      <c r="E82" s="183">
        <v>0</v>
      </c>
      <c r="F82" s="183">
        <v>0</v>
      </c>
      <c r="G82" s="183">
        <v>0</v>
      </c>
      <c r="H82" s="3"/>
    </row>
    <row r="83" spans="1:8" ht="12.6" customHeight="1">
      <c r="A83" s="4" t="s">
        <v>212</v>
      </c>
      <c r="B83" s="13" t="s">
        <v>213</v>
      </c>
      <c r="C83" s="169">
        <v>5</v>
      </c>
      <c r="D83" s="183">
        <v>0</v>
      </c>
      <c r="E83" s="183">
        <v>0</v>
      </c>
      <c r="F83" s="183">
        <v>0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1</v>
      </c>
      <c r="D92" s="183">
        <v>0</v>
      </c>
      <c r="E92" s="183" t="s">
        <v>491</v>
      </c>
      <c r="F92" s="183">
        <v>0</v>
      </c>
      <c r="G92" s="183">
        <v>0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183">
        <v>0</v>
      </c>
      <c r="E94" s="183" t="s">
        <v>491</v>
      </c>
      <c r="F94" s="183">
        <v>0</v>
      </c>
      <c r="G94" s="183">
        <v>0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30</v>
      </c>
      <c r="D101" s="183">
        <v>3.7037037037037003E-4</v>
      </c>
      <c r="E101" s="183">
        <v>1.9245008972987501E-3</v>
      </c>
      <c r="F101" s="183">
        <v>0.01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0</v>
      </c>
      <c r="E102" s="183">
        <v>0</v>
      </c>
      <c r="F102" s="183">
        <v>0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183">
        <v>0</v>
      </c>
      <c r="E103" s="183">
        <v>0</v>
      </c>
      <c r="F103" s="183">
        <v>0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183" t="s">
        <v>491</v>
      </c>
      <c r="E104" s="183" t="s">
        <v>491</v>
      </c>
      <c r="F104" s="183" t="s">
        <v>491</v>
      </c>
      <c r="G104" s="183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1</v>
      </c>
      <c r="D106" s="232">
        <v>0</v>
      </c>
      <c r="E106" s="232" t="s">
        <v>491</v>
      </c>
      <c r="F106" s="232">
        <v>0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2">
        <v>0</v>
      </c>
      <c r="E107" s="232">
        <v>0</v>
      </c>
      <c r="F107" s="232">
        <v>0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3</v>
      </c>
      <c r="D108" s="232">
        <v>0</v>
      </c>
      <c r="E108" s="232">
        <v>0</v>
      </c>
      <c r="F108" s="232">
        <v>0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</v>
      </c>
      <c r="E112" s="232">
        <v>0</v>
      </c>
      <c r="F112" s="232">
        <v>0</v>
      </c>
      <c r="G112" s="232">
        <v>0</v>
      </c>
    </row>
    <row r="113" spans="1:7">
      <c r="A113" s="100"/>
      <c r="B113" s="13" t="s">
        <v>390</v>
      </c>
      <c r="C113" s="240">
        <v>130</v>
      </c>
      <c r="D113" s="242">
        <v>8.1967213114754098E-5</v>
      </c>
      <c r="E113" s="242">
        <v>9.0535746042518504E-4</v>
      </c>
      <c r="F113" s="242">
        <v>0.01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>
  <sheetPr codeName="Sheet195">
    <tabColor rgb="FFFFC000"/>
  </sheetPr>
  <dimension ref="A1:AH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35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106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1851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183" t="s">
        <v>491</v>
      </c>
      <c r="E27" s="183" t="s">
        <v>491</v>
      </c>
      <c r="F27" s="183" t="s">
        <v>491</v>
      </c>
      <c r="G27" s="183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1</v>
      </c>
      <c r="D34" s="183">
        <v>0</v>
      </c>
      <c r="E34" s="183" t="s">
        <v>491</v>
      </c>
      <c r="F34" s="183">
        <v>0</v>
      </c>
      <c r="G34" s="183">
        <v>0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1</v>
      </c>
      <c r="D47" s="183">
        <v>0</v>
      </c>
      <c r="E47" s="183" t="s">
        <v>491</v>
      </c>
      <c r="F47" s="183">
        <v>0</v>
      </c>
      <c r="G47" s="183">
        <v>0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1</v>
      </c>
      <c r="D49" s="183">
        <v>0</v>
      </c>
      <c r="E49" s="183" t="s">
        <v>491</v>
      </c>
      <c r="F49" s="183">
        <v>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4" t="s">
        <v>175</v>
      </c>
      <c r="B60" s="13" t="s">
        <v>176</v>
      </c>
      <c r="C60" s="169">
        <v>2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3</v>
      </c>
      <c r="D62" s="183">
        <v>0</v>
      </c>
      <c r="E62" s="183">
        <v>0</v>
      </c>
      <c r="F62" s="183">
        <v>0</v>
      </c>
      <c r="G62" s="183">
        <v>0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9</v>
      </c>
      <c r="D65" s="183">
        <v>2.2222222222222201E-3</v>
      </c>
      <c r="E65" s="183">
        <v>4.4095855184409904E-3</v>
      </c>
      <c r="F65" s="183">
        <v>0.01</v>
      </c>
      <c r="G65" s="183">
        <v>0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2</v>
      </c>
      <c r="D76" s="183">
        <v>0</v>
      </c>
      <c r="E76" s="183" t="s">
        <v>491</v>
      </c>
      <c r="F76" s="183">
        <v>0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5</v>
      </c>
      <c r="D78" s="183">
        <v>4.0000000000000001E-3</v>
      </c>
      <c r="E78" s="183">
        <v>5.4772255750516604E-3</v>
      </c>
      <c r="F78" s="183">
        <v>0.01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4" t="s">
        <v>212</v>
      </c>
      <c r="B83" s="13" t="s">
        <v>213</v>
      </c>
      <c r="C83" s="169">
        <v>7</v>
      </c>
      <c r="D83" s="183">
        <v>2.5000000000000001E-3</v>
      </c>
      <c r="E83" s="183">
        <v>5.0000000000000001E-3</v>
      </c>
      <c r="F83" s="183">
        <v>0.01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30</v>
      </c>
      <c r="D101" s="183">
        <v>2.0689655172413798E-3</v>
      </c>
      <c r="E101" s="183">
        <v>4.12250820394886E-3</v>
      </c>
      <c r="F101" s="183">
        <v>0.01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0</v>
      </c>
      <c r="E102" s="183">
        <v>0</v>
      </c>
      <c r="F102" s="183">
        <v>0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6</v>
      </c>
      <c r="D103" s="183">
        <v>1.66666666666667E-3</v>
      </c>
      <c r="E103" s="183">
        <v>4.0824829046386298E-3</v>
      </c>
      <c r="F103" s="183">
        <v>0.01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183" t="s">
        <v>491</v>
      </c>
      <c r="E104" s="183" t="s">
        <v>491</v>
      </c>
      <c r="F104" s="183" t="s">
        <v>491</v>
      </c>
      <c r="G104" s="183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1</v>
      </c>
      <c r="D106" s="232">
        <v>0</v>
      </c>
      <c r="E106" s="232" t="s">
        <v>491</v>
      </c>
      <c r="F106" s="232">
        <v>0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55</v>
      </c>
      <c r="D107" s="232">
        <v>2E-3</v>
      </c>
      <c r="E107" s="232">
        <v>4.0368671387966603E-3</v>
      </c>
      <c r="F107" s="232">
        <v>0.01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3</v>
      </c>
      <c r="D108" s="232">
        <v>0</v>
      </c>
      <c r="E108" s="232">
        <v>0</v>
      </c>
      <c r="F108" s="232">
        <v>0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0.01</v>
      </c>
      <c r="E112" s="232">
        <v>0</v>
      </c>
      <c r="F112" s="232">
        <v>0.01</v>
      </c>
      <c r="G112" s="232">
        <v>0.01</v>
      </c>
    </row>
    <row r="113" spans="1:7">
      <c r="A113" s="100"/>
      <c r="B113" s="13" t="s">
        <v>390</v>
      </c>
      <c r="C113" s="240">
        <v>133</v>
      </c>
      <c r="D113" s="242">
        <v>1.9841269841269801E-3</v>
      </c>
      <c r="E113" s="242">
        <v>4.0039662875386503E-3</v>
      </c>
      <c r="F113" s="242">
        <v>0.01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>
  <sheetPr codeName="Sheet196">
    <tabColor rgb="FFFFC000"/>
  </sheetPr>
  <dimension ref="A1:AB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29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107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1888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183" t="s">
        <v>491</v>
      </c>
      <c r="E27" s="183" t="s">
        <v>491</v>
      </c>
      <c r="F27" s="183" t="s">
        <v>491</v>
      </c>
      <c r="G27" s="183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1</v>
      </c>
      <c r="D49" s="183">
        <v>0</v>
      </c>
      <c r="E49" s="183" t="s">
        <v>491</v>
      </c>
      <c r="F49" s="183">
        <v>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0</v>
      </c>
      <c r="D59" s="183" t="s">
        <v>491</v>
      </c>
      <c r="E59" s="183" t="s">
        <v>491</v>
      </c>
      <c r="F59" s="183" t="s">
        <v>491</v>
      </c>
      <c r="G59" s="183" t="s">
        <v>491</v>
      </c>
      <c r="H59" s="3"/>
    </row>
    <row r="60" spans="1:8" ht="12.6" customHeight="1">
      <c r="A60" s="4" t="s">
        <v>175</v>
      </c>
      <c r="B60" s="13" t="s">
        <v>176</v>
      </c>
      <c r="C60" s="169">
        <v>2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2</v>
      </c>
      <c r="D76" s="183">
        <v>0</v>
      </c>
      <c r="E76" s="183" t="s">
        <v>491</v>
      </c>
      <c r="F76" s="183">
        <v>0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5</v>
      </c>
      <c r="D78" s="183">
        <v>0</v>
      </c>
      <c r="E78" s="183">
        <v>0</v>
      </c>
      <c r="F78" s="183">
        <v>0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0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4" t="s">
        <v>212</v>
      </c>
      <c r="B83" s="13" t="s">
        <v>213</v>
      </c>
      <c r="C83" s="169">
        <v>5</v>
      </c>
      <c r="D83" s="183">
        <v>0</v>
      </c>
      <c r="E83" s="183">
        <v>0</v>
      </c>
      <c r="F83" s="183">
        <v>0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27</v>
      </c>
      <c r="D101" s="183">
        <v>0</v>
      </c>
      <c r="E101" s="183">
        <v>0</v>
      </c>
      <c r="F101" s="183">
        <v>0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0</v>
      </c>
      <c r="E102" s="183">
        <v>0</v>
      </c>
      <c r="F102" s="183">
        <v>0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6</v>
      </c>
      <c r="D103" s="183">
        <v>0</v>
      </c>
      <c r="E103" s="183">
        <v>0</v>
      </c>
      <c r="F103" s="183">
        <v>0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183" t="s">
        <v>491</v>
      </c>
      <c r="E104" s="183" t="s">
        <v>491</v>
      </c>
      <c r="F104" s="183" t="s">
        <v>491</v>
      </c>
      <c r="G104" s="183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1</v>
      </c>
      <c r="D106" s="232">
        <v>0</v>
      </c>
      <c r="E106" s="232" t="s">
        <v>491</v>
      </c>
      <c r="F106" s="232">
        <v>0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55</v>
      </c>
      <c r="D107" s="232">
        <v>0</v>
      </c>
      <c r="E107" s="232">
        <v>0</v>
      </c>
      <c r="F107" s="232">
        <v>0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3</v>
      </c>
      <c r="D108" s="232">
        <v>0</v>
      </c>
      <c r="E108" s="232">
        <v>0</v>
      </c>
      <c r="F108" s="232">
        <v>0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</v>
      </c>
      <c r="E112" s="232">
        <v>0</v>
      </c>
      <c r="F112" s="232">
        <v>0</v>
      </c>
      <c r="G112" s="232">
        <v>0</v>
      </c>
    </row>
    <row r="113" spans="1:7">
      <c r="A113" s="100"/>
      <c r="B113" s="13" t="s">
        <v>390</v>
      </c>
      <c r="C113" s="240">
        <v>114</v>
      </c>
      <c r="D113" s="242">
        <v>0</v>
      </c>
      <c r="E113" s="242">
        <v>0</v>
      </c>
      <c r="F113" s="242">
        <v>0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>
  <sheetPr codeName="Sheet197">
    <tabColor rgb="FFFFC000"/>
  </sheetPr>
  <dimension ref="A1:V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23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108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1889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183" t="s">
        <v>491</v>
      </c>
      <c r="E27" s="183" t="s">
        <v>491</v>
      </c>
      <c r="F27" s="183" t="s">
        <v>491</v>
      </c>
      <c r="G27" s="183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0</v>
      </c>
      <c r="D39" s="183" t="s">
        <v>491</v>
      </c>
      <c r="E39" s="183" t="s">
        <v>491</v>
      </c>
      <c r="F39" s="183" t="s">
        <v>491</v>
      </c>
      <c r="G39" s="183" t="s">
        <v>491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183" t="s">
        <v>491</v>
      </c>
      <c r="E46" s="183" t="s">
        <v>491</v>
      </c>
      <c r="F46" s="183" t="s">
        <v>491</v>
      </c>
      <c r="G46" s="183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1</v>
      </c>
      <c r="D49" s="183">
        <v>0</v>
      </c>
      <c r="E49" s="183" t="s">
        <v>491</v>
      </c>
      <c r="F49" s="183">
        <v>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1</v>
      </c>
      <c r="D59" s="183">
        <v>0</v>
      </c>
      <c r="E59" s="183" t="s">
        <v>491</v>
      </c>
      <c r="F59" s="183">
        <v>0</v>
      </c>
      <c r="G59" s="183">
        <v>0</v>
      </c>
      <c r="H59" s="3"/>
    </row>
    <row r="60" spans="1:8" ht="12.6" customHeight="1">
      <c r="A60" s="4" t="s">
        <v>175</v>
      </c>
      <c r="B60" s="13" t="s">
        <v>176</v>
      </c>
      <c r="C60" s="169">
        <v>2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2</v>
      </c>
      <c r="D76" s="183">
        <v>0</v>
      </c>
      <c r="E76" s="183" t="s">
        <v>491</v>
      </c>
      <c r="F76" s="183">
        <v>0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5</v>
      </c>
      <c r="D78" s="183">
        <v>8.0000000000000002E-3</v>
      </c>
      <c r="E78" s="183">
        <v>1.09544511501033E-2</v>
      </c>
      <c r="F78" s="183">
        <v>0.02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1</v>
      </c>
      <c r="D82" s="183" t="s">
        <v>491</v>
      </c>
      <c r="E82" s="183" t="s">
        <v>491</v>
      </c>
      <c r="F82" s="183" t="s">
        <v>491</v>
      </c>
      <c r="G82" s="183" t="s">
        <v>491</v>
      </c>
      <c r="H82" s="3"/>
    </row>
    <row r="83" spans="1:8" ht="12.6" customHeight="1">
      <c r="A83" s="4" t="s">
        <v>212</v>
      </c>
      <c r="B83" s="13" t="s">
        <v>213</v>
      </c>
      <c r="C83" s="169">
        <v>5</v>
      </c>
      <c r="D83" s="183">
        <v>0.01</v>
      </c>
      <c r="E83" s="183">
        <v>1.4142135623730999E-2</v>
      </c>
      <c r="F83" s="183">
        <v>0.02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183" t="s">
        <v>491</v>
      </c>
      <c r="E84" s="183" t="s">
        <v>491</v>
      </c>
      <c r="F84" s="183" t="s">
        <v>491</v>
      </c>
      <c r="G84" s="183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27</v>
      </c>
      <c r="D101" s="183">
        <v>4.0000000000000001E-3</v>
      </c>
      <c r="E101" s="183">
        <v>8.1649658092772595E-3</v>
      </c>
      <c r="F101" s="183">
        <v>0.02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0</v>
      </c>
      <c r="E102" s="183">
        <v>0</v>
      </c>
      <c r="F102" s="183">
        <v>0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6</v>
      </c>
      <c r="D103" s="183">
        <v>0</v>
      </c>
      <c r="E103" s="183">
        <v>0</v>
      </c>
      <c r="F103" s="183">
        <v>0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183" t="s">
        <v>491</v>
      </c>
      <c r="E104" s="183" t="s">
        <v>491</v>
      </c>
      <c r="F104" s="183" t="s">
        <v>491</v>
      </c>
      <c r="G104" s="183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1</v>
      </c>
      <c r="D106" s="232">
        <v>0</v>
      </c>
      <c r="E106" s="232" t="s">
        <v>491</v>
      </c>
      <c r="F106" s="232">
        <v>0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55</v>
      </c>
      <c r="D107" s="232">
        <v>4.0000000000000001E-3</v>
      </c>
      <c r="E107" s="232">
        <v>8.0737342775933103E-3</v>
      </c>
      <c r="F107" s="232">
        <v>0.02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3</v>
      </c>
      <c r="D108" s="232">
        <v>0</v>
      </c>
      <c r="E108" s="232">
        <v>0</v>
      </c>
      <c r="F108" s="232">
        <v>0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0.02</v>
      </c>
      <c r="E112" s="232">
        <v>0</v>
      </c>
      <c r="F112" s="232">
        <v>0.02</v>
      </c>
      <c r="G112" s="232">
        <v>0.02</v>
      </c>
    </row>
    <row r="113" spans="1:7">
      <c r="A113" s="100"/>
      <c r="B113" s="13" t="s">
        <v>390</v>
      </c>
      <c r="C113" s="240">
        <v>116</v>
      </c>
      <c r="D113" s="242">
        <v>3.9252336448598098E-3</v>
      </c>
      <c r="E113" s="242">
        <v>7.98075625888694E-3</v>
      </c>
      <c r="F113" s="242">
        <v>0.02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>
  <sheetPr codeName="Sheet198">
    <tabColor rgb="FFFFC000"/>
  </sheetPr>
  <dimension ref="A1:P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17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109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1890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1</v>
      </c>
      <c r="D6" s="183">
        <v>0</v>
      </c>
      <c r="E6" s="183" t="s">
        <v>491</v>
      </c>
      <c r="F6" s="183">
        <v>0</v>
      </c>
      <c r="G6" s="183">
        <v>0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1</v>
      </c>
      <c r="D18" s="183">
        <v>0</v>
      </c>
      <c r="E18" s="183" t="s">
        <v>491</v>
      </c>
      <c r="F18" s="183">
        <v>0</v>
      </c>
      <c r="G18" s="183">
        <v>0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183" t="s">
        <v>491</v>
      </c>
      <c r="E27" s="183" t="s">
        <v>491</v>
      </c>
      <c r="F27" s="183" t="s">
        <v>491</v>
      </c>
      <c r="G27" s="183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3</v>
      </c>
      <c r="D36" s="183">
        <v>3.3333333333333301E-3</v>
      </c>
      <c r="E36" s="183">
        <v>5.7735026918962597E-3</v>
      </c>
      <c r="F36" s="183">
        <v>0.01</v>
      </c>
      <c r="G36" s="183">
        <v>0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1</v>
      </c>
      <c r="D38" s="183">
        <v>0</v>
      </c>
      <c r="E38" s="183" t="s">
        <v>491</v>
      </c>
      <c r="F38" s="183">
        <v>0</v>
      </c>
      <c r="G38" s="183">
        <v>0</v>
      </c>
      <c r="H38" s="3"/>
    </row>
    <row r="39" spans="1:8" ht="12.6" customHeight="1">
      <c r="A39" s="4" t="s">
        <v>263</v>
      </c>
      <c r="B39" s="13" t="s">
        <v>264</v>
      </c>
      <c r="C39" s="169">
        <v>5</v>
      </c>
      <c r="D39" s="183">
        <v>0</v>
      </c>
      <c r="E39" s="183">
        <v>0</v>
      </c>
      <c r="F39" s="183">
        <v>0</v>
      </c>
      <c r="G39" s="183">
        <v>0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2</v>
      </c>
      <c r="D45" s="183">
        <v>0.05</v>
      </c>
      <c r="E45" s="183">
        <v>7.0710678118654793E-2</v>
      </c>
      <c r="F45" s="183">
        <v>0.1</v>
      </c>
      <c r="G45" s="183">
        <v>0</v>
      </c>
      <c r="H45" s="3"/>
    </row>
    <row r="46" spans="1:8" ht="12.6" customHeight="1">
      <c r="A46" s="4" t="s">
        <v>587</v>
      </c>
      <c r="B46" s="13" t="s">
        <v>588</v>
      </c>
      <c r="C46" s="169">
        <v>1</v>
      </c>
      <c r="D46" s="183">
        <v>0</v>
      </c>
      <c r="E46" s="183" t="s">
        <v>491</v>
      </c>
      <c r="F46" s="183">
        <v>0</v>
      </c>
      <c r="G46" s="183">
        <v>0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6</v>
      </c>
      <c r="D49" s="183">
        <v>3.3333333333333301E-3</v>
      </c>
      <c r="E49" s="183">
        <v>5.1639777949432199E-3</v>
      </c>
      <c r="F49" s="183">
        <v>0.01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8</v>
      </c>
      <c r="D59" s="183">
        <v>2.5000000000000001E-3</v>
      </c>
      <c r="E59" s="183">
        <v>4.6291004988627598E-3</v>
      </c>
      <c r="F59" s="183">
        <v>0.01</v>
      </c>
      <c r="G59" s="183">
        <v>0</v>
      </c>
      <c r="H59" s="3"/>
    </row>
    <row r="60" spans="1:8" ht="12.6" customHeight="1">
      <c r="A60" s="4" t="s">
        <v>175</v>
      </c>
      <c r="B60" s="13" t="s">
        <v>176</v>
      </c>
      <c r="C60" s="169">
        <v>3</v>
      </c>
      <c r="D60" s="183">
        <v>0</v>
      </c>
      <c r="E60" s="183">
        <v>0</v>
      </c>
      <c r="F60" s="183">
        <v>0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1</v>
      </c>
      <c r="D62" s="183">
        <v>0.05</v>
      </c>
      <c r="E62" s="183" t="s">
        <v>491</v>
      </c>
      <c r="F62" s="183">
        <v>0.05</v>
      </c>
      <c r="G62" s="183">
        <v>0.05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12</v>
      </c>
      <c r="D64" s="183">
        <v>9.1666666666666702E-3</v>
      </c>
      <c r="E64" s="183">
        <v>1.2401124093721501E-2</v>
      </c>
      <c r="F64" s="183">
        <v>0.03</v>
      </c>
      <c r="G64" s="183">
        <v>0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6</v>
      </c>
      <c r="D76" s="183">
        <v>2E-3</v>
      </c>
      <c r="E76" s="183">
        <v>4.4721359549995798E-3</v>
      </c>
      <c r="F76" s="183">
        <v>0.01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8</v>
      </c>
      <c r="D78" s="183">
        <v>3.7499999999999999E-3</v>
      </c>
      <c r="E78" s="183">
        <v>5.1754916950676596E-3</v>
      </c>
      <c r="F78" s="183">
        <v>0.01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1</v>
      </c>
      <c r="D81" s="183">
        <v>0.01</v>
      </c>
      <c r="E81" s="183" t="s">
        <v>491</v>
      </c>
      <c r="F81" s="183">
        <v>0.01</v>
      </c>
      <c r="G81" s="183">
        <v>0.01</v>
      </c>
      <c r="H81" s="3"/>
    </row>
    <row r="82" spans="1:8" ht="12.6" customHeight="1">
      <c r="A82" s="4" t="s">
        <v>210</v>
      </c>
      <c r="B82" s="13" t="s">
        <v>211</v>
      </c>
      <c r="C82" s="169">
        <v>1</v>
      </c>
      <c r="D82" s="183">
        <v>0</v>
      </c>
      <c r="E82" s="183" t="s">
        <v>491</v>
      </c>
      <c r="F82" s="183">
        <v>0</v>
      </c>
      <c r="G82" s="183">
        <v>0</v>
      </c>
      <c r="H82" s="3"/>
    </row>
    <row r="83" spans="1:8" ht="12.6" customHeight="1">
      <c r="A83" s="4" t="s">
        <v>212</v>
      </c>
      <c r="B83" s="13" t="s">
        <v>213</v>
      </c>
      <c r="C83" s="169">
        <v>15</v>
      </c>
      <c r="D83" s="183">
        <v>1.66666666666667E-3</v>
      </c>
      <c r="E83" s="183">
        <v>3.89249472080761E-3</v>
      </c>
      <c r="F83" s="183">
        <v>0.01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1</v>
      </c>
      <c r="D84" s="183">
        <v>0</v>
      </c>
      <c r="E84" s="183" t="s">
        <v>491</v>
      </c>
      <c r="F84" s="183">
        <v>0</v>
      </c>
      <c r="G84" s="183">
        <v>0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1</v>
      </c>
      <c r="D92" s="183">
        <v>0.01</v>
      </c>
      <c r="E92" s="183" t="s">
        <v>491</v>
      </c>
      <c r="F92" s="183">
        <v>0.01</v>
      </c>
      <c r="G92" s="183">
        <v>0.01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183">
        <v>0.01</v>
      </c>
      <c r="E94" s="183" t="s">
        <v>491</v>
      </c>
      <c r="F94" s="183">
        <v>0.01</v>
      </c>
      <c r="G94" s="183">
        <v>0.01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41</v>
      </c>
      <c r="D101" s="183">
        <v>1.3513513513513499E-3</v>
      </c>
      <c r="E101" s="183">
        <v>3.4658349660669102E-3</v>
      </c>
      <c r="F101" s="183">
        <v>0.01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0</v>
      </c>
      <c r="E102" s="183">
        <v>0</v>
      </c>
      <c r="F102" s="183">
        <v>0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183">
        <v>0</v>
      </c>
      <c r="E103" s="183">
        <v>0</v>
      </c>
      <c r="F103" s="183">
        <v>0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183" t="s">
        <v>491</v>
      </c>
      <c r="E104" s="183" t="s">
        <v>491</v>
      </c>
      <c r="F104" s="183" t="s">
        <v>491</v>
      </c>
      <c r="G104" s="183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4</v>
      </c>
      <c r="D106" s="232">
        <v>0</v>
      </c>
      <c r="E106" s="232">
        <v>0</v>
      </c>
      <c r="F106" s="232">
        <v>0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2">
        <v>1.9642857142857101E-3</v>
      </c>
      <c r="E107" s="232">
        <v>4.0089186286863697E-3</v>
      </c>
      <c r="F107" s="232">
        <v>0.01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10</v>
      </c>
      <c r="D108" s="232">
        <v>0</v>
      </c>
      <c r="E108" s="232">
        <v>0</v>
      </c>
      <c r="F108" s="232">
        <v>0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0.01</v>
      </c>
      <c r="E112" s="232">
        <v>0</v>
      </c>
      <c r="F112" s="232">
        <v>0.01</v>
      </c>
      <c r="G112" s="232">
        <v>0.01</v>
      </c>
    </row>
    <row r="113" spans="1:7">
      <c r="A113" s="100"/>
      <c r="B113" s="13" t="s">
        <v>390</v>
      </c>
      <c r="C113" s="240">
        <v>204</v>
      </c>
      <c r="D113" s="242">
        <v>3.0051813471502599E-3</v>
      </c>
      <c r="E113" s="242">
        <v>9.3142461502340804E-3</v>
      </c>
      <c r="F113" s="242">
        <v>0.1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>
  <sheetPr codeName="Sheet199">
    <tabColor rgb="FFFFC000"/>
  </sheetPr>
  <dimension ref="A1:J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8" width="9" style="32"/>
    <col min="11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110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2001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5</v>
      </c>
      <c r="D6" s="183">
        <v>2.4E-2</v>
      </c>
      <c r="E6" s="183">
        <v>3.2863353450310002E-2</v>
      </c>
      <c r="F6" s="183">
        <v>0.06</v>
      </c>
      <c r="G6" s="183">
        <v>0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183" t="s">
        <v>491</v>
      </c>
      <c r="E27" s="183" t="s">
        <v>491</v>
      </c>
      <c r="F27" s="183" t="s">
        <v>491</v>
      </c>
      <c r="G27" s="183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183">
        <v>0</v>
      </c>
      <c r="E29" s="183" t="s">
        <v>491</v>
      </c>
      <c r="F29" s="183">
        <v>0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2</v>
      </c>
      <c r="D38" s="183">
        <v>0</v>
      </c>
      <c r="E38" s="183">
        <v>0</v>
      </c>
      <c r="F38" s="183">
        <v>0</v>
      </c>
      <c r="G38" s="183">
        <v>0</v>
      </c>
      <c r="H38" s="3"/>
    </row>
    <row r="39" spans="1:8" ht="12.6" customHeight="1">
      <c r="A39" s="4" t="s">
        <v>263</v>
      </c>
      <c r="B39" s="13" t="s">
        <v>264</v>
      </c>
      <c r="C39" s="169">
        <v>5</v>
      </c>
      <c r="D39" s="183">
        <v>0.02</v>
      </c>
      <c r="E39" s="183">
        <v>3.3911649915626299E-2</v>
      </c>
      <c r="F39" s="183">
        <v>0.08</v>
      </c>
      <c r="G39" s="183">
        <v>0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183" t="s">
        <v>491</v>
      </c>
      <c r="E44" s="183" t="s">
        <v>491</v>
      </c>
      <c r="F44" s="183" t="s">
        <v>491</v>
      </c>
      <c r="G44" s="183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183" t="s">
        <v>491</v>
      </c>
      <c r="E45" s="183" t="s">
        <v>491</v>
      </c>
      <c r="F45" s="183" t="s">
        <v>491</v>
      </c>
      <c r="G45" s="183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1</v>
      </c>
      <c r="D46" s="183">
        <v>0</v>
      </c>
      <c r="E46" s="183" t="s">
        <v>491</v>
      </c>
      <c r="F46" s="183">
        <v>0</v>
      </c>
      <c r="G46" s="183">
        <v>0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1</v>
      </c>
      <c r="D49" s="183">
        <v>0</v>
      </c>
      <c r="E49" s="183" t="s">
        <v>491</v>
      </c>
      <c r="F49" s="183">
        <v>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1</v>
      </c>
      <c r="D59" s="183">
        <v>0</v>
      </c>
      <c r="E59" s="183" t="s">
        <v>491</v>
      </c>
      <c r="F59" s="183">
        <v>0</v>
      </c>
      <c r="G59" s="183">
        <v>0</v>
      </c>
      <c r="H59" s="3"/>
    </row>
    <row r="60" spans="1:8" ht="12.6" customHeight="1">
      <c r="A60" s="4" t="s">
        <v>175</v>
      </c>
      <c r="B60" s="13" t="s">
        <v>176</v>
      </c>
      <c r="C60" s="169">
        <v>2</v>
      </c>
      <c r="D60" s="183">
        <v>0</v>
      </c>
      <c r="E60" s="183" t="s">
        <v>491</v>
      </c>
      <c r="F60" s="183">
        <v>0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183" t="s">
        <v>491</v>
      </c>
      <c r="E62" s="183" t="s">
        <v>491</v>
      </c>
      <c r="F62" s="183" t="s">
        <v>491</v>
      </c>
      <c r="G62" s="183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0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1</v>
      </c>
      <c r="D65" s="183">
        <v>0</v>
      </c>
      <c r="E65" s="183" t="s">
        <v>491</v>
      </c>
      <c r="F65" s="183">
        <v>0</v>
      </c>
      <c r="G65" s="183">
        <v>0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2</v>
      </c>
      <c r="D68" s="183">
        <v>5.0000000000000001E-3</v>
      </c>
      <c r="E68" s="183">
        <v>7.0710678118654797E-3</v>
      </c>
      <c r="F68" s="183">
        <v>0.01</v>
      </c>
      <c r="G68" s="183">
        <v>0</v>
      </c>
      <c r="H68" s="3"/>
    </row>
    <row r="69" spans="1:8" ht="12.6" customHeight="1">
      <c r="A69" s="4" t="s">
        <v>189</v>
      </c>
      <c r="B69" s="13" t="s">
        <v>166</v>
      </c>
      <c r="C69" s="169">
        <v>1</v>
      </c>
      <c r="D69" s="183">
        <v>0</v>
      </c>
      <c r="E69" s="183" t="s">
        <v>491</v>
      </c>
      <c r="F69" s="183">
        <v>0</v>
      </c>
      <c r="G69" s="183">
        <v>0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1</v>
      </c>
      <c r="D73" s="183">
        <v>0</v>
      </c>
      <c r="E73" s="183" t="s">
        <v>491</v>
      </c>
      <c r="F73" s="183">
        <v>0</v>
      </c>
      <c r="G73" s="183">
        <v>0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183">
        <v>0</v>
      </c>
      <c r="E76" s="183" t="s">
        <v>491</v>
      </c>
      <c r="F76" s="183">
        <v>0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9</v>
      </c>
      <c r="D77" s="183">
        <v>3.3333333333333298E-2</v>
      </c>
      <c r="E77" s="183">
        <v>3.08220700148449E-2</v>
      </c>
      <c r="F77" s="183">
        <v>0.1</v>
      </c>
      <c r="G77" s="183">
        <v>0</v>
      </c>
      <c r="H77" s="3"/>
    </row>
    <row r="78" spans="1:8" ht="12.6" customHeight="1">
      <c r="A78" s="134" t="s">
        <v>204</v>
      </c>
      <c r="B78" s="13" t="s">
        <v>170</v>
      </c>
      <c r="C78" s="169">
        <v>8</v>
      </c>
      <c r="D78" s="183">
        <v>3.7499999999999999E-3</v>
      </c>
      <c r="E78" s="183">
        <v>5.1754916950676596E-3</v>
      </c>
      <c r="F78" s="183">
        <v>0.01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6</v>
      </c>
      <c r="D80" s="183">
        <v>3.3333333333333298E-2</v>
      </c>
      <c r="E80" s="183">
        <v>4.5018514709691003E-2</v>
      </c>
      <c r="F80" s="183">
        <v>0.1</v>
      </c>
      <c r="G80" s="183">
        <v>0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1</v>
      </c>
      <c r="D82" s="183">
        <v>0</v>
      </c>
      <c r="E82" s="183" t="s">
        <v>491</v>
      </c>
      <c r="F82" s="183">
        <v>0</v>
      </c>
      <c r="G82" s="183">
        <v>0</v>
      </c>
      <c r="H82" s="3"/>
    </row>
    <row r="83" spans="1:8" ht="12.6" customHeight="1">
      <c r="A83" s="4" t="s">
        <v>212</v>
      </c>
      <c r="B83" s="13" t="s">
        <v>213</v>
      </c>
      <c r="C83" s="169">
        <v>10</v>
      </c>
      <c r="D83" s="183">
        <v>2.5000000000000001E-3</v>
      </c>
      <c r="E83" s="183">
        <v>4.6291004988627598E-3</v>
      </c>
      <c r="F83" s="183">
        <v>0.01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7</v>
      </c>
      <c r="D84" s="183">
        <v>3.3333333333333301E-3</v>
      </c>
      <c r="E84" s="183">
        <v>5.1639777949432199E-3</v>
      </c>
      <c r="F84" s="183">
        <v>0.01</v>
      </c>
      <c r="G84" s="183">
        <v>0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44</v>
      </c>
      <c r="D101" s="183">
        <v>2.6315789473684201E-3</v>
      </c>
      <c r="E101" s="183">
        <v>4.4625834999021396E-3</v>
      </c>
      <c r="F101" s="183">
        <v>0.01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3.3333333333333301E-3</v>
      </c>
      <c r="E102" s="183">
        <v>5.7735026918962597E-3</v>
      </c>
      <c r="F102" s="183">
        <v>0.01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183">
        <v>7.4999999999999997E-3</v>
      </c>
      <c r="E103" s="183">
        <v>1.7525491637693302E-2</v>
      </c>
      <c r="F103" s="183">
        <v>0.05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183" t="s">
        <v>491</v>
      </c>
      <c r="E104" s="183" t="s">
        <v>491</v>
      </c>
      <c r="F104" s="183" t="s">
        <v>491</v>
      </c>
      <c r="G104" s="183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3</v>
      </c>
      <c r="D106" s="232">
        <v>0</v>
      </c>
      <c r="E106" s="232">
        <v>0</v>
      </c>
      <c r="F106" s="232">
        <v>0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2">
        <v>2.1428571428571399E-3</v>
      </c>
      <c r="E107" s="232">
        <v>4.1403933560541298E-3</v>
      </c>
      <c r="F107" s="232">
        <v>0.01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4</v>
      </c>
      <c r="D108" s="232">
        <v>2.5000000000000001E-3</v>
      </c>
      <c r="E108" s="232">
        <v>5.0000000000000001E-3</v>
      </c>
      <c r="F108" s="232">
        <v>0.01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0.01</v>
      </c>
      <c r="E112" s="232">
        <v>0</v>
      </c>
      <c r="F112" s="232">
        <v>0.01</v>
      </c>
      <c r="G112" s="232">
        <v>0.01</v>
      </c>
    </row>
    <row r="113" spans="1:7">
      <c r="A113" s="100"/>
      <c r="B113" s="13" t="s">
        <v>390</v>
      </c>
      <c r="C113" s="240">
        <v>188</v>
      </c>
      <c r="D113" s="242">
        <v>6.3636363636363699E-3</v>
      </c>
      <c r="E113" s="242">
        <v>1.6400823545999602E-2</v>
      </c>
      <c r="F113" s="242">
        <v>0.1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>
  <sheetPr codeName="Sheet200">
    <tabColor rgb="FFFFC000"/>
  </sheetPr>
  <dimension ref="A1:H116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111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D4" s="228"/>
      <c r="E4" s="228"/>
      <c r="F4" s="237" t="s">
        <v>2002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6</v>
      </c>
      <c r="D6" s="183">
        <v>8.7899999999999991</v>
      </c>
      <c r="E6" s="183">
        <v>18.773141452617899</v>
      </c>
      <c r="F6" s="183">
        <v>47</v>
      </c>
      <c r="G6" s="183">
        <v>0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1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1</v>
      </c>
      <c r="D27" s="183">
        <v>0.16</v>
      </c>
      <c r="E27" s="183" t="s">
        <v>491</v>
      </c>
      <c r="F27" s="183">
        <v>0.16</v>
      </c>
      <c r="G27" s="183">
        <v>0.16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7</v>
      </c>
      <c r="D29" s="183">
        <v>1.65</v>
      </c>
      <c r="E29" s="183">
        <v>1.41668627437411</v>
      </c>
      <c r="F29" s="183">
        <v>3.2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2</v>
      </c>
      <c r="D34" s="183">
        <v>0.02</v>
      </c>
      <c r="E34" s="183">
        <v>2.8284271247461901E-2</v>
      </c>
      <c r="F34" s="183">
        <v>0.04</v>
      </c>
      <c r="G34" s="183">
        <v>0</v>
      </c>
      <c r="H34" s="3"/>
    </row>
    <row r="35" spans="1:8" ht="12.6" customHeight="1">
      <c r="A35" s="4" t="s">
        <v>418</v>
      </c>
      <c r="B35" s="13" t="s">
        <v>436</v>
      </c>
      <c r="C35" s="169">
        <v>4</v>
      </c>
      <c r="D35" s="183">
        <v>7.4999999999999997E-2</v>
      </c>
      <c r="E35" s="183">
        <v>9.5742710775633802E-2</v>
      </c>
      <c r="F35" s="183">
        <v>0.2</v>
      </c>
      <c r="G35" s="183">
        <v>0</v>
      </c>
      <c r="H35" s="3"/>
    </row>
    <row r="36" spans="1:8" ht="12.6" customHeight="1">
      <c r="A36" s="4" t="s">
        <v>419</v>
      </c>
      <c r="B36" s="13" t="s">
        <v>514</v>
      </c>
      <c r="C36" s="169">
        <v>6</v>
      </c>
      <c r="D36" s="183">
        <v>1.026</v>
      </c>
      <c r="E36" s="183">
        <v>1.85253340050861</v>
      </c>
      <c r="F36" s="183">
        <v>4.3</v>
      </c>
      <c r="G36" s="183">
        <v>0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6</v>
      </c>
      <c r="D38" s="183">
        <v>1.7</v>
      </c>
      <c r="E38" s="183">
        <v>0.60332412515993505</v>
      </c>
      <c r="F38" s="183">
        <v>2.2000000000000002</v>
      </c>
      <c r="G38" s="183">
        <v>0.6</v>
      </c>
      <c r="H38" s="3"/>
    </row>
    <row r="39" spans="1:8" ht="12.6" customHeight="1">
      <c r="A39" s="4" t="s">
        <v>263</v>
      </c>
      <c r="B39" s="13" t="s">
        <v>264</v>
      </c>
      <c r="C39" s="169">
        <v>29</v>
      </c>
      <c r="D39" s="183">
        <v>1.7227586206896599</v>
      </c>
      <c r="E39" s="183">
        <v>2.65050116090163</v>
      </c>
      <c r="F39" s="183">
        <v>10</v>
      </c>
      <c r="G39" s="183">
        <v>0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1</v>
      </c>
      <c r="D43" s="183">
        <v>4.0999999999999996</v>
      </c>
      <c r="E43" s="183" t="s">
        <v>491</v>
      </c>
      <c r="F43" s="183">
        <v>4.0999999999999996</v>
      </c>
      <c r="G43" s="183">
        <v>4.0999999999999996</v>
      </c>
      <c r="H43" s="3"/>
    </row>
    <row r="44" spans="1:8" ht="12.6" customHeight="1">
      <c r="A44" s="4" t="s">
        <v>380</v>
      </c>
      <c r="B44" s="13" t="s">
        <v>585</v>
      </c>
      <c r="C44" s="169">
        <v>3</v>
      </c>
      <c r="D44" s="183">
        <v>0.42666666666666703</v>
      </c>
      <c r="E44" s="183">
        <v>0.51588112325741597</v>
      </c>
      <c r="F44" s="183">
        <v>1</v>
      </c>
      <c r="G44" s="183">
        <v>0</v>
      </c>
      <c r="H44" s="3"/>
    </row>
    <row r="45" spans="1:8" ht="12.6" customHeight="1">
      <c r="A45" s="4" t="s">
        <v>282</v>
      </c>
      <c r="B45" s="13" t="s">
        <v>586</v>
      </c>
      <c r="C45" s="169">
        <v>14</v>
      </c>
      <c r="D45" s="183">
        <v>1.4869230769230799</v>
      </c>
      <c r="E45" s="183">
        <v>2.88128554819831</v>
      </c>
      <c r="F45" s="183">
        <v>9.9</v>
      </c>
      <c r="G45" s="183">
        <v>0.02</v>
      </c>
      <c r="H45" s="3"/>
    </row>
    <row r="46" spans="1:8" ht="12.6" customHeight="1">
      <c r="A46" s="4" t="s">
        <v>587</v>
      </c>
      <c r="B46" s="13" t="s">
        <v>588</v>
      </c>
      <c r="C46" s="169">
        <v>2</v>
      </c>
      <c r="D46" s="183">
        <v>1.9</v>
      </c>
      <c r="E46" s="183">
        <v>2.5455844122715701</v>
      </c>
      <c r="F46" s="183">
        <v>3.7</v>
      </c>
      <c r="G46" s="183">
        <v>0.1</v>
      </c>
      <c r="H46" s="3"/>
    </row>
    <row r="47" spans="1:8" ht="12.6" customHeight="1">
      <c r="A47" s="4" t="s">
        <v>589</v>
      </c>
      <c r="B47" s="13" t="s">
        <v>269</v>
      </c>
      <c r="C47" s="169">
        <v>1</v>
      </c>
      <c r="D47" s="183">
        <v>0</v>
      </c>
      <c r="E47" s="183" t="s">
        <v>491</v>
      </c>
      <c r="F47" s="183">
        <v>0</v>
      </c>
      <c r="G47" s="183">
        <v>0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4</v>
      </c>
      <c r="D49" s="183">
        <v>9.6225000000000005</v>
      </c>
      <c r="E49" s="183">
        <v>16.335504022425098</v>
      </c>
      <c r="F49" s="183">
        <v>34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17</v>
      </c>
      <c r="D59" s="183">
        <v>1.03882352941176</v>
      </c>
      <c r="E59" s="183">
        <v>1.4236084536879401</v>
      </c>
      <c r="F59" s="183">
        <v>4.2</v>
      </c>
      <c r="G59" s="183">
        <v>0</v>
      </c>
      <c r="H59" s="3"/>
    </row>
    <row r="60" spans="1:8" ht="12.6" customHeight="1">
      <c r="A60" s="4" t="s">
        <v>175</v>
      </c>
      <c r="B60" s="13" t="s">
        <v>176</v>
      </c>
      <c r="C60" s="169">
        <v>17</v>
      </c>
      <c r="D60" s="183">
        <v>0.66470588235294104</v>
      </c>
      <c r="E60" s="183">
        <v>1.29411223260899</v>
      </c>
      <c r="F60" s="183">
        <v>5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1</v>
      </c>
      <c r="D61" s="183">
        <v>0.54</v>
      </c>
      <c r="E61" s="183" t="s">
        <v>491</v>
      </c>
      <c r="F61" s="183">
        <v>0.54</v>
      </c>
      <c r="G61" s="183">
        <v>0.54</v>
      </c>
      <c r="H61" s="3"/>
    </row>
    <row r="62" spans="1:8" ht="12.6" customHeight="1">
      <c r="A62" s="4" t="s">
        <v>179</v>
      </c>
      <c r="B62" s="13" t="s">
        <v>180</v>
      </c>
      <c r="C62" s="169">
        <v>1</v>
      </c>
      <c r="D62" s="183">
        <v>4.8</v>
      </c>
      <c r="E62" s="183" t="s">
        <v>491</v>
      </c>
      <c r="F62" s="183">
        <v>4.8</v>
      </c>
      <c r="G62" s="183">
        <v>4.8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1</v>
      </c>
      <c r="D64" s="183">
        <v>3.5</v>
      </c>
      <c r="E64" s="183" t="s">
        <v>491</v>
      </c>
      <c r="F64" s="183">
        <v>3.5</v>
      </c>
      <c r="G64" s="183">
        <v>3.5</v>
      </c>
      <c r="H64" s="3"/>
    </row>
    <row r="65" spans="1:8" ht="12.6" customHeight="1">
      <c r="A65" s="4" t="s">
        <v>185</v>
      </c>
      <c r="B65" s="13" t="s">
        <v>2018</v>
      </c>
      <c r="C65" s="169">
        <v>2</v>
      </c>
      <c r="D65" s="183">
        <v>0</v>
      </c>
      <c r="E65" s="183">
        <v>0</v>
      </c>
      <c r="F65" s="183">
        <v>0</v>
      </c>
      <c r="G65" s="183">
        <v>0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25</v>
      </c>
      <c r="D68" s="183">
        <v>0.64239999999999997</v>
      </c>
      <c r="E68" s="183">
        <v>0.90773197218856005</v>
      </c>
      <c r="F68" s="183">
        <v>3.45</v>
      </c>
      <c r="G68" s="183">
        <v>0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21</v>
      </c>
      <c r="D73" s="183">
        <v>20.74</v>
      </c>
      <c r="E73" s="183">
        <v>42.675282775864503</v>
      </c>
      <c r="F73" s="183">
        <v>170</v>
      </c>
      <c r="G73" s="183">
        <v>0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11</v>
      </c>
      <c r="D76" s="183">
        <v>1.58111111111111</v>
      </c>
      <c r="E76" s="183">
        <v>1.7429030699126999</v>
      </c>
      <c r="F76" s="183">
        <v>4.4000000000000004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9</v>
      </c>
      <c r="D77" s="183">
        <v>2.3966666666666701</v>
      </c>
      <c r="E77" s="183">
        <v>3.1573604482225299</v>
      </c>
      <c r="F77" s="183">
        <v>10</v>
      </c>
      <c r="G77" s="183">
        <v>0.02</v>
      </c>
      <c r="H77" s="3"/>
    </row>
    <row r="78" spans="1:8" ht="12.6" customHeight="1">
      <c r="A78" s="134" t="s">
        <v>204</v>
      </c>
      <c r="B78" s="13" t="s">
        <v>170</v>
      </c>
      <c r="C78" s="169">
        <v>58</v>
      </c>
      <c r="D78" s="183">
        <v>0.50637931034482797</v>
      </c>
      <c r="E78" s="183">
        <v>0.81335497154678205</v>
      </c>
      <c r="F78" s="183">
        <v>3.47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10</v>
      </c>
      <c r="D80" s="183">
        <v>33.554000000000002</v>
      </c>
      <c r="E80" s="183">
        <v>44.859190115045301</v>
      </c>
      <c r="F80" s="183">
        <v>120</v>
      </c>
      <c r="G80" s="183">
        <v>0.04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183">
        <v>0</v>
      </c>
      <c r="E82" s="183" t="s">
        <v>491</v>
      </c>
      <c r="F82" s="183">
        <v>0</v>
      </c>
      <c r="G82" s="183">
        <v>0</v>
      </c>
      <c r="H82" s="3"/>
    </row>
    <row r="83" spans="1:8" ht="12.6" customHeight="1">
      <c r="A83" s="4" t="s">
        <v>212</v>
      </c>
      <c r="B83" s="13" t="s">
        <v>213</v>
      </c>
      <c r="C83" s="169">
        <v>185</v>
      </c>
      <c r="D83" s="183">
        <v>1.0891256830601099</v>
      </c>
      <c r="E83" s="183">
        <v>2.7138947116818999</v>
      </c>
      <c r="F83" s="183">
        <v>28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192</v>
      </c>
      <c r="D84" s="183">
        <v>1.75748663101604</v>
      </c>
      <c r="E84" s="183">
        <v>2.60108529738697</v>
      </c>
      <c r="F84" s="183">
        <v>18.07</v>
      </c>
      <c r="G84" s="183">
        <v>0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1</v>
      </c>
      <c r="D86" s="183">
        <v>15</v>
      </c>
      <c r="E86" s="183" t="s">
        <v>491</v>
      </c>
      <c r="F86" s="183">
        <v>15</v>
      </c>
      <c r="G86" s="183">
        <v>15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2</v>
      </c>
      <c r="D94" s="183">
        <v>0.15</v>
      </c>
      <c r="E94" s="183">
        <v>7.0710678118654696E-2</v>
      </c>
      <c r="F94" s="183">
        <v>0.2</v>
      </c>
      <c r="G94" s="183">
        <v>0.1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78</v>
      </c>
      <c r="D101" s="183">
        <v>0.29388888888888898</v>
      </c>
      <c r="E101" s="183">
        <v>0.78940083457093102</v>
      </c>
      <c r="F101" s="183">
        <v>4.5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0.32666666666666699</v>
      </c>
      <c r="E102" s="183">
        <v>0.41968241961432401</v>
      </c>
      <c r="F102" s="183">
        <v>0.8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183">
        <v>2.13</v>
      </c>
      <c r="E103" s="183">
        <v>2.21752113856892</v>
      </c>
      <c r="F103" s="183">
        <v>6.6</v>
      </c>
      <c r="G103" s="183">
        <v>0.03</v>
      </c>
      <c r="H103" s="3"/>
    </row>
    <row r="104" spans="1:8" ht="12.6" customHeight="1">
      <c r="A104" s="4" t="s">
        <v>384</v>
      </c>
      <c r="B104" s="13" t="s">
        <v>525</v>
      </c>
      <c r="C104" s="169">
        <v>1</v>
      </c>
      <c r="D104" s="183">
        <v>0</v>
      </c>
      <c r="E104" s="183" t="s">
        <v>491</v>
      </c>
      <c r="F104" s="183">
        <v>0</v>
      </c>
      <c r="G104" s="183">
        <v>0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7</v>
      </c>
      <c r="D106" s="232">
        <v>0.21142857142857099</v>
      </c>
      <c r="E106" s="232">
        <v>0.481678612473385</v>
      </c>
      <c r="F106" s="232">
        <v>1.3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63</v>
      </c>
      <c r="D107" s="232">
        <v>0.14269841269841299</v>
      </c>
      <c r="E107" s="232">
        <v>0.29249321111066301</v>
      </c>
      <c r="F107" s="232">
        <v>2.2999999999999998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20</v>
      </c>
      <c r="D108" s="232">
        <v>1.1952631578947399</v>
      </c>
      <c r="E108" s="232">
        <v>1.6590203549118101</v>
      </c>
      <c r="F108" s="232">
        <v>5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3</v>
      </c>
      <c r="D112" s="232">
        <v>1.05</v>
      </c>
      <c r="E112" s="232">
        <v>1.77535911860108</v>
      </c>
      <c r="F112" s="232">
        <v>3.1</v>
      </c>
      <c r="G112" s="232">
        <v>0.02</v>
      </c>
    </row>
    <row r="113" spans="1:7">
      <c r="A113" s="100"/>
      <c r="B113" s="13" t="s">
        <v>390</v>
      </c>
      <c r="C113" s="240">
        <v>826</v>
      </c>
      <c r="D113" s="242">
        <v>2.1171552795031001</v>
      </c>
      <c r="E113" s="242">
        <v>9.9337884248477497</v>
      </c>
      <c r="F113" s="242">
        <v>170</v>
      </c>
      <c r="G113" s="242">
        <v>0</v>
      </c>
    </row>
    <row r="115" spans="1:7">
      <c r="C115" s="109"/>
    </row>
    <row r="116" spans="1:7">
      <c r="C116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>
  <sheetPr codeName="Sheet201">
    <tabColor rgb="FFFFC000"/>
  </sheetPr>
  <dimension ref="A1:H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112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C4" s="69"/>
      <c r="D4" s="228"/>
      <c r="E4" s="228"/>
      <c r="F4" s="237" t="s">
        <v>1900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6</v>
      </c>
      <c r="D6" s="183">
        <v>1.7333333333333301</v>
      </c>
      <c r="E6" s="183">
        <v>2.8675192530594602</v>
      </c>
      <c r="F6" s="183">
        <v>7.4</v>
      </c>
      <c r="G6" s="183">
        <v>0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5</v>
      </c>
      <c r="D27" s="183">
        <v>0.42199999999999999</v>
      </c>
      <c r="E27" s="183">
        <v>0.337223961189</v>
      </c>
      <c r="F27" s="183">
        <v>0.88</v>
      </c>
      <c r="G27" s="183">
        <v>0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7</v>
      </c>
      <c r="D29" s="183">
        <v>1.19</v>
      </c>
      <c r="E29" s="183">
        <v>1.7886587153507001</v>
      </c>
      <c r="F29" s="183">
        <v>5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3</v>
      </c>
      <c r="D34" s="183">
        <v>4.6666666666666697E-2</v>
      </c>
      <c r="E34" s="183">
        <v>8.0829037686547603E-2</v>
      </c>
      <c r="F34" s="183">
        <v>0.14000000000000001</v>
      </c>
      <c r="G34" s="183">
        <v>0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5</v>
      </c>
      <c r="D36" s="183">
        <v>0.42199999999999999</v>
      </c>
      <c r="E36" s="183">
        <v>0.27114571728131698</v>
      </c>
      <c r="F36" s="183">
        <v>0.77</v>
      </c>
      <c r="G36" s="183">
        <v>0.1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6</v>
      </c>
      <c r="D38" s="183">
        <v>2.66</v>
      </c>
      <c r="E38" s="183">
        <v>2.2430336600238499</v>
      </c>
      <c r="F38" s="183">
        <v>6.8</v>
      </c>
      <c r="G38" s="183">
        <v>0.7</v>
      </c>
      <c r="H38" s="3"/>
    </row>
    <row r="39" spans="1:8" ht="12.6" customHeight="1">
      <c r="A39" s="4" t="s">
        <v>263</v>
      </c>
      <c r="B39" s="13" t="s">
        <v>264</v>
      </c>
      <c r="C39" s="169">
        <v>36</v>
      </c>
      <c r="D39" s="183">
        <v>1.95228571428571</v>
      </c>
      <c r="E39" s="183">
        <v>2.5634261146711701</v>
      </c>
      <c r="F39" s="183">
        <v>10.9</v>
      </c>
      <c r="G39" s="183">
        <v>0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2</v>
      </c>
      <c r="D43" s="183">
        <v>3</v>
      </c>
      <c r="E43" s="183">
        <v>2.5455844122715701</v>
      </c>
      <c r="F43" s="183">
        <v>4.8</v>
      </c>
      <c r="G43" s="183">
        <v>1.2</v>
      </c>
      <c r="H43" s="3"/>
    </row>
    <row r="44" spans="1:8" ht="12.6" customHeight="1">
      <c r="A44" s="4" t="s">
        <v>380</v>
      </c>
      <c r="B44" s="13" t="s">
        <v>585</v>
      </c>
      <c r="C44" s="169">
        <v>2</v>
      </c>
      <c r="D44" s="183">
        <v>0.08</v>
      </c>
      <c r="E44" s="183">
        <v>0.11313708498984799</v>
      </c>
      <c r="F44" s="183">
        <v>0.16</v>
      </c>
      <c r="G44" s="183">
        <v>0</v>
      </c>
      <c r="H44" s="3"/>
    </row>
    <row r="45" spans="1:8" ht="12.6" customHeight="1">
      <c r="A45" s="4" t="s">
        <v>282</v>
      </c>
      <c r="B45" s="13" t="s">
        <v>586</v>
      </c>
      <c r="C45" s="169">
        <v>12</v>
      </c>
      <c r="D45" s="183">
        <v>0.82083333333333297</v>
      </c>
      <c r="E45" s="183">
        <v>1.45562519110164</v>
      </c>
      <c r="F45" s="183">
        <v>5.0999999999999996</v>
      </c>
      <c r="G45" s="183">
        <v>0</v>
      </c>
      <c r="H45" s="3"/>
    </row>
    <row r="46" spans="1:8" ht="12.6" customHeight="1">
      <c r="A46" s="4" t="s">
        <v>587</v>
      </c>
      <c r="B46" s="13" t="s">
        <v>588</v>
      </c>
      <c r="C46" s="169">
        <v>3</v>
      </c>
      <c r="D46" s="183">
        <v>1.5333333333333301</v>
      </c>
      <c r="E46" s="183">
        <v>0.75718777944003701</v>
      </c>
      <c r="F46" s="183">
        <v>2.4</v>
      </c>
      <c r="G46" s="183">
        <v>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6</v>
      </c>
      <c r="D49" s="183">
        <v>2.3540000000000001</v>
      </c>
      <c r="E49" s="183">
        <v>4.28275378699266</v>
      </c>
      <c r="F49" s="183">
        <v>10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14</v>
      </c>
      <c r="D59" s="183">
        <v>0.55571428571428605</v>
      </c>
      <c r="E59" s="183">
        <v>0.88586085281462301</v>
      </c>
      <c r="F59" s="183">
        <v>3.3</v>
      </c>
      <c r="G59" s="183">
        <v>0</v>
      </c>
      <c r="H59" s="3"/>
    </row>
    <row r="60" spans="1:8" ht="12.6" customHeight="1">
      <c r="A60" s="4" t="s">
        <v>175</v>
      </c>
      <c r="B60" s="13" t="s">
        <v>176</v>
      </c>
      <c r="C60" s="169">
        <v>11</v>
      </c>
      <c r="D60" s="183">
        <v>0.39090909090909098</v>
      </c>
      <c r="E60" s="183">
        <v>0.51663245243508504</v>
      </c>
      <c r="F60" s="183">
        <v>1.7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1</v>
      </c>
      <c r="D62" s="183">
        <v>5.6</v>
      </c>
      <c r="E62" s="183" t="s">
        <v>491</v>
      </c>
      <c r="F62" s="183">
        <v>5.6</v>
      </c>
      <c r="G62" s="183">
        <v>5.6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2</v>
      </c>
      <c r="D64" s="183">
        <v>0.95</v>
      </c>
      <c r="E64" s="183">
        <v>7.0710678118655598E-2</v>
      </c>
      <c r="F64" s="183">
        <v>1</v>
      </c>
      <c r="G64" s="183">
        <v>0.9</v>
      </c>
      <c r="H64" s="3"/>
    </row>
    <row r="65" spans="1:8" ht="12.6" customHeight="1">
      <c r="A65" s="4" t="s">
        <v>185</v>
      </c>
      <c r="B65" s="13" t="s">
        <v>2018</v>
      </c>
      <c r="C65" s="169">
        <v>3</v>
      </c>
      <c r="D65" s="183">
        <v>0.08</v>
      </c>
      <c r="E65" s="183">
        <v>7.2111025509279794E-2</v>
      </c>
      <c r="F65" s="183">
        <v>0.14000000000000001</v>
      </c>
      <c r="G65" s="183">
        <v>0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35</v>
      </c>
      <c r="D68" s="183">
        <v>1.76058823529412</v>
      </c>
      <c r="E68" s="183">
        <v>2.0604338189521298</v>
      </c>
      <c r="F68" s="183">
        <v>7.7</v>
      </c>
      <c r="G68" s="183">
        <v>0</v>
      </c>
      <c r="H68" s="3"/>
    </row>
    <row r="69" spans="1:8" ht="12.6" customHeight="1">
      <c r="A69" s="4" t="s">
        <v>189</v>
      </c>
      <c r="B69" s="13" t="s">
        <v>166</v>
      </c>
      <c r="C69" s="169">
        <v>1</v>
      </c>
      <c r="D69" s="183">
        <v>0</v>
      </c>
      <c r="E69" s="183" t="s">
        <v>491</v>
      </c>
      <c r="F69" s="183">
        <v>0</v>
      </c>
      <c r="G69" s="183">
        <v>0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12</v>
      </c>
      <c r="D73" s="183">
        <v>0.88666666666666705</v>
      </c>
      <c r="E73" s="183">
        <v>1.68248373399314</v>
      </c>
      <c r="F73" s="183">
        <v>5.8</v>
      </c>
      <c r="G73" s="183">
        <v>0.03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27</v>
      </c>
      <c r="D76" s="183">
        <v>2.8759259259259302</v>
      </c>
      <c r="E76" s="183">
        <v>2.7446469007299701</v>
      </c>
      <c r="F76" s="183">
        <v>10.9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16</v>
      </c>
      <c r="D77" s="183">
        <v>2.36</v>
      </c>
      <c r="E77" s="183">
        <v>2.6373146515781101</v>
      </c>
      <c r="F77" s="183">
        <v>8.6</v>
      </c>
      <c r="G77" s="183">
        <v>0</v>
      </c>
      <c r="H77" s="3"/>
    </row>
    <row r="78" spans="1:8" ht="12.6" customHeight="1">
      <c r="A78" s="134" t="s">
        <v>204</v>
      </c>
      <c r="B78" s="13" t="s">
        <v>170</v>
      </c>
      <c r="C78" s="169">
        <v>85</v>
      </c>
      <c r="D78" s="183">
        <v>1.3782352941176499</v>
      </c>
      <c r="E78" s="183">
        <v>2.05908797221268</v>
      </c>
      <c r="F78" s="183">
        <v>11.6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11</v>
      </c>
      <c r="D80" s="183">
        <v>1.9909090909090901</v>
      </c>
      <c r="E80" s="183">
        <v>2.2438603100257999</v>
      </c>
      <c r="F80" s="183">
        <v>8.5</v>
      </c>
      <c r="G80" s="183">
        <v>0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4</v>
      </c>
      <c r="D82" s="183">
        <v>3.7499999999999999E-2</v>
      </c>
      <c r="E82" s="183">
        <v>7.4999999999999997E-2</v>
      </c>
      <c r="F82" s="183">
        <v>0.15</v>
      </c>
      <c r="G82" s="183">
        <v>0</v>
      </c>
      <c r="H82" s="3"/>
    </row>
    <row r="83" spans="1:8" ht="12.6" customHeight="1">
      <c r="A83" s="4" t="s">
        <v>212</v>
      </c>
      <c r="B83" s="13" t="s">
        <v>213</v>
      </c>
      <c r="C83" s="169">
        <v>314</v>
      </c>
      <c r="D83" s="183">
        <v>1.5434824281150199</v>
      </c>
      <c r="E83" s="183">
        <v>1.7857984138335701</v>
      </c>
      <c r="F83" s="183">
        <v>9.8000000000000007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169</v>
      </c>
      <c r="D84" s="183">
        <v>2.0196341463414602</v>
      </c>
      <c r="E84" s="183">
        <v>2.8870748331700402</v>
      </c>
      <c r="F84" s="183">
        <v>15</v>
      </c>
      <c r="G84" s="183">
        <v>0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1</v>
      </c>
      <c r="D86" s="183">
        <v>0.3</v>
      </c>
      <c r="E86" s="183" t="s">
        <v>491</v>
      </c>
      <c r="F86" s="183">
        <v>0.3</v>
      </c>
      <c r="G86" s="183">
        <v>0.3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2</v>
      </c>
      <c r="D92" s="183">
        <v>0.32500000000000001</v>
      </c>
      <c r="E92" s="183">
        <v>0.24748737341529201</v>
      </c>
      <c r="F92" s="183">
        <v>0.5</v>
      </c>
      <c r="G92" s="183">
        <v>0.15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183">
        <v>0.5</v>
      </c>
      <c r="E94" s="183" t="s">
        <v>491</v>
      </c>
      <c r="F94" s="183">
        <v>0.5</v>
      </c>
      <c r="G94" s="183">
        <v>0.5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80</v>
      </c>
      <c r="D101" s="183">
        <v>0.32184210526315798</v>
      </c>
      <c r="E101" s="183">
        <v>0.73971113375662301</v>
      </c>
      <c r="F101" s="183">
        <v>5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0.116666666666667</v>
      </c>
      <c r="E102" s="183">
        <v>0.125830573921179</v>
      </c>
      <c r="F102" s="183">
        <v>0.25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183">
        <v>2.0975000000000001</v>
      </c>
      <c r="E103" s="183">
        <v>2.7542266220691198</v>
      </c>
      <c r="F103" s="183">
        <v>7.5</v>
      </c>
      <c r="G103" s="183">
        <v>0.08</v>
      </c>
      <c r="H103" s="3"/>
    </row>
    <row r="104" spans="1:8" ht="12.6" customHeight="1">
      <c r="A104" s="4" t="s">
        <v>384</v>
      </c>
      <c r="B104" s="13" t="s">
        <v>525</v>
      </c>
      <c r="C104" s="169">
        <v>5</v>
      </c>
      <c r="D104" s="183">
        <v>0.13200000000000001</v>
      </c>
      <c r="E104" s="183">
        <v>8.4675852520066194E-2</v>
      </c>
      <c r="F104" s="183">
        <v>0.21</v>
      </c>
      <c r="G104" s="183">
        <v>0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8</v>
      </c>
      <c r="D106" s="232">
        <v>1.97285714285714</v>
      </c>
      <c r="E106" s="232">
        <v>3.12028158070023</v>
      </c>
      <c r="F106" s="232">
        <v>7.7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58</v>
      </c>
      <c r="D107" s="232">
        <v>0.13258620689655201</v>
      </c>
      <c r="E107" s="232">
        <v>0.19053535238418901</v>
      </c>
      <c r="F107" s="232">
        <v>1.1000000000000001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20</v>
      </c>
      <c r="D108" s="232">
        <v>1.339</v>
      </c>
      <c r="E108" s="232">
        <v>1.2135849459566601</v>
      </c>
      <c r="F108" s="232">
        <v>4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1.35</v>
      </c>
      <c r="E112" s="232">
        <v>1.6263455967290601</v>
      </c>
      <c r="F112" s="232">
        <v>2.5</v>
      </c>
      <c r="G112" s="232">
        <v>0.2</v>
      </c>
    </row>
    <row r="113" spans="1:7">
      <c r="A113" s="100"/>
      <c r="B113" s="13" t="s">
        <v>390</v>
      </c>
      <c r="C113" s="240">
        <v>988</v>
      </c>
      <c r="D113" s="242">
        <v>1.4308735868448099</v>
      </c>
      <c r="E113" s="242">
        <v>2.1042855442403199</v>
      </c>
      <c r="F113" s="242">
        <v>15</v>
      </c>
      <c r="G113" s="242">
        <v>0</v>
      </c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>
  <sheetPr codeName="Sheet202">
    <tabColor rgb="FFFFC000"/>
  </sheetPr>
  <dimension ref="A1:H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113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C4" s="69"/>
      <c r="D4" s="228"/>
      <c r="E4" s="228"/>
      <c r="F4" s="237" t="s">
        <v>1901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8</v>
      </c>
      <c r="D6" s="183">
        <v>11.383749999999999</v>
      </c>
      <c r="E6" s="183">
        <v>16.978308798076899</v>
      </c>
      <c r="F6" s="183">
        <v>41</v>
      </c>
      <c r="G6" s="183">
        <v>0</v>
      </c>
      <c r="H6" s="3"/>
    </row>
    <row r="7" spans="1:8" ht="12.6" customHeight="1">
      <c r="A7" s="4" t="s">
        <v>571</v>
      </c>
      <c r="B7" s="13" t="s">
        <v>248</v>
      </c>
      <c r="C7" s="169">
        <v>1</v>
      </c>
      <c r="D7" s="183">
        <v>8.5</v>
      </c>
      <c r="E7" s="183" t="s">
        <v>491</v>
      </c>
      <c r="F7" s="183">
        <v>8.5</v>
      </c>
      <c r="G7" s="183">
        <v>8.5</v>
      </c>
      <c r="H7" s="3"/>
    </row>
    <row r="8" spans="1:8" ht="12.6" customHeight="1">
      <c r="A8" s="4" t="s">
        <v>249</v>
      </c>
      <c r="B8" s="13" t="s">
        <v>250</v>
      </c>
      <c r="C8" s="169">
        <v>3</v>
      </c>
      <c r="D8" s="183">
        <v>8.66</v>
      </c>
      <c r="E8" s="183">
        <v>13.2979246501099</v>
      </c>
      <c r="F8" s="183">
        <v>24</v>
      </c>
      <c r="G8" s="183">
        <v>0.4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1</v>
      </c>
      <c r="D11" s="183">
        <v>25</v>
      </c>
      <c r="E11" s="183" t="s">
        <v>491</v>
      </c>
      <c r="F11" s="183">
        <v>25</v>
      </c>
      <c r="G11" s="183">
        <v>25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4</v>
      </c>
      <c r="D16" s="183">
        <v>10.866666666666699</v>
      </c>
      <c r="E16" s="183">
        <v>12.241459607960699</v>
      </c>
      <c r="F16" s="183">
        <v>25</v>
      </c>
      <c r="G16" s="183">
        <v>3.6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1</v>
      </c>
      <c r="D18" s="183">
        <v>2</v>
      </c>
      <c r="E18" s="183" t="s">
        <v>491</v>
      </c>
      <c r="F18" s="183">
        <v>2</v>
      </c>
      <c r="G18" s="183">
        <v>2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10</v>
      </c>
      <c r="D27" s="183">
        <v>5.1769999999999996</v>
      </c>
      <c r="E27" s="183">
        <v>7.3671403316800399</v>
      </c>
      <c r="F27" s="183">
        <v>25</v>
      </c>
      <c r="G27" s="183">
        <v>0.62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6</v>
      </c>
      <c r="D29" s="183">
        <v>20.515000000000001</v>
      </c>
      <c r="E29" s="183">
        <v>29.011331406883102</v>
      </c>
      <c r="F29" s="183">
        <v>70.8</v>
      </c>
      <c r="G29" s="183">
        <v>0.59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9</v>
      </c>
      <c r="D34" s="183">
        <v>1.5175000000000001</v>
      </c>
      <c r="E34" s="183">
        <v>1.4920431820637301</v>
      </c>
      <c r="F34" s="183">
        <v>4.05</v>
      </c>
      <c r="G34" s="183">
        <v>0</v>
      </c>
      <c r="H34" s="3"/>
    </row>
    <row r="35" spans="1:8" ht="12.6" customHeight="1">
      <c r="A35" s="4" t="s">
        <v>418</v>
      </c>
      <c r="B35" s="13" t="s">
        <v>436</v>
      </c>
      <c r="C35" s="169">
        <v>2</v>
      </c>
      <c r="D35" s="183">
        <v>3.05</v>
      </c>
      <c r="E35" s="183">
        <v>3.1819805153394598</v>
      </c>
      <c r="F35" s="183">
        <v>5.3</v>
      </c>
      <c r="G35" s="183">
        <v>0.8</v>
      </c>
      <c r="H35" s="3"/>
    </row>
    <row r="36" spans="1:8" ht="12.6" customHeight="1">
      <c r="A36" s="4" t="s">
        <v>419</v>
      </c>
      <c r="B36" s="13" t="s">
        <v>514</v>
      </c>
      <c r="C36" s="169">
        <v>10</v>
      </c>
      <c r="D36" s="183">
        <v>7.0644444444444403</v>
      </c>
      <c r="E36" s="183">
        <v>8.9661350523945291</v>
      </c>
      <c r="F36" s="183">
        <v>29</v>
      </c>
      <c r="G36" s="183">
        <v>0.6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6</v>
      </c>
      <c r="D38" s="183">
        <v>13.9166666666667</v>
      </c>
      <c r="E38" s="183">
        <v>17.7496384939713</v>
      </c>
      <c r="F38" s="183">
        <v>39</v>
      </c>
      <c r="G38" s="183">
        <v>0.2</v>
      </c>
      <c r="H38" s="3"/>
    </row>
    <row r="39" spans="1:8" ht="12.6" customHeight="1">
      <c r="A39" s="4" t="s">
        <v>263</v>
      </c>
      <c r="B39" s="13" t="s">
        <v>264</v>
      </c>
      <c r="C39" s="169">
        <v>59</v>
      </c>
      <c r="D39" s="183">
        <v>15.5483928571429</v>
      </c>
      <c r="E39" s="183">
        <v>25.906956017591199</v>
      </c>
      <c r="F39" s="183">
        <v>140</v>
      </c>
      <c r="G39" s="183">
        <v>0</v>
      </c>
      <c r="H39" s="3"/>
    </row>
    <row r="40" spans="1:8" ht="12.6" customHeight="1">
      <c r="A40" s="4" t="s">
        <v>265</v>
      </c>
      <c r="B40" s="13" t="s">
        <v>266</v>
      </c>
      <c r="C40" s="169">
        <v>1</v>
      </c>
      <c r="D40" s="183">
        <v>1.3</v>
      </c>
      <c r="E40" s="183" t="s">
        <v>491</v>
      </c>
      <c r="F40" s="183">
        <v>1.3</v>
      </c>
      <c r="G40" s="183">
        <v>1.3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1</v>
      </c>
      <c r="D42" s="183">
        <v>7.8</v>
      </c>
      <c r="E42" s="183" t="s">
        <v>491</v>
      </c>
      <c r="F42" s="183">
        <v>7.8</v>
      </c>
      <c r="G42" s="183">
        <v>7.8</v>
      </c>
      <c r="H42" s="3"/>
    </row>
    <row r="43" spans="1:8" ht="12.6" customHeight="1">
      <c r="A43" s="4" t="s">
        <v>281</v>
      </c>
      <c r="B43" s="13" t="s">
        <v>379</v>
      </c>
      <c r="C43" s="169">
        <v>2</v>
      </c>
      <c r="D43" s="183">
        <v>4.2</v>
      </c>
      <c r="E43" s="183" t="s">
        <v>491</v>
      </c>
      <c r="F43" s="183">
        <v>4.2</v>
      </c>
      <c r="G43" s="183">
        <v>4.2</v>
      </c>
      <c r="H43" s="3"/>
    </row>
    <row r="44" spans="1:8" ht="12.6" customHeight="1">
      <c r="A44" s="4" t="s">
        <v>380</v>
      </c>
      <c r="B44" s="13" t="s">
        <v>585</v>
      </c>
      <c r="C44" s="169">
        <v>6</v>
      </c>
      <c r="D44" s="183">
        <v>6.39333333333333</v>
      </c>
      <c r="E44" s="183">
        <v>7.0929448515173599</v>
      </c>
      <c r="F44" s="183">
        <v>17</v>
      </c>
      <c r="G44" s="183">
        <v>0</v>
      </c>
      <c r="H44" s="3"/>
    </row>
    <row r="45" spans="1:8" ht="12.6" customHeight="1">
      <c r="A45" s="4" t="s">
        <v>282</v>
      </c>
      <c r="B45" s="13" t="s">
        <v>586</v>
      </c>
      <c r="C45" s="169">
        <v>24</v>
      </c>
      <c r="D45" s="183">
        <v>3.3722727272727302</v>
      </c>
      <c r="E45" s="183">
        <v>4.2617120769521497</v>
      </c>
      <c r="F45" s="183">
        <v>16.84</v>
      </c>
      <c r="G45" s="183">
        <v>0</v>
      </c>
      <c r="H45" s="3"/>
    </row>
    <row r="46" spans="1:8" ht="12.6" customHeight="1">
      <c r="A46" s="4" t="s">
        <v>587</v>
      </c>
      <c r="B46" s="13" t="s">
        <v>588</v>
      </c>
      <c r="C46" s="169">
        <v>2</v>
      </c>
      <c r="D46" s="183">
        <v>1.2</v>
      </c>
      <c r="E46" s="183" t="s">
        <v>491</v>
      </c>
      <c r="F46" s="183">
        <v>1.2</v>
      </c>
      <c r="G46" s="183">
        <v>1.2</v>
      </c>
      <c r="H46" s="3"/>
    </row>
    <row r="47" spans="1:8" ht="12.6" customHeight="1">
      <c r="A47" s="4" t="s">
        <v>589</v>
      </c>
      <c r="B47" s="13" t="s">
        <v>269</v>
      </c>
      <c r="C47" s="169">
        <v>1</v>
      </c>
      <c r="D47" s="183">
        <v>8</v>
      </c>
      <c r="E47" s="183" t="s">
        <v>491</v>
      </c>
      <c r="F47" s="183">
        <v>8</v>
      </c>
      <c r="G47" s="183">
        <v>8</v>
      </c>
      <c r="H47" s="3"/>
    </row>
    <row r="48" spans="1:8" ht="12.6" customHeight="1">
      <c r="A48" s="4" t="s">
        <v>284</v>
      </c>
      <c r="B48" s="13" t="s">
        <v>590</v>
      </c>
      <c r="C48" s="169">
        <v>1</v>
      </c>
      <c r="D48" s="183">
        <v>20.7</v>
      </c>
      <c r="E48" s="183" t="s">
        <v>491</v>
      </c>
      <c r="F48" s="183">
        <v>20.7</v>
      </c>
      <c r="G48" s="183">
        <v>20.7</v>
      </c>
      <c r="H48" s="3"/>
    </row>
    <row r="49" spans="1:8" ht="12.6" customHeight="1">
      <c r="A49" s="4" t="s">
        <v>421</v>
      </c>
      <c r="B49" s="13" t="s">
        <v>270</v>
      </c>
      <c r="C49" s="169">
        <v>15</v>
      </c>
      <c r="D49" s="183">
        <v>3.8469230769230802</v>
      </c>
      <c r="E49" s="183">
        <v>4.3091247847163103</v>
      </c>
      <c r="F49" s="183">
        <v>11.52</v>
      </c>
      <c r="G49" s="183">
        <v>0.1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1</v>
      </c>
      <c r="D54" s="183">
        <v>2.7</v>
      </c>
      <c r="E54" s="183" t="s">
        <v>491</v>
      </c>
      <c r="F54" s="183">
        <v>2.7</v>
      </c>
      <c r="G54" s="183">
        <v>2.7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37</v>
      </c>
      <c r="D59" s="183">
        <v>9.2177142857142904</v>
      </c>
      <c r="E59" s="183">
        <v>18.917024714093198</v>
      </c>
      <c r="F59" s="183">
        <v>100</v>
      </c>
      <c r="G59" s="183">
        <v>0</v>
      </c>
      <c r="H59" s="3"/>
    </row>
    <row r="60" spans="1:8" ht="12.6" customHeight="1">
      <c r="A60" s="4" t="s">
        <v>175</v>
      </c>
      <c r="B60" s="13" t="s">
        <v>176</v>
      </c>
      <c r="C60" s="169">
        <v>20</v>
      </c>
      <c r="D60" s="183">
        <v>2.85777777777778</v>
      </c>
      <c r="E60" s="183">
        <v>3.1341901206561</v>
      </c>
      <c r="F60" s="183">
        <v>11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6</v>
      </c>
      <c r="D61" s="183">
        <v>3.1416666666666702</v>
      </c>
      <c r="E61" s="183">
        <v>5.4500437307113998</v>
      </c>
      <c r="F61" s="183">
        <v>14</v>
      </c>
      <c r="G61" s="183">
        <v>0</v>
      </c>
      <c r="H61" s="3"/>
    </row>
    <row r="62" spans="1:8" ht="12.6" customHeight="1">
      <c r="A62" s="4" t="s">
        <v>179</v>
      </c>
      <c r="B62" s="13" t="s">
        <v>180</v>
      </c>
      <c r="C62" s="169">
        <v>2</v>
      </c>
      <c r="D62" s="183">
        <v>1.2749999999999999</v>
      </c>
      <c r="E62" s="183">
        <v>0.38890872965260198</v>
      </c>
      <c r="F62" s="183">
        <v>1.55</v>
      </c>
      <c r="G62" s="183">
        <v>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8</v>
      </c>
      <c r="D64" s="183">
        <v>0.77285714285714302</v>
      </c>
      <c r="E64" s="183">
        <v>1.1689983502371299</v>
      </c>
      <c r="F64" s="183">
        <v>2.8</v>
      </c>
      <c r="G64" s="183">
        <v>0</v>
      </c>
      <c r="H64" s="3"/>
    </row>
    <row r="65" spans="1:8" ht="12.6" customHeight="1">
      <c r="A65" s="4" t="s">
        <v>185</v>
      </c>
      <c r="B65" s="13" t="s">
        <v>2018</v>
      </c>
      <c r="C65" s="169">
        <v>2</v>
      </c>
      <c r="D65" s="183">
        <v>2.65</v>
      </c>
      <c r="E65" s="183">
        <v>1.6263455967290601</v>
      </c>
      <c r="F65" s="183">
        <v>3.8</v>
      </c>
      <c r="G65" s="183">
        <v>1.5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12</v>
      </c>
      <c r="D68" s="183">
        <v>13.3318181818182</v>
      </c>
      <c r="E68" s="183">
        <v>29.086717524733501</v>
      </c>
      <c r="F68" s="183">
        <v>100</v>
      </c>
      <c r="G68" s="183">
        <v>0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1</v>
      </c>
      <c r="D71" s="183">
        <v>3.9</v>
      </c>
      <c r="E71" s="183" t="s">
        <v>491</v>
      </c>
      <c r="F71" s="183">
        <v>3.9</v>
      </c>
      <c r="G71" s="183">
        <v>3.9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3</v>
      </c>
      <c r="D73" s="183">
        <v>2.8666666666666698</v>
      </c>
      <c r="E73" s="183">
        <v>1.77857620959388</v>
      </c>
      <c r="F73" s="183">
        <v>4.9000000000000004</v>
      </c>
      <c r="G73" s="183">
        <v>1.6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18</v>
      </c>
      <c r="D76" s="183">
        <v>17.114999999999998</v>
      </c>
      <c r="E76" s="183">
        <v>26.6004177875196</v>
      </c>
      <c r="F76" s="183">
        <v>97</v>
      </c>
      <c r="G76" s="183">
        <v>0</v>
      </c>
      <c r="H76" s="3"/>
    </row>
    <row r="77" spans="1:8" ht="12.6" customHeight="1">
      <c r="A77" s="4" t="s">
        <v>203</v>
      </c>
      <c r="B77" s="13" t="s">
        <v>169</v>
      </c>
      <c r="C77" s="169">
        <v>18</v>
      </c>
      <c r="D77" s="183">
        <v>37.369999999999997</v>
      </c>
      <c r="E77" s="183">
        <v>56.1969459431145</v>
      </c>
      <c r="F77" s="183">
        <v>200</v>
      </c>
      <c r="G77" s="183">
        <v>0.17</v>
      </c>
      <c r="H77" s="3"/>
    </row>
    <row r="78" spans="1:8" ht="12.6" customHeight="1">
      <c r="A78" s="134" t="s">
        <v>204</v>
      </c>
      <c r="B78" s="13" t="s">
        <v>170</v>
      </c>
      <c r="C78" s="169">
        <v>92</v>
      </c>
      <c r="D78" s="183">
        <v>10.7515384615385</v>
      </c>
      <c r="E78" s="183">
        <v>16.0901757412595</v>
      </c>
      <c r="F78" s="183">
        <v>89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12</v>
      </c>
      <c r="D80" s="183">
        <v>6.9508333333333301</v>
      </c>
      <c r="E80" s="183">
        <v>9.0247412033741305</v>
      </c>
      <c r="F80" s="183">
        <v>25.4</v>
      </c>
      <c r="G80" s="183">
        <v>0</v>
      </c>
      <c r="H80" s="3"/>
    </row>
    <row r="81" spans="1:8" ht="12.6" customHeight="1">
      <c r="A81" s="134" t="s">
        <v>208</v>
      </c>
      <c r="B81" s="13" t="s">
        <v>209</v>
      </c>
      <c r="C81" s="169">
        <v>2</v>
      </c>
      <c r="D81" s="183">
        <v>25</v>
      </c>
      <c r="E81" s="183" t="s">
        <v>491</v>
      </c>
      <c r="F81" s="183">
        <v>25</v>
      </c>
      <c r="G81" s="183">
        <v>25</v>
      </c>
      <c r="H81" s="3"/>
    </row>
    <row r="82" spans="1:8" ht="12.6" customHeight="1">
      <c r="A82" s="4" t="s">
        <v>210</v>
      </c>
      <c r="B82" s="13" t="s">
        <v>211</v>
      </c>
      <c r="C82" s="169">
        <v>3</v>
      </c>
      <c r="D82" s="183">
        <v>9.06666666666667</v>
      </c>
      <c r="E82" s="183">
        <v>15.0127190519683</v>
      </c>
      <c r="F82" s="183">
        <v>26.4</v>
      </c>
      <c r="G82" s="183">
        <v>0.18</v>
      </c>
      <c r="H82" s="3"/>
    </row>
    <row r="83" spans="1:8" ht="12.6" customHeight="1">
      <c r="A83" s="4" t="s">
        <v>212</v>
      </c>
      <c r="B83" s="13" t="s">
        <v>213</v>
      </c>
      <c r="C83" s="169">
        <v>302</v>
      </c>
      <c r="D83" s="183">
        <v>12.882252559727</v>
      </c>
      <c r="E83" s="183">
        <v>15.416916268740801</v>
      </c>
      <c r="F83" s="183">
        <v>100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186</v>
      </c>
      <c r="D84" s="183">
        <v>16.023089887640499</v>
      </c>
      <c r="E84" s="183">
        <v>21.489326742477999</v>
      </c>
      <c r="F84" s="183">
        <v>170</v>
      </c>
      <c r="G84" s="183">
        <v>0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1</v>
      </c>
      <c r="D92" s="183">
        <v>11</v>
      </c>
      <c r="E92" s="183" t="s">
        <v>491</v>
      </c>
      <c r="F92" s="183">
        <v>11</v>
      </c>
      <c r="G92" s="183">
        <v>11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1</v>
      </c>
      <c r="D100" s="183">
        <v>0.6</v>
      </c>
      <c r="E100" s="183" t="s">
        <v>491</v>
      </c>
      <c r="F100" s="183">
        <v>0.6</v>
      </c>
      <c r="G100" s="183">
        <v>0.6</v>
      </c>
      <c r="H100" s="3"/>
    </row>
    <row r="101" spans="1:8" ht="12.6" customHeight="1">
      <c r="A101" s="4" t="s">
        <v>383</v>
      </c>
      <c r="B101" s="13" t="s">
        <v>522</v>
      </c>
      <c r="C101" s="169">
        <v>117</v>
      </c>
      <c r="D101" s="183">
        <v>10.065333333333299</v>
      </c>
      <c r="E101" s="183">
        <v>14.604785244955901</v>
      </c>
      <c r="F101" s="183">
        <v>78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5</v>
      </c>
      <c r="D102" s="183">
        <v>9.0679999999999996</v>
      </c>
      <c r="E102" s="183">
        <v>5.1382020201623098</v>
      </c>
      <c r="F102" s="183">
        <v>15.24</v>
      </c>
      <c r="G102" s="183">
        <v>1.3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183">
        <v>12.828571428571401</v>
      </c>
      <c r="E103" s="183">
        <v>12.2250718178823</v>
      </c>
      <c r="F103" s="183">
        <v>40</v>
      </c>
      <c r="G103" s="183">
        <v>4.5</v>
      </c>
      <c r="H103" s="3"/>
    </row>
    <row r="104" spans="1:8" ht="12.6" customHeight="1">
      <c r="A104" s="4" t="s">
        <v>384</v>
      </c>
      <c r="B104" s="13" t="s">
        <v>525</v>
      </c>
      <c r="C104" s="169">
        <v>7</v>
      </c>
      <c r="D104" s="183">
        <v>6.12</v>
      </c>
      <c r="E104" s="183">
        <v>5.1387547129630597</v>
      </c>
      <c r="F104" s="183">
        <v>14</v>
      </c>
      <c r="G104" s="183">
        <v>0.04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10</v>
      </c>
      <c r="D106" s="232">
        <v>5.8659999999999997</v>
      </c>
      <c r="E106" s="232">
        <v>7.0698423681940099</v>
      </c>
      <c r="F106" s="232">
        <v>19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52</v>
      </c>
      <c r="D107" s="232">
        <v>7.0256862745098099</v>
      </c>
      <c r="E107" s="232">
        <v>5.2283887594179399</v>
      </c>
      <c r="F107" s="232">
        <v>34.299999999999997</v>
      </c>
      <c r="G107" s="232">
        <v>0.5</v>
      </c>
      <c r="H107" s="3"/>
    </row>
    <row r="108" spans="1:8" ht="12.6" customHeight="1">
      <c r="A108" s="4" t="s">
        <v>385</v>
      </c>
      <c r="B108" s="4" t="s">
        <v>326</v>
      </c>
      <c r="C108" s="230">
        <v>23</v>
      </c>
      <c r="D108" s="232">
        <v>18.903684210526301</v>
      </c>
      <c r="E108" s="232">
        <v>30.163123771793199</v>
      </c>
      <c r="F108" s="232">
        <v>90</v>
      </c>
      <c r="G108" s="232">
        <v>0.6</v>
      </c>
      <c r="H108" s="3"/>
    </row>
    <row r="109" spans="1:8" ht="12.6" customHeight="1">
      <c r="A109" s="4" t="s">
        <v>386</v>
      </c>
      <c r="B109" s="4" t="s">
        <v>387</v>
      </c>
      <c r="C109" s="230">
        <v>1</v>
      </c>
      <c r="D109" s="232">
        <v>15</v>
      </c>
      <c r="E109" s="232" t="s">
        <v>491</v>
      </c>
      <c r="F109" s="232">
        <v>15</v>
      </c>
      <c r="G109" s="232">
        <v>15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3</v>
      </c>
      <c r="D112" s="232">
        <v>5.9866666666666699</v>
      </c>
      <c r="E112" s="232">
        <v>8.1329289516959005</v>
      </c>
      <c r="F112" s="232">
        <v>15.36</v>
      </c>
      <c r="G112" s="232">
        <v>0.8</v>
      </c>
    </row>
    <row r="113" spans="1:7">
      <c r="A113" s="100"/>
      <c r="B113" s="13" t="s">
        <v>390</v>
      </c>
      <c r="C113" s="240">
        <v>1128</v>
      </c>
      <c r="D113" s="242">
        <v>12.0332336448598</v>
      </c>
      <c r="E113" s="242">
        <v>18.692513151154099</v>
      </c>
      <c r="F113" s="242">
        <v>200</v>
      </c>
      <c r="G113" s="242">
        <v>0</v>
      </c>
    </row>
    <row r="114" spans="1:7">
      <c r="C114" s="105"/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>
  <sheetPr codeName="Sheet260">
    <tabColor rgb="FFFFC000"/>
  </sheetPr>
  <dimension ref="A1:H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246" customWidth="1"/>
    <col min="8" max="16384" width="9" style="32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46" t="s">
        <v>114</v>
      </c>
      <c r="B3" s="2"/>
      <c r="C3" s="3"/>
      <c r="D3" s="228"/>
      <c r="E3" s="228"/>
      <c r="F3" s="228"/>
      <c r="G3" s="228"/>
      <c r="H3" s="3"/>
    </row>
    <row r="4" spans="1:8">
      <c r="A4" s="46"/>
      <c r="B4" s="2"/>
      <c r="C4" s="69"/>
      <c r="D4" s="228"/>
      <c r="E4" s="228"/>
      <c r="F4" s="237" t="s">
        <v>834</v>
      </c>
      <c r="G4" s="237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183" t="s">
        <v>491</v>
      </c>
      <c r="E6" s="183" t="s">
        <v>491</v>
      </c>
      <c r="F6" s="183" t="s">
        <v>491</v>
      </c>
      <c r="G6" s="183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183" t="s">
        <v>491</v>
      </c>
      <c r="E7" s="183" t="s">
        <v>491</v>
      </c>
      <c r="F7" s="183" t="s">
        <v>491</v>
      </c>
      <c r="G7" s="183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183" t="s">
        <v>491</v>
      </c>
      <c r="E8" s="183" t="s">
        <v>491</v>
      </c>
      <c r="F8" s="183" t="s">
        <v>491</v>
      </c>
      <c r="G8" s="183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183" t="s">
        <v>491</v>
      </c>
      <c r="E9" s="183" t="s">
        <v>491</v>
      </c>
      <c r="F9" s="183" t="s">
        <v>491</v>
      </c>
      <c r="G9" s="183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183" t="s">
        <v>491</v>
      </c>
      <c r="E10" s="183" t="s">
        <v>491</v>
      </c>
      <c r="F10" s="183" t="s">
        <v>491</v>
      </c>
      <c r="G10" s="183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183" t="s">
        <v>491</v>
      </c>
      <c r="E11" s="183" t="s">
        <v>491</v>
      </c>
      <c r="F11" s="183" t="s">
        <v>491</v>
      </c>
      <c r="G11" s="183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183" t="s">
        <v>491</v>
      </c>
      <c r="E12" s="183" t="s">
        <v>491</v>
      </c>
      <c r="F12" s="183" t="s">
        <v>491</v>
      </c>
      <c r="G12" s="183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183" t="s">
        <v>491</v>
      </c>
      <c r="E13" s="183" t="s">
        <v>491</v>
      </c>
      <c r="F13" s="183" t="s">
        <v>491</v>
      </c>
      <c r="G13" s="183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183" t="s">
        <v>491</v>
      </c>
      <c r="E14" s="183" t="s">
        <v>491</v>
      </c>
      <c r="F14" s="183" t="s">
        <v>491</v>
      </c>
      <c r="G14" s="183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183" t="s">
        <v>491</v>
      </c>
      <c r="E15" s="183" t="s">
        <v>491</v>
      </c>
      <c r="F15" s="183" t="s">
        <v>491</v>
      </c>
      <c r="G15" s="183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183">
        <v>0</v>
      </c>
      <c r="E16" s="183" t="s">
        <v>491</v>
      </c>
      <c r="F16" s="183">
        <v>0</v>
      </c>
      <c r="G16" s="183">
        <v>0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183" t="s">
        <v>491</v>
      </c>
      <c r="E17" s="183" t="s">
        <v>491</v>
      </c>
      <c r="F17" s="183" t="s">
        <v>491</v>
      </c>
      <c r="G17" s="183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183" t="s">
        <v>491</v>
      </c>
      <c r="E18" s="183" t="s">
        <v>491</v>
      </c>
      <c r="F18" s="183" t="s">
        <v>491</v>
      </c>
      <c r="G18" s="183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183" t="s">
        <v>491</v>
      </c>
      <c r="E19" s="183" t="s">
        <v>491</v>
      </c>
      <c r="F19" s="183" t="s">
        <v>491</v>
      </c>
      <c r="G19" s="183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183" t="s">
        <v>491</v>
      </c>
      <c r="E20" s="183" t="s">
        <v>491</v>
      </c>
      <c r="F20" s="183" t="s">
        <v>491</v>
      </c>
      <c r="G20" s="183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183" t="s">
        <v>491</v>
      </c>
      <c r="E21" s="183" t="s">
        <v>491</v>
      </c>
      <c r="F21" s="183" t="s">
        <v>491</v>
      </c>
      <c r="G21" s="183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183" t="s">
        <v>491</v>
      </c>
      <c r="E22" s="183" t="s">
        <v>491</v>
      </c>
      <c r="F22" s="183" t="s">
        <v>491</v>
      </c>
      <c r="G22" s="183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183" t="s">
        <v>491</v>
      </c>
      <c r="E23" s="183" t="s">
        <v>491</v>
      </c>
      <c r="F23" s="183" t="s">
        <v>491</v>
      </c>
      <c r="G23" s="183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183" t="s">
        <v>491</v>
      </c>
      <c r="E24" s="183" t="s">
        <v>491</v>
      </c>
      <c r="F24" s="183" t="s">
        <v>491</v>
      </c>
      <c r="G24" s="183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183" t="s">
        <v>491</v>
      </c>
      <c r="E25" s="183" t="s">
        <v>491</v>
      </c>
      <c r="F25" s="183" t="s">
        <v>491</v>
      </c>
      <c r="G25" s="183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183" t="s">
        <v>491</v>
      </c>
      <c r="E26" s="183" t="s">
        <v>491</v>
      </c>
      <c r="F26" s="183" t="s">
        <v>491</v>
      </c>
      <c r="G26" s="183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1</v>
      </c>
      <c r="D27" s="183">
        <v>0</v>
      </c>
      <c r="E27" s="183" t="s">
        <v>491</v>
      </c>
      <c r="F27" s="183">
        <v>0</v>
      </c>
      <c r="G27" s="183">
        <v>0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183" t="s">
        <v>491</v>
      </c>
      <c r="E28" s="183" t="s">
        <v>491</v>
      </c>
      <c r="F28" s="183" t="s">
        <v>491</v>
      </c>
      <c r="G28" s="183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3</v>
      </c>
      <c r="D29" s="183">
        <v>0.15</v>
      </c>
      <c r="E29" s="183">
        <v>0.13076696830622001</v>
      </c>
      <c r="F29" s="183">
        <v>0.24</v>
      </c>
      <c r="G29" s="183">
        <v>0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183" t="s">
        <v>491</v>
      </c>
      <c r="E30" s="183" t="s">
        <v>491</v>
      </c>
      <c r="F30" s="183" t="s">
        <v>491</v>
      </c>
      <c r="G30" s="183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183" t="s">
        <v>491</v>
      </c>
      <c r="E31" s="183" t="s">
        <v>491</v>
      </c>
      <c r="F31" s="183" t="s">
        <v>491</v>
      </c>
      <c r="G31" s="183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183" t="s">
        <v>491</v>
      </c>
      <c r="E32" s="183" t="s">
        <v>491</v>
      </c>
      <c r="F32" s="183" t="s">
        <v>491</v>
      </c>
      <c r="G32" s="183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183" t="s">
        <v>491</v>
      </c>
      <c r="E33" s="183" t="s">
        <v>491</v>
      </c>
      <c r="F33" s="183" t="s">
        <v>491</v>
      </c>
      <c r="G33" s="183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183" t="s">
        <v>491</v>
      </c>
      <c r="E34" s="183" t="s">
        <v>491</v>
      </c>
      <c r="F34" s="183" t="s">
        <v>491</v>
      </c>
      <c r="G34" s="183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183" t="s">
        <v>491</v>
      </c>
      <c r="E35" s="183" t="s">
        <v>491</v>
      </c>
      <c r="F35" s="183" t="s">
        <v>491</v>
      </c>
      <c r="G35" s="183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183" t="s">
        <v>491</v>
      </c>
      <c r="E36" s="183" t="s">
        <v>491</v>
      </c>
      <c r="F36" s="183" t="s">
        <v>491</v>
      </c>
      <c r="G36" s="183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183" t="s">
        <v>491</v>
      </c>
      <c r="E37" s="183" t="s">
        <v>491</v>
      </c>
      <c r="F37" s="183" t="s">
        <v>491</v>
      </c>
      <c r="G37" s="183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183" t="s">
        <v>491</v>
      </c>
      <c r="E38" s="183" t="s">
        <v>491</v>
      </c>
      <c r="F38" s="183" t="s">
        <v>491</v>
      </c>
      <c r="G38" s="183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6</v>
      </c>
      <c r="D39" s="183">
        <v>8.0000000000000002E-3</v>
      </c>
      <c r="E39" s="183">
        <v>1.7888543819998302E-2</v>
      </c>
      <c r="F39" s="183">
        <v>0.04</v>
      </c>
      <c r="G39" s="183">
        <v>0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183" t="s">
        <v>491</v>
      </c>
      <c r="E40" s="183" t="s">
        <v>491</v>
      </c>
      <c r="F40" s="183" t="s">
        <v>491</v>
      </c>
      <c r="G40" s="183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183" t="s">
        <v>491</v>
      </c>
      <c r="E41" s="183" t="s">
        <v>491</v>
      </c>
      <c r="F41" s="183" t="s">
        <v>491</v>
      </c>
      <c r="G41" s="183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183" t="s">
        <v>491</v>
      </c>
      <c r="E42" s="183" t="s">
        <v>491</v>
      </c>
      <c r="F42" s="183" t="s">
        <v>491</v>
      </c>
      <c r="G42" s="183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183" t="s">
        <v>491</v>
      </c>
      <c r="E43" s="183" t="s">
        <v>491</v>
      </c>
      <c r="F43" s="183" t="s">
        <v>491</v>
      </c>
      <c r="G43" s="183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2</v>
      </c>
      <c r="D44" s="183">
        <v>0.02</v>
      </c>
      <c r="E44" s="183">
        <v>2.8284271247461901E-2</v>
      </c>
      <c r="F44" s="183">
        <v>0.04</v>
      </c>
      <c r="G44" s="183">
        <v>0</v>
      </c>
      <c r="H44" s="3"/>
    </row>
    <row r="45" spans="1:8" ht="12.6" customHeight="1">
      <c r="A45" s="4" t="s">
        <v>282</v>
      </c>
      <c r="B45" s="13" t="s">
        <v>586</v>
      </c>
      <c r="C45" s="169">
        <v>5</v>
      </c>
      <c r="D45" s="183">
        <v>2.1999999999999999E-2</v>
      </c>
      <c r="E45" s="183">
        <v>4.3817804600413297E-2</v>
      </c>
      <c r="F45" s="183">
        <v>0.1</v>
      </c>
      <c r="G45" s="183">
        <v>0</v>
      </c>
      <c r="H45" s="3"/>
    </row>
    <row r="46" spans="1:8" ht="12.6" customHeight="1">
      <c r="A46" s="4" t="s">
        <v>587</v>
      </c>
      <c r="B46" s="13" t="s">
        <v>588</v>
      </c>
      <c r="C46" s="169">
        <v>1</v>
      </c>
      <c r="D46" s="183">
        <v>0</v>
      </c>
      <c r="E46" s="183" t="s">
        <v>491</v>
      </c>
      <c r="F46" s="183">
        <v>0</v>
      </c>
      <c r="G46" s="183">
        <v>0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183" t="s">
        <v>491</v>
      </c>
      <c r="E47" s="183" t="s">
        <v>491</v>
      </c>
      <c r="F47" s="183" t="s">
        <v>491</v>
      </c>
      <c r="G47" s="183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183" t="s">
        <v>491</v>
      </c>
      <c r="E48" s="183" t="s">
        <v>491</v>
      </c>
      <c r="F48" s="183" t="s">
        <v>491</v>
      </c>
      <c r="G48" s="183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7</v>
      </c>
      <c r="D49" s="183">
        <v>0.247142857142857</v>
      </c>
      <c r="E49" s="183">
        <v>0.23414484731424201</v>
      </c>
      <c r="F49" s="183">
        <v>0.5</v>
      </c>
      <c r="G49" s="183">
        <v>0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183" t="s">
        <v>491</v>
      </c>
      <c r="E50" s="183" t="s">
        <v>491</v>
      </c>
      <c r="F50" s="183" t="s">
        <v>491</v>
      </c>
      <c r="G50" s="183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183" t="s">
        <v>491</v>
      </c>
      <c r="E51" s="183" t="s">
        <v>491</v>
      </c>
      <c r="F51" s="183" t="s">
        <v>491</v>
      </c>
      <c r="G51" s="183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183" t="s">
        <v>491</v>
      </c>
      <c r="E52" s="183" t="s">
        <v>491</v>
      </c>
      <c r="F52" s="183" t="s">
        <v>491</v>
      </c>
      <c r="G52" s="183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183" t="s">
        <v>491</v>
      </c>
      <c r="E53" s="183" t="s">
        <v>491</v>
      </c>
      <c r="F53" s="183" t="s">
        <v>491</v>
      </c>
      <c r="G53" s="183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183" t="s">
        <v>491</v>
      </c>
      <c r="E54" s="183" t="s">
        <v>491</v>
      </c>
      <c r="F54" s="183" t="s">
        <v>491</v>
      </c>
      <c r="G54" s="183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183" t="s">
        <v>491</v>
      </c>
      <c r="E55" s="183" t="s">
        <v>491</v>
      </c>
      <c r="F55" s="183" t="s">
        <v>491</v>
      </c>
      <c r="G55" s="183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183" t="s">
        <v>491</v>
      </c>
      <c r="E56" s="183" t="s">
        <v>491</v>
      </c>
      <c r="F56" s="183" t="s">
        <v>491</v>
      </c>
      <c r="G56" s="183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183" t="s">
        <v>491</v>
      </c>
      <c r="E57" s="183" t="s">
        <v>491</v>
      </c>
      <c r="F57" s="183" t="s">
        <v>491</v>
      </c>
      <c r="G57" s="183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183" t="s">
        <v>491</v>
      </c>
      <c r="E58" s="183" t="s">
        <v>491</v>
      </c>
      <c r="F58" s="183" t="s">
        <v>491</v>
      </c>
      <c r="G58" s="183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8</v>
      </c>
      <c r="D59" s="183">
        <v>0.14000000000000001</v>
      </c>
      <c r="E59" s="183">
        <v>0.17832554500127001</v>
      </c>
      <c r="F59" s="183">
        <v>0.49</v>
      </c>
      <c r="G59" s="183">
        <v>0</v>
      </c>
      <c r="H59" s="3"/>
    </row>
    <row r="60" spans="1:8" ht="12.6" customHeight="1">
      <c r="A60" s="4" t="s">
        <v>175</v>
      </c>
      <c r="B60" s="13" t="s">
        <v>176</v>
      </c>
      <c r="C60" s="169">
        <v>6</v>
      </c>
      <c r="D60" s="183">
        <v>0.106</v>
      </c>
      <c r="E60" s="183">
        <v>0.12895735729302099</v>
      </c>
      <c r="F60" s="183">
        <v>0.28999999999999998</v>
      </c>
      <c r="G60" s="183">
        <v>0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183" t="s">
        <v>491</v>
      </c>
      <c r="E61" s="183" t="s">
        <v>491</v>
      </c>
      <c r="F61" s="183" t="s">
        <v>491</v>
      </c>
      <c r="G61" s="183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1</v>
      </c>
      <c r="D62" s="183">
        <v>0.4</v>
      </c>
      <c r="E62" s="183" t="s">
        <v>491</v>
      </c>
      <c r="F62" s="183">
        <v>0.4</v>
      </c>
      <c r="G62" s="183">
        <v>0.4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183" t="s">
        <v>491</v>
      </c>
      <c r="E63" s="183" t="s">
        <v>491</v>
      </c>
      <c r="F63" s="183" t="s">
        <v>491</v>
      </c>
      <c r="G63" s="183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1</v>
      </c>
      <c r="D64" s="183" t="s">
        <v>491</v>
      </c>
      <c r="E64" s="183" t="s">
        <v>491</v>
      </c>
      <c r="F64" s="183" t="s">
        <v>491</v>
      </c>
      <c r="G64" s="183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183" t="s">
        <v>491</v>
      </c>
      <c r="E65" s="183" t="s">
        <v>491</v>
      </c>
      <c r="F65" s="183" t="s">
        <v>491</v>
      </c>
      <c r="G65" s="183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183" t="s">
        <v>491</v>
      </c>
      <c r="E66" s="183" t="s">
        <v>491</v>
      </c>
      <c r="F66" s="183" t="s">
        <v>491</v>
      </c>
      <c r="G66" s="183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183" t="s">
        <v>491</v>
      </c>
      <c r="E67" s="183" t="s">
        <v>491</v>
      </c>
      <c r="F67" s="183" t="s">
        <v>491</v>
      </c>
      <c r="G67" s="183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183" t="s">
        <v>491</v>
      </c>
      <c r="E68" s="183" t="s">
        <v>491</v>
      </c>
      <c r="F68" s="183" t="s">
        <v>491</v>
      </c>
      <c r="G68" s="183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183" t="s">
        <v>491</v>
      </c>
      <c r="E69" s="183" t="s">
        <v>491</v>
      </c>
      <c r="F69" s="183" t="s">
        <v>491</v>
      </c>
      <c r="G69" s="183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183" t="s">
        <v>491</v>
      </c>
      <c r="E70" s="183" t="s">
        <v>491</v>
      </c>
      <c r="F70" s="183" t="s">
        <v>491</v>
      </c>
      <c r="G70" s="183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183" t="s">
        <v>491</v>
      </c>
      <c r="E71" s="183" t="s">
        <v>491</v>
      </c>
      <c r="F71" s="183" t="s">
        <v>491</v>
      </c>
      <c r="G71" s="183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183" t="s">
        <v>491</v>
      </c>
      <c r="E72" s="183" t="s">
        <v>491</v>
      </c>
      <c r="F72" s="183" t="s">
        <v>491</v>
      </c>
      <c r="G72" s="183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183" t="s">
        <v>491</v>
      </c>
      <c r="E73" s="183" t="s">
        <v>491</v>
      </c>
      <c r="F73" s="183" t="s">
        <v>491</v>
      </c>
      <c r="G73" s="183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183" t="s">
        <v>491</v>
      </c>
      <c r="E74" s="183" t="s">
        <v>491</v>
      </c>
      <c r="F74" s="183" t="s">
        <v>491</v>
      </c>
      <c r="G74" s="183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183" t="s">
        <v>491</v>
      </c>
      <c r="E75" s="183" t="s">
        <v>491</v>
      </c>
      <c r="F75" s="183" t="s">
        <v>491</v>
      </c>
      <c r="G75" s="183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2</v>
      </c>
      <c r="D76" s="183" t="s">
        <v>491</v>
      </c>
      <c r="E76" s="183" t="s">
        <v>491</v>
      </c>
      <c r="F76" s="183" t="s">
        <v>491</v>
      </c>
      <c r="G76" s="183" t="s">
        <v>491</v>
      </c>
      <c r="H76" s="3"/>
    </row>
    <row r="77" spans="1:8" ht="12.6" customHeight="1">
      <c r="A77" s="4" t="s">
        <v>203</v>
      </c>
      <c r="B77" s="13" t="s">
        <v>169</v>
      </c>
      <c r="C77" s="169">
        <v>1</v>
      </c>
      <c r="D77" s="183" t="s">
        <v>491</v>
      </c>
      <c r="E77" s="183" t="s">
        <v>491</v>
      </c>
      <c r="F77" s="183" t="s">
        <v>491</v>
      </c>
      <c r="G77" s="183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12</v>
      </c>
      <c r="D78" s="183">
        <v>1.7000000000000001E-2</v>
      </c>
      <c r="E78" s="183">
        <v>2.3118054512532901E-2</v>
      </c>
      <c r="F78" s="183">
        <v>0.05</v>
      </c>
      <c r="G78" s="183">
        <v>0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183" t="s">
        <v>491</v>
      </c>
      <c r="E79" s="183" t="s">
        <v>491</v>
      </c>
      <c r="F79" s="183" t="s">
        <v>491</v>
      </c>
      <c r="G79" s="183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183" t="s">
        <v>491</v>
      </c>
      <c r="E80" s="183" t="s">
        <v>491</v>
      </c>
      <c r="F80" s="183" t="s">
        <v>491</v>
      </c>
      <c r="G80" s="183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183" t="s">
        <v>491</v>
      </c>
      <c r="E81" s="183" t="s">
        <v>491</v>
      </c>
      <c r="F81" s="183" t="s">
        <v>491</v>
      </c>
      <c r="G81" s="183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1</v>
      </c>
      <c r="D82" s="183">
        <v>0</v>
      </c>
      <c r="E82" s="183" t="s">
        <v>491</v>
      </c>
      <c r="F82" s="183">
        <v>0</v>
      </c>
      <c r="G82" s="183">
        <v>0</v>
      </c>
      <c r="H82" s="3"/>
    </row>
    <row r="83" spans="1:8" ht="12.6" customHeight="1">
      <c r="A83" s="4" t="s">
        <v>212</v>
      </c>
      <c r="B83" s="13" t="s">
        <v>213</v>
      </c>
      <c r="C83" s="169">
        <v>14</v>
      </c>
      <c r="D83" s="183">
        <v>7.2727272727272701E-3</v>
      </c>
      <c r="E83" s="183">
        <v>1.4893561757289E-2</v>
      </c>
      <c r="F83" s="183">
        <v>0.05</v>
      </c>
      <c r="G83" s="183">
        <v>0</v>
      </c>
      <c r="H83" s="3"/>
    </row>
    <row r="84" spans="1:8" ht="12.6" customHeight="1">
      <c r="A84" s="134" t="s">
        <v>172</v>
      </c>
      <c r="B84" s="13" t="s">
        <v>214</v>
      </c>
      <c r="C84" s="169">
        <v>3</v>
      </c>
      <c r="D84" s="183">
        <v>0</v>
      </c>
      <c r="E84" s="183">
        <v>0</v>
      </c>
      <c r="F84" s="183">
        <v>0</v>
      </c>
      <c r="G84" s="183">
        <v>0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183" t="s">
        <v>491</v>
      </c>
      <c r="E85" s="183" t="s">
        <v>491</v>
      </c>
      <c r="F85" s="183" t="s">
        <v>491</v>
      </c>
      <c r="G85" s="183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183" t="s">
        <v>491</v>
      </c>
      <c r="E86" s="183" t="s">
        <v>491</v>
      </c>
      <c r="F86" s="183" t="s">
        <v>491</v>
      </c>
      <c r="G86" s="183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183" t="s">
        <v>491</v>
      </c>
      <c r="E87" s="183" t="s">
        <v>491</v>
      </c>
      <c r="F87" s="183" t="s">
        <v>491</v>
      </c>
      <c r="G87" s="183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183" t="s">
        <v>491</v>
      </c>
      <c r="E88" s="183" t="s">
        <v>491</v>
      </c>
      <c r="F88" s="183" t="s">
        <v>491</v>
      </c>
      <c r="G88" s="183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183" t="s">
        <v>491</v>
      </c>
      <c r="E89" s="183" t="s">
        <v>491</v>
      </c>
      <c r="F89" s="183" t="s">
        <v>491</v>
      </c>
      <c r="G89" s="183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183" t="s">
        <v>491</v>
      </c>
      <c r="E90" s="183" t="s">
        <v>491</v>
      </c>
      <c r="F90" s="183" t="s">
        <v>491</v>
      </c>
      <c r="G90" s="183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183" t="s">
        <v>491</v>
      </c>
      <c r="E91" s="183" t="s">
        <v>491</v>
      </c>
      <c r="F91" s="183" t="s">
        <v>491</v>
      </c>
      <c r="G91" s="183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183" t="s">
        <v>491</v>
      </c>
      <c r="E92" s="183" t="s">
        <v>491</v>
      </c>
      <c r="F92" s="183" t="s">
        <v>491</v>
      </c>
      <c r="G92" s="183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183" t="s">
        <v>491</v>
      </c>
      <c r="E93" s="183" t="s">
        <v>491</v>
      </c>
      <c r="F93" s="183" t="s">
        <v>491</v>
      </c>
      <c r="G93" s="183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0</v>
      </c>
      <c r="D94" s="183" t="s">
        <v>491</v>
      </c>
      <c r="E94" s="183" t="s">
        <v>491</v>
      </c>
      <c r="F94" s="183" t="s">
        <v>491</v>
      </c>
      <c r="G94" s="183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183" t="s">
        <v>491</v>
      </c>
      <c r="E95" s="183" t="s">
        <v>491</v>
      </c>
      <c r="F95" s="183" t="s">
        <v>491</v>
      </c>
      <c r="G95" s="183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183" t="s">
        <v>491</v>
      </c>
      <c r="E96" s="183" t="s">
        <v>491</v>
      </c>
      <c r="F96" s="183" t="s">
        <v>491</v>
      </c>
      <c r="G96" s="183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183" t="s">
        <v>491</v>
      </c>
      <c r="E97" s="183" t="s">
        <v>491</v>
      </c>
      <c r="F97" s="183" t="s">
        <v>491</v>
      </c>
      <c r="G97" s="183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183" t="s">
        <v>491</v>
      </c>
      <c r="E98" s="183" t="s">
        <v>491</v>
      </c>
      <c r="F98" s="183" t="s">
        <v>491</v>
      </c>
      <c r="G98" s="183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183" t="s">
        <v>491</v>
      </c>
      <c r="E99" s="183" t="s">
        <v>491</v>
      </c>
      <c r="F99" s="183" t="s">
        <v>491</v>
      </c>
      <c r="G99" s="18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183" t="s">
        <v>491</v>
      </c>
      <c r="E100" s="183" t="s">
        <v>491</v>
      </c>
      <c r="F100" s="183" t="s">
        <v>491</v>
      </c>
      <c r="G100" s="183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24</v>
      </c>
      <c r="D101" s="183">
        <v>5.4545454545454602E-3</v>
      </c>
      <c r="E101" s="183">
        <v>1.47122471584125E-2</v>
      </c>
      <c r="F101" s="183">
        <v>0.05</v>
      </c>
      <c r="G101" s="183">
        <v>0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183">
        <v>1.6666666666666701E-2</v>
      </c>
      <c r="E102" s="183">
        <v>2.8867513459481301E-2</v>
      </c>
      <c r="F102" s="183">
        <v>0.05</v>
      </c>
      <c r="G102" s="183">
        <v>0</v>
      </c>
      <c r="H102" s="3"/>
    </row>
    <row r="103" spans="1:8" ht="12.6" customHeight="1">
      <c r="A103" s="4" t="s">
        <v>609</v>
      </c>
      <c r="B103" s="13" t="s">
        <v>524</v>
      </c>
      <c r="C103" s="169">
        <v>7</v>
      </c>
      <c r="D103" s="183">
        <v>2.8571428571428602E-3</v>
      </c>
      <c r="E103" s="183">
        <v>4.8795003647426703E-3</v>
      </c>
      <c r="F103" s="183">
        <v>0.01</v>
      </c>
      <c r="G103" s="183">
        <v>0</v>
      </c>
      <c r="H103" s="3"/>
    </row>
    <row r="104" spans="1:8" ht="12.6" customHeight="1">
      <c r="A104" s="4" t="s">
        <v>384</v>
      </c>
      <c r="B104" s="13" t="s">
        <v>525</v>
      </c>
      <c r="C104" s="169">
        <v>2</v>
      </c>
      <c r="D104" s="183">
        <v>0</v>
      </c>
      <c r="E104" s="183">
        <v>0</v>
      </c>
      <c r="F104" s="183">
        <v>0</v>
      </c>
      <c r="G104" s="183">
        <v>0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183" t="s">
        <v>491</v>
      </c>
      <c r="E105" s="183" t="s">
        <v>491</v>
      </c>
      <c r="F105" s="183" t="s">
        <v>491</v>
      </c>
      <c r="G105" s="183" t="s">
        <v>491</v>
      </c>
      <c r="H105" s="8"/>
    </row>
    <row r="106" spans="1:8" ht="12.6" customHeight="1">
      <c r="A106" s="4" t="s">
        <v>276</v>
      </c>
      <c r="B106" s="4" t="s">
        <v>277</v>
      </c>
      <c r="C106" s="230">
        <v>4</v>
      </c>
      <c r="D106" s="232">
        <v>0.03</v>
      </c>
      <c r="E106" s="232">
        <v>0.06</v>
      </c>
      <c r="F106" s="232">
        <v>0.12</v>
      </c>
      <c r="G106" s="232">
        <v>0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2">
        <v>6.9642857142857197E-3</v>
      </c>
      <c r="E107" s="232">
        <v>1.54824995465135E-2</v>
      </c>
      <c r="F107" s="232">
        <v>0.05</v>
      </c>
      <c r="G107" s="232">
        <v>0</v>
      </c>
      <c r="H107" s="3"/>
    </row>
    <row r="108" spans="1:8" ht="12.6" customHeight="1">
      <c r="A108" s="4" t="s">
        <v>385</v>
      </c>
      <c r="B108" s="4" t="s">
        <v>326</v>
      </c>
      <c r="C108" s="230">
        <v>3</v>
      </c>
      <c r="D108" s="232">
        <v>0</v>
      </c>
      <c r="E108" s="232">
        <v>0</v>
      </c>
      <c r="F108" s="232">
        <v>0</v>
      </c>
      <c r="G108" s="232">
        <v>0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2" t="s">
        <v>491</v>
      </c>
      <c r="E109" s="232" t="s">
        <v>491</v>
      </c>
      <c r="F109" s="232" t="s">
        <v>491</v>
      </c>
      <c r="G109" s="232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2" t="s">
        <v>491</v>
      </c>
      <c r="E110" s="232" t="s">
        <v>491</v>
      </c>
      <c r="F110" s="232" t="s">
        <v>491</v>
      </c>
      <c r="G110" s="232" t="s">
        <v>491</v>
      </c>
    </row>
    <row r="111" spans="1:8" ht="12.6" customHeight="1">
      <c r="A111" s="4" t="s">
        <v>619</v>
      </c>
      <c r="B111" s="13" t="s">
        <v>388</v>
      </c>
      <c r="C111" s="230">
        <v>0</v>
      </c>
      <c r="D111" s="232" t="s">
        <v>491</v>
      </c>
      <c r="E111" s="232" t="s">
        <v>491</v>
      </c>
      <c r="F111" s="232" t="s">
        <v>491</v>
      </c>
      <c r="G111" s="232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2">
        <v>0.01</v>
      </c>
      <c r="E112" s="232">
        <v>0</v>
      </c>
      <c r="F112" s="232">
        <v>0.01</v>
      </c>
      <c r="G112" s="232">
        <v>0.01</v>
      </c>
    </row>
    <row r="113" spans="1:7">
      <c r="A113" s="100"/>
      <c r="B113" s="13" t="s">
        <v>390</v>
      </c>
      <c r="C113" s="240">
        <v>176</v>
      </c>
      <c r="D113" s="242">
        <v>3.2812500000000001E-2</v>
      </c>
      <c r="E113" s="242">
        <v>9.2445271077833305E-2</v>
      </c>
      <c r="F113" s="242">
        <v>0.5</v>
      </c>
      <c r="G113" s="242">
        <v>0</v>
      </c>
    </row>
    <row r="114" spans="1:7">
      <c r="C114" s="105"/>
    </row>
    <row r="116" spans="1:7">
      <c r="C116" s="109"/>
    </row>
    <row r="117" spans="1:7">
      <c r="C117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38">
    <tabColor rgb="FF00B0F0"/>
  </sheetPr>
  <dimension ref="A1:G197"/>
  <sheetViews>
    <sheetView showGridLines="0" zoomScaleNormal="100" zoomScaleSheetLayoutView="100" workbookViewId="0">
      <selection activeCell="A2" sqref="A2"/>
    </sheetView>
  </sheetViews>
  <sheetFormatPr defaultColWidth="7.5" defaultRowHeight="12.75" customHeight="1"/>
  <cols>
    <col min="1" max="1" width="3.875" style="6" customWidth="1"/>
    <col min="2" max="2" width="41.25" style="6" customWidth="1"/>
    <col min="3" max="3" width="6.625" style="2" customWidth="1"/>
    <col min="4" max="5" width="8.75" style="3" customWidth="1"/>
    <col min="6" max="6" width="8.75" style="2" customWidth="1"/>
    <col min="7" max="7" width="8.75" style="6" customWidth="1"/>
    <col min="8" max="16384" width="7.5" style="3"/>
  </cols>
  <sheetData>
    <row r="1" spans="1:7" ht="12.75" customHeight="1">
      <c r="A1" s="1" t="s">
        <v>764</v>
      </c>
    </row>
    <row r="2" spans="1:7" ht="12.75" customHeight="1">
      <c r="A2" s="1"/>
      <c r="G2" s="33" t="s">
        <v>805</v>
      </c>
    </row>
    <row r="3" spans="1:7" s="110" customFormat="1" ht="12.6" customHeight="1">
      <c r="A3" s="147"/>
      <c r="B3" s="148" t="s">
        <v>490</v>
      </c>
      <c r="C3" s="149" t="s">
        <v>806</v>
      </c>
      <c r="D3" s="150" t="s">
        <v>807</v>
      </c>
      <c r="E3" s="150" t="s">
        <v>808</v>
      </c>
      <c r="F3" s="150" t="s">
        <v>809</v>
      </c>
      <c r="G3" s="150" t="s">
        <v>810</v>
      </c>
    </row>
    <row r="4" spans="1:7" s="110" customFormat="1" ht="12.6" customHeight="1">
      <c r="A4" s="134" t="s">
        <v>622</v>
      </c>
      <c r="B4" s="111" t="s">
        <v>623</v>
      </c>
      <c r="C4" s="172">
        <v>114</v>
      </c>
      <c r="D4" s="173">
        <v>5235.6844329896903</v>
      </c>
      <c r="E4" s="173">
        <v>13809.6529082173</v>
      </c>
      <c r="F4" s="173">
        <v>83727</v>
      </c>
      <c r="G4" s="173">
        <v>0</v>
      </c>
    </row>
    <row r="5" spans="1:7" s="110" customFormat="1" ht="12.6" customHeight="1">
      <c r="A5" s="4" t="s">
        <v>624</v>
      </c>
      <c r="B5" s="111" t="s">
        <v>625</v>
      </c>
      <c r="C5" s="172">
        <v>163</v>
      </c>
      <c r="D5" s="173">
        <v>2611.7733333333299</v>
      </c>
      <c r="E5" s="173">
        <v>23193.1463337204</v>
      </c>
      <c r="F5" s="173">
        <v>259078</v>
      </c>
      <c r="G5" s="173">
        <v>0</v>
      </c>
    </row>
    <row r="6" spans="1:7" s="110" customFormat="1" ht="12.6" customHeight="1">
      <c r="A6" s="4" t="s">
        <v>626</v>
      </c>
      <c r="B6" s="111" t="s">
        <v>1964</v>
      </c>
      <c r="C6" s="172">
        <v>424</v>
      </c>
      <c r="D6" s="173">
        <v>1711.54164141414</v>
      </c>
      <c r="E6" s="173">
        <v>21493.0258953019</v>
      </c>
      <c r="F6" s="173">
        <v>427514</v>
      </c>
      <c r="G6" s="173">
        <v>0</v>
      </c>
    </row>
    <row r="7" spans="1:7" s="110" customFormat="1" ht="12.6" customHeight="1">
      <c r="A7" s="4" t="s">
        <v>627</v>
      </c>
      <c r="B7" s="111" t="s">
        <v>1965</v>
      </c>
      <c r="C7" s="172">
        <v>358</v>
      </c>
      <c r="D7" s="173">
        <v>205.38156050955399</v>
      </c>
      <c r="E7" s="173">
        <v>249.22931598581701</v>
      </c>
      <c r="F7" s="173">
        <v>2285</v>
      </c>
      <c r="G7" s="173">
        <v>0</v>
      </c>
    </row>
    <row r="8" spans="1:7" s="110" customFormat="1" ht="12.6" customHeight="1">
      <c r="A8" s="4" t="s">
        <v>628</v>
      </c>
      <c r="B8" s="111" t="s">
        <v>629</v>
      </c>
      <c r="C8" s="172">
        <v>343</v>
      </c>
      <c r="D8" s="173">
        <v>1286.6807792207801</v>
      </c>
      <c r="E8" s="173">
        <v>14859.043798529799</v>
      </c>
      <c r="F8" s="173">
        <v>260305</v>
      </c>
      <c r="G8" s="173">
        <v>0</v>
      </c>
    </row>
    <row r="9" spans="1:7" s="110" customFormat="1" ht="12.6" customHeight="1">
      <c r="A9" s="4" t="s">
        <v>630</v>
      </c>
      <c r="B9" s="111" t="s">
        <v>1966</v>
      </c>
      <c r="C9" s="172">
        <v>120</v>
      </c>
      <c r="D9" s="173">
        <v>425.56810344827602</v>
      </c>
      <c r="E9" s="173">
        <v>857.85656940389197</v>
      </c>
      <c r="F9" s="173">
        <v>6020</v>
      </c>
      <c r="G9" s="173">
        <v>0</v>
      </c>
    </row>
    <row r="10" spans="1:7" s="110" customFormat="1" ht="12.6" customHeight="1">
      <c r="A10" s="4" t="s">
        <v>631</v>
      </c>
      <c r="B10" s="111" t="s">
        <v>1972</v>
      </c>
      <c r="C10" s="172">
        <v>0</v>
      </c>
      <c r="D10" s="173" t="s">
        <v>491</v>
      </c>
      <c r="E10" s="173" t="s">
        <v>491</v>
      </c>
      <c r="F10" s="173" t="s">
        <v>491</v>
      </c>
      <c r="G10" s="173" t="s">
        <v>491</v>
      </c>
    </row>
    <row r="11" spans="1:7" s="110" customFormat="1" ht="12.6" customHeight="1">
      <c r="A11" s="4" t="s">
        <v>632</v>
      </c>
      <c r="B11" s="111" t="s">
        <v>1711</v>
      </c>
      <c r="C11" s="172">
        <v>37</v>
      </c>
      <c r="D11" s="173">
        <v>2791.7888888888901</v>
      </c>
      <c r="E11" s="173">
        <v>5648.61726633937</v>
      </c>
      <c r="F11" s="173">
        <v>25501</v>
      </c>
      <c r="G11" s="173">
        <v>0</v>
      </c>
    </row>
    <row r="12" spans="1:7" s="110" customFormat="1" ht="12.6" customHeight="1">
      <c r="A12" s="4" t="s">
        <v>499</v>
      </c>
      <c r="B12" s="111" t="s">
        <v>633</v>
      </c>
      <c r="C12" s="172">
        <v>38</v>
      </c>
      <c r="D12" s="173">
        <v>221.18181818181799</v>
      </c>
      <c r="E12" s="173">
        <v>202.02652278622</v>
      </c>
      <c r="F12" s="173">
        <v>708</v>
      </c>
      <c r="G12" s="173">
        <v>10</v>
      </c>
    </row>
    <row r="13" spans="1:7" s="110" customFormat="1" ht="12.6" customHeight="1">
      <c r="A13" s="4" t="s">
        <v>634</v>
      </c>
      <c r="B13" s="111" t="s">
        <v>635</v>
      </c>
      <c r="C13" s="172">
        <v>41</v>
      </c>
      <c r="D13" s="173">
        <v>270.92105263157902</v>
      </c>
      <c r="E13" s="173">
        <v>280.19832566767798</v>
      </c>
      <c r="F13" s="173">
        <v>1123</v>
      </c>
      <c r="G13" s="173">
        <v>0</v>
      </c>
    </row>
    <row r="14" spans="1:7" s="110" customFormat="1" ht="12.6" customHeight="1">
      <c r="A14" s="4" t="s">
        <v>636</v>
      </c>
      <c r="B14" s="111" t="s">
        <v>788</v>
      </c>
      <c r="C14" s="172">
        <v>369</v>
      </c>
      <c r="D14" s="173">
        <v>605.74955489614194</v>
      </c>
      <c r="E14" s="173">
        <v>1007.17542612761</v>
      </c>
      <c r="F14" s="173">
        <v>5274</v>
      </c>
      <c r="G14" s="173">
        <v>0</v>
      </c>
    </row>
    <row r="15" spans="1:7" s="110" customFormat="1" ht="12.6" customHeight="1">
      <c r="A15" s="4" t="s">
        <v>637</v>
      </c>
      <c r="B15" s="111" t="s">
        <v>638</v>
      </c>
      <c r="C15" s="172">
        <v>49</v>
      </c>
      <c r="D15" s="173">
        <v>532.44318181818198</v>
      </c>
      <c r="E15" s="173">
        <v>1445.5594282664799</v>
      </c>
      <c r="F15" s="173">
        <v>7500</v>
      </c>
      <c r="G15" s="173">
        <v>0</v>
      </c>
    </row>
    <row r="16" spans="1:7" s="110" customFormat="1" ht="12.6" customHeight="1">
      <c r="A16" s="4" t="s">
        <v>639</v>
      </c>
      <c r="B16" s="111" t="s">
        <v>963</v>
      </c>
      <c r="C16" s="172">
        <v>45</v>
      </c>
      <c r="D16" s="173">
        <v>758.17499999999995</v>
      </c>
      <c r="E16" s="173">
        <v>1278.2946148818301</v>
      </c>
      <c r="F16" s="173">
        <v>5358</v>
      </c>
      <c r="G16" s="173">
        <v>0</v>
      </c>
    </row>
    <row r="17" spans="1:7" s="110" customFormat="1" ht="12.6" customHeight="1">
      <c r="A17" s="4" t="s">
        <v>640</v>
      </c>
      <c r="B17" s="111" t="s">
        <v>964</v>
      </c>
      <c r="C17" s="172">
        <v>3</v>
      </c>
      <c r="D17" s="173">
        <v>136.666666666667</v>
      </c>
      <c r="E17" s="173">
        <v>236.71361036774701</v>
      </c>
      <c r="F17" s="173">
        <v>410</v>
      </c>
      <c r="G17" s="173">
        <v>0</v>
      </c>
    </row>
    <row r="18" spans="1:7" s="110" customFormat="1" ht="12.6" customHeight="1">
      <c r="A18" s="4" t="s">
        <v>505</v>
      </c>
      <c r="B18" s="111" t="s">
        <v>965</v>
      </c>
      <c r="C18" s="172">
        <v>34</v>
      </c>
      <c r="D18" s="173">
        <v>5168.6838709677404</v>
      </c>
      <c r="E18" s="173">
        <v>6788.3245673286601</v>
      </c>
      <c r="F18" s="173">
        <v>24850</v>
      </c>
      <c r="G18" s="173">
        <v>202</v>
      </c>
    </row>
    <row r="19" spans="1:7" s="110" customFormat="1" ht="12.6" customHeight="1">
      <c r="A19" s="4" t="s">
        <v>641</v>
      </c>
      <c r="B19" s="111" t="s">
        <v>941</v>
      </c>
      <c r="C19" s="172">
        <v>12</v>
      </c>
      <c r="D19" s="173">
        <v>1736.8</v>
      </c>
      <c r="E19" s="173">
        <v>2030.0339789165</v>
      </c>
      <c r="F19" s="173">
        <v>6224</v>
      </c>
      <c r="G19" s="173">
        <v>81</v>
      </c>
    </row>
    <row r="20" spans="1:7" s="110" customFormat="1" ht="12.6" customHeight="1">
      <c r="A20" s="4" t="s">
        <v>507</v>
      </c>
      <c r="B20" s="111" t="s">
        <v>1051</v>
      </c>
      <c r="C20" s="172">
        <v>74</v>
      </c>
      <c r="D20" s="173">
        <v>3798.7788732394401</v>
      </c>
      <c r="E20" s="173">
        <v>23966.0052536857</v>
      </c>
      <c r="F20" s="173">
        <v>197757</v>
      </c>
      <c r="G20" s="173">
        <v>0</v>
      </c>
    </row>
    <row r="21" spans="1:7" s="110" customFormat="1" ht="12.6" customHeight="1">
      <c r="A21" s="4" t="s">
        <v>642</v>
      </c>
      <c r="B21" s="111" t="s">
        <v>1857</v>
      </c>
      <c r="C21" s="172">
        <v>135</v>
      </c>
      <c r="D21" s="173">
        <v>7722.7873949579798</v>
      </c>
      <c r="E21" s="173">
        <v>69867.650939236803</v>
      </c>
      <c r="F21" s="173">
        <v>754022</v>
      </c>
      <c r="G21" s="173">
        <v>27</v>
      </c>
    </row>
    <row r="22" spans="1:7" s="110" customFormat="1" ht="12.6" customHeight="1">
      <c r="A22" s="134" t="s">
        <v>643</v>
      </c>
      <c r="B22" s="111" t="s">
        <v>644</v>
      </c>
      <c r="C22" s="172">
        <v>4</v>
      </c>
      <c r="D22" s="173">
        <v>597.33333333333303</v>
      </c>
      <c r="E22" s="173">
        <v>519.00802819738101</v>
      </c>
      <c r="F22" s="173">
        <v>938</v>
      </c>
      <c r="G22" s="173">
        <v>0</v>
      </c>
    </row>
    <row r="23" spans="1:7" s="110" customFormat="1" ht="12.6" customHeight="1">
      <c r="A23" s="4" t="s">
        <v>645</v>
      </c>
      <c r="B23" s="111" t="s">
        <v>1908</v>
      </c>
      <c r="C23" s="172">
        <v>82</v>
      </c>
      <c r="D23" s="173">
        <v>1216.21875</v>
      </c>
      <c r="E23" s="173">
        <v>8972.0332827265393</v>
      </c>
      <c r="F23" s="173">
        <v>80448</v>
      </c>
      <c r="G23" s="173">
        <v>14</v>
      </c>
    </row>
    <row r="24" spans="1:7" s="110" customFormat="1" ht="12.6" customHeight="1">
      <c r="A24" s="4" t="s">
        <v>510</v>
      </c>
      <c r="B24" s="111" t="s">
        <v>970</v>
      </c>
      <c r="C24" s="172">
        <v>1</v>
      </c>
      <c r="D24" s="173">
        <v>160</v>
      </c>
      <c r="E24" s="173" t="s">
        <v>491</v>
      </c>
      <c r="F24" s="173">
        <v>160</v>
      </c>
      <c r="G24" s="173">
        <v>160</v>
      </c>
    </row>
    <row r="25" spans="1:7" s="110" customFormat="1" ht="12.6" customHeight="1">
      <c r="A25" s="4" t="s">
        <v>1803</v>
      </c>
      <c r="B25" s="111" t="s">
        <v>1858</v>
      </c>
      <c r="C25" s="172">
        <v>307</v>
      </c>
      <c r="D25" s="173">
        <v>1077.2821153846201</v>
      </c>
      <c r="E25" s="173">
        <v>2365.0739504052399</v>
      </c>
      <c r="F25" s="173">
        <v>19702</v>
      </c>
      <c r="G25" s="173">
        <v>0</v>
      </c>
    </row>
    <row r="26" spans="1:7" s="110" customFormat="1" ht="12.6" customHeight="1">
      <c r="A26" s="4" t="s">
        <v>1804</v>
      </c>
      <c r="B26" s="111" t="s">
        <v>1390</v>
      </c>
      <c r="C26" s="172">
        <v>3</v>
      </c>
      <c r="D26" s="173">
        <v>11.3333333333333</v>
      </c>
      <c r="E26" s="173">
        <v>19.629909152447301</v>
      </c>
      <c r="F26" s="173">
        <v>34</v>
      </c>
      <c r="G26" s="173">
        <v>0</v>
      </c>
    </row>
    <row r="27" spans="1:7" s="110" customFormat="1" ht="12.6" customHeight="1">
      <c r="A27" s="134" t="s">
        <v>709</v>
      </c>
      <c r="B27" s="111" t="s">
        <v>972</v>
      </c>
      <c r="C27" s="172">
        <v>30</v>
      </c>
      <c r="D27" s="173">
        <v>6596.3</v>
      </c>
      <c r="E27" s="173">
        <v>12712.966072289</v>
      </c>
      <c r="F27" s="173">
        <v>67789</v>
      </c>
      <c r="G27" s="173">
        <v>0</v>
      </c>
    </row>
    <row r="28" spans="1:7" s="110" customFormat="1" ht="12.6" customHeight="1">
      <c r="A28" s="4" t="s">
        <v>1805</v>
      </c>
      <c r="B28" s="111" t="s">
        <v>646</v>
      </c>
      <c r="C28" s="172">
        <v>0</v>
      </c>
      <c r="D28" s="173" t="s">
        <v>491</v>
      </c>
      <c r="E28" s="173" t="s">
        <v>491</v>
      </c>
      <c r="F28" s="173" t="s">
        <v>491</v>
      </c>
      <c r="G28" s="173" t="s">
        <v>491</v>
      </c>
    </row>
    <row r="29" spans="1:7" s="110" customFormat="1" ht="12.6" customHeight="1">
      <c r="A29" s="4" t="s">
        <v>647</v>
      </c>
      <c r="B29" s="111" t="s">
        <v>512</v>
      </c>
      <c r="C29" s="172">
        <v>10</v>
      </c>
      <c r="D29" s="173">
        <v>136.36666666666699</v>
      </c>
      <c r="E29" s="173">
        <v>206.88447259279801</v>
      </c>
      <c r="F29" s="173">
        <v>668</v>
      </c>
      <c r="G29" s="173">
        <v>0</v>
      </c>
    </row>
    <row r="30" spans="1:7" s="110" customFormat="1" ht="12.6" customHeight="1">
      <c r="A30" s="4" t="s">
        <v>1808</v>
      </c>
      <c r="B30" s="111" t="s">
        <v>648</v>
      </c>
      <c r="C30" s="172">
        <v>2</v>
      </c>
      <c r="D30" s="173">
        <v>52</v>
      </c>
      <c r="E30" s="173">
        <v>73.539105243400897</v>
      </c>
      <c r="F30" s="173">
        <v>104</v>
      </c>
      <c r="G30" s="173">
        <v>0</v>
      </c>
    </row>
    <row r="31" spans="1:7" s="110" customFormat="1" ht="12.6" customHeight="1">
      <c r="A31" s="4" t="s">
        <v>1809</v>
      </c>
      <c r="B31" s="111" t="s">
        <v>774</v>
      </c>
      <c r="C31" s="172">
        <v>19</v>
      </c>
      <c r="D31" s="173">
        <v>25.5</v>
      </c>
      <c r="E31" s="173">
        <v>68.9319309979861</v>
      </c>
      <c r="F31" s="173">
        <v>220</v>
      </c>
      <c r="G31" s="173">
        <v>0</v>
      </c>
    </row>
    <row r="32" spans="1:7" s="110" customFormat="1" ht="12.6" customHeight="1">
      <c r="A32" s="134" t="s">
        <v>1586</v>
      </c>
      <c r="B32" s="111" t="s">
        <v>883</v>
      </c>
      <c r="C32" s="172">
        <v>280</v>
      </c>
      <c r="D32" s="173">
        <v>20948.4656126482</v>
      </c>
      <c r="E32" s="173">
        <v>44245.710262000001</v>
      </c>
      <c r="F32" s="173">
        <v>264065</v>
      </c>
      <c r="G32" s="173">
        <v>0</v>
      </c>
    </row>
    <row r="33" spans="1:7" s="110" customFormat="1" ht="12.6" customHeight="1">
      <c r="A33" s="4" t="s">
        <v>418</v>
      </c>
      <c r="B33" s="111" t="s">
        <v>513</v>
      </c>
      <c r="C33" s="172">
        <v>66</v>
      </c>
      <c r="D33" s="173">
        <v>23.310789473684199</v>
      </c>
      <c r="E33" s="173">
        <v>36.111767070880198</v>
      </c>
      <c r="F33" s="173">
        <v>160</v>
      </c>
      <c r="G33" s="173">
        <v>0</v>
      </c>
    </row>
    <row r="34" spans="1:7" s="110" customFormat="1" ht="12.6" customHeight="1">
      <c r="A34" s="4" t="s">
        <v>1810</v>
      </c>
      <c r="B34" s="111" t="s">
        <v>514</v>
      </c>
      <c r="C34" s="172">
        <v>23</v>
      </c>
      <c r="D34" s="173">
        <v>9379.8095238095193</v>
      </c>
      <c r="E34" s="173">
        <v>23427.528539346698</v>
      </c>
      <c r="F34" s="173">
        <v>86445</v>
      </c>
      <c r="G34" s="173">
        <v>0</v>
      </c>
    </row>
    <row r="35" spans="1:7" s="110" customFormat="1" ht="12.6" customHeight="1">
      <c r="A35" s="4" t="s">
        <v>1747</v>
      </c>
      <c r="B35" s="111" t="s">
        <v>2071</v>
      </c>
      <c r="C35" s="172">
        <v>3</v>
      </c>
      <c r="D35" s="173">
        <v>1016.66666666667</v>
      </c>
      <c r="E35" s="173">
        <v>975.10683175400504</v>
      </c>
      <c r="F35" s="173">
        <v>2000</v>
      </c>
      <c r="G35" s="173">
        <v>50</v>
      </c>
    </row>
    <row r="36" spans="1:7" s="110" customFormat="1" ht="12.6" customHeight="1">
      <c r="A36" s="4" t="s">
        <v>649</v>
      </c>
      <c r="B36" s="111" t="s">
        <v>937</v>
      </c>
      <c r="C36" s="172">
        <v>31</v>
      </c>
      <c r="D36" s="173">
        <v>5898.4137931034502</v>
      </c>
      <c r="E36" s="173">
        <v>15272.728020226201</v>
      </c>
      <c r="F36" s="173">
        <v>73996</v>
      </c>
      <c r="G36" s="173">
        <v>20</v>
      </c>
    </row>
    <row r="37" spans="1:7" s="110" customFormat="1" ht="12.6" customHeight="1">
      <c r="A37" s="4" t="s">
        <v>1745</v>
      </c>
      <c r="B37" s="111" t="s">
        <v>777</v>
      </c>
      <c r="C37" s="172">
        <v>230</v>
      </c>
      <c r="D37" s="173">
        <v>16392.293719806799</v>
      </c>
      <c r="E37" s="173">
        <v>166016.22723125701</v>
      </c>
      <c r="F37" s="173">
        <v>2356000</v>
      </c>
      <c r="G37" s="173">
        <v>0</v>
      </c>
    </row>
    <row r="38" spans="1:7" s="110" customFormat="1" ht="12.6" customHeight="1">
      <c r="A38" s="4" t="s">
        <v>650</v>
      </c>
      <c r="B38" s="111" t="s">
        <v>651</v>
      </c>
      <c r="C38" s="172">
        <v>14</v>
      </c>
      <c r="D38" s="173">
        <v>9606.7857142857101</v>
      </c>
      <c r="E38" s="173">
        <v>27409.3072630969</v>
      </c>
      <c r="F38" s="173">
        <v>100000</v>
      </c>
      <c r="G38" s="173">
        <v>0</v>
      </c>
    </row>
    <row r="39" spans="1:7" s="110" customFormat="1" ht="12.6" customHeight="1">
      <c r="A39" s="4" t="s">
        <v>652</v>
      </c>
      <c r="B39" s="111" t="s">
        <v>814</v>
      </c>
      <c r="C39" s="172">
        <v>5</v>
      </c>
      <c r="D39" s="173">
        <v>754.5</v>
      </c>
      <c r="E39" s="173">
        <v>1067.0241328105001</v>
      </c>
      <c r="F39" s="173">
        <v>1509</v>
      </c>
      <c r="G39" s="173">
        <v>0</v>
      </c>
    </row>
    <row r="40" spans="1:7" s="110" customFormat="1" ht="12.6" customHeight="1">
      <c r="A40" s="4" t="s">
        <v>653</v>
      </c>
      <c r="B40" s="111" t="s">
        <v>816</v>
      </c>
      <c r="C40" s="172">
        <v>8</v>
      </c>
      <c r="D40" s="173">
        <v>1538.42857142857</v>
      </c>
      <c r="E40" s="173">
        <v>2740.1401945364601</v>
      </c>
      <c r="F40" s="173">
        <v>7259</v>
      </c>
      <c r="G40" s="173">
        <v>0</v>
      </c>
    </row>
    <row r="41" spans="1:7" s="110" customFormat="1" ht="12.6" customHeight="1">
      <c r="A41" s="4" t="s">
        <v>420</v>
      </c>
      <c r="B41" s="111" t="s">
        <v>778</v>
      </c>
      <c r="C41" s="172">
        <v>7</v>
      </c>
      <c r="D41" s="173">
        <v>4207.9666666666699</v>
      </c>
      <c r="E41" s="173">
        <v>7419.8643064861099</v>
      </c>
      <c r="F41" s="173">
        <v>18765</v>
      </c>
      <c r="G41" s="173">
        <v>3.8</v>
      </c>
    </row>
    <row r="42" spans="1:7" s="110" customFormat="1" ht="12.6" customHeight="1">
      <c r="A42" s="4" t="s">
        <v>654</v>
      </c>
      <c r="B42" s="111" t="s">
        <v>863</v>
      </c>
      <c r="C42" s="172">
        <v>20</v>
      </c>
      <c r="D42" s="173">
        <v>2172.8888888888901</v>
      </c>
      <c r="E42" s="173">
        <v>3917.31444455463</v>
      </c>
      <c r="F42" s="173">
        <v>14000</v>
      </c>
      <c r="G42" s="173">
        <v>0</v>
      </c>
    </row>
    <row r="43" spans="1:7" s="110" customFormat="1" ht="12.6" customHeight="1">
      <c r="A43" s="4" t="s">
        <v>655</v>
      </c>
      <c r="B43" s="111" t="s">
        <v>780</v>
      </c>
      <c r="C43" s="172">
        <v>143</v>
      </c>
      <c r="D43" s="173">
        <v>1875.98307692308</v>
      </c>
      <c r="E43" s="173">
        <v>5554.5851171151598</v>
      </c>
      <c r="F43" s="173">
        <v>49534</v>
      </c>
      <c r="G43" s="173">
        <v>0</v>
      </c>
    </row>
    <row r="44" spans="1:7" s="110" customFormat="1" ht="12.6" customHeight="1">
      <c r="A44" s="4" t="s">
        <v>823</v>
      </c>
      <c r="B44" s="111" t="s">
        <v>781</v>
      </c>
      <c r="C44" s="172">
        <v>9</v>
      </c>
      <c r="D44" s="173">
        <v>7116.3333333333303</v>
      </c>
      <c r="E44" s="173">
        <v>7649.1670461560698</v>
      </c>
      <c r="F44" s="173">
        <v>25289</v>
      </c>
      <c r="G44" s="173">
        <v>1062</v>
      </c>
    </row>
    <row r="45" spans="1:7" s="110" customFormat="1" ht="12.6" customHeight="1">
      <c r="A45" s="4" t="s">
        <v>825</v>
      </c>
      <c r="B45" s="111" t="s">
        <v>656</v>
      </c>
      <c r="C45" s="172">
        <v>8</v>
      </c>
      <c r="D45" s="173">
        <v>1266.1428571428601</v>
      </c>
      <c r="E45" s="173">
        <v>1848.8364294488399</v>
      </c>
      <c r="F45" s="173">
        <v>5276</v>
      </c>
      <c r="G45" s="173">
        <v>0</v>
      </c>
    </row>
    <row r="46" spans="1:7" s="110" customFormat="1" ht="12.6" customHeight="1">
      <c r="A46" s="4" t="s">
        <v>284</v>
      </c>
      <c r="B46" s="111" t="s">
        <v>782</v>
      </c>
      <c r="C46" s="172">
        <v>8</v>
      </c>
      <c r="D46" s="173">
        <v>3753.1666666666702</v>
      </c>
      <c r="E46" s="173">
        <v>5894.2650913126299</v>
      </c>
      <c r="F46" s="173">
        <v>14500</v>
      </c>
      <c r="G46" s="173">
        <v>0</v>
      </c>
    </row>
    <row r="47" spans="1:7" s="110" customFormat="1" ht="12.6" customHeight="1">
      <c r="A47" s="4" t="s">
        <v>1895</v>
      </c>
      <c r="B47" s="111" t="s">
        <v>657</v>
      </c>
      <c r="C47" s="172">
        <v>56</v>
      </c>
      <c r="D47" s="173">
        <v>3903.4081632653101</v>
      </c>
      <c r="E47" s="173">
        <v>6157.8700826610502</v>
      </c>
      <c r="F47" s="173">
        <v>29937</v>
      </c>
      <c r="G47" s="173">
        <v>0</v>
      </c>
    </row>
    <row r="48" spans="1:7" s="110" customFormat="1" ht="12.6" customHeight="1">
      <c r="A48" s="4" t="s">
        <v>658</v>
      </c>
      <c r="B48" s="111" t="s">
        <v>1682</v>
      </c>
      <c r="C48" s="172">
        <v>0</v>
      </c>
      <c r="D48" s="173" t="s">
        <v>491</v>
      </c>
      <c r="E48" s="173" t="s">
        <v>491</v>
      </c>
      <c r="F48" s="173" t="s">
        <v>491</v>
      </c>
      <c r="G48" s="173" t="s">
        <v>491</v>
      </c>
    </row>
    <row r="49" spans="1:7" s="110" customFormat="1" ht="12.6" customHeight="1">
      <c r="A49" s="35" t="s">
        <v>2022</v>
      </c>
      <c r="B49" s="13" t="s">
        <v>2023</v>
      </c>
      <c r="C49" s="172">
        <v>0</v>
      </c>
      <c r="D49" s="173" t="s">
        <v>491</v>
      </c>
      <c r="E49" s="173" t="s">
        <v>491</v>
      </c>
      <c r="F49" s="173" t="s">
        <v>491</v>
      </c>
      <c r="G49" s="173" t="s">
        <v>491</v>
      </c>
    </row>
    <row r="50" spans="1:7" s="110" customFormat="1" ht="12.6" customHeight="1">
      <c r="A50" s="4" t="s">
        <v>1225</v>
      </c>
      <c r="B50" s="111" t="s">
        <v>783</v>
      </c>
      <c r="C50" s="172">
        <v>1</v>
      </c>
      <c r="D50" s="173">
        <v>683</v>
      </c>
      <c r="E50" s="173" t="s">
        <v>491</v>
      </c>
      <c r="F50" s="173">
        <v>683</v>
      </c>
      <c r="G50" s="173">
        <v>683</v>
      </c>
    </row>
    <row r="51" spans="1:7" s="110" customFormat="1" ht="12.6" customHeight="1">
      <c r="A51" s="4" t="s">
        <v>422</v>
      </c>
      <c r="B51" s="111" t="s">
        <v>562</v>
      </c>
      <c r="C51" s="172">
        <v>3</v>
      </c>
      <c r="D51" s="173">
        <v>263.33333333333297</v>
      </c>
      <c r="E51" s="173">
        <v>456.10671265980397</v>
      </c>
      <c r="F51" s="173">
        <v>790</v>
      </c>
      <c r="G51" s="173">
        <v>0</v>
      </c>
    </row>
    <row r="52" spans="1:7" s="110" customFormat="1" ht="12.6" customHeight="1">
      <c r="A52" s="4" t="s">
        <v>285</v>
      </c>
      <c r="B52" s="111" t="s">
        <v>161</v>
      </c>
      <c r="C52" s="172">
        <v>15</v>
      </c>
      <c r="D52" s="173">
        <v>245.857142857143</v>
      </c>
      <c r="E52" s="173">
        <v>314.79098245877799</v>
      </c>
      <c r="F52" s="173">
        <v>886</v>
      </c>
      <c r="G52" s="173">
        <v>0</v>
      </c>
    </row>
    <row r="53" spans="1:7" s="110" customFormat="1" ht="12.6" customHeight="1">
      <c r="A53" s="4" t="s">
        <v>659</v>
      </c>
      <c r="B53" s="111" t="s">
        <v>1604</v>
      </c>
      <c r="C53" s="172">
        <v>0</v>
      </c>
      <c r="D53" s="173" t="s">
        <v>491</v>
      </c>
      <c r="E53" s="173" t="s">
        <v>491</v>
      </c>
      <c r="F53" s="173" t="s">
        <v>491</v>
      </c>
      <c r="G53" s="173" t="s">
        <v>491</v>
      </c>
    </row>
    <row r="54" spans="1:7" s="110" customFormat="1" ht="12.6" customHeight="1">
      <c r="A54" s="4" t="s">
        <v>1593</v>
      </c>
      <c r="B54" s="111" t="s">
        <v>541</v>
      </c>
      <c r="C54" s="172">
        <v>5</v>
      </c>
      <c r="D54" s="173">
        <v>52.75</v>
      </c>
      <c r="E54" s="173">
        <v>35.827131246212502</v>
      </c>
      <c r="F54" s="173">
        <v>80</v>
      </c>
      <c r="G54" s="173">
        <v>0</v>
      </c>
    </row>
    <row r="55" spans="1:7" s="110" customFormat="1" ht="12.6" customHeight="1">
      <c r="A55" s="4" t="s">
        <v>660</v>
      </c>
      <c r="B55" s="111" t="s">
        <v>1871</v>
      </c>
      <c r="C55" s="172">
        <v>0</v>
      </c>
      <c r="D55" s="173" t="s">
        <v>491</v>
      </c>
      <c r="E55" s="173" t="s">
        <v>491</v>
      </c>
      <c r="F55" s="173" t="s">
        <v>491</v>
      </c>
      <c r="G55" s="173" t="s">
        <v>491</v>
      </c>
    </row>
    <row r="56" spans="1:7" s="110" customFormat="1" ht="12.6" customHeight="1">
      <c r="A56" s="4" t="s">
        <v>424</v>
      </c>
      <c r="B56" s="111" t="s">
        <v>661</v>
      </c>
      <c r="C56" s="172">
        <v>0</v>
      </c>
      <c r="D56" s="173" t="s">
        <v>491</v>
      </c>
      <c r="E56" s="173" t="s">
        <v>491</v>
      </c>
      <c r="F56" s="173" t="s">
        <v>491</v>
      </c>
      <c r="G56" s="173" t="s">
        <v>491</v>
      </c>
    </row>
    <row r="57" spans="1:7" s="110" customFormat="1" ht="12.6" customHeight="1">
      <c r="A57" s="4" t="s">
        <v>1597</v>
      </c>
      <c r="B57" s="111" t="s">
        <v>542</v>
      </c>
      <c r="C57" s="172">
        <v>201</v>
      </c>
      <c r="D57" s="173">
        <v>1268.8246666666701</v>
      </c>
      <c r="E57" s="173">
        <v>6029.3336216743701</v>
      </c>
      <c r="F57" s="173">
        <v>54436</v>
      </c>
      <c r="G57" s="173">
        <v>0</v>
      </c>
    </row>
    <row r="58" spans="1:7" s="110" customFormat="1" ht="12.6" customHeight="1">
      <c r="A58" s="4" t="s">
        <v>288</v>
      </c>
      <c r="B58" s="111" t="s">
        <v>543</v>
      </c>
      <c r="C58" s="172">
        <v>177</v>
      </c>
      <c r="D58" s="173">
        <v>2351.4065624999998</v>
      </c>
      <c r="E58" s="173">
        <v>17806.019150358399</v>
      </c>
      <c r="F58" s="173">
        <v>220044</v>
      </c>
      <c r="G58" s="173">
        <v>0</v>
      </c>
    </row>
    <row r="59" spans="1:7" s="110" customFormat="1" ht="12.6" customHeight="1">
      <c r="A59" s="4" t="s">
        <v>662</v>
      </c>
      <c r="B59" s="111" t="s">
        <v>544</v>
      </c>
      <c r="C59" s="172">
        <v>8</v>
      </c>
      <c r="D59" s="173">
        <v>171.57499999999999</v>
      </c>
      <c r="E59" s="173">
        <v>252.23303142700601</v>
      </c>
      <c r="F59" s="173">
        <v>750</v>
      </c>
      <c r="G59" s="173">
        <v>0.6</v>
      </c>
    </row>
    <row r="60" spans="1:7" s="110" customFormat="1" ht="12.6" customHeight="1">
      <c r="A60" s="4" t="s">
        <v>1689</v>
      </c>
      <c r="B60" s="111" t="s">
        <v>1736</v>
      </c>
      <c r="C60" s="172">
        <v>14</v>
      </c>
      <c r="D60" s="173">
        <v>139.42500000000001</v>
      </c>
      <c r="E60" s="173">
        <v>242.91018963245</v>
      </c>
      <c r="F60" s="173">
        <v>732</v>
      </c>
      <c r="G60" s="173">
        <v>0</v>
      </c>
    </row>
    <row r="61" spans="1:7" s="110" customFormat="1" ht="12.6" customHeight="1">
      <c r="A61" s="4" t="s">
        <v>1691</v>
      </c>
      <c r="B61" s="111" t="s">
        <v>1692</v>
      </c>
      <c r="C61" s="172">
        <v>2</v>
      </c>
      <c r="D61" s="173">
        <v>14.5</v>
      </c>
      <c r="E61" s="173">
        <v>0.70710678118654802</v>
      </c>
      <c r="F61" s="173">
        <v>15</v>
      </c>
      <c r="G61" s="173">
        <v>14</v>
      </c>
    </row>
    <row r="62" spans="1:7" s="110" customFormat="1" ht="12.6" customHeight="1">
      <c r="A62" s="134" t="s">
        <v>1587</v>
      </c>
      <c r="B62" s="111" t="s">
        <v>663</v>
      </c>
      <c r="C62" s="172">
        <v>30</v>
      </c>
      <c r="D62" s="173">
        <v>8432.4333333333307</v>
      </c>
      <c r="E62" s="173">
        <v>8151.6462000791198</v>
      </c>
      <c r="F62" s="173">
        <v>32747</v>
      </c>
      <c r="G62" s="173">
        <v>0</v>
      </c>
    </row>
    <row r="63" spans="1:7" s="110" customFormat="1" ht="12.6" customHeight="1">
      <c r="A63" s="4" t="s">
        <v>293</v>
      </c>
      <c r="B63" s="111" t="s">
        <v>2018</v>
      </c>
      <c r="C63" s="172">
        <v>54</v>
      </c>
      <c r="D63" s="173">
        <v>315.85531914893602</v>
      </c>
      <c r="E63" s="173">
        <v>644.14144504222998</v>
      </c>
      <c r="F63" s="173">
        <v>3558</v>
      </c>
      <c r="G63" s="173">
        <v>0</v>
      </c>
    </row>
    <row r="64" spans="1:7" s="110" customFormat="1" ht="12.6" customHeight="1">
      <c r="A64" s="4" t="s">
        <v>294</v>
      </c>
      <c r="B64" s="111" t="s">
        <v>1872</v>
      </c>
      <c r="C64" s="172">
        <v>4</v>
      </c>
      <c r="D64" s="173">
        <v>142.25</v>
      </c>
      <c r="E64" s="173">
        <v>121.02169227043601</v>
      </c>
      <c r="F64" s="173">
        <v>309</v>
      </c>
      <c r="G64" s="173">
        <v>30</v>
      </c>
    </row>
    <row r="65" spans="1:7" s="110" customFormat="1" ht="12.6" customHeight="1">
      <c r="A65" s="4" t="s">
        <v>664</v>
      </c>
      <c r="B65" s="111" t="s">
        <v>938</v>
      </c>
      <c r="C65" s="172">
        <v>7</v>
      </c>
      <c r="D65" s="173">
        <v>722.16666666666697</v>
      </c>
      <c r="E65" s="173">
        <v>1157.3898939712001</v>
      </c>
      <c r="F65" s="173">
        <v>3000</v>
      </c>
      <c r="G65" s="173">
        <v>1</v>
      </c>
    </row>
    <row r="66" spans="1:7" s="110" customFormat="1" ht="12.6" customHeight="1">
      <c r="A66" s="4" t="s">
        <v>665</v>
      </c>
      <c r="B66" s="111" t="s">
        <v>545</v>
      </c>
      <c r="C66" s="172">
        <v>168</v>
      </c>
      <c r="D66" s="173">
        <v>467.24361702127601</v>
      </c>
      <c r="E66" s="173">
        <v>1858.51041528358</v>
      </c>
      <c r="F66" s="173">
        <v>16958</v>
      </c>
      <c r="G66" s="173">
        <v>0</v>
      </c>
    </row>
    <row r="67" spans="1:7" s="110" customFormat="1" ht="12.6" customHeight="1">
      <c r="A67" s="4" t="s">
        <v>666</v>
      </c>
      <c r="B67" s="111" t="s">
        <v>939</v>
      </c>
      <c r="C67" s="172">
        <v>81</v>
      </c>
      <c r="D67" s="173">
        <v>260.21044776119402</v>
      </c>
      <c r="E67" s="173">
        <v>706.31625763412899</v>
      </c>
      <c r="F67" s="173">
        <v>4217</v>
      </c>
      <c r="G67" s="173">
        <v>0</v>
      </c>
    </row>
    <row r="68" spans="1:7" s="110" customFormat="1" ht="12.6" customHeight="1">
      <c r="A68" s="4" t="s">
        <v>667</v>
      </c>
      <c r="B68" s="111" t="s">
        <v>668</v>
      </c>
      <c r="C68" s="172">
        <v>190</v>
      </c>
      <c r="D68" s="173">
        <v>2114.5936567164199</v>
      </c>
      <c r="E68" s="173">
        <v>10856.080510120801</v>
      </c>
      <c r="F68" s="173">
        <v>87420</v>
      </c>
      <c r="G68" s="173">
        <v>0</v>
      </c>
    </row>
    <row r="69" spans="1:7" s="110" customFormat="1" ht="12.6" customHeight="1">
      <c r="A69" s="4" t="s">
        <v>669</v>
      </c>
      <c r="B69" s="111" t="s">
        <v>670</v>
      </c>
      <c r="C69" s="172">
        <v>3</v>
      </c>
      <c r="D69" s="173">
        <v>17.5</v>
      </c>
      <c r="E69" s="173">
        <v>3.53553390593274</v>
      </c>
      <c r="F69" s="173">
        <v>20</v>
      </c>
      <c r="G69" s="173">
        <v>15</v>
      </c>
    </row>
    <row r="70" spans="1:7" s="110" customFormat="1" ht="12.6" customHeight="1">
      <c r="A70" s="4" t="s">
        <v>301</v>
      </c>
      <c r="B70" s="111" t="s">
        <v>546</v>
      </c>
      <c r="C70" s="172">
        <v>8</v>
      </c>
      <c r="D70" s="173">
        <v>12685.75</v>
      </c>
      <c r="E70" s="173">
        <v>32238.328287703</v>
      </c>
      <c r="F70" s="173">
        <v>92391</v>
      </c>
      <c r="G70" s="173">
        <v>209</v>
      </c>
    </row>
    <row r="71" spans="1:7" s="110" customFormat="1" ht="12.6" customHeight="1">
      <c r="A71" s="4" t="s">
        <v>671</v>
      </c>
      <c r="B71" s="111" t="s">
        <v>547</v>
      </c>
      <c r="C71" s="172">
        <v>91</v>
      </c>
      <c r="D71" s="173">
        <v>601.86867469879496</v>
      </c>
      <c r="E71" s="173">
        <v>2406.2809029971399</v>
      </c>
      <c r="F71" s="173">
        <v>21100</v>
      </c>
      <c r="G71" s="173">
        <v>0</v>
      </c>
    </row>
    <row r="72" spans="1:7" s="110" customFormat="1" ht="12.6" customHeight="1">
      <c r="A72" s="4" t="s">
        <v>672</v>
      </c>
      <c r="B72" s="111" t="s">
        <v>548</v>
      </c>
      <c r="C72" s="172">
        <v>34</v>
      </c>
      <c r="D72" s="173">
        <v>4784.8888888888896</v>
      </c>
      <c r="E72" s="173">
        <v>22463.264894443699</v>
      </c>
      <c r="F72" s="173">
        <v>117147</v>
      </c>
      <c r="G72" s="173">
        <v>0</v>
      </c>
    </row>
    <row r="73" spans="1:7" s="110" customFormat="1" ht="12.6" customHeight="1">
      <c r="A73" s="4" t="s">
        <v>304</v>
      </c>
      <c r="B73" s="111" t="s">
        <v>1873</v>
      </c>
      <c r="C73" s="172">
        <v>60</v>
      </c>
      <c r="D73" s="173">
        <v>646.17857142857099</v>
      </c>
      <c r="E73" s="173">
        <v>737.64299830219397</v>
      </c>
      <c r="F73" s="173">
        <v>4452</v>
      </c>
      <c r="G73" s="173">
        <v>0</v>
      </c>
    </row>
    <row r="74" spans="1:7" s="110" customFormat="1" ht="12.6" customHeight="1">
      <c r="A74" s="4" t="s">
        <v>673</v>
      </c>
      <c r="B74" s="111" t="s">
        <v>549</v>
      </c>
      <c r="C74" s="172">
        <v>112</v>
      </c>
      <c r="D74" s="173">
        <v>11710.7263636364</v>
      </c>
      <c r="E74" s="173">
        <v>32425.6995249215</v>
      </c>
      <c r="F74" s="173">
        <v>224239</v>
      </c>
      <c r="G74" s="173">
        <v>0</v>
      </c>
    </row>
    <row r="75" spans="1:7" s="110" customFormat="1" ht="12.6" customHeight="1">
      <c r="A75" s="4" t="s">
        <v>306</v>
      </c>
      <c r="B75" s="111" t="s">
        <v>1776</v>
      </c>
      <c r="C75" s="172">
        <v>91</v>
      </c>
      <c r="D75" s="173">
        <v>2444.8649999999998</v>
      </c>
      <c r="E75" s="173">
        <v>5549.26341630758</v>
      </c>
      <c r="F75" s="173">
        <v>31946</v>
      </c>
      <c r="G75" s="173">
        <v>0</v>
      </c>
    </row>
    <row r="76" spans="1:7" s="110" customFormat="1" ht="12.6" customHeight="1">
      <c r="A76" s="134" t="s">
        <v>674</v>
      </c>
      <c r="B76" s="111" t="s">
        <v>1066</v>
      </c>
      <c r="C76" s="172">
        <v>560</v>
      </c>
      <c r="D76" s="173">
        <v>585.62783613445401</v>
      </c>
      <c r="E76" s="173">
        <v>1837.5266755248499</v>
      </c>
      <c r="F76" s="173">
        <v>28459</v>
      </c>
      <c r="G76" s="173">
        <v>0</v>
      </c>
    </row>
    <row r="77" spans="1:7" s="110" customFormat="1" ht="12.6" customHeight="1">
      <c r="A77" s="4" t="s">
        <v>308</v>
      </c>
      <c r="B77" s="111" t="s">
        <v>1612</v>
      </c>
      <c r="C77" s="172">
        <v>4</v>
      </c>
      <c r="D77" s="173">
        <v>144.666666666667</v>
      </c>
      <c r="E77" s="173">
        <v>86.863878184970105</v>
      </c>
      <c r="F77" s="173">
        <v>240</v>
      </c>
      <c r="G77" s="173">
        <v>70</v>
      </c>
    </row>
    <row r="78" spans="1:7" s="110" customFormat="1" ht="12.6" customHeight="1">
      <c r="A78" s="4" t="s">
        <v>675</v>
      </c>
      <c r="B78" s="111" t="s">
        <v>1613</v>
      </c>
      <c r="C78" s="172">
        <v>33</v>
      </c>
      <c r="D78" s="173">
        <v>1494.53125</v>
      </c>
      <c r="E78" s="173">
        <v>996.32340210023199</v>
      </c>
      <c r="F78" s="173">
        <v>3670</v>
      </c>
      <c r="G78" s="173">
        <v>0</v>
      </c>
    </row>
    <row r="79" spans="1:7" s="110" customFormat="1" ht="12.6" customHeight="1">
      <c r="A79" s="134" t="s">
        <v>676</v>
      </c>
      <c r="B79" s="111" t="s">
        <v>1385</v>
      </c>
      <c r="C79" s="172">
        <v>4</v>
      </c>
      <c r="D79" s="173">
        <v>3410.25</v>
      </c>
      <c r="E79" s="173">
        <v>4904.8617632576197</v>
      </c>
      <c r="F79" s="173">
        <v>10427</v>
      </c>
      <c r="G79" s="173">
        <v>0</v>
      </c>
    </row>
    <row r="80" spans="1:7" s="110" customFormat="1" ht="12.6" customHeight="1">
      <c r="A80" s="4" t="s">
        <v>677</v>
      </c>
      <c r="B80" s="111" t="s">
        <v>678</v>
      </c>
      <c r="C80" s="172">
        <v>268</v>
      </c>
      <c r="D80" s="173">
        <v>1236.87325102881</v>
      </c>
      <c r="E80" s="173">
        <v>3115.4869010417201</v>
      </c>
      <c r="F80" s="173">
        <v>27140</v>
      </c>
      <c r="G80" s="173">
        <v>0</v>
      </c>
    </row>
    <row r="81" spans="1:7" s="110" customFormat="1" ht="12.6" customHeight="1">
      <c r="A81" s="4" t="s">
        <v>679</v>
      </c>
      <c r="B81" s="111" t="s">
        <v>736</v>
      </c>
      <c r="C81" s="172">
        <v>1616</v>
      </c>
      <c r="D81" s="173">
        <v>687.96430725053801</v>
      </c>
      <c r="E81" s="173">
        <v>5108.3596332637098</v>
      </c>
      <c r="F81" s="173">
        <v>165998</v>
      </c>
      <c r="G81" s="173">
        <v>0</v>
      </c>
    </row>
    <row r="82" spans="1:7" s="110" customFormat="1" ht="12.6" customHeight="1">
      <c r="A82" s="134" t="s">
        <v>680</v>
      </c>
      <c r="B82" s="111" t="s">
        <v>933</v>
      </c>
      <c r="C82" s="172">
        <v>797</v>
      </c>
      <c r="D82" s="173">
        <v>369.68186259542</v>
      </c>
      <c r="E82" s="173">
        <v>3783.0632387675701</v>
      </c>
      <c r="F82" s="173">
        <v>96000</v>
      </c>
      <c r="G82" s="173">
        <v>0</v>
      </c>
    </row>
    <row r="83" spans="1:7" s="110" customFormat="1" ht="12.6" customHeight="1">
      <c r="A83" s="35" t="s">
        <v>215</v>
      </c>
      <c r="B83" s="191" t="s">
        <v>2020</v>
      </c>
      <c r="C83" s="172">
        <v>46</v>
      </c>
      <c r="D83" s="173">
        <v>82.723611111111097</v>
      </c>
      <c r="E83" s="173">
        <v>130.56629213113601</v>
      </c>
      <c r="F83" s="173">
        <v>776</v>
      </c>
      <c r="G83" s="173">
        <v>0</v>
      </c>
    </row>
    <row r="84" spans="1:7" s="110" customFormat="1" ht="12.6" customHeight="1">
      <c r="A84" s="35" t="s">
        <v>217</v>
      </c>
      <c r="B84" s="111" t="s">
        <v>681</v>
      </c>
      <c r="C84" s="172">
        <v>1388</v>
      </c>
      <c r="D84" s="173">
        <v>1264.1164791666699</v>
      </c>
      <c r="E84" s="173">
        <v>16633.151450315901</v>
      </c>
      <c r="F84" s="173">
        <v>462816</v>
      </c>
      <c r="G84" s="173">
        <v>0</v>
      </c>
    </row>
    <row r="85" spans="1:7" s="110" customFormat="1" ht="12.6" customHeight="1">
      <c r="A85" s="35" t="s">
        <v>219</v>
      </c>
      <c r="B85" s="111" t="s">
        <v>831</v>
      </c>
      <c r="C85" s="172">
        <v>189</v>
      </c>
      <c r="D85" s="173">
        <v>331.78278481012597</v>
      </c>
      <c r="E85" s="173">
        <v>2227.2707665789499</v>
      </c>
      <c r="F85" s="173">
        <v>23958</v>
      </c>
      <c r="G85" s="173">
        <v>2</v>
      </c>
    </row>
    <row r="86" spans="1:7" s="110" customFormat="1" ht="12.6" customHeight="1">
      <c r="A86" s="35" t="s">
        <v>221</v>
      </c>
      <c r="B86" s="111" t="s">
        <v>934</v>
      </c>
      <c r="C86" s="172">
        <v>199</v>
      </c>
      <c r="D86" s="173">
        <v>2672.3612921348299</v>
      </c>
      <c r="E86" s="173">
        <v>21680.365511089502</v>
      </c>
      <c r="F86" s="173">
        <v>210514</v>
      </c>
      <c r="G86" s="173">
        <v>1</v>
      </c>
    </row>
    <row r="87" spans="1:7" s="110" customFormat="1" ht="12.6" customHeight="1">
      <c r="A87" s="35" t="s">
        <v>223</v>
      </c>
      <c r="B87" s="111" t="s">
        <v>935</v>
      </c>
      <c r="C87" s="172">
        <v>412</v>
      </c>
      <c r="D87" s="173">
        <v>110.967160493827</v>
      </c>
      <c r="E87" s="173">
        <v>456.74347992075002</v>
      </c>
      <c r="F87" s="173">
        <v>7890</v>
      </c>
      <c r="G87" s="173">
        <v>0</v>
      </c>
    </row>
    <row r="88" spans="1:7" s="110" customFormat="1" ht="12.6" customHeight="1">
      <c r="A88" s="35" t="s">
        <v>225</v>
      </c>
      <c r="B88" s="111" t="s">
        <v>945</v>
      </c>
      <c r="C88" s="172">
        <v>2</v>
      </c>
      <c r="D88" s="173">
        <v>12.6</v>
      </c>
      <c r="E88" s="173" t="s">
        <v>491</v>
      </c>
      <c r="F88" s="173">
        <v>12.6</v>
      </c>
      <c r="G88" s="173">
        <v>12.6</v>
      </c>
    </row>
    <row r="89" spans="1:7" s="110" customFormat="1" ht="12.6" customHeight="1">
      <c r="A89" s="35" t="s">
        <v>2010</v>
      </c>
      <c r="B89" s="111" t="s">
        <v>1040</v>
      </c>
      <c r="C89" s="172">
        <v>0</v>
      </c>
      <c r="D89" s="173" t="s">
        <v>491</v>
      </c>
      <c r="E89" s="173" t="s">
        <v>491</v>
      </c>
      <c r="F89" s="173" t="s">
        <v>491</v>
      </c>
      <c r="G89" s="173" t="s">
        <v>491</v>
      </c>
    </row>
    <row r="90" spans="1:7" s="110" customFormat="1" ht="12.6" customHeight="1">
      <c r="A90" s="4" t="s">
        <v>320</v>
      </c>
      <c r="B90" s="111" t="s">
        <v>1351</v>
      </c>
      <c r="C90" s="172">
        <v>551</v>
      </c>
      <c r="D90" s="173">
        <v>597.89370370370398</v>
      </c>
      <c r="E90" s="173">
        <v>5012.5079699915004</v>
      </c>
      <c r="F90" s="173">
        <v>83614</v>
      </c>
      <c r="G90" s="173">
        <v>0</v>
      </c>
    </row>
    <row r="91" spans="1:7" s="110" customFormat="1" ht="12.6" customHeight="1">
      <c r="A91" s="134" t="s">
        <v>682</v>
      </c>
      <c r="B91" s="111" t="s">
        <v>1041</v>
      </c>
      <c r="C91" s="172">
        <v>178</v>
      </c>
      <c r="D91" s="173">
        <v>1.39262285714286</v>
      </c>
      <c r="E91" s="173">
        <v>6.6617980015593297</v>
      </c>
      <c r="F91" s="173">
        <v>39</v>
      </c>
      <c r="G91" s="173">
        <v>0</v>
      </c>
    </row>
    <row r="92" spans="1:7" s="110" customFormat="1" ht="12.6" customHeight="1">
      <c r="A92" s="4" t="s">
        <v>683</v>
      </c>
      <c r="B92" s="111" t="s">
        <v>1042</v>
      </c>
      <c r="C92" s="172">
        <v>284</v>
      </c>
      <c r="D92" s="173">
        <v>647.62164658634504</v>
      </c>
      <c r="E92" s="173">
        <v>5747.3505778817398</v>
      </c>
      <c r="F92" s="173">
        <v>85370</v>
      </c>
      <c r="G92" s="173">
        <v>0</v>
      </c>
    </row>
    <row r="93" spans="1:7" s="110" customFormat="1" ht="12.6" customHeight="1">
      <c r="A93" s="134" t="s">
        <v>684</v>
      </c>
      <c r="B93" s="111" t="s">
        <v>724</v>
      </c>
      <c r="C93" s="172">
        <v>89</v>
      </c>
      <c r="D93" s="173">
        <v>2852.3806024096398</v>
      </c>
      <c r="E93" s="173">
        <v>20358.270179236501</v>
      </c>
      <c r="F93" s="173">
        <v>186040</v>
      </c>
      <c r="G93" s="173">
        <v>10</v>
      </c>
    </row>
    <row r="94" spans="1:7" s="110" customFormat="1" ht="12.6" customHeight="1">
      <c r="A94" s="4" t="s">
        <v>685</v>
      </c>
      <c r="B94" s="111" t="s">
        <v>725</v>
      </c>
      <c r="C94" s="172">
        <v>6</v>
      </c>
      <c r="D94" s="173">
        <v>323</v>
      </c>
      <c r="E94" s="173">
        <v>160.559957648226</v>
      </c>
      <c r="F94" s="173">
        <v>589</v>
      </c>
      <c r="G94" s="173">
        <v>169</v>
      </c>
    </row>
    <row r="95" spans="1:7" s="110" customFormat="1" ht="12.6" customHeight="1">
      <c r="A95" s="4" t="s">
        <v>686</v>
      </c>
      <c r="B95" s="111" t="s">
        <v>602</v>
      </c>
      <c r="C95" s="172">
        <v>30</v>
      </c>
      <c r="D95" s="173">
        <v>161.41499999999999</v>
      </c>
      <c r="E95" s="173">
        <v>201.57812192011801</v>
      </c>
      <c r="F95" s="173">
        <v>775</v>
      </c>
      <c r="G95" s="173">
        <v>0</v>
      </c>
    </row>
    <row r="96" spans="1:7" s="110" customFormat="1" ht="12.6" customHeight="1">
      <c r="A96" s="134" t="s">
        <v>603</v>
      </c>
      <c r="B96" s="111" t="s">
        <v>1614</v>
      </c>
      <c r="C96" s="172">
        <v>5</v>
      </c>
      <c r="D96" s="173">
        <v>345.4</v>
      </c>
      <c r="E96" s="173">
        <v>323.883157944343</v>
      </c>
      <c r="F96" s="173">
        <v>887</v>
      </c>
      <c r="G96" s="173">
        <v>50</v>
      </c>
    </row>
    <row r="97" spans="1:7" s="110" customFormat="1" ht="12.6" customHeight="1">
      <c r="A97" s="4" t="s">
        <v>604</v>
      </c>
      <c r="B97" s="111" t="s">
        <v>1615</v>
      </c>
      <c r="C97" s="172">
        <v>3</v>
      </c>
      <c r="D97" s="173">
        <v>13.0666666666667</v>
      </c>
      <c r="E97" s="173">
        <v>4.1101500378128897</v>
      </c>
      <c r="F97" s="173">
        <v>17.8</v>
      </c>
      <c r="G97" s="173">
        <v>10.4</v>
      </c>
    </row>
    <row r="98" spans="1:7" s="110" customFormat="1" ht="12.6" customHeight="1">
      <c r="A98" s="134" t="s">
        <v>687</v>
      </c>
      <c r="B98" s="111" t="s">
        <v>1352</v>
      </c>
      <c r="C98" s="172">
        <v>56</v>
      </c>
      <c r="D98" s="173">
        <v>678.84888888888895</v>
      </c>
      <c r="E98" s="173">
        <v>2491.3405090635501</v>
      </c>
      <c r="F98" s="173">
        <v>14879</v>
      </c>
      <c r="G98" s="173">
        <v>0</v>
      </c>
    </row>
    <row r="99" spans="1:7" s="110" customFormat="1" ht="12.6" customHeight="1">
      <c r="A99" s="4" t="s">
        <v>688</v>
      </c>
      <c r="B99" s="111" t="s">
        <v>726</v>
      </c>
      <c r="C99" s="172">
        <v>1229</v>
      </c>
      <c r="D99" s="173">
        <v>423.70148869346701</v>
      </c>
      <c r="E99" s="173">
        <v>3637.7387817644399</v>
      </c>
      <c r="F99" s="173">
        <v>67456</v>
      </c>
      <c r="G99" s="173">
        <v>0</v>
      </c>
    </row>
    <row r="100" spans="1:7" s="110" customFormat="1" ht="12.6" customHeight="1">
      <c r="A100" s="4" t="s">
        <v>689</v>
      </c>
      <c r="B100" s="111" t="s">
        <v>1766</v>
      </c>
      <c r="C100" s="172">
        <v>77</v>
      </c>
      <c r="D100" s="173">
        <v>261.32370370370398</v>
      </c>
      <c r="E100" s="173">
        <v>950.79030142515501</v>
      </c>
      <c r="F100" s="173">
        <v>6960</v>
      </c>
      <c r="G100" s="173">
        <v>0</v>
      </c>
    </row>
    <row r="101" spans="1:7" s="110" customFormat="1" ht="12.6" customHeight="1">
      <c r="A101" s="4" t="s">
        <v>609</v>
      </c>
      <c r="B101" s="111" t="s">
        <v>728</v>
      </c>
      <c r="C101" s="172">
        <v>73</v>
      </c>
      <c r="D101" s="173">
        <v>1398.7450847457601</v>
      </c>
      <c r="E101" s="173">
        <v>7278.4299569434797</v>
      </c>
      <c r="F101" s="173">
        <v>55520</v>
      </c>
      <c r="G101" s="173">
        <v>0</v>
      </c>
    </row>
    <row r="102" spans="1:7" s="110" customFormat="1" ht="12.6" customHeight="1">
      <c r="A102" s="4" t="s">
        <v>690</v>
      </c>
      <c r="B102" s="111" t="s">
        <v>729</v>
      </c>
      <c r="C102" s="172">
        <v>347</v>
      </c>
      <c r="D102" s="173">
        <v>137.477244897959</v>
      </c>
      <c r="E102" s="173">
        <v>893.05936177152</v>
      </c>
      <c r="F102" s="173">
        <v>9267</v>
      </c>
      <c r="G102" s="173">
        <v>0</v>
      </c>
    </row>
    <row r="103" spans="1:7" s="110" customFormat="1" ht="12.6" customHeight="1">
      <c r="A103" s="4" t="s">
        <v>611</v>
      </c>
      <c r="B103" s="111" t="s">
        <v>730</v>
      </c>
      <c r="C103" s="172">
        <v>19</v>
      </c>
      <c r="D103" s="173">
        <v>172.35</v>
      </c>
      <c r="E103" s="173">
        <v>571.08395896034301</v>
      </c>
      <c r="F103" s="173">
        <v>1985</v>
      </c>
      <c r="G103" s="173">
        <v>0</v>
      </c>
    </row>
    <row r="104" spans="1:7" s="110" customFormat="1" ht="12.6" customHeight="1">
      <c r="A104" s="4" t="s">
        <v>612</v>
      </c>
      <c r="B104" s="111" t="s">
        <v>1354</v>
      </c>
      <c r="C104" s="172">
        <v>7451</v>
      </c>
      <c r="D104" s="173">
        <v>390.594252936077</v>
      </c>
      <c r="E104" s="173">
        <v>4175.2434606912202</v>
      </c>
      <c r="F104" s="173">
        <v>208472</v>
      </c>
      <c r="G104" s="173">
        <v>0</v>
      </c>
    </row>
    <row r="105" spans="1:7" s="110" customFormat="1" ht="12.6" customHeight="1">
      <c r="A105" s="4" t="s">
        <v>691</v>
      </c>
      <c r="B105" s="111" t="s">
        <v>692</v>
      </c>
      <c r="C105" s="172">
        <v>1932</v>
      </c>
      <c r="D105" s="173">
        <v>25639.873250000001</v>
      </c>
      <c r="E105" s="173">
        <v>161079.44941788801</v>
      </c>
      <c r="F105" s="173">
        <v>6226626</v>
      </c>
      <c r="G105" s="173">
        <v>6</v>
      </c>
    </row>
    <row r="106" spans="1:7" s="110" customFormat="1" ht="12.6" customHeight="1">
      <c r="A106" s="4" t="s">
        <v>1886</v>
      </c>
      <c r="B106" s="111" t="s">
        <v>1335</v>
      </c>
      <c r="C106" s="172">
        <v>248</v>
      </c>
      <c r="D106" s="173">
        <v>1845.9635023041501</v>
      </c>
      <c r="E106" s="173">
        <v>5348.19287621275</v>
      </c>
      <c r="F106" s="173">
        <v>56739</v>
      </c>
      <c r="G106" s="173">
        <v>0</v>
      </c>
    </row>
    <row r="107" spans="1:7" s="110" customFormat="1" ht="12.6" customHeight="1">
      <c r="A107" s="4" t="s">
        <v>616</v>
      </c>
      <c r="B107" s="111" t="s">
        <v>1618</v>
      </c>
      <c r="C107" s="172">
        <v>1363</v>
      </c>
      <c r="D107" s="173">
        <v>120.279416598192</v>
      </c>
      <c r="E107" s="173">
        <v>881.03875064665897</v>
      </c>
      <c r="F107" s="173">
        <v>20487</v>
      </c>
      <c r="G107" s="173">
        <v>0</v>
      </c>
    </row>
    <row r="108" spans="1:7" s="110" customFormat="1" ht="12.6" customHeight="1">
      <c r="A108" s="4" t="s">
        <v>693</v>
      </c>
      <c r="B108" s="111" t="s">
        <v>1619</v>
      </c>
      <c r="C108" s="172">
        <v>8</v>
      </c>
      <c r="D108" s="173">
        <v>59.214285714285701</v>
      </c>
      <c r="E108" s="173">
        <v>49.8412957486537</v>
      </c>
      <c r="F108" s="173">
        <v>149</v>
      </c>
      <c r="G108" s="173">
        <v>13</v>
      </c>
    </row>
    <row r="109" spans="1:7" s="110" customFormat="1" ht="12.6" customHeight="1">
      <c r="A109" s="4" t="s">
        <v>694</v>
      </c>
      <c r="B109" s="113" t="s">
        <v>695</v>
      </c>
      <c r="C109" s="172">
        <v>230</v>
      </c>
      <c r="D109" s="173">
        <v>65.273205741626796</v>
      </c>
      <c r="E109" s="173">
        <v>106.09670579041401</v>
      </c>
      <c r="F109" s="173">
        <v>1474</v>
      </c>
      <c r="G109" s="173">
        <v>0</v>
      </c>
    </row>
    <row r="110" spans="1:7" s="110" customFormat="1" ht="12.6" customHeight="1">
      <c r="A110" s="112" t="s">
        <v>696</v>
      </c>
      <c r="B110" s="113" t="s">
        <v>864</v>
      </c>
      <c r="C110" s="172">
        <v>44</v>
      </c>
      <c r="D110" s="173">
        <v>1645.105</v>
      </c>
      <c r="E110" s="173">
        <v>4721.7783486297703</v>
      </c>
      <c r="F110" s="173">
        <v>22094</v>
      </c>
      <c r="G110" s="173">
        <v>0</v>
      </c>
    </row>
    <row r="111" spans="1:7" s="110" customFormat="1" ht="12.6" customHeight="1">
      <c r="A111" s="112"/>
      <c r="B111" s="112" t="s">
        <v>493</v>
      </c>
      <c r="C111" s="172">
        <v>24828</v>
      </c>
      <c r="D111" s="174">
        <v>3483.09070894151</v>
      </c>
      <c r="E111" s="173">
        <v>52490.584113188197</v>
      </c>
      <c r="F111" s="173">
        <v>6226626</v>
      </c>
      <c r="G111" s="173">
        <v>0</v>
      </c>
    </row>
    <row r="112" spans="1:7" s="110" customFormat="1" ht="12.6" customHeight="1">
      <c r="A112" s="114"/>
      <c r="B112" s="115"/>
      <c r="C112" s="114"/>
      <c r="F112" s="114"/>
      <c r="G112" s="115"/>
    </row>
    <row r="113" spans="1:7" s="110" customFormat="1" ht="12.6" customHeight="1">
      <c r="A113" s="114"/>
      <c r="B113" s="115"/>
      <c r="C113" s="114"/>
      <c r="F113" s="114"/>
      <c r="G113" s="115"/>
    </row>
    <row r="114" spans="1:7" s="110" customFormat="1" ht="12.6" customHeight="1">
      <c r="A114" s="114"/>
      <c r="B114" s="115"/>
      <c r="C114" s="114"/>
      <c r="F114" s="114"/>
      <c r="G114" s="115"/>
    </row>
    <row r="115" spans="1:7" s="110" customFormat="1" ht="12.6" customHeight="1">
      <c r="A115" s="114"/>
      <c r="B115" s="115"/>
      <c r="C115" s="114"/>
      <c r="F115" s="114"/>
      <c r="G115" s="115"/>
    </row>
    <row r="116" spans="1:7" s="110" customFormat="1" ht="12.6" customHeight="1">
      <c r="A116" s="114"/>
      <c r="B116" s="115"/>
      <c r="C116" s="114"/>
      <c r="F116" s="114"/>
      <c r="G116" s="115"/>
    </row>
    <row r="117" spans="1:7" s="110" customFormat="1" ht="12.6" customHeight="1">
      <c r="A117" s="114"/>
      <c r="B117" s="115"/>
      <c r="C117" s="114"/>
      <c r="F117" s="114"/>
      <c r="G117" s="115"/>
    </row>
    <row r="118" spans="1:7" s="110" customFormat="1" ht="12.6" customHeight="1">
      <c r="A118" s="114"/>
      <c r="B118" s="115"/>
      <c r="C118" s="114"/>
      <c r="F118" s="114"/>
      <c r="G118" s="115"/>
    </row>
    <row r="119" spans="1:7" s="110" customFormat="1" ht="12.6" customHeight="1">
      <c r="A119" s="114"/>
      <c r="B119" s="115"/>
      <c r="C119" s="114"/>
      <c r="F119" s="114"/>
      <c r="G119" s="115"/>
    </row>
    <row r="120" spans="1:7" s="110" customFormat="1" ht="12.6" customHeight="1">
      <c r="A120" s="114"/>
      <c r="B120" s="115"/>
      <c r="C120" s="114"/>
      <c r="F120" s="114"/>
      <c r="G120" s="115"/>
    </row>
    <row r="121" spans="1:7" s="110" customFormat="1" ht="12.6" customHeight="1">
      <c r="A121" s="114"/>
      <c r="B121" s="115"/>
      <c r="C121" s="114"/>
      <c r="F121" s="114"/>
      <c r="G121" s="115"/>
    </row>
    <row r="122" spans="1:7" s="110" customFormat="1" ht="12.6" customHeight="1">
      <c r="A122" s="114"/>
      <c r="B122" s="115"/>
      <c r="C122" s="114"/>
      <c r="F122" s="114"/>
      <c r="G122" s="115"/>
    </row>
    <row r="123" spans="1:7" s="110" customFormat="1" ht="12.6" customHeight="1">
      <c r="A123" s="114"/>
      <c r="B123" s="115"/>
      <c r="C123" s="114"/>
      <c r="F123" s="114"/>
      <c r="G123" s="115"/>
    </row>
    <row r="124" spans="1:7" s="110" customFormat="1" ht="12.6" customHeight="1">
      <c r="A124" s="114"/>
      <c r="B124" s="115"/>
      <c r="C124" s="114"/>
      <c r="F124" s="114"/>
      <c r="G124" s="115"/>
    </row>
    <row r="125" spans="1:7" s="110" customFormat="1" ht="12.6" customHeight="1">
      <c r="A125" s="114"/>
      <c r="B125" s="115"/>
      <c r="C125" s="114"/>
      <c r="F125" s="114"/>
      <c r="G125" s="115"/>
    </row>
    <row r="126" spans="1:7" s="110" customFormat="1" ht="12.6" customHeight="1">
      <c r="A126" s="114"/>
      <c r="B126" s="115"/>
      <c r="C126" s="114"/>
      <c r="F126" s="114"/>
      <c r="G126" s="115"/>
    </row>
    <row r="127" spans="1:7" s="110" customFormat="1" ht="12.6" customHeight="1">
      <c r="A127" s="114"/>
      <c r="B127" s="115"/>
      <c r="C127" s="114"/>
      <c r="F127" s="114"/>
      <c r="G127" s="115"/>
    </row>
    <row r="128" spans="1:7" s="110" customFormat="1" ht="12.6" customHeight="1">
      <c r="A128" s="114"/>
      <c r="B128" s="115"/>
      <c r="C128" s="114"/>
      <c r="F128" s="114"/>
      <c r="G128" s="115"/>
    </row>
    <row r="129" spans="1:7" s="110" customFormat="1" ht="12.6" customHeight="1">
      <c r="A129" s="114"/>
      <c r="B129" s="115"/>
      <c r="C129" s="114"/>
      <c r="F129" s="114"/>
      <c r="G129" s="115"/>
    </row>
    <row r="130" spans="1:7" s="110" customFormat="1" ht="12.6" customHeight="1">
      <c r="A130" s="114"/>
      <c r="B130" s="115"/>
      <c r="C130" s="114"/>
      <c r="F130" s="114"/>
      <c r="G130" s="115"/>
    </row>
    <row r="131" spans="1:7" s="110" customFormat="1" ht="12.6" customHeight="1">
      <c r="A131" s="114"/>
      <c r="B131" s="115"/>
      <c r="C131" s="114"/>
      <c r="F131" s="114"/>
      <c r="G131" s="115"/>
    </row>
    <row r="132" spans="1:7" s="110" customFormat="1" ht="12.6" customHeight="1">
      <c r="A132" s="114"/>
      <c r="B132" s="115"/>
      <c r="C132" s="114"/>
      <c r="F132" s="114"/>
      <c r="G132" s="115"/>
    </row>
    <row r="133" spans="1:7" s="110" customFormat="1" ht="12.6" customHeight="1">
      <c r="A133" s="114"/>
      <c r="B133" s="115"/>
      <c r="C133" s="114"/>
      <c r="F133" s="114"/>
      <c r="G133" s="115"/>
    </row>
    <row r="134" spans="1:7" s="110" customFormat="1" ht="12.6" customHeight="1">
      <c r="A134" s="114"/>
      <c r="B134" s="115"/>
      <c r="C134" s="114"/>
      <c r="F134" s="114"/>
      <c r="G134" s="115"/>
    </row>
    <row r="135" spans="1:7" s="110" customFormat="1" ht="12.6" customHeight="1">
      <c r="A135" s="114"/>
      <c r="B135" s="115"/>
      <c r="C135" s="114"/>
      <c r="F135" s="114"/>
      <c r="G135" s="115"/>
    </row>
    <row r="136" spans="1:7" ht="12.75" customHeight="1">
      <c r="A136" s="2"/>
    </row>
    <row r="137" spans="1:7" ht="12.75" customHeight="1">
      <c r="A137" s="2"/>
    </row>
    <row r="138" spans="1:7" ht="12.75" customHeight="1">
      <c r="A138" s="2"/>
    </row>
    <row r="139" spans="1:7" ht="12.75" customHeight="1">
      <c r="A139" s="2"/>
    </row>
    <row r="140" spans="1:7" ht="12.75" customHeight="1">
      <c r="A140" s="2"/>
    </row>
    <row r="141" spans="1:7" ht="12.75" customHeight="1">
      <c r="A141" s="2"/>
    </row>
    <row r="142" spans="1:7" ht="12.75" customHeight="1">
      <c r="A142" s="2"/>
    </row>
    <row r="143" spans="1:7" ht="12.75" customHeight="1">
      <c r="A143" s="2"/>
    </row>
    <row r="144" spans="1:7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  <row r="191" spans="1:1" ht="12.75" customHeight="1">
      <c r="A191" s="2"/>
    </row>
    <row r="192" spans="1:1" ht="12.75" customHeight="1">
      <c r="A192" s="2"/>
    </row>
    <row r="193" spans="1:1" ht="12.75" customHeight="1">
      <c r="A193" s="2"/>
    </row>
    <row r="194" spans="1:1" ht="12.75" customHeight="1">
      <c r="A194" s="2"/>
    </row>
    <row r="195" spans="1:1" ht="12.75" customHeight="1">
      <c r="A195" s="2"/>
    </row>
    <row r="196" spans="1:1" ht="12.75" customHeight="1">
      <c r="A196" s="2"/>
    </row>
    <row r="197" spans="1:1" ht="12.75" customHeight="1">
      <c r="A197" s="2"/>
    </row>
  </sheetData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4294967293" verticalDpi="300" r:id="rId1"/>
  <headerFooter alignWithMargins="0"/>
  <rowBreaks count="1" manualBreakCount="1">
    <brk id="60" max="6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>
  <sheetPr codeName="Sheet230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4" width="6.25" style="32" bestFit="1" customWidth="1"/>
    <col min="5" max="5" width="7" style="32" bestFit="1" customWidth="1"/>
    <col min="6" max="7" width="7.25" style="32" customWidth="1"/>
    <col min="8" max="8" width="9" style="32"/>
    <col min="71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115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1697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9</v>
      </c>
      <c r="D6" s="48">
        <v>61.4444444444444</v>
      </c>
      <c r="E6" s="48">
        <v>115.259610348889</v>
      </c>
      <c r="F6" s="169">
        <v>365</v>
      </c>
      <c r="G6" s="169">
        <v>2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1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48">
        <v>1</v>
      </c>
      <c r="E29" s="48" t="s">
        <v>491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3</v>
      </c>
      <c r="D38" s="48">
        <v>266.33333333333297</v>
      </c>
      <c r="E38" s="48">
        <v>401.92826889052401</v>
      </c>
      <c r="F38" s="169">
        <v>730</v>
      </c>
      <c r="G38" s="169">
        <v>17</v>
      </c>
      <c r="H38" s="3"/>
    </row>
    <row r="39" spans="1:8" ht="12.6" customHeight="1">
      <c r="A39" s="4" t="s">
        <v>263</v>
      </c>
      <c r="B39" s="13" t="s">
        <v>264</v>
      </c>
      <c r="C39" s="169">
        <v>8</v>
      </c>
      <c r="D39" s="48">
        <v>198.125</v>
      </c>
      <c r="E39" s="48">
        <v>394.39915875743401</v>
      </c>
      <c r="F39" s="169">
        <v>1154</v>
      </c>
      <c r="G39" s="169">
        <v>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1</v>
      </c>
      <c r="D49" s="48">
        <v>2</v>
      </c>
      <c r="E49" s="48" t="s">
        <v>491</v>
      </c>
      <c r="F49" s="169">
        <v>2</v>
      </c>
      <c r="G49" s="169">
        <v>2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4" t="s">
        <v>175</v>
      </c>
      <c r="B60" s="13" t="s">
        <v>176</v>
      </c>
      <c r="C60" s="169">
        <v>2</v>
      </c>
      <c r="D60" s="48">
        <v>1</v>
      </c>
      <c r="E60" s="48" t="s">
        <v>491</v>
      </c>
      <c r="F60" s="169">
        <v>1</v>
      </c>
      <c r="G60" s="169">
        <v>1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1</v>
      </c>
      <c r="D64" s="48">
        <v>1</v>
      </c>
      <c r="E64" s="48" t="s">
        <v>491</v>
      </c>
      <c r="F64" s="169">
        <v>1</v>
      </c>
      <c r="G64" s="169">
        <v>1</v>
      </c>
      <c r="H64" s="3"/>
    </row>
    <row r="65" spans="1:8" ht="12.6" customHeight="1">
      <c r="A65" s="4" t="s">
        <v>185</v>
      </c>
      <c r="B65" s="13" t="s">
        <v>2018</v>
      </c>
      <c r="C65" s="169">
        <v>1</v>
      </c>
      <c r="D65" s="48">
        <v>1</v>
      </c>
      <c r="E65" s="48" t="s">
        <v>491</v>
      </c>
      <c r="F65" s="169">
        <v>1</v>
      </c>
      <c r="G65" s="169">
        <v>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3</v>
      </c>
      <c r="D68" s="48">
        <v>7</v>
      </c>
      <c r="E68" s="48">
        <v>5</v>
      </c>
      <c r="F68" s="169">
        <v>12</v>
      </c>
      <c r="G68" s="169">
        <v>2</v>
      </c>
      <c r="H68" s="3"/>
    </row>
    <row r="69" spans="1:8" ht="12.6" customHeight="1">
      <c r="A69" s="4" t="s">
        <v>189</v>
      </c>
      <c r="B69" s="13" t="s">
        <v>166</v>
      </c>
      <c r="C69" s="169">
        <v>2</v>
      </c>
      <c r="D69" s="48">
        <v>1.5</v>
      </c>
      <c r="E69" s="48">
        <v>0.70710678118654802</v>
      </c>
      <c r="F69" s="169">
        <v>2</v>
      </c>
      <c r="G69" s="169">
        <v>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1</v>
      </c>
      <c r="D72" s="48">
        <v>5</v>
      </c>
      <c r="E72" s="48" t="s">
        <v>491</v>
      </c>
      <c r="F72" s="169">
        <v>5</v>
      </c>
      <c r="G72" s="169">
        <v>5</v>
      </c>
      <c r="H72" s="3"/>
    </row>
    <row r="73" spans="1:8" ht="12.6" customHeight="1">
      <c r="A73" s="4" t="s">
        <v>195</v>
      </c>
      <c r="B73" s="13" t="s">
        <v>196</v>
      </c>
      <c r="C73" s="169">
        <v>3</v>
      </c>
      <c r="D73" s="48">
        <v>23.6666666666667</v>
      </c>
      <c r="E73" s="48">
        <v>20.207259421636898</v>
      </c>
      <c r="F73" s="169">
        <v>47</v>
      </c>
      <c r="G73" s="169">
        <v>12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5</v>
      </c>
      <c r="D76" s="48">
        <v>8.5</v>
      </c>
      <c r="E76" s="48">
        <v>4.1231056256176597</v>
      </c>
      <c r="F76" s="169">
        <v>12</v>
      </c>
      <c r="G76" s="169">
        <v>4</v>
      </c>
      <c r="H76" s="3"/>
    </row>
    <row r="77" spans="1:8" ht="12.6" customHeight="1">
      <c r="A77" s="4" t="s">
        <v>203</v>
      </c>
      <c r="B77" s="13" t="s">
        <v>169</v>
      </c>
      <c r="C77" s="169">
        <v>12</v>
      </c>
      <c r="D77" s="48">
        <v>91.6666666666667</v>
      </c>
      <c r="E77" s="48">
        <v>127.188716861873</v>
      </c>
      <c r="F77" s="169">
        <v>363</v>
      </c>
      <c r="G77" s="169">
        <v>4</v>
      </c>
      <c r="H77" s="3"/>
    </row>
    <row r="78" spans="1:8" ht="12.6" customHeight="1">
      <c r="A78" s="134" t="s">
        <v>204</v>
      </c>
      <c r="B78" s="13" t="s">
        <v>170</v>
      </c>
      <c r="C78" s="169">
        <v>17</v>
      </c>
      <c r="D78" s="48">
        <v>28.625</v>
      </c>
      <c r="E78" s="48">
        <v>59.142624223143798</v>
      </c>
      <c r="F78" s="169">
        <v>244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4</v>
      </c>
      <c r="D80" s="48">
        <v>2.25</v>
      </c>
      <c r="E80" s="48">
        <v>2.5</v>
      </c>
      <c r="F80" s="169">
        <v>6</v>
      </c>
      <c r="G80" s="169">
        <v>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1</v>
      </c>
      <c r="D82" s="48">
        <v>2</v>
      </c>
      <c r="E82" s="48" t="s">
        <v>491</v>
      </c>
      <c r="F82" s="169">
        <v>2</v>
      </c>
      <c r="G82" s="169">
        <v>2</v>
      </c>
      <c r="H82" s="3"/>
    </row>
    <row r="83" spans="1:8" ht="12.6" customHeight="1">
      <c r="A83" s="4" t="s">
        <v>212</v>
      </c>
      <c r="B83" s="13" t="s">
        <v>213</v>
      </c>
      <c r="C83" s="169">
        <v>28</v>
      </c>
      <c r="D83" s="48">
        <v>8.6666666666666696</v>
      </c>
      <c r="E83" s="48">
        <v>14.1203617299493</v>
      </c>
      <c r="F83" s="169">
        <v>73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8</v>
      </c>
      <c r="D84" s="48">
        <v>13.75</v>
      </c>
      <c r="E84" s="48">
        <v>11.448643088655899</v>
      </c>
      <c r="F84" s="169">
        <v>36</v>
      </c>
      <c r="G84" s="169">
        <v>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2</v>
      </c>
      <c r="D94" s="48">
        <v>4</v>
      </c>
      <c r="E94" s="48" t="s">
        <v>491</v>
      </c>
      <c r="F94" s="169">
        <v>4</v>
      </c>
      <c r="G94" s="169">
        <v>4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56</v>
      </c>
      <c r="D101" s="48">
        <v>5.7592592592592604</v>
      </c>
      <c r="E101" s="48">
        <v>6.3955620968989102</v>
      </c>
      <c r="F101" s="169">
        <v>33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5</v>
      </c>
      <c r="E102" s="48">
        <v>6.0827625302982202</v>
      </c>
      <c r="F102" s="169">
        <v>12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9</v>
      </c>
      <c r="D103" s="48">
        <v>131.888888888889</v>
      </c>
      <c r="E103" s="48">
        <v>145.404989980094</v>
      </c>
      <c r="F103" s="169">
        <v>365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48" t="s">
        <v>491</v>
      </c>
      <c r="E104" s="48" t="s">
        <v>491</v>
      </c>
      <c r="F104" s="169" t="s">
        <v>491</v>
      </c>
      <c r="G104" s="169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6</v>
      </c>
      <c r="D106" s="231">
        <v>4.8333333333333304</v>
      </c>
      <c r="E106" s="231">
        <v>3.9200340134578799</v>
      </c>
      <c r="F106" s="230">
        <v>12</v>
      </c>
      <c r="G106" s="230">
        <v>1</v>
      </c>
      <c r="H106" s="8"/>
    </row>
    <row r="107" spans="1:8" ht="12.6" customHeight="1">
      <c r="A107" s="4" t="s">
        <v>278</v>
      </c>
      <c r="B107" s="4" t="s">
        <v>152</v>
      </c>
      <c r="C107" s="230">
        <v>57</v>
      </c>
      <c r="D107" s="231">
        <v>9.6842105263157894</v>
      </c>
      <c r="E107" s="231">
        <v>20.282960736554301</v>
      </c>
      <c r="F107" s="230">
        <v>146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5</v>
      </c>
      <c r="D108" s="231">
        <v>86.4</v>
      </c>
      <c r="E108" s="231">
        <v>103.521978342765</v>
      </c>
      <c r="F108" s="230">
        <v>258</v>
      </c>
      <c r="G108" s="230">
        <v>12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7</v>
      </c>
      <c r="E112" s="231">
        <v>7.0710678118654799</v>
      </c>
      <c r="F112" s="230">
        <v>12</v>
      </c>
      <c r="G112" s="230">
        <v>2</v>
      </c>
    </row>
    <row r="113" spans="1:7" ht="12.6" customHeight="1">
      <c r="A113" s="100"/>
      <c r="B113" s="13" t="s">
        <v>390</v>
      </c>
      <c r="C113" s="230">
        <v>252</v>
      </c>
      <c r="D113" s="231">
        <v>30.881147540983601</v>
      </c>
      <c r="E113" s="231">
        <v>104.27522843188299</v>
      </c>
      <c r="F113" s="230">
        <v>1154</v>
      </c>
      <c r="G113" s="230">
        <v>1</v>
      </c>
    </row>
    <row r="114" spans="1:7">
      <c r="C114" s="105"/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>
  <sheetPr codeName="Sheet231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65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116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1987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2</v>
      </c>
      <c r="D6" s="48">
        <v>188.5</v>
      </c>
      <c r="E6" s="48">
        <v>249.60869375885099</v>
      </c>
      <c r="F6" s="169">
        <v>365</v>
      </c>
      <c r="G6" s="169">
        <v>12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1</v>
      </c>
      <c r="D27" s="48">
        <v>12</v>
      </c>
      <c r="E27" s="48" t="s">
        <v>491</v>
      </c>
      <c r="F27" s="169">
        <v>12</v>
      </c>
      <c r="G27" s="169">
        <v>12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4</v>
      </c>
      <c r="D29" s="48">
        <v>4</v>
      </c>
      <c r="E29" s="48">
        <v>5.3541261347363402</v>
      </c>
      <c r="F29" s="169">
        <v>12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1</v>
      </c>
      <c r="D34" s="48">
        <v>1</v>
      </c>
      <c r="E34" s="48" t="s">
        <v>491</v>
      </c>
      <c r="F34" s="169">
        <v>1</v>
      </c>
      <c r="G34" s="169">
        <v>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2</v>
      </c>
      <c r="D36" s="48">
        <v>18</v>
      </c>
      <c r="E36" s="48">
        <v>21.213203435596402</v>
      </c>
      <c r="F36" s="169">
        <v>33</v>
      </c>
      <c r="G36" s="169">
        <v>3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2</v>
      </c>
      <c r="D38" s="48">
        <v>730</v>
      </c>
      <c r="E38" s="48">
        <v>0</v>
      </c>
      <c r="F38" s="169">
        <v>730</v>
      </c>
      <c r="G38" s="169">
        <v>730</v>
      </c>
      <c r="H38" s="3"/>
    </row>
    <row r="39" spans="1:8" ht="12.6" customHeight="1">
      <c r="A39" s="4" t="s">
        <v>263</v>
      </c>
      <c r="B39" s="13" t="s">
        <v>264</v>
      </c>
      <c r="C39" s="169">
        <v>12</v>
      </c>
      <c r="D39" s="48">
        <v>57.818181818181799</v>
      </c>
      <c r="E39" s="48">
        <v>103.680102412968</v>
      </c>
      <c r="F39" s="169">
        <v>365</v>
      </c>
      <c r="G39" s="169">
        <v>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1</v>
      </c>
      <c r="D42" s="48">
        <v>12</v>
      </c>
      <c r="E42" s="48" t="s">
        <v>491</v>
      </c>
      <c r="F42" s="169">
        <v>12</v>
      </c>
      <c r="G42" s="169">
        <v>12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2</v>
      </c>
      <c r="D45" s="48">
        <v>7</v>
      </c>
      <c r="E45" s="48">
        <v>7.0710678118654799</v>
      </c>
      <c r="F45" s="169">
        <v>12</v>
      </c>
      <c r="G45" s="169">
        <v>2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5</v>
      </c>
      <c r="D49" s="48">
        <v>29</v>
      </c>
      <c r="E49" s="48">
        <v>25.7423127684104</v>
      </c>
      <c r="F49" s="169">
        <v>52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15</v>
      </c>
      <c r="D59" s="48">
        <v>86.785714285714306</v>
      </c>
      <c r="E59" s="48">
        <v>130.77766133134801</v>
      </c>
      <c r="F59" s="169">
        <v>361</v>
      </c>
      <c r="G59" s="169">
        <v>1</v>
      </c>
      <c r="H59" s="3"/>
    </row>
    <row r="60" spans="1:70" ht="12.6" customHeight="1">
      <c r="A60" s="4" t="s">
        <v>175</v>
      </c>
      <c r="B60" s="13" t="s">
        <v>176</v>
      </c>
      <c r="C60" s="169">
        <v>3</v>
      </c>
      <c r="D60" s="48">
        <v>8.3333333333333304</v>
      </c>
      <c r="E60" s="48">
        <v>6.3508529610858799</v>
      </c>
      <c r="F60" s="169">
        <v>12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70" ht="12.6" customHeight="1">
      <c r="A62" s="4" t="s">
        <v>179</v>
      </c>
      <c r="B62" s="13" t="s">
        <v>180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1</v>
      </c>
      <c r="D64" s="48">
        <v>1</v>
      </c>
      <c r="E64" s="48" t="s">
        <v>491</v>
      </c>
      <c r="F64" s="169">
        <v>1</v>
      </c>
      <c r="G64" s="169">
        <v>1</v>
      </c>
      <c r="H64" s="3"/>
    </row>
    <row r="65" spans="1:8" ht="12.6" customHeight="1">
      <c r="A65" s="4" t="s">
        <v>185</v>
      </c>
      <c r="B65" s="13" t="s">
        <v>2018</v>
      </c>
      <c r="C65" s="169">
        <v>1</v>
      </c>
      <c r="D65" s="48">
        <v>1</v>
      </c>
      <c r="E65" s="48" t="s">
        <v>491</v>
      </c>
      <c r="F65" s="169">
        <v>1</v>
      </c>
      <c r="G65" s="169">
        <v>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1</v>
      </c>
      <c r="D68" s="48">
        <v>12</v>
      </c>
      <c r="E68" s="48" t="s">
        <v>491</v>
      </c>
      <c r="F68" s="169">
        <v>12</v>
      </c>
      <c r="G68" s="169">
        <v>12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6</v>
      </c>
      <c r="D76" s="48">
        <v>228.2</v>
      </c>
      <c r="E76" s="48">
        <v>484.61861293186001</v>
      </c>
      <c r="F76" s="169">
        <v>1095</v>
      </c>
      <c r="G76" s="169">
        <v>4</v>
      </c>
      <c r="H76" s="3"/>
    </row>
    <row r="77" spans="1:8" ht="12.6" customHeight="1">
      <c r="A77" s="4" t="s">
        <v>203</v>
      </c>
      <c r="B77" s="13" t="s">
        <v>169</v>
      </c>
      <c r="C77" s="169">
        <v>4</v>
      </c>
      <c r="D77" s="48">
        <v>25.5</v>
      </c>
      <c r="E77" s="48">
        <v>31.1287648325468</v>
      </c>
      <c r="F77" s="169">
        <v>72</v>
      </c>
      <c r="G77" s="169">
        <v>6</v>
      </c>
      <c r="H77" s="3"/>
    </row>
    <row r="78" spans="1:8" ht="12.6" customHeight="1">
      <c r="A78" s="134" t="s">
        <v>204</v>
      </c>
      <c r="B78" s="13" t="s">
        <v>170</v>
      </c>
      <c r="C78" s="169">
        <v>27</v>
      </c>
      <c r="D78" s="48">
        <v>11.461538461538501</v>
      </c>
      <c r="E78" s="48">
        <v>12.806969256559601</v>
      </c>
      <c r="F78" s="169">
        <v>49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3</v>
      </c>
      <c r="D80" s="48">
        <v>2.6666666666666701</v>
      </c>
      <c r="E80" s="48">
        <v>2.88675134594813</v>
      </c>
      <c r="F80" s="169">
        <v>6</v>
      </c>
      <c r="G80" s="169">
        <v>1</v>
      </c>
      <c r="H80" s="3"/>
    </row>
    <row r="81" spans="1:8" ht="12.6" customHeight="1">
      <c r="A81" s="134" t="s">
        <v>208</v>
      </c>
      <c r="B81" s="13" t="s">
        <v>209</v>
      </c>
      <c r="C81" s="169">
        <v>2</v>
      </c>
      <c r="D81" s="48">
        <v>174</v>
      </c>
      <c r="E81" s="48">
        <v>241.83051916579899</v>
      </c>
      <c r="F81" s="169">
        <v>345</v>
      </c>
      <c r="G81" s="169">
        <v>3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48">
        <v>2</v>
      </c>
      <c r="E82" s="48">
        <v>0</v>
      </c>
      <c r="F82" s="169">
        <v>2</v>
      </c>
      <c r="G82" s="169">
        <v>2</v>
      </c>
      <c r="H82" s="3"/>
    </row>
    <row r="83" spans="1:8" ht="12.6" customHeight="1">
      <c r="A83" s="4" t="s">
        <v>212</v>
      </c>
      <c r="B83" s="13" t="s">
        <v>213</v>
      </c>
      <c r="C83" s="169">
        <v>37</v>
      </c>
      <c r="D83" s="48">
        <v>12.676470588235301</v>
      </c>
      <c r="E83" s="48">
        <v>13.526003213194601</v>
      </c>
      <c r="F83" s="169">
        <v>51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146</v>
      </c>
      <c r="D84" s="48">
        <v>46.913669064748198</v>
      </c>
      <c r="E84" s="48">
        <v>129.45647144970599</v>
      </c>
      <c r="F84" s="169">
        <v>1040</v>
      </c>
      <c r="G84" s="169">
        <v>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2</v>
      </c>
      <c r="D94" s="48">
        <v>4</v>
      </c>
      <c r="E94" s="48" t="s">
        <v>491</v>
      </c>
      <c r="F94" s="169">
        <v>4</v>
      </c>
      <c r="G94" s="169">
        <v>4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55</v>
      </c>
      <c r="D101" s="48">
        <v>5.7358490566037696</v>
      </c>
      <c r="E101" s="48">
        <v>6.4782207415908504</v>
      </c>
      <c r="F101" s="169">
        <v>33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5</v>
      </c>
      <c r="E102" s="48">
        <v>6.0827625302982202</v>
      </c>
      <c r="F102" s="169">
        <v>12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48">
        <v>102.75</v>
      </c>
      <c r="E103" s="48">
        <v>124.216113516495</v>
      </c>
      <c r="F103" s="169">
        <v>257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1</v>
      </c>
      <c r="D104" s="48" t="s">
        <v>491</v>
      </c>
      <c r="E104" s="48" t="s">
        <v>491</v>
      </c>
      <c r="F104" s="169" t="s">
        <v>491</v>
      </c>
      <c r="G104" s="169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5</v>
      </c>
      <c r="D106" s="231">
        <v>3.4</v>
      </c>
      <c r="E106" s="231">
        <v>1.94935886896179</v>
      </c>
      <c r="F106" s="230">
        <v>6</v>
      </c>
      <c r="G106" s="230">
        <v>1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1">
        <v>7.1785714285714297</v>
      </c>
      <c r="E107" s="231">
        <v>14.426121689941001</v>
      </c>
      <c r="F107" s="230">
        <v>100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6</v>
      </c>
      <c r="D108" s="231">
        <v>72.8</v>
      </c>
      <c r="E108" s="231">
        <v>104.829385193275</v>
      </c>
      <c r="F108" s="230">
        <v>258</v>
      </c>
      <c r="G108" s="230">
        <v>12</v>
      </c>
      <c r="H108" s="3"/>
    </row>
    <row r="109" spans="1:8" ht="12.6" customHeight="1">
      <c r="A109" s="4" t="s">
        <v>386</v>
      </c>
      <c r="B109" s="4" t="s">
        <v>387</v>
      </c>
      <c r="C109" s="230">
        <v>1</v>
      </c>
      <c r="D109" s="231">
        <v>14</v>
      </c>
      <c r="E109" s="231" t="s">
        <v>491</v>
      </c>
      <c r="F109" s="230">
        <v>14</v>
      </c>
      <c r="G109" s="230">
        <v>14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7</v>
      </c>
      <c r="E112" s="231">
        <v>7.0710678118654799</v>
      </c>
      <c r="F112" s="230">
        <v>12</v>
      </c>
      <c r="G112" s="230">
        <v>2</v>
      </c>
    </row>
    <row r="113" spans="1:7" ht="12.6" customHeight="1">
      <c r="A113" s="100"/>
      <c r="B113" s="13" t="s">
        <v>390</v>
      </c>
      <c r="C113" s="230">
        <v>420</v>
      </c>
      <c r="D113" s="231">
        <v>36.86</v>
      </c>
      <c r="E113" s="231">
        <v>116.109188953323</v>
      </c>
      <c r="F113" s="230">
        <v>1095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>
  <sheetPr codeName="Sheet232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58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117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882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2</v>
      </c>
      <c r="D27" s="48">
        <v>2</v>
      </c>
      <c r="E27" s="48" t="s">
        <v>491</v>
      </c>
      <c r="F27" s="169">
        <v>2</v>
      </c>
      <c r="G27" s="169">
        <v>2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48">
        <v>1</v>
      </c>
      <c r="E29" s="48" t="s">
        <v>491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1</v>
      </c>
      <c r="D39" s="48">
        <v>2</v>
      </c>
      <c r="E39" s="48" t="s">
        <v>491</v>
      </c>
      <c r="F39" s="169">
        <v>2</v>
      </c>
      <c r="G39" s="169">
        <v>2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1</v>
      </c>
      <c r="D45" s="48">
        <v>1</v>
      </c>
      <c r="E45" s="48" t="s">
        <v>491</v>
      </c>
      <c r="F45" s="169">
        <v>1</v>
      </c>
      <c r="G45" s="169">
        <v>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1</v>
      </c>
      <c r="D48" s="48">
        <v>1</v>
      </c>
      <c r="E48" s="48" t="s">
        <v>491</v>
      </c>
      <c r="F48" s="169">
        <v>1</v>
      </c>
      <c r="G48" s="169">
        <v>1</v>
      </c>
      <c r="H48" s="3"/>
    </row>
    <row r="49" spans="1:70" ht="12.6" customHeight="1">
      <c r="A49" s="4" t="s">
        <v>421</v>
      </c>
      <c r="B49" s="13" t="s">
        <v>270</v>
      </c>
      <c r="C49" s="169">
        <v>1</v>
      </c>
      <c r="D49" s="48">
        <v>2</v>
      </c>
      <c r="E49" s="48" t="s">
        <v>491</v>
      </c>
      <c r="F49" s="169">
        <v>2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1</v>
      </c>
      <c r="D59" s="48">
        <v>1</v>
      </c>
      <c r="E59" s="48" t="s">
        <v>491</v>
      </c>
      <c r="F59" s="169">
        <v>1</v>
      </c>
      <c r="G59" s="169">
        <v>1</v>
      </c>
      <c r="H59" s="3"/>
    </row>
    <row r="60" spans="1:70" ht="12.6" customHeight="1">
      <c r="A60" s="4" t="s">
        <v>175</v>
      </c>
      <c r="B60" s="13" t="s">
        <v>176</v>
      </c>
      <c r="C60" s="169">
        <v>2</v>
      </c>
      <c r="D60" s="48">
        <v>1</v>
      </c>
      <c r="E60" s="48" t="s">
        <v>491</v>
      </c>
      <c r="F60" s="169">
        <v>1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70" ht="12.6" customHeight="1">
      <c r="A62" s="4" t="s">
        <v>179</v>
      </c>
      <c r="B62" s="13" t="s">
        <v>180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48">
        <v>1</v>
      </c>
      <c r="E76" s="48">
        <v>0</v>
      </c>
      <c r="F76" s="169">
        <v>1</v>
      </c>
      <c r="G76" s="169">
        <v>1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6</v>
      </c>
      <c r="D78" s="48">
        <v>8.1999999999999993</v>
      </c>
      <c r="E78" s="48">
        <v>9.9095913134700009</v>
      </c>
      <c r="F78" s="169">
        <v>24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1</v>
      </c>
      <c r="D80" s="48">
        <v>1</v>
      </c>
      <c r="E80" s="48" t="s">
        <v>491</v>
      </c>
      <c r="F80" s="169">
        <v>1</v>
      </c>
      <c r="G80" s="169">
        <v>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4" t="s">
        <v>212</v>
      </c>
      <c r="B83" s="13" t="s">
        <v>213</v>
      </c>
      <c r="C83" s="169">
        <v>8</v>
      </c>
      <c r="D83" s="48">
        <v>2.3333333333333299</v>
      </c>
      <c r="E83" s="48">
        <v>1.75119007154183</v>
      </c>
      <c r="F83" s="169">
        <v>5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2</v>
      </c>
      <c r="D84" s="48">
        <v>12</v>
      </c>
      <c r="E84" s="48" t="s">
        <v>491</v>
      </c>
      <c r="F84" s="169">
        <v>12</v>
      </c>
      <c r="G84" s="169">
        <v>12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29</v>
      </c>
      <c r="D101" s="48">
        <v>5.1034482758620703</v>
      </c>
      <c r="E101" s="48">
        <v>5.5249100030563296</v>
      </c>
      <c r="F101" s="169">
        <v>24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5</v>
      </c>
      <c r="E102" s="48">
        <v>6.0827625302982202</v>
      </c>
      <c r="F102" s="169">
        <v>12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6</v>
      </c>
      <c r="D103" s="48">
        <v>7.8</v>
      </c>
      <c r="E103" s="48">
        <v>5.7619441163551697</v>
      </c>
      <c r="F103" s="169">
        <v>12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48" t="s">
        <v>491</v>
      </c>
      <c r="E104" s="48" t="s">
        <v>491</v>
      </c>
      <c r="F104" s="169" t="s">
        <v>491</v>
      </c>
      <c r="G104" s="169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3</v>
      </c>
      <c r="D106" s="231">
        <v>6.6666666666666696</v>
      </c>
      <c r="E106" s="231">
        <v>5.0332229568471698</v>
      </c>
      <c r="F106" s="230">
        <v>12</v>
      </c>
      <c r="G106" s="230">
        <v>2</v>
      </c>
      <c r="H106" s="8"/>
    </row>
    <row r="107" spans="1:8" ht="12.6" customHeight="1">
      <c r="A107" s="4" t="s">
        <v>278</v>
      </c>
      <c r="B107" s="4" t="s">
        <v>152</v>
      </c>
      <c r="C107" s="230">
        <v>55</v>
      </c>
      <c r="D107" s="231">
        <v>4.9454545454545498</v>
      </c>
      <c r="E107" s="231">
        <v>6.5075972177772003</v>
      </c>
      <c r="F107" s="230">
        <v>24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3</v>
      </c>
      <c r="D108" s="231">
        <v>8</v>
      </c>
      <c r="E108" s="231">
        <v>5.6568542494923797</v>
      </c>
      <c r="F108" s="230">
        <v>12</v>
      </c>
      <c r="G108" s="230">
        <v>4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7</v>
      </c>
      <c r="E112" s="231">
        <v>7.0710678118654799</v>
      </c>
      <c r="F112" s="230">
        <v>12</v>
      </c>
      <c r="G112" s="230">
        <v>2</v>
      </c>
    </row>
    <row r="113" spans="1:7" ht="12.6" customHeight="1">
      <c r="A113" s="100"/>
      <c r="B113" s="13" t="s">
        <v>390</v>
      </c>
      <c r="C113" s="230">
        <v>132</v>
      </c>
      <c r="D113" s="231">
        <v>4.9268292682926802</v>
      </c>
      <c r="E113" s="231">
        <v>5.9204711981663003</v>
      </c>
      <c r="F113" s="230">
        <v>24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>
  <sheetPr codeName="Sheet233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53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118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1999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12</v>
      </c>
      <c r="D6" s="48">
        <v>50.0833333333333</v>
      </c>
      <c r="E6" s="48">
        <v>100.462981272012</v>
      </c>
      <c r="F6" s="169">
        <v>365</v>
      </c>
      <c r="G6" s="169">
        <v>2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1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48">
        <v>1</v>
      </c>
      <c r="E29" s="48" t="s">
        <v>491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1</v>
      </c>
      <c r="D34" s="48">
        <v>1</v>
      </c>
      <c r="E34" s="48" t="s">
        <v>491</v>
      </c>
      <c r="F34" s="169">
        <v>1</v>
      </c>
      <c r="G34" s="169">
        <v>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3</v>
      </c>
      <c r="D38" s="48">
        <v>253</v>
      </c>
      <c r="E38" s="48">
        <v>413.10168239793001</v>
      </c>
      <c r="F38" s="169">
        <v>730</v>
      </c>
      <c r="G38" s="169">
        <v>12</v>
      </c>
      <c r="H38" s="3"/>
    </row>
    <row r="39" spans="1:8" ht="12.6" customHeight="1">
      <c r="A39" s="4" t="s">
        <v>263</v>
      </c>
      <c r="B39" s="13" t="s">
        <v>264</v>
      </c>
      <c r="C39" s="169">
        <v>12</v>
      </c>
      <c r="D39" s="48">
        <v>122.75</v>
      </c>
      <c r="E39" s="48">
        <v>326.20911447051299</v>
      </c>
      <c r="F39" s="169">
        <v>1154</v>
      </c>
      <c r="G39" s="169">
        <v>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5</v>
      </c>
      <c r="D45" s="48">
        <v>8.6</v>
      </c>
      <c r="E45" s="48">
        <v>4.97995983919549</v>
      </c>
      <c r="F45" s="169">
        <v>12</v>
      </c>
      <c r="G45" s="169">
        <v>1</v>
      </c>
      <c r="H45" s="3"/>
    </row>
    <row r="46" spans="1:8" ht="12.6" customHeight="1">
      <c r="A46" s="4" t="s">
        <v>587</v>
      </c>
      <c r="B46" s="13" t="s">
        <v>588</v>
      </c>
      <c r="C46" s="169">
        <v>1</v>
      </c>
      <c r="D46" s="48">
        <v>1</v>
      </c>
      <c r="E46" s="48" t="s">
        <v>491</v>
      </c>
      <c r="F46" s="169">
        <v>1</v>
      </c>
      <c r="G46" s="169">
        <v>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1</v>
      </c>
      <c r="D49" s="48">
        <v>2</v>
      </c>
      <c r="E49" s="48" t="s">
        <v>491</v>
      </c>
      <c r="F49" s="169">
        <v>2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5</v>
      </c>
      <c r="D59" s="48">
        <v>5.2</v>
      </c>
      <c r="E59" s="48">
        <v>3.9623225512317899</v>
      </c>
      <c r="F59" s="169">
        <v>12</v>
      </c>
      <c r="G59" s="169">
        <v>2</v>
      </c>
      <c r="H59" s="3"/>
    </row>
    <row r="60" spans="1:70" ht="12.6" customHeight="1">
      <c r="A60" s="4" t="s">
        <v>175</v>
      </c>
      <c r="B60" s="13" t="s">
        <v>176</v>
      </c>
      <c r="C60" s="169">
        <v>4</v>
      </c>
      <c r="D60" s="48">
        <v>5.6666666666666696</v>
      </c>
      <c r="E60" s="48">
        <v>5.6862407030773303</v>
      </c>
      <c r="F60" s="169">
        <v>12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1</v>
      </c>
      <c r="D61" s="48">
        <v>12</v>
      </c>
      <c r="E61" s="48" t="s">
        <v>491</v>
      </c>
      <c r="F61" s="169">
        <v>12</v>
      </c>
      <c r="G61" s="169">
        <v>12</v>
      </c>
      <c r="H61" s="3"/>
    </row>
    <row r="62" spans="1:70" ht="12.6" customHeight="1">
      <c r="A62" s="4" t="s">
        <v>179</v>
      </c>
      <c r="B62" s="13" t="s">
        <v>180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2</v>
      </c>
      <c r="D64" s="48">
        <v>1</v>
      </c>
      <c r="E64" s="48">
        <v>0</v>
      </c>
      <c r="F64" s="169">
        <v>1</v>
      </c>
      <c r="G64" s="169">
        <v>1</v>
      </c>
      <c r="H64" s="3"/>
    </row>
    <row r="65" spans="1:8" ht="12.6" customHeight="1">
      <c r="A65" s="4" t="s">
        <v>185</v>
      </c>
      <c r="B65" s="13" t="s">
        <v>2018</v>
      </c>
      <c r="C65" s="169">
        <v>6</v>
      </c>
      <c r="D65" s="48">
        <v>2.2000000000000002</v>
      </c>
      <c r="E65" s="48">
        <v>2.16794833886788</v>
      </c>
      <c r="F65" s="169">
        <v>6</v>
      </c>
      <c r="G65" s="169">
        <v>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19</v>
      </c>
      <c r="D68" s="48">
        <v>8.3888888888888893</v>
      </c>
      <c r="E68" s="48">
        <v>5.7715212480194404</v>
      </c>
      <c r="F68" s="169">
        <v>24</v>
      </c>
      <c r="G68" s="169">
        <v>2</v>
      </c>
      <c r="H68" s="3"/>
    </row>
    <row r="69" spans="1:8" ht="12.6" customHeight="1">
      <c r="A69" s="4" t="s">
        <v>189</v>
      </c>
      <c r="B69" s="13" t="s">
        <v>166</v>
      </c>
      <c r="C69" s="169">
        <v>2</v>
      </c>
      <c r="D69" s="48">
        <v>1.5</v>
      </c>
      <c r="E69" s="48">
        <v>0.70710678118654802</v>
      </c>
      <c r="F69" s="169">
        <v>2</v>
      </c>
      <c r="G69" s="169">
        <v>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11</v>
      </c>
      <c r="D73" s="48">
        <v>19</v>
      </c>
      <c r="E73" s="48">
        <v>19.2976682529263</v>
      </c>
      <c r="F73" s="169">
        <v>66</v>
      </c>
      <c r="G73" s="169">
        <v>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12</v>
      </c>
      <c r="D76" s="48">
        <v>16.363636363636399</v>
      </c>
      <c r="E76" s="48">
        <v>18.586407545691699</v>
      </c>
      <c r="F76" s="169">
        <v>54</v>
      </c>
      <c r="G76" s="169">
        <v>2</v>
      </c>
      <c r="H76" s="3"/>
    </row>
    <row r="77" spans="1:8" ht="12.6" customHeight="1">
      <c r="A77" s="4" t="s">
        <v>203</v>
      </c>
      <c r="B77" s="13" t="s">
        <v>169</v>
      </c>
      <c r="C77" s="169">
        <v>14</v>
      </c>
      <c r="D77" s="48">
        <v>76.857142857142904</v>
      </c>
      <c r="E77" s="48">
        <v>122.20465630235999</v>
      </c>
      <c r="F77" s="169">
        <v>363</v>
      </c>
      <c r="G77" s="169">
        <v>1</v>
      </c>
      <c r="H77" s="3"/>
    </row>
    <row r="78" spans="1:8" ht="12.6" customHeight="1">
      <c r="A78" s="134" t="s">
        <v>204</v>
      </c>
      <c r="B78" s="13" t="s">
        <v>170</v>
      </c>
      <c r="C78" s="169">
        <v>35</v>
      </c>
      <c r="D78" s="48">
        <v>23.9411764705882</v>
      </c>
      <c r="E78" s="48">
        <v>50.806788604190899</v>
      </c>
      <c r="F78" s="169">
        <v>244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4</v>
      </c>
      <c r="D80" s="48">
        <v>2.25</v>
      </c>
      <c r="E80" s="48">
        <v>2.5</v>
      </c>
      <c r="F80" s="169">
        <v>6</v>
      </c>
      <c r="G80" s="169">
        <v>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1</v>
      </c>
      <c r="D82" s="48">
        <v>2</v>
      </c>
      <c r="E82" s="48" t="s">
        <v>491</v>
      </c>
      <c r="F82" s="169">
        <v>2</v>
      </c>
      <c r="G82" s="169">
        <v>2</v>
      </c>
      <c r="H82" s="3"/>
    </row>
    <row r="83" spans="1:8" ht="12.6" customHeight="1">
      <c r="A83" s="4" t="s">
        <v>212</v>
      </c>
      <c r="B83" s="13" t="s">
        <v>213</v>
      </c>
      <c r="C83" s="169">
        <v>87</v>
      </c>
      <c r="D83" s="48">
        <v>15.097560975609801</v>
      </c>
      <c r="E83" s="48">
        <v>30.676169926917598</v>
      </c>
      <c r="F83" s="169">
        <v>251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79</v>
      </c>
      <c r="D84" s="48">
        <v>25.4931506849315</v>
      </c>
      <c r="E84" s="48">
        <v>52.651665397231099</v>
      </c>
      <c r="F84" s="169">
        <v>280</v>
      </c>
      <c r="G84" s="169">
        <v>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2</v>
      </c>
      <c r="D94" s="48">
        <v>4</v>
      </c>
      <c r="E94" s="48" t="s">
        <v>491</v>
      </c>
      <c r="F94" s="169">
        <v>4</v>
      </c>
      <c r="G94" s="169">
        <v>4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63</v>
      </c>
      <c r="D101" s="48">
        <v>6.28813559322034</v>
      </c>
      <c r="E101" s="48">
        <v>8.4670779217520895</v>
      </c>
      <c r="F101" s="169">
        <v>50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5</v>
      </c>
      <c r="E102" s="48">
        <v>6.0827625302982202</v>
      </c>
      <c r="F102" s="169">
        <v>12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48">
        <v>117.25</v>
      </c>
      <c r="E103" s="48">
        <v>147.51246920660199</v>
      </c>
      <c r="F103" s="169">
        <v>359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3</v>
      </c>
      <c r="D104" s="48">
        <v>9.6666666666666696</v>
      </c>
      <c r="E104" s="48">
        <v>7.7674534651540297</v>
      </c>
      <c r="F104" s="169">
        <v>16</v>
      </c>
      <c r="G104" s="169">
        <v>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8</v>
      </c>
      <c r="D106" s="231">
        <v>5.25</v>
      </c>
      <c r="E106" s="231">
        <v>4.4960299948160598</v>
      </c>
      <c r="F106" s="230">
        <v>12</v>
      </c>
      <c r="G106" s="230">
        <v>1</v>
      </c>
      <c r="H106" s="8"/>
    </row>
    <row r="107" spans="1:8" ht="12.6" customHeight="1">
      <c r="A107" s="4" t="s">
        <v>278</v>
      </c>
      <c r="B107" s="4" t="s">
        <v>152</v>
      </c>
      <c r="C107" s="230">
        <v>57</v>
      </c>
      <c r="D107" s="231">
        <v>10.0350877192982</v>
      </c>
      <c r="E107" s="231">
        <v>20.355733583546201</v>
      </c>
      <c r="F107" s="230">
        <v>146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9</v>
      </c>
      <c r="D108" s="231">
        <v>52</v>
      </c>
      <c r="E108" s="231">
        <v>83.827203221865901</v>
      </c>
      <c r="F108" s="230">
        <v>258</v>
      </c>
      <c r="G108" s="230">
        <v>6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1</v>
      </c>
      <c r="D110" s="231">
        <v>12</v>
      </c>
      <c r="E110" s="231" t="s">
        <v>491</v>
      </c>
      <c r="F110" s="230">
        <v>12</v>
      </c>
      <c r="G110" s="230">
        <v>12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7</v>
      </c>
      <c r="E112" s="231">
        <v>7.0710678118654799</v>
      </c>
      <c r="F112" s="230">
        <v>12</v>
      </c>
      <c r="G112" s="230">
        <v>2</v>
      </c>
    </row>
    <row r="113" spans="1:7" ht="12.6" customHeight="1">
      <c r="A113" s="100"/>
      <c r="B113" s="13" t="s">
        <v>390</v>
      </c>
      <c r="C113" s="230">
        <v>476</v>
      </c>
      <c r="D113" s="231">
        <v>24.136563876652001</v>
      </c>
      <c r="E113" s="231">
        <v>79.752480402369599</v>
      </c>
      <c r="F113" s="230">
        <v>1154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>
  <sheetPr codeName="Sheet234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47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119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1749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2</v>
      </c>
      <c r="D6" s="48">
        <v>7</v>
      </c>
      <c r="E6" s="48">
        <v>7.0710678118654799</v>
      </c>
      <c r="F6" s="169">
        <v>12</v>
      </c>
      <c r="G6" s="169">
        <v>2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7</v>
      </c>
      <c r="D27" s="48">
        <v>20.1428571428571</v>
      </c>
      <c r="E27" s="48">
        <v>15.170460017509599</v>
      </c>
      <c r="F27" s="169">
        <v>51</v>
      </c>
      <c r="G27" s="169">
        <v>6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48">
        <v>1</v>
      </c>
      <c r="E29" s="48" t="s">
        <v>491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1</v>
      </c>
      <c r="D35" s="48">
        <v>12</v>
      </c>
      <c r="E35" s="48" t="s">
        <v>491</v>
      </c>
      <c r="F35" s="169">
        <v>12</v>
      </c>
      <c r="G35" s="169">
        <v>12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2</v>
      </c>
      <c r="D38" s="48">
        <v>32</v>
      </c>
      <c r="E38" s="48">
        <v>28.284271247461898</v>
      </c>
      <c r="F38" s="169">
        <v>52</v>
      </c>
      <c r="G38" s="169">
        <v>12</v>
      </c>
      <c r="H38" s="3"/>
    </row>
    <row r="39" spans="1:8" ht="12.6" customHeight="1">
      <c r="A39" s="4" t="s">
        <v>263</v>
      </c>
      <c r="B39" s="13" t="s">
        <v>264</v>
      </c>
      <c r="C39" s="169">
        <v>10</v>
      </c>
      <c r="D39" s="48">
        <v>129.5</v>
      </c>
      <c r="E39" s="48">
        <v>255.88853910334601</v>
      </c>
      <c r="F39" s="169">
        <v>792</v>
      </c>
      <c r="G39" s="169">
        <v>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1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2</v>
      </c>
      <c r="D44" s="48">
        <v>12</v>
      </c>
      <c r="E44" s="48">
        <v>0</v>
      </c>
      <c r="F44" s="169">
        <v>12</v>
      </c>
      <c r="G44" s="169">
        <v>12</v>
      </c>
      <c r="H44" s="3"/>
    </row>
    <row r="45" spans="1:8" ht="12.6" customHeight="1">
      <c r="A45" s="4" t="s">
        <v>282</v>
      </c>
      <c r="B45" s="13" t="s">
        <v>586</v>
      </c>
      <c r="C45" s="169">
        <v>1</v>
      </c>
      <c r="D45" s="48">
        <v>12</v>
      </c>
      <c r="E45" s="48" t="s">
        <v>491</v>
      </c>
      <c r="F45" s="169">
        <v>12</v>
      </c>
      <c r="G45" s="169">
        <v>12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2</v>
      </c>
      <c r="D49" s="48">
        <v>2</v>
      </c>
      <c r="E49" s="48" t="s">
        <v>491</v>
      </c>
      <c r="F49" s="169">
        <v>2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3</v>
      </c>
      <c r="D59" s="48">
        <v>7</v>
      </c>
      <c r="E59" s="48">
        <v>4.3588989435406704</v>
      </c>
      <c r="F59" s="169">
        <v>12</v>
      </c>
      <c r="G59" s="169">
        <v>4</v>
      </c>
      <c r="H59" s="3"/>
    </row>
    <row r="60" spans="1:70" ht="12.6" customHeight="1">
      <c r="A60" s="4" t="s">
        <v>175</v>
      </c>
      <c r="B60" s="13" t="s">
        <v>176</v>
      </c>
      <c r="C60" s="169">
        <v>3</v>
      </c>
      <c r="D60" s="48">
        <v>3.5</v>
      </c>
      <c r="E60" s="48">
        <v>3.53553390593274</v>
      </c>
      <c r="F60" s="169">
        <v>6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1</v>
      </c>
      <c r="D61" s="48">
        <v>24</v>
      </c>
      <c r="E61" s="48" t="s">
        <v>491</v>
      </c>
      <c r="F61" s="169">
        <v>24</v>
      </c>
      <c r="G61" s="169">
        <v>24</v>
      </c>
      <c r="H61" s="3"/>
    </row>
    <row r="62" spans="1:70" ht="12.6" customHeight="1">
      <c r="A62" s="4" t="s">
        <v>179</v>
      </c>
      <c r="B62" s="13" t="s">
        <v>180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1</v>
      </c>
      <c r="D65" s="48">
        <v>1</v>
      </c>
      <c r="E65" s="48" t="s">
        <v>491</v>
      </c>
      <c r="F65" s="169">
        <v>1</v>
      </c>
      <c r="G65" s="169">
        <v>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1</v>
      </c>
      <c r="D68" s="48">
        <v>2</v>
      </c>
      <c r="E68" s="48" t="s">
        <v>491</v>
      </c>
      <c r="F68" s="169">
        <v>2</v>
      </c>
      <c r="G68" s="169">
        <v>2</v>
      </c>
      <c r="H68" s="3"/>
    </row>
    <row r="69" spans="1:8" ht="12.6" customHeight="1">
      <c r="A69" s="4" t="s">
        <v>189</v>
      </c>
      <c r="B69" s="13" t="s">
        <v>166</v>
      </c>
      <c r="C69" s="169">
        <v>6</v>
      </c>
      <c r="D69" s="48">
        <v>1.6666666666666701</v>
      </c>
      <c r="E69" s="48">
        <v>0.81649658092772603</v>
      </c>
      <c r="F69" s="169">
        <v>3</v>
      </c>
      <c r="G69" s="169">
        <v>1</v>
      </c>
      <c r="H69" s="3"/>
    </row>
    <row r="70" spans="1:8" ht="12.6" customHeight="1">
      <c r="A70" s="4" t="s">
        <v>190</v>
      </c>
      <c r="B70" s="13" t="s">
        <v>168</v>
      </c>
      <c r="C70" s="169">
        <v>1</v>
      </c>
      <c r="D70" s="48">
        <v>1</v>
      </c>
      <c r="E70" s="48" t="s">
        <v>491</v>
      </c>
      <c r="F70" s="169">
        <v>1</v>
      </c>
      <c r="G70" s="169">
        <v>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1</v>
      </c>
      <c r="D73" s="48">
        <v>12</v>
      </c>
      <c r="E73" s="48" t="s">
        <v>491</v>
      </c>
      <c r="F73" s="169">
        <v>12</v>
      </c>
      <c r="G73" s="169">
        <v>12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16</v>
      </c>
      <c r="D76" s="48">
        <v>48.1875</v>
      </c>
      <c r="E76" s="48">
        <v>91.003456894047005</v>
      </c>
      <c r="F76" s="169">
        <v>375</v>
      </c>
      <c r="G76" s="169">
        <v>4</v>
      </c>
      <c r="H76" s="3"/>
    </row>
    <row r="77" spans="1:8" ht="12.6" customHeight="1">
      <c r="A77" s="4" t="s">
        <v>203</v>
      </c>
      <c r="B77" s="13" t="s">
        <v>169</v>
      </c>
      <c r="C77" s="169">
        <v>4</v>
      </c>
      <c r="D77" s="48">
        <v>40</v>
      </c>
      <c r="E77" s="48">
        <v>42.716117176853402</v>
      </c>
      <c r="F77" s="169">
        <v>95</v>
      </c>
      <c r="G77" s="169">
        <v>1</v>
      </c>
      <c r="H77" s="3"/>
    </row>
    <row r="78" spans="1:8" ht="12.6" customHeight="1">
      <c r="A78" s="134" t="s">
        <v>204</v>
      </c>
      <c r="B78" s="13" t="s">
        <v>170</v>
      </c>
      <c r="C78" s="169">
        <v>36</v>
      </c>
      <c r="D78" s="48">
        <v>16.375</v>
      </c>
      <c r="E78" s="48">
        <v>19.980232166302599</v>
      </c>
      <c r="F78" s="169">
        <v>100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2</v>
      </c>
      <c r="D80" s="48">
        <v>3.5</v>
      </c>
      <c r="E80" s="48">
        <v>3.53553390593274</v>
      </c>
      <c r="F80" s="169">
        <v>6</v>
      </c>
      <c r="G80" s="169">
        <v>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4" t="s">
        <v>212</v>
      </c>
      <c r="B83" s="13" t="s">
        <v>213</v>
      </c>
      <c r="C83" s="169">
        <v>78</v>
      </c>
      <c r="D83" s="48">
        <v>17.780821917808201</v>
      </c>
      <c r="E83" s="48">
        <v>43.484750384263897</v>
      </c>
      <c r="F83" s="169">
        <v>365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176</v>
      </c>
      <c r="D84" s="48">
        <v>43.256097560975597</v>
      </c>
      <c r="E84" s="48">
        <v>127.283877790605</v>
      </c>
      <c r="F84" s="169">
        <v>1040</v>
      </c>
      <c r="G84" s="169">
        <v>1</v>
      </c>
      <c r="H84" s="3"/>
    </row>
    <row r="85" spans="1:8" ht="12.6" customHeight="1">
      <c r="A85" s="35" t="s">
        <v>215</v>
      </c>
      <c r="B85" s="192" t="s">
        <v>2020</v>
      </c>
      <c r="C85" s="169">
        <v>1</v>
      </c>
      <c r="D85" s="48">
        <v>12</v>
      </c>
      <c r="E85" s="48" t="s">
        <v>491</v>
      </c>
      <c r="F85" s="169">
        <v>12</v>
      </c>
      <c r="G85" s="169">
        <v>12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2</v>
      </c>
      <c r="D94" s="48">
        <v>4</v>
      </c>
      <c r="E94" s="48" t="s">
        <v>491</v>
      </c>
      <c r="F94" s="169">
        <v>4</v>
      </c>
      <c r="G94" s="169">
        <v>4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60</v>
      </c>
      <c r="D101" s="48">
        <v>5.66071428571429</v>
      </c>
      <c r="E101" s="48">
        <v>5.7470206849503098</v>
      </c>
      <c r="F101" s="169">
        <v>24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5</v>
      </c>
      <c r="E102" s="48">
        <v>6.0827625302982202</v>
      </c>
      <c r="F102" s="169">
        <v>12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48">
        <v>79</v>
      </c>
      <c r="E103" s="48">
        <v>111.034100296132</v>
      </c>
      <c r="F103" s="169">
        <v>257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48" t="s">
        <v>491</v>
      </c>
      <c r="E104" s="48" t="s">
        <v>491</v>
      </c>
      <c r="F104" s="169" t="s">
        <v>491</v>
      </c>
      <c r="G104" s="169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4</v>
      </c>
      <c r="D106" s="231">
        <v>4.25</v>
      </c>
      <c r="E106" s="231">
        <v>5.1881274720911303</v>
      </c>
      <c r="F106" s="230">
        <v>12</v>
      </c>
      <c r="G106" s="230">
        <v>1</v>
      </c>
      <c r="H106" s="8"/>
    </row>
    <row r="107" spans="1:8" ht="12.6" customHeight="1">
      <c r="A107" s="4" t="s">
        <v>278</v>
      </c>
      <c r="B107" s="4" t="s">
        <v>152</v>
      </c>
      <c r="C107" s="230">
        <v>57</v>
      </c>
      <c r="D107" s="231">
        <v>8.4210526315789505</v>
      </c>
      <c r="E107" s="231">
        <v>19.959733902124299</v>
      </c>
      <c r="F107" s="230">
        <v>146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7</v>
      </c>
      <c r="D108" s="231">
        <v>57.8</v>
      </c>
      <c r="E108" s="231">
        <v>112.00089285358401</v>
      </c>
      <c r="F108" s="230">
        <v>258</v>
      </c>
      <c r="G108" s="230">
        <v>2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7</v>
      </c>
      <c r="E112" s="231">
        <v>7.0710678118654799</v>
      </c>
      <c r="F112" s="230">
        <v>12</v>
      </c>
      <c r="G112" s="230">
        <v>2</v>
      </c>
    </row>
    <row r="113" spans="1:7" ht="12.6" customHeight="1">
      <c r="A113" s="100"/>
      <c r="B113" s="13" t="s">
        <v>390</v>
      </c>
      <c r="C113" s="230">
        <v>504</v>
      </c>
      <c r="D113" s="231">
        <v>28.097251585623699</v>
      </c>
      <c r="E113" s="231">
        <v>91.2172338016792</v>
      </c>
      <c r="F113" s="230">
        <v>1040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>
  <sheetPr codeName="Sheet235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41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120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1750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9</v>
      </c>
      <c r="D6" s="48">
        <v>93.1111111111111</v>
      </c>
      <c r="E6" s="48">
        <v>154.74450268462201</v>
      </c>
      <c r="F6" s="169">
        <v>365</v>
      </c>
      <c r="G6" s="169">
        <v>2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2</v>
      </c>
      <c r="D29" s="48">
        <v>1.5</v>
      </c>
      <c r="E29" s="48">
        <v>0.70710678118654802</v>
      </c>
      <c r="F29" s="169">
        <v>2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1</v>
      </c>
      <c r="D34" s="48">
        <v>1</v>
      </c>
      <c r="E34" s="48" t="s">
        <v>491</v>
      </c>
      <c r="F34" s="169">
        <v>1</v>
      </c>
      <c r="G34" s="169">
        <v>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1</v>
      </c>
      <c r="D36" s="48">
        <v>12</v>
      </c>
      <c r="E36" s="48" t="s">
        <v>491</v>
      </c>
      <c r="F36" s="169">
        <v>12</v>
      </c>
      <c r="G36" s="169">
        <v>12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2</v>
      </c>
      <c r="D38" s="48">
        <v>373.5</v>
      </c>
      <c r="E38" s="48">
        <v>504.16713498600802</v>
      </c>
      <c r="F38" s="169">
        <v>730</v>
      </c>
      <c r="G38" s="169">
        <v>17</v>
      </c>
      <c r="H38" s="3"/>
    </row>
    <row r="39" spans="1:8" ht="12.6" customHeight="1">
      <c r="A39" s="4" t="s">
        <v>263</v>
      </c>
      <c r="B39" s="13" t="s">
        <v>264</v>
      </c>
      <c r="C39" s="169">
        <v>11</v>
      </c>
      <c r="D39" s="48">
        <v>44.9</v>
      </c>
      <c r="E39" s="48">
        <v>73.075987848266607</v>
      </c>
      <c r="F39" s="169">
        <v>244</v>
      </c>
      <c r="G39" s="169">
        <v>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1</v>
      </c>
      <c r="D46" s="48">
        <v>1</v>
      </c>
      <c r="E46" s="48" t="s">
        <v>491</v>
      </c>
      <c r="F46" s="169">
        <v>1</v>
      </c>
      <c r="G46" s="169">
        <v>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1</v>
      </c>
      <c r="D49" s="48">
        <v>2</v>
      </c>
      <c r="E49" s="48" t="s">
        <v>491</v>
      </c>
      <c r="F49" s="169">
        <v>2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2</v>
      </c>
      <c r="D59" s="48">
        <v>8.5</v>
      </c>
      <c r="E59" s="48">
        <v>6.3639610306789303</v>
      </c>
      <c r="F59" s="169">
        <v>13</v>
      </c>
      <c r="G59" s="169">
        <v>4</v>
      </c>
      <c r="H59" s="3"/>
    </row>
    <row r="60" spans="1:70" ht="12.6" customHeight="1">
      <c r="A60" s="4" t="s">
        <v>175</v>
      </c>
      <c r="B60" s="13" t="s">
        <v>176</v>
      </c>
      <c r="C60" s="169">
        <v>2</v>
      </c>
      <c r="D60" s="48">
        <v>1</v>
      </c>
      <c r="E60" s="48" t="s">
        <v>491</v>
      </c>
      <c r="F60" s="169">
        <v>1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70" ht="12.6" customHeight="1">
      <c r="A62" s="4" t="s">
        <v>179</v>
      </c>
      <c r="B62" s="13" t="s">
        <v>180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1</v>
      </c>
      <c r="D64" s="48">
        <v>1</v>
      </c>
      <c r="E64" s="48" t="s">
        <v>491</v>
      </c>
      <c r="F64" s="169">
        <v>1</v>
      </c>
      <c r="G64" s="169">
        <v>1</v>
      </c>
      <c r="H64" s="3"/>
    </row>
    <row r="65" spans="1:8" ht="12.6" customHeight="1">
      <c r="A65" s="4" t="s">
        <v>185</v>
      </c>
      <c r="B65" s="13" t="s">
        <v>2018</v>
      </c>
      <c r="C65" s="169">
        <v>1</v>
      </c>
      <c r="D65" s="48">
        <v>1</v>
      </c>
      <c r="E65" s="48" t="s">
        <v>491</v>
      </c>
      <c r="F65" s="169">
        <v>1</v>
      </c>
      <c r="G65" s="169">
        <v>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9</v>
      </c>
      <c r="D68" s="48">
        <v>8.5555555555555607</v>
      </c>
      <c r="E68" s="48">
        <v>7.9232428826698102</v>
      </c>
      <c r="F68" s="169">
        <v>24</v>
      </c>
      <c r="G68" s="169">
        <v>1</v>
      </c>
      <c r="H68" s="3"/>
    </row>
    <row r="69" spans="1:8" ht="12.6" customHeight="1">
      <c r="A69" s="4" t="s">
        <v>189</v>
      </c>
      <c r="B69" s="13" t="s">
        <v>166</v>
      </c>
      <c r="C69" s="169">
        <v>1</v>
      </c>
      <c r="D69" s="48">
        <v>1</v>
      </c>
      <c r="E69" s="48" t="s">
        <v>491</v>
      </c>
      <c r="F69" s="169">
        <v>1</v>
      </c>
      <c r="G69" s="169">
        <v>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1</v>
      </c>
      <c r="D73" s="48">
        <v>12</v>
      </c>
      <c r="E73" s="48" t="s">
        <v>491</v>
      </c>
      <c r="F73" s="169">
        <v>12</v>
      </c>
      <c r="G73" s="169">
        <v>12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4</v>
      </c>
      <c r="D76" s="48">
        <v>7.3333333333333304</v>
      </c>
      <c r="E76" s="48">
        <v>4.1633319989322697</v>
      </c>
      <c r="F76" s="169">
        <v>12</v>
      </c>
      <c r="G76" s="169">
        <v>4</v>
      </c>
      <c r="H76" s="3"/>
    </row>
    <row r="77" spans="1:8" ht="12.6" customHeight="1">
      <c r="A77" s="4" t="s">
        <v>203</v>
      </c>
      <c r="B77" s="13" t="s">
        <v>169</v>
      </c>
      <c r="C77" s="169">
        <v>10</v>
      </c>
      <c r="D77" s="48">
        <v>24.2</v>
      </c>
      <c r="E77" s="48">
        <v>23.929526159584199</v>
      </c>
      <c r="F77" s="169">
        <v>72</v>
      </c>
      <c r="G77" s="169">
        <v>2</v>
      </c>
      <c r="H77" s="3"/>
    </row>
    <row r="78" spans="1:8" ht="12.6" customHeight="1">
      <c r="A78" s="134" t="s">
        <v>204</v>
      </c>
      <c r="B78" s="13" t="s">
        <v>170</v>
      </c>
      <c r="C78" s="169">
        <v>13</v>
      </c>
      <c r="D78" s="48">
        <v>7.6666666666666696</v>
      </c>
      <c r="E78" s="48">
        <v>7.4018834621925</v>
      </c>
      <c r="F78" s="169">
        <v>24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4</v>
      </c>
      <c r="D80" s="48">
        <v>2.25</v>
      </c>
      <c r="E80" s="48">
        <v>2.5</v>
      </c>
      <c r="F80" s="169">
        <v>6</v>
      </c>
      <c r="G80" s="169">
        <v>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1</v>
      </c>
      <c r="D82" s="48">
        <v>2</v>
      </c>
      <c r="E82" s="48" t="s">
        <v>491</v>
      </c>
      <c r="F82" s="169">
        <v>2</v>
      </c>
      <c r="G82" s="169">
        <v>2</v>
      </c>
      <c r="H82" s="3"/>
    </row>
    <row r="83" spans="1:8" ht="12.6" customHeight="1">
      <c r="A83" s="4" t="s">
        <v>212</v>
      </c>
      <c r="B83" s="13" t="s">
        <v>213</v>
      </c>
      <c r="C83" s="169">
        <v>26</v>
      </c>
      <c r="D83" s="48">
        <v>6.5416666666666696</v>
      </c>
      <c r="E83" s="48">
        <v>5.6720456141744302</v>
      </c>
      <c r="F83" s="169">
        <v>16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7</v>
      </c>
      <c r="D84" s="48">
        <v>9.71428571428571</v>
      </c>
      <c r="E84" s="48">
        <v>19.180843618171799</v>
      </c>
      <c r="F84" s="169">
        <v>53</v>
      </c>
      <c r="G84" s="169">
        <v>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1</v>
      </c>
      <c r="D86" s="48">
        <v>2</v>
      </c>
      <c r="E86" s="48" t="s">
        <v>491</v>
      </c>
      <c r="F86" s="169">
        <v>2</v>
      </c>
      <c r="G86" s="169">
        <v>2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1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53</v>
      </c>
      <c r="D101" s="48">
        <v>5.6530612244898002</v>
      </c>
      <c r="E101" s="48">
        <v>5.8649773387178099</v>
      </c>
      <c r="F101" s="169">
        <v>24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5</v>
      </c>
      <c r="E102" s="48">
        <v>6.0827625302982202</v>
      </c>
      <c r="F102" s="169">
        <v>12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48">
        <v>77.125</v>
      </c>
      <c r="E103" s="48">
        <v>107.926479605331</v>
      </c>
      <c r="F103" s="169">
        <v>254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48" t="s">
        <v>491</v>
      </c>
      <c r="E104" s="48" t="s">
        <v>491</v>
      </c>
      <c r="F104" s="169" t="s">
        <v>491</v>
      </c>
      <c r="G104" s="169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6</v>
      </c>
      <c r="D106" s="231">
        <v>4.3333333333333304</v>
      </c>
      <c r="E106" s="231">
        <v>4.2268979957726298</v>
      </c>
      <c r="F106" s="230">
        <v>12</v>
      </c>
      <c r="G106" s="230">
        <v>1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1">
        <v>7.6428571428571397</v>
      </c>
      <c r="E107" s="231">
        <v>20.043977623242299</v>
      </c>
      <c r="F107" s="230">
        <v>146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5</v>
      </c>
      <c r="D108" s="231">
        <v>40.4</v>
      </c>
      <c r="E108" s="231">
        <v>42.741080940940201</v>
      </c>
      <c r="F108" s="230">
        <v>110</v>
      </c>
      <c r="G108" s="230">
        <v>6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7</v>
      </c>
      <c r="E112" s="231">
        <v>7.0710678118654799</v>
      </c>
      <c r="F112" s="230">
        <v>12</v>
      </c>
      <c r="G112" s="230">
        <v>2</v>
      </c>
    </row>
    <row r="113" spans="1:7" ht="12.6" customHeight="1">
      <c r="A113" s="100"/>
      <c r="B113" s="13" t="s">
        <v>390</v>
      </c>
      <c r="C113" s="230">
        <v>247</v>
      </c>
      <c r="D113" s="231">
        <v>18.455319148936201</v>
      </c>
      <c r="E113" s="231">
        <v>64.829964346290495</v>
      </c>
      <c r="F113" s="230">
        <v>730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>
  <sheetPr codeName="Sheet236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35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121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840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2</v>
      </c>
      <c r="D6" s="48">
        <v>2</v>
      </c>
      <c r="E6" s="48">
        <v>0</v>
      </c>
      <c r="F6" s="169">
        <v>2</v>
      </c>
      <c r="G6" s="169">
        <v>2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2</v>
      </c>
      <c r="D29" s="48">
        <v>1</v>
      </c>
      <c r="E29" s="48">
        <v>0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1</v>
      </c>
      <c r="D38" s="48">
        <v>5</v>
      </c>
      <c r="E38" s="48" t="s">
        <v>491</v>
      </c>
      <c r="F38" s="169">
        <v>5</v>
      </c>
      <c r="G38" s="169">
        <v>5</v>
      </c>
      <c r="H38" s="3"/>
    </row>
    <row r="39" spans="1:8" ht="12.6" customHeight="1">
      <c r="A39" s="4" t="s">
        <v>263</v>
      </c>
      <c r="B39" s="13" t="s">
        <v>264</v>
      </c>
      <c r="C39" s="169">
        <v>3</v>
      </c>
      <c r="D39" s="48">
        <v>8.3333333333333304</v>
      </c>
      <c r="E39" s="48">
        <v>6.3508529610858799</v>
      </c>
      <c r="F39" s="169">
        <v>12</v>
      </c>
      <c r="G39" s="169">
        <v>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1</v>
      </c>
      <c r="D46" s="48">
        <v>1</v>
      </c>
      <c r="E46" s="48" t="s">
        <v>491</v>
      </c>
      <c r="F46" s="169">
        <v>1</v>
      </c>
      <c r="G46" s="169">
        <v>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1</v>
      </c>
      <c r="D49" s="48">
        <v>2</v>
      </c>
      <c r="E49" s="48" t="s">
        <v>491</v>
      </c>
      <c r="F49" s="169">
        <v>2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1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70" ht="12.6" customHeight="1">
      <c r="A60" s="4" t="s">
        <v>175</v>
      </c>
      <c r="B60" s="13" t="s">
        <v>176</v>
      </c>
      <c r="C60" s="169">
        <v>2</v>
      </c>
      <c r="D60" s="48">
        <v>1</v>
      </c>
      <c r="E60" s="48" t="s">
        <v>491</v>
      </c>
      <c r="F60" s="169">
        <v>1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70" ht="12.6" customHeight="1">
      <c r="A62" s="4" t="s">
        <v>179</v>
      </c>
      <c r="B62" s="13" t="s">
        <v>180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1</v>
      </c>
      <c r="D64" s="48">
        <v>1</v>
      </c>
      <c r="E64" s="48" t="s">
        <v>491</v>
      </c>
      <c r="F64" s="169">
        <v>1</v>
      </c>
      <c r="G64" s="169">
        <v>1</v>
      </c>
      <c r="H64" s="3"/>
    </row>
    <row r="65" spans="1:8" ht="12.6" customHeight="1">
      <c r="A65" s="4" t="s">
        <v>185</v>
      </c>
      <c r="B65" s="13" t="s">
        <v>2018</v>
      </c>
      <c r="C65" s="169">
        <v>1</v>
      </c>
      <c r="D65" s="48">
        <v>1</v>
      </c>
      <c r="E65" s="48" t="s">
        <v>491</v>
      </c>
      <c r="F65" s="169">
        <v>1</v>
      </c>
      <c r="G65" s="169">
        <v>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4</v>
      </c>
      <c r="D76" s="48">
        <v>7</v>
      </c>
      <c r="E76" s="48">
        <v>4.5825756949558398</v>
      </c>
      <c r="F76" s="169">
        <v>12</v>
      </c>
      <c r="G76" s="169">
        <v>3</v>
      </c>
      <c r="H76" s="3"/>
    </row>
    <row r="77" spans="1:8" ht="12.6" customHeight="1">
      <c r="A77" s="4" t="s">
        <v>203</v>
      </c>
      <c r="B77" s="13" t="s">
        <v>169</v>
      </c>
      <c r="C77" s="169">
        <v>6</v>
      </c>
      <c r="D77" s="48">
        <v>32.8333333333333</v>
      </c>
      <c r="E77" s="48">
        <v>27.9743930526949</v>
      </c>
      <c r="F77" s="169">
        <v>72</v>
      </c>
      <c r="G77" s="169">
        <v>2</v>
      </c>
      <c r="H77" s="3"/>
    </row>
    <row r="78" spans="1:8" ht="12.6" customHeight="1">
      <c r="A78" s="134" t="s">
        <v>204</v>
      </c>
      <c r="B78" s="13" t="s">
        <v>170</v>
      </c>
      <c r="C78" s="169">
        <v>8</v>
      </c>
      <c r="D78" s="48">
        <v>12</v>
      </c>
      <c r="E78" s="48">
        <v>14.570027943889301</v>
      </c>
      <c r="F78" s="169">
        <v>42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4</v>
      </c>
      <c r="D80" s="48">
        <v>2.25</v>
      </c>
      <c r="E80" s="48">
        <v>2.5</v>
      </c>
      <c r="F80" s="169">
        <v>6</v>
      </c>
      <c r="G80" s="169">
        <v>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1</v>
      </c>
      <c r="D82" s="48">
        <v>2</v>
      </c>
      <c r="E82" s="48" t="s">
        <v>491</v>
      </c>
      <c r="F82" s="169">
        <v>2</v>
      </c>
      <c r="G82" s="169">
        <v>2</v>
      </c>
      <c r="H82" s="3"/>
    </row>
    <row r="83" spans="1:8" ht="12.6" customHeight="1">
      <c r="A83" s="4" t="s">
        <v>212</v>
      </c>
      <c r="B83" s="13" t="s">
        <v>213</v>
      </c>
      <c r="C83" s="169">
        <v>10</v>
      </c>
      <c r="D83" s="48">
        <v>3</v>
      </c>
      <c r="E83" s="48">
        <v>3.60555127546399</v>
      </c>
      <c r="F83" s="169">
        <v>12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3</v>
      </c>
      <c r="D84" s="48">
        <v>5</v>
      </c>
      <c r="E84" s="48">
        <v>6.0827625302982202</v>
      </c>
      <c r="F84" s="169">
        <v>12</v>
      </c>
      <c r="G84" s="169">
        <v>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2</v>
      </c>
      <c r="D94" s="48">
        <v>4</v>
      </c>
      <c r="E94" s="48" t="s">
        <v>491</v>
      </c>
      <c r="F94" s="169">
        <v>4</v>
      </c>
      <c r="G94" s="169">
        <v>4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53</v>
      </c>
      <c r="D101" s="48">
        <v>5.4693877551020398</v>
      </c>
      <c r="E101" s="48">
        <v>6.63670990531807</v>
      </c>
      <c r="F101" s="169">
        <v>33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5</v>
      </c>
      <c r="E102" s="48">
        <v>6.0827625302982202</v>
      </c>
      <c r="F102" s="169">
        <v>12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7</v>
      </c>
      <c r="D103" s="48">
        <v>97.285714285714306</v>
      </c>
      <c r="E103" s="48">
        <v>147.195690930718</v>
      </c>
      <c r="F103" s="169">
        <v>359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48" t="s">
        <v>491</v>
      </c>
      <c r="E104" s="48" t="s">
        <v>491</v>
      </c>
      <c r="F104" s="169" t="s">
        <v>491</v>
      </c>
      <c r="G104" s="169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6</v>
      </c>
      <c r="D106" s="231">
        <v>6.1666666666666696</v>
      </c>
      <c r="E106" s="231">
        <v>4.8339080118126603</v>
      </c>
      <c r="F106" s="230">
        <v>12</v>
      </c>
      <c r="G106" s="230">
        <v>1</v>
      </c>
      <c r="H106" s="8"/>
    </row>
    <row r="107" spans="1:8" ht="12.6" customHeight="1">
      <c r="A107" s="4" t="s">
        <v>278</v>
      </c>
      <c r="B107" s="4" t="s">
        <v>152</v>
      </c>
      <c r="C107" s="230">
        <v>57</v>
      </c>
      <c r="D107" s="231">
        <v>7.5789473684210504</v>
      </c>
      <c r="E107" s="231">
        <v>19.870066654950602</v>
      </c>
      <c r="F107" s="230">
        <v>146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4</v>
      </c>
      <c r="D108" s="231">
        <v>31.3333333333333</v>
      </c>
      <c r="E108" s="231">
        <v>20.0333056017556</v>
      </c>
      <c r="F108" s="230">
        <v>52</v>
      </c>
      <c r="G108" s="230">
        <v>12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7</v>
      </c>
      <c r="E112" s="231">
        <v>7.0710678118654799</v>
      </c>
      <c r="F112" s="230">
        <v>12</v>
      </c>
      <c r="G112" s="230">
        <v>2</v>
      </c>
    </row>
    <row r="113" spans="1:7" ht="12.6" customHeight="1">
      <c r="A113" s="100"/>
      <c r="B113" s="13" t="s">
        <v>390</v>
      </c>
      <c r="C113" s="230">
        <v>186</v>
      </c>
      <c r="D113" s="231">
        <v>11.107954545454501</v>
      </c>
      <c r="E113" s="231">
        <v>35.602804774233803</v>
      </c>
      <c r="F113" s="230">
        <v>359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>
  <sheetPr codeName="Sheet237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29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122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1656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48">
        <v>1</v>
      </c>
      <c r="E29" s="48" t="s">
        <v>491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1</v>
      </c>
      <c r="D46" s="48">
        <v>1</v>
      </c>
      <c r="E46" s="48" t="s">
        <v>491</v>
      </c>
      <c r="F46" s="169">
        <v>1</v>
      </c>
      <c r="G46" s="169">
        <v>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1</v>
      </c>
      <c r="D49" s="48">
        <v>2</v>
      </c>
      <c r="E49" s="48" t="s">
        <v>491</v>
      </c>
      <c r="F49" s="169">
        <v>2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70" ht="12.6" customHeight="1">
      <c r="A60" s="4" t="s">
        <v>175</v>
      </c>
      <c r="B60" s="13" t="s">
        <v>176</v>
      </c>
      <c r="C60" s="169">
        <v>2</v>
      </c>
      <c r="D60" s="48">
        <v>1</v>
      </c>
      <c r="E60" s="48" t="s">
        <v>491</v>
      </c>
      <c r="F60" s="169">
        <v>1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70" ht="12.6" customHeight="1">
      <c r="A62" s="4" t="s">
        <v>179</v>
      </c>
      <c r="B62" s="13" t="s">
        <v>180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1</v>
      </c>
      <c r="D68" s="48">
        <v>1</v>
      </c>
      <c r="E68" s="48" t="s">
        <v>491</v>
      </c>
      <c r="F68" s="169">
        <v>1</v>
      </c>
      <c r="G68" s="169">
        <v>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2</v>
      </c>
      <c r="D76" s="48">
        <v>2</v>
      </c>
      <c r="E76" s="48" t="s">
        <v>491</v>
      </c>
      <c r="F76" s="169">
        <v>2</v>
      </c>
      <c r="G76" s="169">
        <v>2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5</v>
      </c>
      <c r="D78" s="48">
        <v>3.6</v>
      </c>
      <c r="E78" s="48">
        <v>4.7222875812470404</v>
      </c>
      <c r="F78" s="169">
        <v>12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4" t="s">
        <v>212</v>
      </c>
      <c r="B83" s="13" t="s">
        <v>213</v>
      </c>
      <c r="C83" s="169">
        <v>8</v>
      </c>
      <c r="D83" s="48">
        <v>1.8333333333333299</v>
      </c>
      <c r="E83" s="48">
        <v>1.16904519445001</v>
      </c>
      <c r="F83" s="169">
        <v>4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29</v>
      </c>
      <c r="D101" s="48">
        <v>5.4285714285714297</v>
      </c>
      <c r="E101" s="48">
        <v>4.8107023544236398</v>
      </c>
      <c r="F101" s="169">
        <v>12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2</v>
      </c>
      <c r="D102" s="48">
        <v>6.5</v>
      </c>
      <c r="E102" s="48">
        <v>7.7781745930520199</v>
      </c>
      <c r="F102" s="169">
        <v>12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5</v>
      </c>
      <c r="D103" s="48">
        <v>5.6</v>
      </c>
      <c r="E103" s="48">
        <v>5.8566201857385298</v>
      </c>
      <c r="F103" s="169">
        <v>12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48" t="s">
        <v>491</v>
      </c>
      <c r="E104" s="48" t="s">
        <v>491</v>
      </c>
      <c r="F104" s="169" t="s">
        <v>491</v>
      </c>
      <c r="G104" s="169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4</v>
      </c>
      <c r="D106" s="231">
        <v>3.25</v>
      </c>
      <c r="E106" s="231">
        <v>2.2173557826083501</v>
      </c>
      <c r="F106" s="230">
        <v>6</v>
      </c>
      <c r="G106" s="230">
        <v>1</v>
      </c>
      <c r="H106" s="8"/>
    </row>
    <row r="107" spans="1:8" ht="12.6" customHeight="1">
      <c r="A107" s="4" t="s">
        <v>278</v>
      </c>
      <c r="B107" s="4" t="s">
        <v>152</v>
      </c>
      <c r="C107" s="230">
        <v>55</v>
      </c>
      <c r="D107" s="231">
        <v>4.9454545454545498</v>
      </c>
      <c r="E107" s="231">
        <v>6.8944910424197898</v>
      </c>
      <c r="F107" s="230">
        <v>24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3</v>
      </c>
      <c r="D108" s="231">
        <v>12</v>
      </c>
      <c r="E108" s="231">
        <v>0</v>
      </c>
      <c r="F108" s="230">
        <v>12</v>
      </c>
      <c r="G108" s="230">
        <v>12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7</v>
      </c>
      <c r="E112" s="231">
        <v>7.0710678118654799</v>
      </c>
      <c r="F112" s="230">
        <v>12</v>
      </c>
      <c r="G112" s="230">
        <v>2</v>
      </c>
    </row>
    <row r="113" spans="1:7" ht="12.6" customHeight="1">
      <c r="A113" s="100"/>
      <c r="B113" s="13" t="s">
        <v>390</v>
      </c>
      <c r="C113" s="230">
        <v>122</v>
      </c>
      <c r="D113" s="231">
        <v>4.7758620689655196</v>
      </c>
      <c r="E113" s="231">
        <v>5.7801552663011302</v>
      </c>
      <c r="F113" s="230">
        <v>24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>
  <sheetPr codeName="Sheet238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23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123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1657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48">
        <v>1</v>
      </c>
      <c r="E29" s="48" t="s">
        <v>491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1</v>
      </c>
      <c r="D49" s="48">
        <v>2</v>
      </c>
      <c r="E49" s="48" t="s">
        <v>491</v>
      </c>
      <c r="F49" s="169">
        <v>2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70" ht="12.6" customHeight="1">
      <c r="A60" s="4" t="s">
        <v>175</v>
      </c>
      <c r="B60" s="13" t="s">
        <v>176</v>
      </c>
      <c r="C60" s="169">
        <v>2</v>
      </c>
      <c r="D60" s="48">
        <v>1</v>
      </c>
      <c r="E60" s="48" t="s">
        <v>491</v>
      </c>
      <c r="F60" s="169">
        <v>1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70" ht="12.6" customHeight="1">
      <c r="A62" s="4" t="s">
        <v>179</v>
      </c>
      <c r="B62" s="13" t="s">
        <v>180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48">
        <v>1.5</v>
      </c>
      <c r="E76" s="48">
        <v>0.70710678118654802</v>
      </c>
      <c r="F76" s="169">
        <v>2</v>
      </c>
      <c r="G76" s="169">
        <v>1</v>
      </c>
      <c r="H76" s="3"/>
    </row>
    <row r="77" spans="1:8" ht="12.6" customHeight="1">
      <c r="A77" s="4" t="s">
        <v>203</v>
      </c>
      <c r="B77" s="13" t="s">
        <v>169</v>
      </c>
      <c r="C77" s="169">
        <v>2</v>
      </c>
      <c r="D77" s="48">
        <v>1</v>
      </c>
      <c r="E77" s="48">
        <v>0</v>
      </c>
      <c r="F77" s="169">
        <v>1</v>
      </c>
      <c r="G77" s="169">
        <v>1</v>
      </c>
      <c r="H77" s="3"/>
    </row>
    <row r="78" spans="1:8" ht="12.6" customHeight="1">
      <c r="A78" s="134" t="s">
        <v>204</v>
      </c>
      <c r="B78" s="13" t="s">
        <v>170</v>
      </c>
      <c r="C78" s="169">
        <v>6</v>
      </c>
      <c r="D78" s="48">
        <v>3.1666666666666701</v>
      </c>
      <c r="E78" s="48">
        <v>4.3550736694878802</v>
      </c>
      <c r="F78" s="169">
        <v>12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1</v>
      </c>
      <c r="D80" s="48">
        <v>1</v>
      </c>
      <c r="E80" s="48" t="s">
        <v>491</v>
      </c>
      <c r="F80" s="169">
        <v>1</v>
      </c>
      <c r="G80" s="169">
        <v>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4" t="s">
        <v>212</v>
      </c>
      <c r="B83" s="13" t="s">
        <v>213</v>
      </c>
      <c r="C83" s="169">
        <v>6</v>
      </c>
      <c r="D83" s="48">
        <v>1.25</v>
      </c>
      <c r="E83" s="48">
        <v>0.5</v>
      </c>
      <c r="F83" s="169">
        <v>2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21</v>
      </c>
      <c r="D101" s="48">
        <v>4.05</v>
      </c>
      <c r="E101" s="48">
        <v>4.2732337071343798</v>
      </c>
      <c r="F101" s="169">
        <v>12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2.3333333333333299</v>
      </c>
      <c r="E102" s="48">
        <v>1.5275252316519501</v>
      </c>
      <c r="F102" s="169">
        <v>4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7</v>
      </c>
      <c r="D103" s="48">
        <v>6.28571428571429</v>
      </c>
      <c r="E103" s="48">
        <v>5.3763149000743899</v>
      </c>
      <c r="F103" s="169">
        <v>12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48" t="s">
        <v>491</v>
      </c>
      <c r="E104" s="48" t="s">
        <v>491</v>
      </c>
      <c r="F104" s="169" t="s">
        <v>491</v>
      </c>
      <c r="G104" s="169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1</v>
      </c>
      <c r="D106" s="231">
        <v>2</v>
      </c>
      <c r="E106" s="231" t="s">
        <v>491</v>
      </c>
      <c r="F106" s="230">
        <v>2</v>
      </c>
      <c r="G106" s="230">
        <v>2</v>
      </c>
      <c r="H106" s="8"/>
    </row>
    <row r="107" spans="1:8" ht="12.6" customHeight="1">
      <c r="A107" s="4" t="s">
        <v>278</v>
      </c>
      <c r="B107" s="4" t="s">
        <v>152</v>
      </c>
      <c r="C107" s="230">
        <v>55</v>
      </c>
      <c r="D107" s="231">
        <v>4.5818181818181802</v>
      </c>
      <c r="E107" s="231">
        <v>6.3790481964205199</v>
      </c>
      <c r="F107" s="230">
        <v>24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5</v>
      </c>
      <c r="D108" s="231">
        <v>8</v>
      </c>
      <c r="E108" s="231">
        <v>4.6188021535170103</v>
      </c>
      <c r="F108" s="230">
        <v>12</v>
      </c>
      <c r="G108" s="230">
        <v>4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7</v>
      </c>
      <c r="E112" s="231">
        <v>7.0710678118654799</v>
      </c>
      <c r="F112" s="230">
        <v>12</v>
      </c>
      <c r="G112" s="230">
        <v>2</v>
      </c>
    </row>
    <row r="113" spans="1:7" ht="12.6" customHeight="1">
      <c r="A113" s="100"/>
      <c r="B113" s="13" t="s">
        <v>390</v>
      </c>
      <c r="C113" s="230">
        <v>117</v>
      </c>
      <c r="D113" s="231">
        <v>4.20720720720721</v>
      </c>
      <c r="E113" s="231">
        <v>5.3786059652480702</v>
      </c>
      <c r="F113" s="230">
        <v>24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>
  <sheetPr codeName="Sheet239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17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124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1891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1</v>
      </c>
      <c r="D6" s="48">
        <v>2</v>
      </c>
      <c r="E6" s="48" t="s">
        <v>491</v>
      </c>
      <c r="F6" s="169">
        <v>2</v>
      </c>
      <c r="G6" s="169">
        <v>2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2</v>
      </c>
      <c r="D29" s="48">
        <v>1</v>
      </c>
      <c r="E29" s="48">
        <v>0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1</v>
      </c>
      <c r="D34" s="48">
        <v>43</v>
      </c>
      <c r="E34" s="48" t="s">
        <v>491</v>
      </c>
      <c r="F34" s="169">
        <v>43</v>
      </c>
      <c r="G34" s="169">
        <v>43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1</v>
      </c>
      <c r="D38" s="48">
        <v>17</v>
      </c>
      <c r="E38" s="48" t="s">
        <v>491</v>
      </c>
      <c r="F38" s="169">
        <v>17</v>
      </c>
      <c r="G38" s="169">
        <v>17</v>
      </c>
      <c r="H38" s="3"/>
    </row>
    <row r="39" spans="1:8" ht="12.6" customHeight="1">
      <c r="A39" s="4" t="s">
        <v>263</v>
      </c>
      <c r="B39" s="13" t="s">
        <v>264</v>
      </c>
      <c r="C39" s="169">
        <v>2</v>
      </c>
      <c r="D39" s="48">
        <v>53.5</v>
      </c>
      <c r="E39" s="48">
        <v>3.53553390593274</v>
      </c>
      <c r="F39" s="169">
        <v>56</v>
      </c>
      <c r="G39" s="169">
        <v>51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1</v>
      </c>
      <c r="D43" s="48">
        <v>4</v>
      </c>
      <c r="E43" s="48" t="s">
        <v>491</v>
      </c>
      <c r="F43" s="169">
        <v>4</v>
      </c>
      <c r="G43" s="169">
        <v>4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3</v>
      </c>
      <c r="D49" s="48">
        <v>1.3333333333333299</v>
      </c>
      <c r="E49" s="48">
        <v>0.57735026918962595</v>
      </c>
      <c r="F49" s="169">
        <v>2</v>
      </c>
      <c r="G49" s="169">
        <v>1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3</v>
      </c>
      <c r="D59" s="48">
        <v>14.3333333333333</v>
      </c>
      <c r="E59" s="48">
        <v>20.550750189064502</v>
      </c>
      <c r="F59" s="169">
        <v>38</v>
      </c>
      <c r="G59" s="169">
        <v>1</v>
      </c>
      <c r="H59" s="3"/>
    </row>
    <row r="60" spans="1:70" ht="12.6" customHeight="1">
      <c r="A60" s="4" t="s">
        <v>175</v>
      </c>
      <c r="B60" s="13" t="s">
        <v>176</v>
      </c>
      <c r="C60" s="169">
        <v>3</v>
      </c>
      <c r="D60" s="48">
        <v>1.5</v>
      </c>
      <c r="E60" s="48">
        <v>0.70710678118654802</v>
      </c>
      <c r="F60" s="169">
        <v>2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1</v>
      </c>
      <c r="D61" s="48">
        <v>24</v>
      </c>
      <c r="E61" s="48" t="s">
        <v>491</v>
      </c>
      <c r="F61" s="169">
        <v>24</v>
      </c>
      <c r="G61" s="169">
        <v>24</v>
      </c>
      <c r="H61" s="3"/>
    </row>
    <row r="62" spans="1:70" ht="12.6" customHeight="1">
      <c r="A62" s="4" t="s">
        <v>179</v>
      </c>
      <c r="B62" s="13" t="s">
        <v>180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2</v>
      </c>
      <c r="D64" s="48">
        <v>1</v>
      </c>
      <c r="E64" s="48">
        <v>0</v>
      </c>
      <c r="F64" s="169">
        <v>1</v>
      </c>
      <c r="G64" s="169">
        <v>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1</v>
      </c>
      <c r="D68" s="48">
        <v>12</v>
      </c>
      <c r="E68" s="48" t="s">
        <v>491</v>
      </c>
      <c r="F68" s="169">
        <v>12</v>
      </c>
      <c r="G68" s="169">
        <v>12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48">
        <v>3.5</v>
      </c>
      <c r="E76" s="48">
        <v>3.53553390593274</v>
      </c>
      <c r="F76" s="169">
        <v>6</v>
      </c>
      <c r="G76" s="169">
        <v>1</v>
      </c>
      <c r="H76" s="3"/>
    </row>
    <row r="77" spans="1:8" ht="12.6" customHeight="1">
      <c r="A77" s="4" t="s">
        <v>203</v>
      </c>
      <c r="B77" s="13" t="s">
        <v>169</v>
      </c>
      <c r="C77" s="169">
        <v>1</v>
      </c>
      <c r="D77" s="48">
        <v>12</v>
      </c>
      <c r="E77" s="48" t="s">
        <v>491</v>
      </c>
      <c r="F77" s="169">
        <v>12</v>
      </c>
      <c r="G77" s="169">
        <v>12</v>
      </c>
      <c r="H77" s="3"/>
    </row>
    <row r="78" spans="1:8" ht="12.6" customHeight="1">
      <c r="A78" s="134" t="s">
        <v>204</v>
      </c>
      <c r="B78" s="13" t="s">
        <v>170</v>
      </c>
      <c r="C78" s="169">
        <v>12</v>
      </c>
      <c r="D78" s="48">
        <v>5.4166666666666696</v>
      </c>
      <c r="E78" s="48">
        <v>4.96273995679684</v>
      </c>
      <c r="F78" s="169">
        <v>12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48">
        <v>1.5</v>
      </c>
      <c r="E82" s="48">
        <v>0.70710678118654802</v>
      </c>
      <c r="F82" s="169">
        <v>2</v>
      </c>
      <c r="G82" s="169">
        <v>1</v>
      </c>
      <c r="H82" s="3"/>
    </row>
    <row r="83" spans="1:8" ht="12.6" customHeight="1">
      <c r="A83" s="4" t="s">
        <v>212</v>
      </c>
      <c r="B83" s="13" t="s">
        <v>213</v>
      </c>
      <c r="C83" s="169">
        <v>14</v>
      </c>
      <c r="D83" s="48">
        <v>3.5</v>
      </c>
      <c r="E83" s="48">
        <v>4.0339468604243303</v>
      </c>
      <c r="F83" s="169">
        <v>12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8</v>
      </c>
      <c r="D84" s="48">
        <v>7.28571428571429</v>
      </c>
      <c r="E84" s="48">
        <v>5.5592051504474904</v>
      </c>
      <c r="F84" s="169">
        <v>14</v>
      </c>
      <c r="G84" s="169">
        <v>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3</v>
      </c>
      <c r="D92" s="48">
        <v>1</v>
      </c>
      <c r="E92" s="48" t="s">
        <v>491</v>
      </c>
      <c r="F92" s="169">
        <v>1</v>
      </c>
      <c r="G92" s="169">
        <v>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33</v>
      </c>
      <c r="D101" s="48">
        <v>4.96875</v>
      </c>
      <c r="E101" s="48">
        <v>4.6035356328131796</v>
      </c>
      <c r="F101" s="169">
        <v>12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1.3333333333333299</v>
      </c>
      <c r="E102" s="48">
        <v>0.57735026918962595</v>
      </c>
      <c r="F102" s="169">
        <v>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48">
        <v>74</v>
      </c>
      <c r="E103" s="48">
        <v>113.301115868922</v>
      </c>
      <c r="F103" s="169">
        <v>257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17</v>
      </c>
      <c r="D104" s="48">
        <v>2.6</v>
      </c>
      <c r="E104" s="48">
        <v>2.8982753492378901</v>
      </c>
      <c r="F104" s="169">
        <v>12</v>
      </c>
      <c r="G104" s="169">
        <v>1</v>
      </c>
      <c r="H104" s="3"/>
    </row>
    <row r="105" spans="1:8" ht="12.6" customHeight="1">
      <c r="A105" s="4" t="s">
        <v>611</v>
      </c>
      <c r="B105" s="13" t="s">
        <v>411</v>
      </c>
      <c r="C105" s="169">
        <v>2</v>
      </c>
      <c r="D105" s="48">
        <v>3.5</v>
      </c>
      <c r="E105" s="48">
        <v>0.70710678118654802</v>
      </c>
      <c r="F105" s="169">
        <v>4</v>
      </c>
      <c r="G105" s="169">
        <v>3</v>
      </c>
      <c r="H105" s="3"/>
    </row>
    <row r="106" spans="1:8" ht="12.6" customHeight="1">
      <c r="A106" s="4" t="s">
        <v>276</v>
      </c>
      <c r="B106" s="4" t="s">
        <v>277</v>
      </c>
      <c r="C106" s="230">
        <v>3</v>
      </c>
      <c r="D106" s="231">
        <v>5</v>
      </c>
      <c r="E106" s="231">
        <v>6.0827625302982202</v>
      </c>
      <c r="F106" s="230">
        <v>12</v>
      </c>
      <c r="G106" s="230">
        <v>1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1">
        <v>7.8214285714285703</v>
      </c>
      <c r="E107" s="231">
        <v>20.037335281788501</v>
      </c>
      <c r="F107" s="230">
        <v>146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4</v>
      </c>
      <c r="D108" s="231">
        <v>88</v>
      </c>
      <c r="E108" s="231">
        <v>147.227714782238</v>
      </c>
      <c r="F108" s="230">
        <v>258</v>
      </c>
      <c r="G108" s="230">
        <v>2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7</v>
      </c>
      <c r="E112" s="231">
        <v>7.0710678118654799</v>
      </c>
      <c r="F112" s="230">
        <v>12</v>
      </c>
      <c r="G112" s="230">
        <v>2</v>
      </c>
    </row>
    <row r="113" spans="1:7" ht="12.6" customHeight="1">
      <c r="A113" s="100"/>
      <c r="B113" s="13" t="s">
        <v>390</v>
      </c>
      <c r="C113" s="230">
        <v>194</v>
      </c>
      <c r="D113" s="231">
        <v>10.8626373626374</v>
      </c>
      <c r="E113" s="231">
        <v>34.709812481611799</v>
      </c>
      <c r="F113" s="230">
        <v>258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137">
    <tabColor rgb="FF00B0F0"/>
  </sheetPr>
  <dimension ref="A1:G197"/>
  <sheetViews>
    <sheetView showGridLines="0" zoomScaleNormal="100" zoomScaleSheetLayoutView="100" workbookViewId="0">
      <selection activeCell="A2" sqref="A2"/>
    </sheetView>
  </sheetViews>
  <sheetFormatPr defaultColWidth="7.5" defaultRowHeight="12.75" customHeight="1"/>
  <cols>
    <col min="1" max="1" width="3.875" style="6" customWidth="1"/>
    <col min="2" max="2" width="41.25" style="6" customWidth="1"/>
    <col min="3" max="3" width="6.625" style="2" customWidth="1"/>
    <col min="4" max="5" width="8.75" style="3" customWidth="1"/>
    <col min="6" max="6" width="8.75" style="2" customWidth="1"/>
    <col min="7" max="7" width="8.75" style="6" customWidth="1"/>
    <col min="8" max="16384" width="7.5" style="3"/>
  </cols>
  <sheetData>
    <row r="1" spans="1:7" ht="12.75" customHeight="1">
      <c r="A1" s="1" t="s">
        <v>765</v>
      </c>
    </row>
    <row r="2" spans="1:7" ht="12.75" customHeight="1">
      <c r="A2" s="1"/>
      <c r="G2" s="33" t="s">
        <v>805</v>
      </c>
    </row>
    <row r="3" spans="1:7" s="110" customFormat="1" ht="12.6" customHeight="1">
      <c r="A3" s="147"/>
      <c r="B3" s="148" t="s">
        <v>490</v>
      </c>
      <c r="C3" s="149" t="s">
        <v>806</v>
      </c>
      <c r="D3" s="150" t="s">
        <v>807</v>
      </c>
      <c r="E3" s="150" t="s">
        <v>808</v>
      </c>
      <c r="F3" s="150" t="s">
        <v>809</v>
      </c>
      <c r="G3" s="150" t="s">
        <v>810</v>
      </c>
    </row>
    <row r="4" spans="1:7" s="110" customFormat="1" ht="12.6" customHeight="1">
      <c r="A4" s="134" t="s">
        <v>1842</v>
      </c>
      <c r="B4" s="111" t="s">
        <v>1843</v>
      </c>
      <c r="C4" s="172">
        <v>114</v>
      </c>
      <c r="D4" s="173">
        <v>6906.6301369863004</v>
      </c>
      <c r="E4" s="173">
        <v>48187.978132663702</v>
      </c>
      <c r="F4" s="173">
        <v>411300</v>
      </c>
      <c r="G4" s="173">
        <v>0</v>
      </c>
    </row>
    <row r="5" spans="1:7" s="110" customFormat="1" ht="12.6" customHeight="1">
      <c r="A5" s="4" t="s">
        <v>1844</v>
      </c>
      <c r="B5" s="111" t="s">
        <v>1845</v>
      </c>
      <c r="C5" s="172">
        <v>163</v>
      </c>
      <c r="D5" s="173">
        <v>32.157419354838702</v>
      </c>
      <c r="E5" s="173">
        <v>172.402247822172</v>
      </c>
      <c r="F5" s="173">
        <v>1608</v>
      </c>
      <c r="G5" s="173">
        <v>0</v>
      </c>
    </row>
    <row r="6" spans="1:7" s="110" customFormat="1" ht="12.6" customHeight="1">
      <c r="A6" s="4" t="s">
        <v>1846</v>
      </c>
      <c r="B6" s="111" t="s">
        <v>1847</v>
      </c>
      <c r="C6" s="172">
        <v>424</v>
      </c>
      <c r="D6" s="173">
        <v>161.022157434402</v>
      </c>
      <c r="E6" s="173">
        <v>376.02686265403599</v>
      </c>
      <c r="F6" s="173">
        <v>4998</v>
      </c>
      <c r="G6" s="173">
        <v>0</v>
      </c>
    </row>
    <row r="7" spans="1:7" s="110" customFormat="1" ht="12.6" customHeight="1">
      <c r="A7" s="4" t="s">
        <v>1848</v>
      </c>
      <c r="B7" s="111" t="s">
        <v>1849</v>
      </c>
      <c r="C7" s="172">
        <v>358</v>
      </c>
      <c r="D7" s="173">
        <v>141.58373983739801</v>
      </c>
      <c r="E7" s="173">
        <v>639.83757235710505</v>
      </c>
      <c r="F7" s="173">
        <v>7290</v>
      </c>
      <c r="G7" s="173">
        <v>0</v>
      </c>
    </row>
    <row r="8" spans="1:7" s="110" customFormat="1" ht="12.6" customHeight="1">
      <c r="A8" s="4" t="s">
        <v>1779</v>
      </c>
      <c r="B8" s="111" t="s">
        <v>1780</v>
      </c>
      <c r="C8" s="172">
        <v>343</v>
      </c>
      <c r="D8" s="173">
        <v>237.41899224806201</v>
      </c>
      <c r="E8" s="173">
        <v>1475.6525734919601</v>
      </c>
      <c r="F8" s="173">
        <v>21437</v>
      </c>
      <c r="G8" s="173">
        <v>0</v>
      </c>
    </row>
    <row r="9" spans="1:7" s="110" customFormat="1" ht="12.6" customHeight="1">
      <c r="A9" s="4" t="s">
        <v>1781</v>
      </c>
      <c r="B9" s="111" t="s">
        <v>1782</v>
      </c>
      <c r="C9" s="172">
        <v>120</v>
      </c>
      <c r="D9" s="173">
        <v>533.65135135135097</v>
      </c>
      <c r="E9" s="173">
        <v>2358.9915981146301</v>
      </c>
      <c r="F9" s="173">
        <v>20340</v>
      </c>
      <c r="G9" s="173">
        <v>0</v>
      </c>
    </row>
    <row r="10" spans="1:7" s="110" customFormat="1" ht="12.6" customHeight="1">
      <c r="A10" s="4" t="s">
        <v>1783</v>
      </c>
      <c r="B10" s="111" t="s">
        <v>1784</v>
      </c>
      <c r="C10" s="172">
        <v>0</v>
      </c>
      <c r="D10" s="173" t="s">
        <v>491</v>
      </c>
      <c r="E10" s="173" t="s">
        <v>491</v>
      </c>
      <c r="F10" s="173" t="s">
        <v>491</v>
      </c>
      <c r="G10" s="173" t="s">
        <v>491</v>
      </c>
    </row>
    <row r="11" spans="1:7" s="110" customFormat="1" ht="12.6" customHeight="1">
      <c r="A11" s="4" t="s">
        <v>1785</v>
      </c>
      <c r="B11" s="111" t="s">
        <v>1786</v>
      </c>
      <c r="C11" s="172">
        <v>37</v>
      </c>
      <c r="D11" s="173">
        <v>19627.729729729701</v>
      </c>
      <c r="E11" s="173">
        <v>18750.331026186999</v>
      </c>
      <c r="F11" s="173">
        <v>70200</v>
      </c>
      <c r="G11" s="173">
        <v>0</v>
      </c>
    </row>
    <row r="12" spans="1:7" s="110" customFormat="1" ht="12.6" customHeight="1">
      <c r="A12" s="4" t="s">
        <v>1787</v>
      </c>
      <c r="B12" s="111" t="s">
        <v>1788</v>
      </c>
      <c r="C12" s="172">
        <v>38</v>
      </c>
      <c r="D12" s="173">
        <v>39.653846153846203</v>
      </c>
      <c r="E12" s="173">
        <v>76.336592697181501</v>
      </c>
      <c r="F12" s="173">
        <v>263</v>
      </c>
      <c r="G12" s="173">
        <v>0</v>
      </c>
    </row>
    <row r="13" spans="1:7" s="110" customFormat="1" ht="12.6" customHeight="1">
      <c r="A13" s="4" t="s">
        <v>1789</v>
      </c>
      <c r="B13" s="111" t="s">
        <v>1790</v>
      </c>
      <c r="C13" s="172">
        <v>41</v>
      </c>
      <c r="D13" s="173">
        <v>35.071428571428598</v>
      </c>
      <c r="E13" s="173">
        <v>56.139329695181999</v>
      </c>
      <c r="F13" s="173">
        <v>210</v>
      </c>
      <c r="G13" s="173">
        <v>0</v>
      </c>
    </row>
    <row r="14" spans="1:7" s="110" customFormat="1" ht="12.6" customHeight="1">
      <c r="A14" s="4" t="s">
        <v>1791</v>
      </c>
      <c r="B14" s="111" t="s">
        <v>1792</v>
      </c>
      <c r="C14" s="172">
        <v>369</v>
      </c>
      <c r="D14" s="173">
        <v>459.72076677316301</v>
      </c>
      <c r="E14" s="173">
        <v>1108.8762129115</v>
      </c>
      <c r="F14" s="173">
        <v>10000</v>
      </c>
      <c r="G14" s="173">
        <v>0</v>
      </c>
    </row>
    <row r="15" spans="1:7" s="110" customFormat="1" ht="12.6" customHeight="1">
      <c r="A15" s="4" t="s">
        <v>1793</v>
      </c>
      <c r="B15" s="111" t="s">
        <v>1794</v>
      </c>
      <c r="C15" s="172">
        <v>49</v>
      </c>
      <c r="D15" s="173">
        <v>436.097222222222</v>
      </c>
      <c r="E15" s="173">
        <v>1016.70471776958</v>
      </c>
      <c r="F15" s="173">
        <v>4267</v>
      </c>
      <c r="G15" s="173">
        <v>0</v>
      </c>
    </row>
    <row r="16" spans="1:7" s="110" customFormat="1" ht="12.6" customHeight="1">
      <c r="A16" s="4" t="s">
        <v>1795</v>
      </c>
      <c r="B16" s="111" t="s">
        <v>1796</v>
      </c>
      <c r="C16" s="172">
        <v>45</v>
      </c>
      <c r="D16" s="173">
        <v>2600.8611111111099</v>
      </c>
      <c r="E16" s="173">
        <v>8857.6548949087901</v>
      </c>
      <c r="F16" s="173">
        <v>52321</v>
      </c>
      <c r="G16" s="173">
        <v>0</v>
      </c>
    </row>
    <row r="17" spans="1:7" s="110" customFormat="1" ht="12.6" customHeight="1">
      <c r="A17" s="4" t="s">
        <v>1797</v>
      </c>
      <c r="B17" s="111" t="s">
        <v>1798</v>
      </c>
      <c r="C17" s="172">
        <v>3</v>
      </c>
      <c r="D17" s="173">
        <v>6207.3333333333303</v>
      </c>
      <c r="E17" s="173">
        <v>8924.0283131180895</v>
      </c>
      <c r="F17" s="173">
        <v>16500</v>
      </c>
      <c r="G17" s="173">
        <v>632</v>
      </c>
    </row>
    <row r="18" spans="1:7" s="110" customFormat="1" ht="12.6" customHeight="1">
      <c r="A18" s="4" t="s">
        <v>1799</v>
      </c>
      <c r="B18" s="111" t="s">
        <v>1800</v>
      </c>
      <c r="C18" s="172">
        <v>34</v>
      </c>
      <c r="D18" s="173">
        <v>2888.2916666666702</v>
      </c>
      <c r="E18" s="173">
        <v>5905.9331588199702</v>
      </c>
      <c r="F18" s="173">
        <v>24935</v>
      </c>
      <c r="G18" s="173">
        <v>0</v>
      </c>
    </row>
    <row r="19" spans="1:7" s="110" customFormat="1" ht="12.6" customHeight="1">
      <c r="A19" s="4" t="s">
        <v>930</v>
      </c>
      <c r="B19" s="111" t="s">
        <v>966</v>
      </c>
      <c r="C19" s="172">
        <v>12</v>
      </c>
      <c r="D19" s="173">
        <v>2060.7777777777801</v>
      </c>
      <c r="E19" s="173">
        <v>4049.74248495438</v>
      </c>
      <c r="F19" s="173">
        <v>12597</v>
      </c>
      <c r="G19" s="173">
        <v>0</v>
      </c>
    </row>
    <row r="20" spans="1:7" s="110" customFormat="1" ht="12.6" customHeight="1">
      <c r="A20" s="4" t="s">
        <v>1801</v>
      </c>
      <c r="B20" s="111" t="s">
        <v>942</v>
      </c>
      <c r="C20" s="172">
        <v>74</v>
      </c>
      <c r="D20" s="173">
        <v>1821.7269841269799</v>
      </c>
      <c r="E20" s="173">
        <v>13926.589877353401</v>
      </c>
      <c r="F20" s="173">
        <v>110593</v>
      </c>
      <c r="G20" s="173">
        <v>0</v>
      </c>
    </row>
    <row r="21" spans="1:7" s="110" customFormat="1" ht="12.6" customHeight="1">
      <c r="A21" s="4" t="s">
        <v>701</v>
      </c>
      <c r="B21" s="111" t="s">
        <v>967</v>
      </c>
      <c r="C21" s="172">
        <v>135</v>
      </c>
      <c r="D21" s="173">
        <v>562.15666666666698</v>
      </c>
      <c r="E21" s="173">
        <v>4294.0470756212799</v>
      </c>
      <c r="F21" s="173">
        <v>40662</v>
      </c>
      <c r="G21" s="173">
        <v>0</v>
      </c>
    </row>
    <row r="22" spans="1:7" s="110" customFormat="1" ht="12.6" customHeight="1">
      <c r="A22" s="134" t="s">
        <v>1802</v>
      </c>
      <c r="B22" s="111" t="s">
        <v>943</v>
      </c>
      <c r="C22" s="172">
        <v>4</v>
      </c>
      <c r="D22" s="173">
        <v>1376.3333333333301</v>
      </c>
      <c r="E22" s="173">
        <v>1916.2258043699701</v>
      </c>
      <c r="F22" s="173">
        <v>3589</v>
      </c>
      <c r="G22" s="173">
        <v>269</v>
      </c>
    </row>
    <row r="23" spans="1:7" s="110" customFormat="1" ht="12.6" customHeight="1">
      <c r="A23" s="4" t="s">
        <v>509</v>
      </c>
      <c r="B23" s="111" t="s">
        <v>969</v>
      </c>
      <c r="C23" s="172">
        <v>82</v>
      </c>
      <c r="D23" s="173">
        <v>182.67702702702701</v>
      </c>
      <c r="E23" s="173">
        <v>1250.13267904588</v>
      </c>
      <c r="F23" s="173">
        <v>10763</v>
      </c>
      <c r="G23" s="173">
        <v>0</v>
      </c>
    </row>
    <row r="24" spans="1:7" s="110" customFormat="1" ht="12.6" customHeight="1">
      <c r="A24" s="4" t="s">
        <v>510</v>
      </c>
      <c r="B24" s="111" t="s">
        <v>970</v>
      </c>
      <c r="C24" s="172">
        <v>1</v>
      </c>
      <c r="D24" s="173">
        <v>0</v>
      </c>
      <c r="E24" s="173" t="s">
        <v>491</v>
      </c>
      <c r="F24" s="173">
        <v>0</v>
      </c>
      <c r="G24" s="173">
        <v>0</v>
      </c>
    </row>
    <row r="25" spans="1:7" s="110" customFormat="1" ht="12.6" customHeight="1">
      <c r="A25" s="4" t="s">
        <v>1803</v>
      </c>
      <c r="B25" s="111" t="s">
        <v>1858</v>
      </c>
      <c r="C25" s="172">
        <v>307</v>
      </c>
      <c r="D25" s="173">
        <v>698.85481651376199</v>
      </c>
      <c r="E25" s="173">
        <v>2461.9834856718498</v>
      </c>
      <c r="F25" s="173">
        <v>27935</v>
      </c>
      <c r="G25" s="173">
        <v>0</v>
      </c>
    </row>
    <row r="26" spans="1:7" s="110" customFormat="1" ht="12.6" customHeight="1">
      <c r="A26" s="4" t="s">
        <v>1804</v>
      </c>
      <c r="B26" s="111" t="s">
        <v>1077</v>
      </c>
      <c r="C26" s="172">
        <v>3</v>
      </c>
      <c r="D26" s="173">
        <v>32</v>
      </c>
      <c r="E26" s="173">
        <v>55.425625842204099</v>
      </c>
      <c r="F26" s="173">
        <v>96</v>
      </c>
      <c r="G26" s="173">
        <v>0</v>
      </c>
    </row>
    <row r="27" spans="1:7" s="110" customFormat="1" ht="12.6" customHeight="1">
      <c r="A27" s="134" t="s">
        <v>709</v>
      </c>
      <c r="B27" s="111" t="s">
        <v>972</v>
      </c>
      <c r="C27" s="172">
        <v>30</v>
      </c>
      <c r="D27" s="173">
        <v>23908.1379310345</v>
      </c>
      <c r="E27" s="173">
        <v>42848.976079385196</v>
      </c>
      <c r="F27" s="173">
        <v>213423</v>
      </c>
      <c r="G27" s="173">
        <v>0</v>
      </c>
    </row>
    <row r="28" spans="1:7" s="110" customFormat="1" ht="12.6" customHeight="1">
      <c r="A28" s="4" t="s">
        <v>1805</v>
      </c>
      <c r="B28" s="111" t="s">
        <v>1806</v>
      </c>
      <c r="C28" s="172">
        <v>0</v>
      </c>
      <c r="D28" s="173" t="s">
        <v>491</v>
      </c>
      <c r="E28" s="173" t="s">
        <v>491</v>
      </c>
      <c r="F28" s="173" t="s">
        <v>491</v>
      </c>
      <c r="G28" s="173" t="s">
        <v>491</v>
      </c>
    </row>
    <row r="29" spans="1:7" s="110" customFormat="1" ht="12.6" customHeight="1">
      <c r="A29" s="4" t="s">
        <v>1807</v>
      </c>
      <c r="B29" s="111" t="s">
        <v>1914</v>
      </c>
      <c r="C29" s="172">
        <v>10</v>
      </c>
      <c r="D29" s="173">
        <v>103.75</v>
      </c>
      <c r="E29" s="173">
        <v>143.04719500920001</v>
      </c>
      <c r="F29" s="173">
        <v>398</v>
      </c>
      <c r="G29" s="173">
        <v>0</v>
      </c>
    </row>
    <row r="30" spans="1:7" s="110" customFormat="1" ht="12.6" customHeight="1">
      <c r="A30" s="4" t="s">
        <v>1808</v>
      </c>
      <c r="B30" s="111" t="s">
        <v>1915</v>
      </c>
      <c r="C30" s="172">
        <v>2</v>
      </c>
      <c r="D30" s="173">
        <v>459.5</v>
      </c>
      <c r="E30" s="173">
        <v>608.81893860161699</v>
      </c>
      <c r="F30" s="173">
        <v>890</v>
      </c>
      <c r="G30" s="173">
        <v>29</v>
      </c>
    </row>
    <row r="31" spans="1:7" s="110" customFormat="1" ht="12.6" customHeight="1">
      <c r="A31" s="4" t="s">
        <v>1809</v>
      </c>
      <c r="B31" s="111" t="s">
        <v>774</v>
      </c>
      <c r="C31" s="172">
        <v>19</v>
      </c>
      <c r="D31" s="173">
        <v>40.200000000000003</v>
      </c>
      <c r="E31" s="173">
        <v>89.298251818150305</v>
      </c>
      <c r="F31" s="173">
        <v>289</v>
      </c>
      <c r="G31" s="173">
        <v>0</v>
      </c>
    </row>
    <row r="32" spans="1:7" s="110" customFormat="1" ht="12.6" customHeight="1">
      <c r="A32" s="134" t="s">
        <v>1586</v>
      </c>
      <c r="B32" s="111" t="s">
        <v>883</v>
      </c>
      <c r="C32" s="172">
        <v>280</v>
      </c>
      <c r="D32" s="173">
        <v>3487.6287878787898</v>
      </c>
      <c r="E32" s="173">
        <v>17815.174209264002</v>
      </c>
      <c r="F32" s="173">
        <v>175920</v>
      </c>
      <c r="G32" s="173">
        <v>0</v>
      </c>
    </row>
    <row r="33" spans="1:7" s="110" customFormat="1" ht="12.6" customHeight="1">
      <c r="A33" s="4" t="s">
        <v>418</v>
      </c>
      <c r="B33" s="111" t="s">
        <v>513</v>
      </c>
      <c r="C33" s="172">
        <v>66</v>
      </c>
      <c r="D33" s="173">
        <v>94.283333333333303</v>
      </c>
      <c r="E33" s="173">
        <v>359.67055527709402</v>
      </c>
      <c r="F33" s="173">
        <v>1928</v>
      </c>
      <c r="G33" s="173">
        <v>0</v>
      </c>
    </row>
    <row r="34" spans="1:7" s="110" customFormat="1" ht="12.6" customHeight="1">
      <c r="A34" s="4" t="s">
        <v>1810</v>
      </c>
      <c r="B34" s="111" t="s">
        <v>1630</v>
      </c>
      <c r="C34" s="172">
        <v>23</v>
      </c>
      <c r="D34" s="173">
        <v>86793.3</v>
      </c>
      <c r="E34" s="173">
        <v>249630.74323490399</v>
      </c>
      <c r="F34" s="173">
        <v>1110405</v>
      </c>
      <c r="G34" s="173">
        <v>0</v>
      </c>
    </row>
    <row r="35" spans="1:7" s="110" customFormat="1" ht="12.6" customHeight="1">
      <c r="A35" s="4" t="s">
        <v>1811</v>
      </c>
      <c r="B35" s="111" t="s">
        <v>2071</v>
      </c>
      <c r="C35" s="172">
        <v>3</v>
      </c>
      <c r="D35" s="173">
        <v>2012</v>
      </c>
      <c r="E35" s="173">
        <v>978.63578516218195</v>
      </c>
      <c r="F35" s="173">
        <v>2704</v>
      </c>
      <c r="G35" s="173">
        <v>1320</v>
      </c>
    </row>
    <row r="36" spans="1:7" s="110" customFormat="1" ht="12.6" customHeight="1">
      <c r="A36" s="4" t="s">
        <v>1812</v>
      </c>
      <c r="B36" s="111" t="s">
        <v>925</v>
      </c>
      <c r="C36" s="172">
        <v>31</v>
      </c>
      <c r="D36" s="173">
        <v>5514.88</v>
      </c>
      <c r="E36" s="173">
        <v>10810.3052929446</v>
      </c>
      <c r="F36" s="173">
        <v>37330</v>
      </c>
      <c r="G36" s="173">
        <v>0</v>
      </c>
    </row>
    <row r="37" spans="1:7" s="110" customFormat="1" ht="12.6" customHeight="1">
      <c r="A37" s="4" t="s">
        <v>1813</v>
      </c>
      <c r="B37" s="111" t="s">
        <v>950</v>
      </c>
      <c r="C37" s="172">
        <v>230</v>
      </c>
      <c r="D37" s="173">
        <v>17058.883548387101</v>
      </c>
      <c r="E37" s="173">
        <v>93214.134910031804</v>
      </c>
      <c r="F37" s="173">
        <v>1087303</v>
      </c>
      <c r="G37" s="173">
        <v>0</v>
      </c>
    </row>
    <row r="38" spans="1:7" s="110" customFormat="1" ht="12.6" customHeight="1">
      <c r="A38" s="4" t="s">
        <v>1814</v>
      </c>
      <c r="B38" s="111" t="s">
        <v>951</v>
      </c>
      <c r="C38" s="172">
        <v>14</v>
      </c>
      <c r="D38" s="173">
        <v>6268.9230769230799</v>
      </c>
      <c r="E38" s="173">
        <v>12787.3929807287</v>
      </c>
      <c r="F38" s="173">
        <v>41700</v>
      </c>
      <c r="G38" s="173">
        <v>0</v>
      </c>
    </row>
    <row r="39" spans="1:7" s="110" customFormat="1" ht="12.6" customHeight="1">
      <c r="A39" s="4" t="s">
        <v>1815</v>
      </c>
      <c r="B39" s="111" t="s">
        <v>1599</v>
      </c>
      <c r="C39" s="172">
        <v>5</v>
      </c>
      <c r="D39" s="173">
        <v>20089.333333333299</v>
      </c>
      <c r="E39" s="173">
        <v>32042.572451869899</v>
      </c>
      <c r="F39" s="173">
        <v>57042</v>
      </c>
      <c r="G39" s="173">
        <v>0</v>
      </c>
    </row>
    <row r="40" spans="1:7" s="110" customFormat="1" ht="12.6" customHeight="1">
      <c r="A40" s="4" t="s">
        <v>1816</v>
      </c>
      <c r="B40" s="111" t="s">
        <v>1600</v>
      </c>
      <c r="C40" s="172">
        <v>8</v>
      </c>
      <c r="D40" s="173">
        <v>13683.857142857099</v>
      </c>
      <c r="E40" s="173">
        <v>24268.5857329221</v>
      </c>
      <c r="F40" s="173">
        <v>67339</v>
      </c>
      <c r="G40" s="173">
        <v>5</v>
      </c>
    </row>
    <row r="41" spans="1:7" s="110" customFormat="1" ht="12.6" customHeight="1">
      <c r="A41" s="4" t="s">
        <v>281</v>
      </c>
      <c r="B41" s="111" t="s">
        <v>1601</v>
      </c>
      <c r="C41" s="172">
        <v>7</v>
      </c>
      <c r="D41" s="173">
        <v>16833</v>
      </c>
      <c r="E41" s="173">
        <v>35807.640771209699</v>
      </c>
      <c r="F41" s="173">
        <v>89631</v>
      </c>
      <c r="G41" s="173">
        <v>0</v>
      </c>
    </row>
    <row r="42" spans="1:7" s="110" customFormat="1" ht="12.6" customHeight="1">
      <c r="A42" s="4" t="s">
        <v>1213</v>
      </c>
      <c r="B42" s="111" t="s">
        <v>779</v>
      </c>
      <c r="C42" s="172">
        <v>20</v>
      </c>
      <c r="D42" s="173">
        <v>3886.0470588235298</v>
      </c>
      <c r="E42" s="173">
        <v>8533.3670677316495</v>
      </c>
      <c r="F42" s="173">
        <v>28867</v>
      </c>
      <c r="G42" s="173">
        <v>0</v>
      </c>
    </row>
    <row r="43" spans="1:7" s="110" customFormat="1" ht="12.6" customHeight="1">
      <c r="A43" s="4" t="s">
        <v>282</v>
      </c>
      <c r="B43" s="111" t="s">
        <v>780</v>
      </c>
      <c r="C43" s="172">
        <v>143</v>
      </c>
      <c r="D43" s="173">
        <v>12266.140944881899</v>
      </c>
      <c r="E43" s="173">
        <v>84388.058151541802</v>
      </c>
      <c r="F43" s="173">
        <v>915976</v>
      </c>
      <c r="G43" s="173">
        <v>0</v>
      </c>
    </row>
    <row r="44" spans="1:7" s="110" customFormat="1" ht="12.6" customHeight="1">
      <c r="A44" s="4" t="s">
        <v>823</v>
      </c>
      <c r="B44" s="111" t="s">
        <v>781</v>
      </c>
      <c r="C44" s="172">
        <v>9</v>
      </c>
      <c r="D44" s="173">
        <v>36241.333333333299</v>
      </c>
      <c r="E44" s="173">
        <v>54242.826299889603</v>
      </c>
      <c r="F44" s="173">
        <v>135804</v>
      </c>
      <c r="G44" s="173">
        <v>284</v>
      </c>
    </row>
    <row r="45" spans="1:7" s="110" customFormat="1" ht="12.6" customHeight="1">
      <c r="A45" s="4" t="s">
        <v>825</v>
      </c>
      <c r="B45" s="111" t="s">
        <v>283</v>
      </c>
      <c r="C45" s="172">
        <v>8</v>
      </c>
      <c r="D45" s="173">
        <v>732.28571428571399</v>
      </c>
      <c r="E45" s="173">
        <v>823.13763820431097</v>
      </c>
      <c r="F45" s="173">
        <v>2227</v>
      </c>
      <c r="G45" s="173">
        <v>0</v>
      </c>
    </row>
    <row r="46" spans="1:7" s="110" customFormat="1" ht="12.6" customHeight="1">
      <c r="A46" s="4" t="s">
        <v>284</v>
      </c>
      <c r="B46" s="111" t="s">
        <v>782</v>
      </c>
      <c r="C46" s="172">
        <v>8</v>
      </c>
      <c r="D46" s="173">
        <v>2069.6</v>
      </c>
      <c r="E46" s="173">
        <v>4461.95257706758</v>
      </c>
      <c r="F46" s="173">
        <v>10048</v>
      </c>
      <c r="G46" s="173">
        <v>0</v>
      </c>
    </row>
    <row r="47" spans="1:7" s="110" customFormat="1" ht="12.6" customHeight="1">
      <c r="A47" s="4" t="s">
        <v>1895</v>
      </c>
      <c r="B47" s="111" t="s">
        <v>1602</v>
      </c>
      <c r="C47" s="172">
        <v>56</v>
      </c>
      <c r="D47" s="173">
        <v>79218.48</v>
      </c>
      <c r="E47" s="173">
        <v>201849.417058122</v>
      </c>
      <c r="F47" s="173">
        <v>1162083</v>
      </c>
      <c r="G47" s="173">
        <v>0</v>
      </c>
    </row>
    <row r="48" spans="1:7" s="110" customFormat="1" ht="12.6" customHeight="1">
      <c r="A48" s="4" t="s">
        <v>559</v>
      </c>
      <c r="B48" s="111" t="s">
        <v>1682</v>
      </c>
      <c r="C48" s="172">
        <v>0</v>
      </c>
      <c r="D48" s="173" t="s">
        <v>491</v>
      </c>
      <c r="E48" s="173" t="s">
        <v>491</v>
      </c>
      <c r="F48" s="173" t="s">
        <v>491</v>
      </c>
      <c r="G48" s="173" t="s">
        <v>491</v>
      </c>
    </row>
    <row r="49" spans="1:7" s="110" customFormat="1" ht="12.6" customHeight="1">
      <c r="A49" s="35" t="s">
        <v>2022</v>
      </c>
      <c r="B49" s="13" t="s">
        <v>2023</v>
      </c>
      <c r="C49" s="172">
        <v>0</v>
      </c>
      <c r="D49" s="173" t="s">
        <v>491</v>
      </c>
      <c r="E49" s="173" t="s">
        <v>491</v>
      </c>
      <c r="F49" s="173" t="s">
        <v>491</v>
      </c>
      <c r="G49" s="173" t="s">
        <v>491</v>
      </c>
    </row>
    <row r="50" spans="1:7" s="110" customFormat="1" ht="12.6" customHeight="1">
      <c r="A50" s="4" t="s">
        <v>1225</v>
      </c>
      <c r="B50" s="111" t="s">
        <v>783</v>
      </c>
      <c r="C50" s="172">
        <v>1</v>
      </c>
      <c r="D50" s="173" t="s">
        <v>491</v>
      </c>
      <c r="E50" s="173" t="s">
        <v>491</v>
      </c>
      <c r="F50" s="173" t="s">
        <v>491</v>
      </c>
      <c r="G50" s="173" t="s">
        <v>491</v>
      </c>
    </row>
    <row r="51" spans="1:7" s="110" customFormat="1" ht="12.6" customHeight="1">
      <c r="A51" s="4" t="s">
        <v>422</v>
      </c>
      <c r="B51" s="111" t="s">
        <v>562</v>
      </c>
      <c r="C51" s="172">
        <v>3</v>
      </c>
      <c r="D51" s="173">
        <v>1064.3333333333301</v>
      </c>
      <c r="E51" s="173">
        <v>1095.74647311015</v>
      </c>
      <c r="F51" s="173">
        <v>2189</v>
      </c>
      <c r="G51" s="173">
        <v>0</v>
      </c>
    </row>
    <row r="52" spans="1:7" s="110" customFormat="1" ht="12.6" customHeight="1">
      <c r="A52" s="4" t="s">
        <v>285</v>
      </c>
      <c r="B52" s="111" t="s">
        <v>1603</v>
      </c>
      <c r="C52" s="172">
        <v>15</v>
      </c>
      <c r="D52" s="173">
        <v>392.642857142857</v>
      </c>
      <c r="E52" s="173">
        <v>1029.10196901831</v>
      </c>
      <c r="F52" s="173">
        <v>3712</v>
      </c>
      <c r="G52" s="173">
        <v>0</v>
      </c>
    </row>
    <row r="53" spans="1:7" s="110" customFormat="1" ht="12.6" customHeight="1">
      <c r="A53" s="4" t="s">
        <v>286</v>
      </c>
      <c r="B53" s="111" t="s">
        <v>1604</v>
      </c>
      <c r="C53" s="172">
        <v>0</v>
      </c>
      <c r="D53" s="173" t="s">
        <v>491</v>
      </c>
      <c r="E53" s="173" t="s">
        <v>491</v>
      </c>
      <c r="F53" s="173" t="s">
        <v>491</v>
      </c>
      <c r="G53" s="173" t="s">
        <v>491</v>
      </c>
    </row>
    <row r="54" spans="1:7" s="110" customFormat="1" ht="12.6" customHeight="1">
      <c r="A54" s="4" t="s">
        <v>1593</v>
      </c>
      <c r="B54" s="111" t="s">
        <v>1605</v>
      </c>
      <c r="C54" s="172">
        <v>5</v>
      </c>
      <c r="D54" s="173">
        <v>172.75</v>
      </c>
      <c r="E54" s="173">
        <v>131.61908422920001</v>
      </c>
      <c r="F54" s="173">
        <v>300</v>
      </c>
      <c r="G54" s="173">
        <v>0</v>
      </c>
    </row>
    <row r="55" spans="1:7" s="110" customFormat="1" ht="12.6" customHeight="1">
      <c r="A55" s="4" t="s">
        <v>287</v>
      </c>
      <c r="B55" s="111" t="s">
        <v>1606</v>
      </c>
      <c r="C55" s="172">
        <v>0</v>
      </c>
      <c r="D55" s="173" t="s">
        <v>491</v>
      </c>
      <c r="E55" s="173" t="s">
        <v>491</v>
      </c>
      <c r="F55" s="173" t="s">
        <v>491</v>
      </c>
      <c r="G55" s="173" t="s">
        <v>491</v>
      </c>
    </row>
    <row r="56" spans="1:7" s="110" customFormat="1" ht="12.6" customHeight="1">
      <c r="A56" s="4" t="s">
        <v>424</v>
      </c>
      <c r="B56" s="111" t="s">
        <v>1738</v>
      </c>
      <c r="C56" s="172">
        <v>0</v>
      </c>
      <c r="D56" s="173" t="s">
        <v>491</v>
      </c>
      <c r="E56" s="173" t="s">
        <v>491</v>
      </c>
      <c r="F56" s="173" t="s">
        <v>491</v>
      </c>
      <c r="G56" s="173" t="s">
        <v>491</v>
      </c>
    </row>
    <row r="57" spans="1:7" s="110" customFormat="1" ht="12.6" customHeight="1">
      <c r="A57" s="4" t="s">
        <v>1597</v>
      </c>
      <c r="B57" s="111" t="s">
        <v>542</v>
      </c>
      <c r="C57" s="172">
        <v>201</v>
      </c>
      <c r="D57" s="173">
        <v>2251.1952046783599</v>
      </c>
      <c r="E57" s="173">
        <v>7925.2817796516301</v>
      </c>
      <c r="F57" s="173">
        <v>73770</v>
      </c>
      <c r="G57" s="173">
        <v>0</v>
      </c>
    </row>
    <row r="58" spans="1:7" s="110" customFormat="1" ht="12.6" customHeight="1">
      <c r="A58" s="4" t="s">
        <v>288</v>
      </c>
      <c r="B58" s="111" t="s">
        <v>956</v>
      </c>
      <c r="C58" s="172">
        <v>177</v>
      </c>
      <c r="D58" s="173">
        <v>1686.97191780822</v>
      </c>
      <c r="E58" s="173">
        <v>5413.2325812642803</v>
      </c>
      <c r="F58" s="173">
        <v>46903</v>
      </c>
      <c r="G58" s="173">
        <v>0</v>
      </c>
    </row>
    <row r="59" spans="1:7" s="110" customFormat="1" ht="12.6" customHeight="1">
      <c r="A59" s="4" t="s">
        <v>289</v>
      </c>
      <c r="B59" s="111" t="s">
        <v>1607</v>
      </c>
      <c r="C59" s="172">
        <v>8</v>
      </c>
      <c r="D59" s="173">
        <v>1143.4000000000001</v>
      </c>
      <c r="E59" s="173">
        <v>2331.6581028468599</v>
      </c>
      <c r="F59" s="173">
        <v>6600</v>
      </c>
      <c r="G59" s="173">
        <v>0</v>
      </c>
    </row>
    <row r="60" spans="1:7" s="110" customFormat="1" ht="12.6" customHeight="1">
      <c r="A60" s="4" t="s">
        <v>290</v>
      </c>
      <c r="B60" s="111" t="s">
        <v>1608</v>
      </c>
      <c r="C60" s="172">
        <v>14</v>
      </c>
      <c r="D60" s="173">
        <v>671.30833333333305</v>
      </c>
      <c r="E60" s="173">
        <v>2099.13322261544</v>
      </c>
      <c r="F60" s="173">
        <v>7329</v>
      </c>
      <c r="G60" s="173">
        <v>0</v>
      </c>
    </row>
    <row r="61" spans="1:7" s="110" customFormat="1" ht="12.6" customHeight="1">
      <c r="A61" s="4" t="s">
        <v>291</v>
      </c>
      <c r="B61" s="111" t="s">
        <v>1609</v>
      </c>
      <c r="C61" s="172">
        <v>2</v>
      </c>
      <c r="D61" s="173">
        <v>1</v>
      </c>
      <c r="E61" s="173">
        <v>1.4142135623731</v>
      </c>
      <c r="F61" s="173">
        <v>2</v>
      </c>
      <c r="G61" s="173">
        <v>0</v>
      </c>
    </row>
    <row r="62" spans="1:7" s="110" customFormat="1" ht="12.6" customHeight="1">
      <c r="A62" s="134" t="s">
        <v>1587</v>
      </c>
      <c r="B62" s="111" t="s">
        <v>292</v>
      </c>
      <c r="C62" s="172">
        <v>30</v>
      </c>
      <c r="D62" s="173">
        <v>171351.615384615</v>
      </c>
      <c r="E62" s="173">
        <v>202965.80223438199</v>
      </c>
      <c r="F62" s="173">
        <v>696496</v>
      </c>
      <c r="G62" s="173">
        <v>0</v>
      </c>
    </row>
    <row r="63" spans="1:7" s="110" customFormat="1" ht="12.6" customHeight="1">
      <c r="A63" s="4" t="s">
        <v>293</v>
      </c>
      <c r="B63" s="111" t="s">
        <v>2018</v>
      </c>
      <c r="C63" s="172">
        <v>54</v>
      </c>
      <c r="D63" s="173">
        <v>232.91111111111101</v>
      </c>
      <c r="E63" s="173">
        <v>514.610480329197</v>
      </c>
      <c r="F63" s="173">
        <v>2979</v>
      </c>
      <c r="G63" s="173">
        <v>0</v>
      </c>
    </row>
    <row r="64" spans="1:7" s="110" customFormat="1" ht="12.6" customHeight="1">
      <c r="A64" s="4" t="s">
        <v>294</v>
      </c>
      <c r="B64" s="111" t="s">
        <v>295</v>
      </c>
      <c r="C64" s="172">
        <v>4</v>
      </c>
      <c r="D64" s="173">
        <v>1435.25</v>
      </c>
      <c r="E64" s="173">
        <v>1342.04629204808</v>
      </c>
      <c r="F64" s="173">
        <v>3281</v>
      </c>
      <c r="G64" s="173">
        <v>128</v>
      </c>
    </row>
    <row r="65" spans="1:7" s="110" customFormat="1" ht="12.6" customHeight="1">
      <c r="A65" s="4" t="s">
        <v>296</v>
      </c>
      <c r="B65" s="111" t="s">
        <v>1610</v>
      </c>
      <c r="C65" s="172">
        <v>7</v>
      </c>
      <c r="D65" s="173">
        <v>7.75</v>
      </c>
      <c r="E65" s="173">
        <v>9.6738479072876302</v>
      </c>
      <c r="F65" s="173">
        <v>20</v>
      </c>
      <c r="G65" s="173">
        <v>0</v>
      </c>
    </row>
    <row r="66" spans="1:7" s="110" customFormat="1" ht="12.6" customHeight="1">
      <c r="A66" s="4" t="s">
        <v>297</v>
      </c>
      <c r="B66" s="111" t="s">
        <v>1611</v>
      </c>
      <c r="C66" s="172">
        <v>168</v>
      </c>
      <c r="D66" s="173">
        <v>9936.0501562499994</v>
      </c>
      <c r="E66" s="173">
        <v>111338.312142775</v>
      </c>
      <c r="F66" s="173">
        <v>1259742</v>
      </c>
      <c r="G66" s="173">
        <v>0</v>
      </c>
    </row>
    <row r="67" spans="1:7" s="110" customFormat="1" ht="12.6" customHeight="1">
      <c r="A67" s="4" t="s">
        <v>298</v>
      </c>
      <c r="B67" s="111" t="s">
        <v>957</v>
      </c>
      <c r="C67" s="172">
        <v>81</v>
      </c>
      <c r="D67" s="173">
        <v>72.438596491228097</v>
      </c>
      <c r="E67" s="173">
        <v>377.78177835244799</v>
      </c>
      <c r="F67" s="173">
        <v>2821</v>
      </c>
      <c r="G67" s="173">
        <v>0</v>
      </c>
    </row>
    <row r="68" spans="1:7" s="110" customFormat="1" ht="12.6" customHeight="1">
      <c r="A68" s="4" t="s">
        <v>299</v>
      </c>
      <c r="B68" s="111" t="s">
        <v>1765</v>
      </c>
      <c r="C68" s="172">
        <v>190</v>
      </c>
      <c r="D68" s="173">
        <v>0.67609756097561002</v>
      </c>
      <c r="E68" s="173">
        <v>4.9498313655902297</v>
      </c>
      <c r="F68" s="173">
        <v>54</v>
      </c>
      <c r="G68" s="173">
        <v>0</v>
      </c>
    </row>
    <row r="69" spans="1:7" s="110" customFormat="1" ht="12.6" customHeight="1">
      <c r="A69" s="4" t="s">
        <v>300</v>
      </c>
      <c r="B69" s="111" t="s">
        <v>896</v>
      </c>
      <c r="C69" s="172">
        <v>3</v>
      </c>
      <c r="D69" s="173">
        <v>2</v>
      </c>
      <c r="E69" s="173">
        <v>2.8284271247461898</v>
      </c>
      <c r="F69" s="173">
        <v>4</v>
      </c>
      <c r="G69" s="173">
        <v>0</v>
      </c>
    </row>
    <row r="70" spans="1:7" s="110" customFormat="1" ht="12.6" customHeight="1">
      <c r="A70" s="4" t="s">
        <v>301</v>
      </c>
      <c r="B70" s="111" t="s">
        <v>897</v>
      </c>
      <c r="C70" s="172">
        <v>8</v>
      </c>
      <c r="D70" s="173">
        <v>1208</v>
      </c>
      <c r="E70" s="173">
        <v>1901.98243945626</v>
      </c>
      <c r="F70" s="173">
        <v>4850</v>
      </c>
      <c r="G70" s="173">
        <v>0</v>
      </c>
    </row>
    <row r="71" spans="1:7" s="110" customFormat="1" ht="12.6" customHeight="1">
      <c r="A71" s="4" t="s">
        <v>302</v>
      </c>
      <c r="B71" s="111" t="s">
        <v>898</v>
      </c>
      <c r="C71" s="172">
        <v>91</v>
      </c>
      <c r="D71" s="173">
        <v>309.45342465753401</v>
      </c>
      <c r="E71" s="173">
        <v>1222.51327078484</v>
      </c>
      <c r="F71" s="173">
        <v>8115</v>
      </c>
      <c r="G71" s="173">
        <v>0</v>
      </c>
    </row>
    <row r="72" spans="1:7" s="110" customFormat="1" ht="12.6" customHeight="1">
      <c r="A72" s="4" t="s">
        <v>303</v>
      </c>
      <c r="B72" s="111" t="s">
        <v>1062</v>
      </c>
      <c r="C72" s="172">
        <v>34</v>
      </c>
      <c r="D72" s="173">
        <v>14.7272727272727</v>
      </c>
      <c r="E72" s="173">
        <v>40.472426613897497</v>
      </c>
      <c r="F72" s="173">
        <v>163</v>
      </c>
      <c r="G72" s="173">
        <v>0</v>
      </c>
    </row>
    <row r="73" spans="1:7" s="110" customFormat="1" ht="12.6" customHeight="1">
      <c r="A73" s="4" t="s">
        <v>304</v>
      </c>
      <c r="B73" s="111" t="s">
        <v>1063</v>
      </c>
      <c r="C73" s="172">
        <v>60</v>
      </c>
      <c r="D73" s="173">
        <v>44.4444444444444</v>
      </c>
      <c r="E73" s="173">
        <v>165.769379499011</v>
      </c>
      <c r="F73" s="173">
        <v>850</v>
      </c>
      <c r="G73" s="173">
        <v>0</v>
      </c>
    </row>
    <row r="74" spans="1:7" s="110" customFormat="1" ht="12.6" customHeight="1">
      <c r="A74" s="4" t="s">
        <v>305</v>
      </c>
      <c r="B74" s="111" t="s">
        <v>1064</v>
      </c>
      <c r="C74" s="172">
        <v>112</v>
      </c>
      <c r="D74" s="173">
        <v>165108.50515463899</v>
      </c>
      <c r="E74" s="173">
        <v>552125.09324610804</v>
      </c>
      <c r="F74" s="173">
        <v>3422792</v>
      </c>
      <c r="G74" s="173">
        <v>0</v>
      </c>
    </row>
    <row r="75" spans="1:7" s="110" customFormat="1" ht="12.6" customHeight="1">
      <c r="A75" s="4" t="s">
        <v>306</v>
      </c>
      <c r="B75" s="111" t="s">
        <v>1065</v>
      </c>
      <c r="C75" s="172">
        <v>91</v>
      </c>
      <c r="D75" s="173">
        <v>15850.0180555556</v>
      </c>
      <c r="E75" s="173">
        <v>60616.428246998097</v>
      </c>
      <c r="F75" s="173">
        <v>348965</v>
      </c>
      <c r="G75" s="173">
        <v>0</v>
      </c>
    </row>
    <row r="76" spans="1:7" s="110" customFormat="1" ht="12.6" customHeight="1">
      <c r="A76" s="134" t="s">
        <v>307</v>
      </c>
      <c r="B76" s="111" t="s">
        <v>1066</v>
      </c>
      <c r="C76" s="172">
        <v>560</v>
      </c>
      <c r="D76" s="173">
        <v>381.21195180722901</v>
      </c>
      <c r="E76" s="173">
        <v>2630.0000744526701</v>
      </c>
      <c r="F76" s="173">
        <v>49804</v>
      </c>
      <c r="G76" s="173">
        <v>0</v>
      </c>
    </row>
    <row r="77" spans="1:7" s="110" customFormat="1" ht="12.6" customHeight="1">
      <c r="A77" s="4" t="s">
        <v>308</v>
      </c>
      <c r="B77" s="111" t="s">
        <v>309</v>
      </c>
      <c r="C77" s="172">
        <v>4</v>
      </c>
      <c r="D77" s="173">
        <v>0</v>
      </c>
      <c r="E77" s="173" t="s">
        <v>491</v>
      </c>
      <c r="F77" s="173">
        <v>0</v>
      </c>
      <c r="G77" s="173">
        <v>0</v>
      </c>
    </row>
    <row r="78" spans="1:7" s="110" customFormat="1" ht="12.6" customHeight="1">
      <c r="A78" s="4" t="s">
        <v>310</v>
      </c>
      <c r="B78" s="111" t="s">
        <v>311</v>
      </c>
      <c r="C78" s="172">
        <v>33</v>
      </c>
      <c r="D78" s="173">
        <v>3667236.09375</v>
      </c>
      <c r="E78" s="173">
        <v>4038419.6912801098</v>
      </c>
      <c r="F78" s="173">
        <v>16588800</v>
      </c>
      <c r="G78" s="173">
        <v>0</v>
      </c>
    </row>
    <row r="79" spans="1:7" s="110" customFormat="1" ht="12.6" customHeight="1">
      <c r="A79" s="134" t="s">
        <v>312</v>
      </c>
      <c r="B79" s="111" t="s">
        <v>313</v>
      </c>
      <c r="C79" s="172">
        <v>4</v>
      </c>
      <c r="D79" s="173">
        <v>80031.5</v>
      </c>
      <c r="E79" s="173">
        <v>93245.321185569395</v>
      </c>
      <c r="F79" s="173">
        <v>175293</v>
      </c>
      <c r="G79" s="173">
        <v>0</v>
      </c>
    </row>
    <row r="80" spans="1:7" s="110" customFormat="1" ht="12.6" customHeight="1">
      <c r="A80" s="4" t="s">
        <v>314</v>
      </c>
      <c r="B80" s="111" t="s">
        <v>315</v>
      </c>
      <c r="C80" s="172">
        <v>268</v>
      </c>
      <c r="D80" s="173">
        <v>511.24017467248899</v>
      </c>
      <c r="E80" s="173">
        <v>1862.17381744062</v>
      </c>
      <c r="F80" s="173">
        <v>18054</v>
      </c>
      <c r="G80" s="173">
        <v>0</v>
      </c>
    </row>
    <row r="81" spans="1:7" s="110" customFormat="1" ht="12.6" customHeight="1">
      <c r="A81" s="4" t="s">
        <v>316</v>
      </c>
      <c r="B81" s="111" t="s">
        <v>944</v>
      </c>
      <c r="C81" s="172">
        <v>1616</v>
      </c>
      <c r="D81" s="173">
        <v>472.34737096774199</v>
      </c>
      <c r="E81" s="173">
        <v>5490.0829163738899</v>
      </c>
      <c r="F81" s="173">
        <v>183643</v>
      </c>
      <c r="G81" s="173">
        <v>0</v>
      </c>
    </row>
    <row r="82" spans="1:7" s="110" customFormat="1" ht="12.6" customHeight="1">
      <c r="A82" s="134" t="s">
        <v>317</v>
      </c>
      <c r="B82" s="111" t="s">
        <v>723</v>
      </c>
      <c r="C82" s="172">
        <v>797</v>
      </c>
      <c r="D82" s="173">
        <v>300.42595070422499</v>
      </c>
      <c r="E82" s="173">
        <v>3059.9526088892499</v>
      </c>
      <c r="F82" s="173">
        <v>59270</v>
      </c>
      <c r="G82" s="173">
        <v>0</v>
      </c>
    </row>
    <row r="83" spans="1:7" s="110" customFormat="1" ht="12.6" customHeight="1">
      <c r="A83" s="35" t="s">
        <v>215</v>
      </c>
      <c r="B83" s="191" t="s">
        <v>2020</v>
      </c>
      <c r="C83" s="172">
        <v>46</v>
      </c>
      <c r="D83" s="173">
        <v>77.256249999999994</v>
      </c>
      <c r="E83" s="173">
        <v>207.80660509465901</v>
      </c>
      <c r="F83" s="173">
        <v>1084</v>
      </c>
      <c r="G83" s="173">
        <v>0</v>
      </c>
    </row>
    <row r="84" spans="1:7" s="110" customFormat="1" ht="12.6" customHeight="1">
      <c r="A84" s="35" t="s">
        <v>217</v>
      </c>
      <c r="B84" s="111" t="s">
        <v>830</v>
      </c>
      <c r="C84" s="172">
        <v>1388</v>
      </c>
      <c r="D84" s="173">
        <v>281.01256756756698</v>
      </c>
      <c r="E84" s="173">
        <v>3635.55871279038</v>
      </c>
      <c r="F84" s="173">
        <v>85100</v>
      </c>
      <c r="G84" s="173">
        <v>0</v>
      </c>
    </row>
    <row r="85" spans="1:7" s="110" customFormat="1" ht="12.6" customHeight="1">
      <c r="A85" s="35" t="s">
        <v>219</v>
      </c>
      <c r="B85" s="111" t="s">
        <v>831</v>
      </c>
      <c r="C85" s="172">
        <v>189</v>
      </c>
      <c r="D85" s="173">
        <v>2.1165137614678899</v>
      </c>
      <c r="E85" s="173">
        <v>10.1850518077326</v>
      </c>
      <c r="F85" s="173">
        <v>100</v>
      </c>
      <c r="G85" s="173">
        <v>0</v>
      </c>
    </row>
    <row r="86" spans="1:7" s="110" customFormat="1" ht="12.6" customHeight="1">
      <c r="A86" s="35" t="s">
        <v>221</v>
      </c>
      <c r="B86" s="111" t="s">
        <v>832</v>
      </c>
      <c r="C86" s="172">
        <v>199</v>
      </c>
      <c r="D86" s="173">
        <v>85.542343750000001</v>
      </c>
      <c r="E86" s="173">
        <v>794.11631694715095</v>
      </c>
      <c r="F86" s="173">
        <v>8966</v>
      </c>
      <c r="G86" s="173">
        <v>0</v>
      </c>
    </row>
    <row r="87" spans="1:7" s="110" customFormat="1" ht="12.6" customHeight="1">
      <c r="A87" s="35" t="s">
        <v>223</v>
      </c>
      <c r="B87" s="111" t="s">
        <v>318</v>
      </c>
      <c r="C87" s="172">
        <v>412</v>
      </c>
      <c r="D87" s="173">
        <v>38.955075829383901</v>
      </c>
      <c r="E87" s="173">
        <v>209.23788724803799</v>
      </c>
      <c r="F87" s="173">
        <v>2326</v>
      </c>
      <c r="G87" s="173">
        <v>0</v>
      </c>
    </row>
    <row r="88" spans="1:7" s="110" customFormat="1" ht="12.6" customHeight="1">
      <c r="A88" s="35" t="s">
        <v>225</v>
      </c>
      <c r="B88" s="111" t="s">
        <v>945</v>
      </c>
      <c r="C88" s="172">
        <v>2</v>
      </c>
      <c r="D88" s="173">
        <v>0</v>
      </c>
      <c r="E88" s="173" t="s">
        <v>491</v>
      </c>
      <c r="F88" s="173">
        <v>0</v>
      </c>
      <c r="G88" s="173">
        <v>0</v>
      </c>
    </row>
    <row r="89" spans="1:7" s="110" customFormat="1" ht="12.6" customHeight="1">
      <c r="A89" s="35" t="s">
        <v>2010</v>
      </c>
      <c r="B89" s="111" t="s">
        <v>319</v>
      </c>
      <c r="C89" s="172">
        <v>0</v>
      </c>
      <c r="D89" s="173" t="s">
        <v>491</v>
      </c>
      <c r="E89" s="173" t="s">
        <v>491</v>
      </c>
      <c r="F89" s="173" t="s">
        <v>491</v>
      </c>
      <c r="G89" s="173" t="s">
        <v>491</v>
      </c>
    </row>
    <row r="90" spans="1:7" s="110" customFormat="1" ht="12.6" customHeight="1">
      <c r="A90" s="4" t="s">
        <v>320</v>
      </c>
      <c r="B90" s="111" t="s">
        <v>958</v>
      </c>
      <c r="C90" s="172">
        <v>551</v>
      </c>
      <c r="D90" s="173">
        <v>89.326889763779505</v>
      </c>
      <c r="E90" s="173">
        <v>796.07293750946701</v>
      </c>
      <c r="F90" s="173">
        <v>10439</v>
      </c>
      <c r="G90" s="173">
        <v>0</v>
      </c>
    </row>
    <row r="91" spans="1:7" s="110" customFormat="1" ht="12.6" customHeight="1">
      <c r="A91" s="134" t="s">
        <v>321</v>
      </c>
      <c r="B91" s="111" t="s">
        <v>959</v>
      </c>
      <c r="C91" s="172">
        <v>178</v>
      </c>
      <c r="D91" s="173">
        <v>0.61327272727272697</v>
      </c>
      <c r="E91" s="173">
        <v>3.2877117353176599</v>
      </c>
      <c r="F91" s="173">
        <v>18.899999999999999</v>
      </c>
      <c r="G91" s="173">
        <v>0</v>
      </c>
    </row>
    <row r="92" spans="1:7" s="110" customFormat="1" ht="12.6" customHeight="1">
      <c r="A92" s="4" t="s">
        <v>322</v>
      </c>
      <c r="B92" s="111" t="s">
        <v>323</v>
      </c>
      <c r="C92" s="172">
        <v>284</v>
      </c>
      <c r="D92" s="173">
        <v>21.449386503067501</v>
      </c>
      <c r="E92" s="173">
        <v>106.435156314168</v>
      </c>
      <c r="F92" s="173">
        <v>1296</v>
      </c>
      <c r="G92" s="173">
        <v>0</v>
      </c>
    </row>
    <row r="93" spans="1:7" s="110" customFormat="1" ht="12.6" customHeight="1">
      <c r="A93" s="134" t="s">
        <v>324</v>
      </c>
      <c r="B93" s="111" t="s">
        <v>960</v>
      </c>
      <c r="C93" s="172">
        <v>89</v>
      </c>
      <c r="D93" s="173">
        <v>48.619047619047599</v>
      </c>
      <c r="E93" s="173">
        <v>94.419863371423801</v>
      </c>
      <c r="F93" s="173">
        <v>500</v>
      </c>
      <c r="G93" s="173">
        <v>0</v>
      </c>
    </row>
    <row r="94" spans="1:7" s="110" customFormat="1" ht="12.6" customHeight="1">
      <c r="A94" s="4" t="s">
        <v>325</v>
      </c>
      <c r="B94" s="111" t="s">
        <v>601</v>
      </c>
      <c r="C94" s="172">
        <v>6</v>
      </c>
      <c r="D94" s="173">
        <v>238</v>
      </c>
      <c r="E94" s="173">
        <v>345.81497943264401</v>
      </c>
      <c r="F94" s="173">
        <v>836</v>
      </c>
      <c r="G94" s="173">
        <v>0</v>
      </c>
    </row>
    <row r="95" spans="1:7" s="110" customFormat="1" ht="12.6" customHeight="1">
      <c r="A95" s="4" t="s">
        <v>1863</v>
      </c>
      <c r="B95" s="111" t="s">
        <v>602</v>
      </c>
      <c r="C95" s="172">
        <v>30</v>
      </c>
      <c r="D95" s="173">
        <v>294.41500000000002</v>
      </c>
      <c r="E95" s="173">
        <v>902.71910434093797</v>
      </c>
      <c r="F95" s="173">
        <v>3960</v>
      </c>
      <c r="G95" s="173">
        <v>0</v>
      </c>
    </row>
    <row r="96" spans="1:7" s="110" customFormat="1" ht="12.6" customHeight="1">
      <c r="A96" s="134" t="s">
        <v>603</v>
      </c>
      <c r="B96" s="111" t="s">
        <v>961</v>
      </c>
      <c r="C96" s="172">
        <v>5</v>
      </c>
      <c r="D96" s="173">
        <v>9819.4</v>
      </c>
      <c r="E96" s="173">
        <v>14165.874162931101</v>
      </c>
      <c r="F96" s="173">
        <v>33918</v>
      </c>
      <c r="G96" s="173">
        <v>0</v>
      </c>
    </row>
    <row r="97" spans="1:7" s="110" customFormat="1" ht="12.6" customHeight="1">
      <c r="A97" s="4" t="s">
        <v>604</v>
      </c>
      <c r="B97" s="111" t="s">
        <v>605</v>
      </c>
      <c r="C97" s="172">
        <v>3</v>
      </c>
      <c r="D97" s="173">
        <v>0</v>
      </c>
      <c r="E97" s="173">
        <v>0</v>
      </c>
      <c r="F97" s="173">
        <v>0</v>
      </c>
      <c r="G97" s="173">
        <v>0</v>
      </c>
    </row>
    <row r="98" spans="1:7" s="110" customFormat="1" ht="12.6" customHeight="1">
      <c r="A98" s="134" t="s">
        <v>606</v>
      </c>
      <c r="B98" s="111" t="s">
        <v>1616</v>
      </c>
      <c r="C98" s="172">
        <v>56</v>
      </c>
      <c r="D98" s="173">
        <v>31.6620689655172</v>
      </c>
      <c r="E98" s="173">
        <v>136.86159957571601</v>
      </c>
      <c r="F98" s="173">
        <v>738</v>
      </c>
      <c r="G98" s="173">
        <v>0</v>
      </c>
    </row>
    <row r="99" spans="1:7" s="110" customFormat="1" ht="12.6" customHeight="1">
      <c r="A99" s="4" t="s">
        <v>607</v>
      </c>
      <c r="B99" s="111" t="s">
        <v>1353</v>
      </c>
      <c r="C99" s="172">
        <v>1229</v>
      </c>
      <c r="D99" s="173">
        <v>708.18264748201398</v>
      </c>
      <c r="E99" s="173">
        <v>4800.2718358436596</v>
      </c>
      <c r="F99" s="173">
        <v>70696</v>
      </c>
      <c r="G99" s="173">
        <v>0</v>
      </c>
    </row>
    <row r="100" spans="1:7" s="110" customFormat="1" ht="12.6" customHeight="1">
      <c r="A100" s="4" t="s">
        <v>608</v>
      </c>
      <c r="B100" s="111" t="s">
        <v>727</v>
      </c>
      <c r="C100" s="172">
        <v>77</v>
      </c>
      <c r="D100" s="173">
        <v>2168.6279069767402</v>
      </c>
      <c r="E100" s="173">
        <v>13978.556301951299</v>
      </c>
      <c r="F100" s="173">
        <v>91690</v>
      </c>
      <c r="G100" s="173">
        <v>0</v>
      </c>
    </row>
    <row r="101" spans="1:7" s="110" customFormat="1" ht="12.6" customHeight="1">
      <c r="A101" s="4" t="s">
        <v>609</v>
      </c>
      <c r="B101" s="111" t="s">
        <v>728</v>
      </c>
      <c r="C101" s="172">
        <v>73</v>
      </c>
      <c r="D101" s="173">
        <v>288.3</v>
      </c>
      <c r="E101" s="173">
        <v>1604.95935799519</v>
      </c>
      <c r="F101" s="173">
        <v>11362</v>
      </c>
      <c r="G101" s="173">
        <v>0</v>
      </c>
    </row>
    <row r="102" spans="1:7" s="110" customFormat="1" ht="12.6" customHeight="1">
      <c r="A102" s="4" t="s">
        <v>610</v>
      </c>
      <c r="B102" s="111" t="s">
        <v>729</v>
      </c>
      <c r="C102" s="172">
        <v>347</v>
      </c>
      <c r="D102" s="173">
        <v>105.716684491979</v>
      </c>
      <c r="E102" s="173">
        <v>876.20370464098301</v>
      </c>
      <c r="F102" s="173">
        <v>11746</v>
      </c>
      <c r="G102" s="173">
        <v>0</v>
      </c>
    </row>
    <row r="103" spans="1:7" s="110" customFormat="1" ht="12.6" customHeight="1">
      <c r="A103" s="4" t="s">
        <v>611</v>
      </c>
      <c r="B103" s="111" t="s">
        <v>730</v>
      </c>
      <c r="C103" s="172">
        <v>19</v>
      </c>
      <c r="D103" s="173">
        <v>195.857142857143</v>
      </c>
      <c r="E103" s="173">
        <v>473.74755646097799</v>
      </c>
      <c r="F103" s="173">
        <v>1505</v>
      </c>
      <c r="G103" s="173">
        <v>0</v>
      </c>
    </row>
    <row r="104" spans="1:7" s="110" customFormat="1" ht="12.6" customHeight="1">
      <c r="A104" s="4" t="s">
        <v>612</v>
      </c>
      <c r="B104" s="111" t="s">
        <v>613</v>
      </c>
      <c r="C104" s="172">
        <v>7451</v>
      </c>
      <c r="D104" s="173">
        <v>8286.7153749406698</v>
      </c>
      <c r="E104" s="173">
        <v>265805.75152762001</v>
      </c>
      <c r="F104" s="173">
        <v>13132801</v>
      </c>
      <c r="G104" s="173">
        <v>0</v>
      </c>
    </row>
    <row r="105" spans="1:7" s="110" customFormat="1" ht="12.6" customHeight="1">
      <c r="A105" s="4" t="s">
        <v>614</v>
      </c>
      <c r="B105" s="111" t="s">
        <v>1617</v>
      </c>
      <c r="C105" s="172">
        <v>1932</v>
      </c>
      <c r="D105" s="173">
        <v>752.28267451639999</v>
      </c>
      <c r="E105" s="173">
        <v>13339.9053427818</v>
      </c>
      <c r="F105" s="173">
        <v>453653</v>
      </c>
      <c r="G105" s="173">
        <v>0</v>
      </c>
    </row>
    <row r="106" spans="1:7" s="110" customFormat="1" ht="12.6" customHeight="1">
      <c r="A106" s="4" t="s">
        <v>615</v>
      </c>
      <c r="B106" s="111" t="s">
        <v>1335</v>
      </c>
      <c r="C106" s="172">
        <v>248</v>
      </c>
      <c r="D106" s="173">
        <v>95211.456250000003</v>
      </c>
      <c r="E106" s="173">
        <v>604223.12563012401</v>
      </c>
      <c r="F106" s="173">
        <v>6803567</v>
      </c>
      <c r="G106" s="173">
        <v>0</v>
      </c>
    </row>
    <row r="107" spans="1:7" s="110" customFormat="1" ht="12.6" customHeight="1">
      <c r="A107" s="4" t="s">
        <v>616</v>
      </c>
      <c r="B107" s="111" t="s">
        <v>1767</v>
      </c>
      <c r="C107" s="172">
        <v>1363</v>
      </c>
      <c r="D107" s="173">
        <v>121437.98581044</v>
      </c>
      <c r="E107" s="173">
        <v>879454.53072857799</v>
      </c>
      <c r="F107" s="173">
        <v>10749038</v>
      </c>
      <c r="G107" s="173">
        <v>0</v>
      </c>
    </row>
    <row r="108" spans="1:7" s="110" customFormat="1" ht="12.6" customHeight="1">
      <c r="A108" s="4" t="s">
        <v>617</v>
      </c>
      <c r="B108" s="111" t="s">
        <v>618</v>
      </c>
      <c r="C108" s="172">
        <v>8</v>
      </c>
      <c r="D108" s="173">
        <v>5</v>
      </c>
      <c r="E108" s="173">
        <v>12.247448713915899</v>
      </c>
      <c r="F108" s="173">
        <v>30</v>
      </c>
      <c r="G108" s="173">
        <v>0</v>
      </c>
    </row>
    <row r="109" spans="1:7" s="110" customFormat="1" ht="12.6" customHeight="1">
      <c r="A109" s="4" t="s">
        <v>619</v>
      </c>
      <c r="B109" s="113" t="s">
        <v>620</v>
      </c>
      <c r="C109" s="172">
        <v>230</v>
      </c>
      <c r="D109" s="173">
        <v>11.707633587786299</v>
      </c>
      <c r="E109" s="173">
        <v>67.212687239058397</v>
      </c>
      <c r="F109" s="173">
        <v>579</v>
      </c>
      <c r="G109" s="173">
        <v>0</v>
      </c>
    </row>
    <row r="110" spans="1:7" s="110" customFormat="1" ht="12.6" customHeight="1">
      <c r="A110" s="112" t="s">
        <v>621</v>
      </c>
      <c r="B110" s="113" t="s">
        <v>864</v>
      </c>
      <c r="C110" s="172">
        <v>44</v>
      </c>
      <c r="D110" s="173">
        <v>280.92079999999999</v>
      </c>
      <c r="E110" s="173">
        <v>928.32761286950802</v>
      </c>
      <c r="F110" s="173">
        <v>4332</v>
      </c>
      <c r="G110" s="173">
        <v>0</v>
      </c>
    </row>
    <row r="111" spans="1:7" s="110" customFormat="1" ht="12.6" customHeight="1">
      <c r="A111" s="112"/>
      <c r="B111" s="112" t="s">
        <v>493</v>
      </c>
      <c r="C111" s="172">
        <v>24828</v>
      </c>
      <c r="D111" s="174">
        <v>19055.066201024601</v>
      </c>
      <c r="E111" s="173">
        <v>349137.65020436101</v>
      </c>
      <c r="F111" s="173">
        <v>16588800</v>
      </c>
      <c r="G111" s="173">
        <v>0</v>
      </c>
    </row>
    <row r="112" spans="1:7" s="110" customFormat="1" ht="12.6" customHeight="1">
      <c r="A112" s="114"/>
      <c r="B112" s="115"/>
      <c r="C112" s="114"/>
      <c r="F112" s="114"/>
      <c r="G112" s="115"/>
    </row>
    <row r="113" spans="1:7" s="110" customFormat="1" ht="12.6" customHeight="1">
      <c r="A113" s="114"/>
      <c r="B113" s="115"/>
      <c r="C113" s="114"/>
      <c r="F113" s="114"/>
      <c r="G113" s="115"/>
    </row>
    <row r="114" spans="1:7" s="110" customFormat="1" ht="12.6" customHeight="1">
      <c r="A114" s="114"/>
      <c r="B114" s="115"/>
      <c r="C114" s="114"/>
      <c r="F114" s="114"/>
      <c r="G114" s="115"/>
    </row>
    <row r="115" spans="1:7" s="110" customFormat="1" ht="12.6" customHeight="1">
      <c r="A115" s="114"/>
      <c r="B115" s="115"/>
      <c r="C115" s="114"/>
      <c r="F115" s="114"/>
      <c r="G115" s="115"/>
    </row>
    <row r="116" spans="1:7" s="110" customFormat="1" ht="12.6" customHeight="1">
      <c r="A116" s="114"/>
      <c r="B116" s="115"/>
      <c r="C116" s="114"/>
      <c r="F116" s="114"/>
      <c r="G116" s="115"/>
    </row>
    <row r="117" spans="1:7" s="110" customFormat="1" ht="12.6" customHeight="1">
      <c r="A117" s="114"/>
      <c r="B117" s="115"/>
      <c r="C117" s="114"/>
      <c r="F117" s="114"/>
      <c r="G117" s="115"/>
    </row>
    <row r="118" spans="1:7" s="110" customFormat="1" ht="12.6" customHeight="1">
      <c r="A118" s="114"/>
      <c r="B118" s="115"/>
      <c r="C118" s="114"/>
      <c r="F118" s="114"/>
      <c r="G118" s="115"/>
    </row>
    <row r="119" spans="1:7" s="110" customFormat="1" ht="12.6" customHeight="1">
      <c r="A119" s="114"/>
      <c r="B119" s="115"/>
      <c r="C119" s="114"/>
      <c r="F119" s="114"/>
      <c r="G119" s="115"/>
    </row>
    <row r="120" spans="1:7" s="110" customFormat="1" ht="12.6" customHeight="1">
      <c r="A120" s="114"/>
      <c r="B120" s="115"/>
      <c r="C120" s="114"/>
      <c r="F120" s="114"/>
      <c r="G120" s="115"/>
    </row>
    <row r="121" spans="1:7" s="110" customFormat="1" ht="12.6" customHeight="1">
      <c r="A121" s="114"/>
      <c r="B121" s="115"/>
      <c r="C121" s="114"/>
      <c r="F121" s="114"/>
      <c r="G121" s="115"/>
    </row>
    <row r="122" spans="1:7" s="110" customFormat="1" ht="12.6" customHeight="1">
      <c r="A122" s="114"/>
      <c r="B122" s="115"/>
      <c r="C122" s="114"/>
      <c r="F122" s="114"/>
      <c r="G122" s="115"/>
    </row>
    <row r="123" spans="1:7" s="110" customFormat="1" ht="12.6" customHeight="1">
      <c r="A123" s="114"/>
      <c r="B123" s="115"/>
      <c r="C123" s="114"/>
      <c r="F123" s="114"/>
      <c r="G123" s="115"/>
    </row>
    <row r="124" spans="1:7" s="110" customFormat="1" ht="12.6" customHeight="1">
      <c r="A124" s="114"/>
      <c r="B124" s="115"/>
      <c r="C124" s="114"/>
      <c r="F124" s="114"/>
      <c r="G124" s="115"/>
    </row>
    <row r="125" spans="1:7" s="110" customFormat="1" ht="12.6" customHeight="1">
      <c r="A125" s="114"/>
      <c r="B125" s="115"/>
      <c r="C125" s="114"/>
      <c r="F125" s="114"/>
      <c r="G125" s="115"/>
    </row>
    <row r="126" spans="1:7" s="110" customFormat="1" ht="12.6" customHeight="1">
      <c r="A126" s="114"/>
      <c r="B126" s="115"/>
      <c r="C126" s="114"/>
      <c r="F126" s="114"/>
      <c r="G126" s="115"/>
    </row>
    <row r="127" spans="1:7" s="110" customFormat="1" ht="12.6" customHeight="1">
      <c r="A127" s="114"/>
      <c r="B127" s="115"/>
      <c r="C127" s="114"/>
      <c r="F127" s="114"/>
      <c r="G127" s="115"/>
    </row>
    <row r="128" spans="1:7" s="110" customFormat="1" ht="12.6" customHeight="1">
      <c r="A128" s="114"/>
      <c r="B128" s="115"/>
      <c r="C128" s="114"/>
      <c r="F128" s="114"/>
      <c r="G128" s="115"/>
    </row>
    <row r="129" spans="1:7" s="110" customFormat="1" ht="12.6" customHeight="1">
      <c r="A129" s="114"/>
      <c r="B129" s="115"/>
      <c r="C129" s="114"/>
      <c r="F129" s="114"/>
      <c r="G129" s="115"/>
    </row>
    <row r="130" spans="1:7" s="110" customFormat="1" ht="12.6" customHeight="1">
      <c r="A130" s="114"/>
      <c r="B130" s="115"/>
      <c r="C130" s="114"/>
      <c r="F130" s="114"/>
      <c r="G130" s="115"/>
    </row>
    <row r="131" spans="1:7" s="110" customFormat="1" ht="12.6" customHeight="1">
      <c r="A131" s="114"/>
      <c r="B131" s="115"/>
      <c r="C131" s="114"/>
      <c r="F131" s="114"/>
      <c r="G131" s="115"/>
    </row>
    <row r="132" spans="1:7" s="110" customFormat="1" ht="12.6" customHeight="1">
      <c r="A132" s="114"/>
      <c r="B132" s="115"/>
      <c r="C132" s="114"/>
      <c r="F132" s="114"/>
      <c r="G132" s="115"/>
    </row>
    <row r="133" spans="1:7" s="110" customFormat="1" ht="12.6" customHeight="1">
      <c r="A133" s="114"/>
      <c r="B133" s="115"/>
      <c r="C133" s="114"/>
      <c r="F133" s="114"/>
      <c r="G133" s="115"/>
    </row>
    <row r="134" spans="1:7" s="110" customFormat="1" ht="12.6" customHeight="1">
      <c r="A134" s="114"/>
      <c r="B134" s="115"/>
      <c r="C134" s="114"/>
      <c r="F134" s="114"/>
      <c r="G134" s="115"/>
    </row>
    <row r="135" spans="1:7" s="110" customFormat="1" ht="12.6" customHeight="1">
      <c r="A135" s="114"/>
      <c r="B135" s="115"/>
      <c r="C135" s="114"/>
      <c r="F135" s="114"/>
      <c r="G135" s="115"/>
    </row>
    <row r="136" spans="1:7" ht="12.75" customHeight="1">
      <c r="A136" s="2"/>
    </row>
    <row r="137" spans="1:7" ht="12.75" customHeight="1">
      <c r="A137" s="2"/>
    </row>
    <row r="138" spans="1:7" ht="12.75" customHeight="1">
      <c r="A138" s="2"/>
    </row>
    <row r="139" spans="1:7" ht="12.75" customHeight="1">
      <c r="A139" s="2"/>
    </row>
    <row r="140" spans="1:7" ht="12.75" customHeight="1">
      <c r="A140" s="2"/>
    </row>
    <row r="141" spans="1:7" ht="12.75" customHeight="1">
      <c r="A141" s="2"/>
    </row>
    <row r="142" spans="1:7" ht="12.75" customHeight="1">
      <c r="A142" s="2"/>
    </row>
    <row r="143" spans="1:7" ht="12.75" customHeight="1">
      <c r="A143" s="2"/>
    </row>
    <row r="144" spans="1:7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  <row r="191" spans="1:1" ht="12.75" customHeight="1">
      <c r="A191" s="2"/>
    </row>
    <row r="192" spans="1:1" ht="12.75" customHeight="1">
      <c r="A192" s="2"/>
    </row>
    <row r="193" spans="1:1" ht="12.75" customHeight="1">
      <c r="A193" s="2"/>
    </row>
    <row r="194" spans="1:1" ht="12.75" customHeight="1">
      <c r="A194" s="2"/>
    </row>
    <row r="195" spans="1:1" ht="12.75" customHeight="1">
      <c r="A195" s="2"/>
    </row>
    <row r="196" spans="1:1" ht="12.75" customHeight="1">
      <c r="A196" s="2"/>
    </row>
    <row r="197" spans="1:1" ht="12.75" customHeight="1">
      <c r="A197" s="2"/>
    </row>
  </sheetData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4294967293" verticalDpi="300" r:id="rId1"/>
  <headerFooter alignWithMargins="0"/>
  <rowBreaks count="1" manualBreakCount="1">
    <brk id="60" max="6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>
  <sheetPr codeName="Sheet240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11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125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1392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1</v>
      </c>
      <c r="D6" s="48">
        <v>2</v>
      </c>
      <c r="E6" s="48" t="s">
        <v>491</v>
      </c>
      <c r="F6" s="169">
        <v>2</v>
      </c>
      <c r="G6" s="169">
        <v>2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1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2</v>
      </c>
      <c r="D29" s="48">
        <v>1</v>
      </c>
      <c r="E29" s="48">
        <v>0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1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1</v>
      </c>
      <c r="D38" s="48">
        <v>17</v>
      </c>
      <c r="E38" s="48" t="s">
        <v>491</v>
      </c>
      <c r="F38" s="169">
        <v>17</v>
      </c>
      <c r="G38" s="169">
        <v>17</v>
      </c>
      <c r="H38" s="3"/>
    </row>
    <row r="39" spans="1:8" ht="12.6" customHeight="1">
      <c r="A39" s="4" t="s">
        <v>263</v>
      </c>
      <c r="B39" s="13" t="s">
        <v>264</v>
      </c>
      <c r="C39" s="169">
        <v>1</v>
      </c>
      <c r="D39" s="48">
        <v>51</v>
      </c>
      <c r="E39" s="48" t="s">
        <v>491</v>
      </c>
      <c r="F39" s="169">
        <v>51</v>
      </c>
      <c r="G39" s="169">
        <v>51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1</v>
      </c>
      <c r="D43" s="48">
        <v>4</v>
      </c>
      <c r="E43" s="48" t="s">
        <v>491</v>
      </c>
      <c r="F43" s="169">
        <v>4</v>
      </c>
      <c r="G43" s="169">
        <v>4</v>
      </c>
      <c r="H43" s="3"/>
    </row>
    <row r="44" spans="1:8" ht="12.6" customHeight="1">
      <c r="A44" s="4" t="s">
        <v>380</v>
      </c>
      <c r="B44" s="13" t="s">
        <v>585</v>
      </c>
      <c r="C44" s="169">
        <v>1</v>
      </c>
      <c r="D44" s="48">
        <v>12</v>
      </c>
      <c r="E44" s="48" t="s">
        <v>491</v>
      </c>
      <c r="F44" s="169">
        <v>12</v>
      </c>
      <c r="G44" s="169">
        <v>12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1</v>
      </c>
      <c r="D49" s="48">
        <v>2</v>
      </c>
      <c r="E49" s="48" t="s">
        <v>491</v>
      </c>
      <c r="F49" s="169">
        <v>2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70" ht="12.6" customHeight="1">
      <c r="A60" s="4" t="s">
        <v>175</v>
      </c>
      <c r="B60" s="13" t="s">
        <v>176</v>
      </c>
      <c r="C60" s="169">
        <v>2</v>
      </c>
      <c r="D60" s="48">
        <v>1</v>
      </c>
      <c r="E60" s="48" t="s">
        <v>491</v>
      </c>
      <c r="F60" s="169">
        <v>1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1</v>
      </c>
      <c r="D61" s="48">
        <v>24</v>
      </c>
      <c r="E61" s="48" t="s">
        <v>491</v>
      </c>
      <c r="F61" s="169">
        <v>24</v>
      </c>
      <c r="G61" s="169">
        <v>24</v>
      </c>
      <c r="H61" s="3"/>
    </row>
    <row r="62" spans="1:70" ht="12.6" customHeight="1">
      <c r="A62" s="4" t="s">
        <v>179</v>
      </c>
      <c r="B62" s="13" t="s">
        <v>180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4</v>
      </c>
      <c r="D64" s="48">
        <v>2.5</v>
      </c>
      <c r="E64" s="48">
        <v>3</v>
      </c>
      <c r="F64" s="169">
        <v>7</v>
      </c>
      <c r="G64" s="169">
        <v>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1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1</v>
      </c>
      <c r="D68" s="48">
        <v>12</v>
      </c>
      <c r="E68" s="48" t="s">
        <v>491</v>
      </c>
      <c r="F68" s="169">
        <v>12</v>
      </c>
      <c r="G68" s="169">
        <v>12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48">
        <v>1</v>
      </c>
      <c r="E76" s="48">
        <v>0</v>
      </c>
      <c r="F76" s="169">
        <v>1</v>
      </c>
      <c r="G76" s="169">
        <v>1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8</v>
      </c>
      <c r="D78" s="48">
        <v>4.125</v>
      </c>
      <c r="E78" s="48">
        <v>4.88254910003839</v>
      </c>
      <c r="F78" s="169">
        <v>12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48">
        <v>1.5</v>
      </c>
      <c r="E82" s="48">
        <v>0.70710678118654802</v>
      </c>
      <c r="F82" s="169">
        <v>2</v>
      </c>
      <c r="G82" s="169">
        <v>1</v>
      </c>
      <c r="H82" s="3"/>
    </row>
    <row r="83" spans="1:8" ht="12.6" customHeight="1">
      <c r="A83" s="4" t="s">
        <v>212</v>
      </c>
      <c r="B83" s="13" t="s">
        <v>213</v>
      </c>
      <c r="C83" s="169">
        <v>10</v>
      </c>
      <c r="D83" s="48">
        <v>1.875</v>
      </c>
      <c r="E83" s="48">
        <v>1.7268882005338</v>
      </c>
      <c r="F83" s="169">
        <v>6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2</v>
      </c>
      <c r="D84" s="48">
        <v>6.5</v>
      </c>
      <c r="E84" s="48">
        <v>7.7781745930520199</v>
      </c>
      <c r="F84" s="169">
        <v>12</v>
      </c>
      <c r="G84" s="169">
        <v>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8</v>
      </c>
      <c r="D92" s="48">
        <v>3.6666666666666701</v>
      </c>
      <c r="E92" s="48">
        <v>4.7187568984497004</v>
      </c>
      <c r="F92" s="169">
        <v>13</v>
      </c>
      <c r="G92" s="169">
        <v>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32</v>
      </c>
      <c r="D101" s="48">
        <v>5.0967741935483897</v>
      </c>
      <c r="E101" s="48">
        <v>4.62856953215337</v>
      </c>
      <c r="F101" s="169">
        <v>12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1.3333333333333299</v>
      </c>
      <c r="E102" s="48">
        <v>0.57735026918962595</v>
      </c>
      <c r="F102" s="169">
        <v>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48">
        <v>74</v>
      </c>
      <c r="E103" s="48">
        <v>113.301115868922</v>
      </c>
      <c r="F103" s="169">
        <v>257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4</v>
      </c>
      <c r="D104" s="48">
        <v>7.25</v>
      </c>
      <c r="E104" s="48">
        <v>5.6199051000291202</v>
      </c>
      <c r="F104" s="169">
        <v>12</v>
      </c>
      <c r="G104" s="169">
        <v>1</v>
      </c>
      <c r="H104" s="3"/>
    </row>
    <row r="105" spans="1:8" ht="12.6" customHeight="1">
      <c r="A105" s="4" t="s">
        <v>611</v>
      </c>
      <c r="B105" s="13" t="s">
        <v>411</v>
      </c>
      <c r="C105" s="169">
        <v>2</v>
      </c>
      <c r="D105" s="48">
        <v>3.5</v>
      </c>
      <c r="E105" s="48">
        <v>0.70710678118654802</v>
      </c>
      <c r="F105" s="169">
        <v>4</v>
      </c>
      <c r="G105" s="169">
        <v>3</v>
      </c>
      <c r="H105" s="3"/>
    </row>
    <row r="106" spans="1:8" ht="12.6" customHeight="1">
      <c r="A106" s="4" t="s">
        <v>276</v>
      </c>
      <c r="B106" s="4" t="s">
        <v>277</v>
      </c>
      <c r="C106" s="230">
        <v>2</v>
      </c>
      <c r="D106" s="231">
        <v>1.5</v>
      </c>
      <c r="E106" s="231">
        <v>0.70710678118654802</v>
      </c>
      <c r="F106" s="230">
        <v>2</v>
      </c>
      <c r="G106" s="230">
        <v>1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1">
        <v>7.8214285714285703</v>
      </c>
      <c r="E107" s="231">
        <v>20.037335281788501</v>
      </c>
      <c r="F107" s="230">
        <v>146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4</v>
      </c>
      <c r="D108" s="231">
        <v>91.3333333333333</v>
      </c>
      <c r="E108" s="231">
        <v>144.39298228561299</v>
      </c>
      <c r="F108" s="230">
        <v>258</v>
      </c>
      <c r="G108" s="230">
        <v>4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7</v>
      </c>
      <c r="E112" s="231">
        <v>7.0710678118654799</v>
      </c>
      <c r="F112" s="230">
        <v>12</v>
      </c>
      <c r="G112" s="230">
        <v>2</v>
      </c>
    </row>
    <row r="113" spans="1:7" ht="12.6" customHeight="1">
      <c r="A113" s="100"/>
      <c r="B113" s="13" t="s">
        <v>390</v>
      </c>
      <c r="C113" s="230">
        <v>167</v>
      </c>
      <c r="D113" s="231">
        <v>11.258064516129</v>
      </c>
      <c r="E113" s="231">
        <v>37.165973599949901</v>
      </c>
      <c r="F113" s="230">
        <v>258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>
  <sheetPr codeName="Sheet241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126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1633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1</v>
      </c>
      <c r="D11" s="48">
        <v>12</v>
      </c>
      <c r="E11" s="48" t="s">
        <v>491</v>
      </c>
      <c r="F11" s="169">
        <v>12</v>
      </c>
      <c r="G11" s="169">
        <v>12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1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4</v>
      </c>
      <c r="D29" s="48">
        <v>21.6666666666667</v>
      </c>
      <c r="E29" s="48">
        <v>26.8390263112009</v>
      </c>
      <c r="F29" s="169">
        <v>52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1</v>
      </c>
      <c r="D38" s="48">
        <v>17</v>
      </c>
      <c r="E38" s="48" t="s">
        <v>491</v>
      </c>
      <c r="F38" s="169">
        <v>17</v>
      </c>
      <c r="G38" s="169">
        <v>17</v>
      </c>
      <c r="H38" s="3"/>
    </row>
    <row r="39" spans="1:8" ht="12.6" customHeight="1">
      <c r="A39" s="4" t="s">
        <v>263</v>
      </c>
      <c r="B39" s="13" t="s">
        <v>264</v>
      </c>
      <c r="C39" s="169">
        <v>6</v>
      </c>
      <c r="D39" s="48">
        <v>26.6666666666667</v>
      </c>
      <c r="E39" s="48">
        <v>22.123893569321499</v>
      </c>
      <c r="F39" s="169">
        <v>56</v>
      </c>
      <c r="G39" s="169">
        <v>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1</v>
      </c>
      <c r="D43" s="48">
        <v>4</v>
      </c>
      <c r="E43" s="48" t="s">
        <v>491</v>
      </c>
      <c r="F43" s="169">
        <v>4</v>
      </c>
      <c r="G43" s="169">
        <v>4</v>
      </c>
      <c r="H43" s="3"/>
    </row>
    <row r="44" spans="1:8" ht="12.6" customHeight="1">
      <c r="A44" s="4" t="s">
        <v>380</v>
      </c>
      <c r="B44" s="13" t="s">
        <v>585</v>
      </c>
      <c r="C44" s="169">
        <v>2</v>
      </c>
      <c r="D44" s="48">
        <v>12</v>
      </c>
      <c r="E44" s="48">
        <v>0</v>
      </c>
      <c r="F44" s="169">
        <v>12</v>
      </c>
      <c r="G44" s="169">
        <v>12</v>
      </c>
      <c r="H44" s="3"/>
    </row>
    <row r="45" spans="1:8" ht="12.6" customHeight="1">
      <c r="A45" s="4" t="s">
        <v>282</v>
      </c>
      <c r="B45" s="13" t="s">
        <v>586</v>
      </c>
      <c r="C45" s="169">
        <v>3</v>
      </c>
      <c r="D45" s="48">
        <v>9</v>
      </c>
      <c r="E45" s="48">
        <v>13</v>
      </c>
      <c r="F45" s="169">
        <v>24</v>
      </c>
      <c r="G45" s="169">
        <v>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1</v>
      </c>
      <c r="D47" s="48">
        <v>46</v>
      </c>
      <c r="E47" s="48" t="s">
        <v>491</v>
      </c>
      <c r="F47" s="169">
        <v>46</v>
      </c>
      <c r="G47" s="169">
        <v>46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1</v>
      </c>
      <c r="D49" s="48">
        <v>2</v>
      </c>
      <c r="E49" s="48" t="s">
        <v>491</v>
      </c>
      <c r="F49" s="169">
        <v>2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15</v>
      </c>
      <c r="D59" s="48">
        <v>27.8</v>
      </c>
      <c r="E59" s="48">
        <v>60.085890903890999</v>
      </c>
      <c r="F59" s="169">
        <v>240</v>
      </c>
      <c r="G59" s="169">
        <v>1</v>
      </c>
      <c r="H59" s="3"/>
    </row>
    <row r="60" spans="1:70" ht="12.6" customHeight="1">
      <c r="A60" s="4" t="s">
        <v>175</v>
      </c>
      <c r="B60" s="13" t="s">
        <v>176</v>
      </c>
      <c r="C60" s="169">
        <v>11</v>
      </c>
      <c r="D60" s="48">
        <v>20.100000000000001</v>
      </c>
      <c r="E60" s="48">
        <v>29.501224080065299</v>
      </c>
      <c r="F60" s="169">
        <v>99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70" ht="12.6" customHeight="1">
      <c r="A62" s="4" t="s">
        <v>179</v>
      </c>
      <c r="B62" s="13" t="s">
        <v>180</v>
      </c>
      <c r="C62" s="169">
        <v>1</v>
      </c>
      <c r="D62" s="48">
        <v>16</v>
      </c>
      <c r="E62" s="48" t="s">
        <v>491</v>
      </c>
      <c r="F62" s="169">
        <v>16</v>
      </c>
      <c r="G62" s="169">
        <v>16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2</v>
      </c>
      <c r="D64" s="48">
        <v>1</v>
      </c>
      <c r="E64" s="48" t="s">
        <v>491</v>
      </c>
      <c r="F64" s="169">
        <v>1</v>
      </c>
      <c r="G64" s="169">
        <v>1</v>
      </c>
      <c r="H64" s="3"/>
    </row>
    <row r="65" spans="1:8" ht="12.6" customHeight="1">
      <c r="A65" s="4" t="s">
        <v>185</v>
      </c>
      <c r="B65" s="13" t="s">
        <v>2018</v>
      </c>
      <c r="C65" s="169">
        <v>1</v>
      </c>
      <c r="D65" s="48">
        <v>2</v>
      </c>
      <c r="E65" s="48" t="s">
        <v>491</v>
      </c>
      <c r="F65" s="169">
        <v>2</v>
      </c>
      <c r="G65" s="169">
        <v>2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2</v>
      </c>
      <c r="D68" s="48">
        <v>7</v>
      </c>
      <c r="E68" s="48">
        <v>7.0710678118654799</v>
      </c>
      <c r="F68" s="169">
        <v>12</v>
      </c>
      <c r="G68" s="169">
        <v>2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6</v>
      </c>
      <c r="D76" s="48">
        <v>6.4</v>
      </c>
      <c r="E76" s="48">
        <v>5.5045435778091498</v>
      </c>
      <c r="F76" s="169">
        <v>12</v>
      </c>
      <c r="G76" s="169">
        <v>1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10</v>
      </c>
      <c r="D78" s="48">
        <v>3.7</v>
      </c>
      <c r="E78" s="48">
        <v>4.3982319680122002</v>
      </c>
      <c r="F78" s="169">
        <v>12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1</v>
      </c>
      <c r="D80" s="48">
        <v>1</v>
      </c>
      <c r="E80" s="48" t="s">
        <v>491</v>
      </c>
      <c r="F80" s="169">
        <v>1</v>
      </c>
      <c r="G80" s="169">
        <v>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48">
        <v>1.5</v>
      </c>
      <c r="E82" s="48">
        <v>0.70710678118654802</v>
      </c>
      <c r="F82" s="169">
        <v>2</v>
      </c>
      <c r="G82" s="169">
        <v>1</v>
      </c>
      <c r="H82" s="3"/>
    </row>
    <row r="83" spans="1:8" ht="12.6" customHeight="1">
      <c r="A83" s="4" t="s">
        <v>212</v>
      </c>
      <c r="B83" s="13" t="s">
        <v>213</v>
      </c>
      <c r="C83" s="169">
        <v>19</v>
      </c>
      <c r="D83" s="48">
        <v>8.7647058823529402</v>
      </c>
      <c r="E83" s="48">
        <v>6.8604793178456696</v>
      </c>
      <c r="F83" s="169">
        <v>27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4</v>
      </c>
      <c r="D84" s="48">
        <v>6.25</v>
      </c>
      <c r="E84" s="48">
        <v>4.7871355387816896</v>
      </c>
      <c r="F84" s="169">
        <v>12</v>
      </c>
      <c r="G84" s="169">
        <v>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3</v>
      </c>
      <c r="D92" s="48">
        <v>1.5</v>
      </c>
      <c r="E92" s="48">
        <v>0.70710678118654802</v>
      </c>
      <c r="F92" s="169">
        <v>2</v>
      </c>
      <c r="G92" s="169">
        <v>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43</v>
      </c>
      <c r="D101" s="48">
        <v>5.0769230769230802</v>
      </c>
      <c r="E101" s="48">
        <v>4.4861460155543904</v>
      </c>
      <c r="F101" s="169">
        <v>12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1.3333333333333299</v>
      </c>
      <c r="E102" s="48">
        <v>0.57735026918962595</v>
      </c>
      <c r="F102" s="169">
        <v>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48">
        <v>74</v>
      </c>
      <c r="E103" s="48">
        <v>113.301115868922</v>
      </c>
      <c r="F103" s="169">
        <v>257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5</v>
      </c>
      <c r="D104" s="48">
        <v>5</v>
      </c>
      <c r="E104" s="48">
        <v>3.3166247903553998</v>
      </c>
      <c r="F104" s="169">
        <v>10</v>
      </c>
      <c r="G104" s="169">
        <v>1</v>
      </c>
      <c r="H104" s="3"/>
    </row>
    <row r="105" spans="1:8" ht="12.6" customHeight="1">
      <c r="A105" s="4" t="s">
        <v>611</v>
      </c>
      <c r="B105" s="13" t="s">
        <v>411</v>
      </c>
      <c r="C105" s="169">
        <v>2</v>
      </c>
      <c r="D105" s="48">
        <v>3.5</v>
      </c>
      <c r="E105" s="48">
        <v>0.70710678118654802</v>
      </c>
      <c r="F105" s="169">
        <v>4</v>
      </c>
      <c r="G105" s="169">
        <v>3</v>
      </c>
      <c r="H105" s="3"/>
    </row>
    <row r="106" spans="1:8" ht="12.6" customHeight="1">
      <c r="A106" s="4" t="s">
        <v>276</v>
      </c>
      <c r="B106" s="4" t="s">
        <v>277</v>
      </c>
      <c r="C106" s="230">
        <v>4</v>
      </c>
      <c r="D106" s="231">
        <v>6.75</v>
      </c>
      <c r="E106" s="231">
        <v>6.0759087111860604</v>
      </c>
      <c r="F106" s="230">
        <v>12</v>
      </c>
      <c r="G106" s="230">
        <v>1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1">
        <v>7.6428571428571397</v>
      </c>
      <c r="E107" s="231">
        <v>20.043977623242299</v>
      </c>
      <c r="F107" s="230">
        <v>146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6</v>
      </c>
      <c r="D108" s="231">
        <v>56</v>
      </c>
      <c r="E108" s="231">
        <v>112.98672488394401</v>
      </c>
      <c r="F108" s="230">
        <v>258</v>
      </c>
      <c r="G108" s="230">
        <v>2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7</v>
      </c>
      <c r="E112" s="231">
        <v>7.0710678118654799</v>
      </c>
      <c r="F112" s="230">
        <v>12</v>
      </c>
      <c r="G112" s="230">
        <v>2</v>
      </c>
    </row>
    <row r="113" spans="1:7" ht="12.6" customHeight="1">
      <c r="A113" s="100"/>
      <c r="B113" s="13" t="s">
        <v>390</v>
      </c>
      <c r="C113" s="230">
        <v>229</v>
      </c>
      <c r="D113" s="231">
        <v>13.181395348837199</v>
      </c>
      <c r="E113" s="231">
        <v>36.248617478076902</v>
      </c>
      <c r="F113" s="230">
        <v>258</v>
      </c>
      <c r="G113" s="230">
        <v>1</v>
      </c>
    </row>
    <row r="114" spans="1:7">
      <c r="C114" s="105"/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>
  <sheetPr codeName="Sheet242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127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1902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1</v>
      </c>
      <c r="D18" s="48">
        <v>2</v>
      </c>
      <c r="E18" s="48" t="s">
        <v>491</v>
      </c>
      <c r="F18" s="169">
        <v>2</v>
      </c>
      <c r="G18" s="169">
        <v>2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48">
        <v>1</v>
      </c>
      <c r="E29" s="48" t="s">
        <v>491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2</v>
      </c>
      <c r="D39" s="48">
        <v>31.5</v>
      </c>
      <c r="E39" s="48">
        <v>27.577164466275399</v>
      </c>
      <c r="F39" s="169">
        <v>51</v>
      </c>
      <c r="G39" s="169">
        <v>12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1</v>
      </c>
      <c r="D45" s="48">
        <v>2</v>
      </c>
      <c r="E45" s="48" t="s">
        <v>491</v>
      </c>
      <c r="F45" s="169">
        <v>2</v>
      </c>
      <c r="G45" s="169">
        <v>2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2</v>
      </c>
      <c r="D49" s="48">
        <v>25.5</v>
      </c>
      <c r="E49" s="48">
        <v>33.234018715767697</v>
      </c>
      <c r="F49" s="169">
        <v>49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2</v>
      </c>
      <c r="D59" s="48">
        <v>132</v>
      </c>
      <c r="E59" s="48">
        <v>152.73506473629399</v>
      </c>
      <c r="F59" s="169">
        <v>240</v>
      </c>
      <c r="G59" s="169">
        <v>24</v>
      </c>
      <c r="H59" s="3"/>
    </row>
    <row r="60" spans="1:70" ht="12.6" customHeight="1">
      <c r="A60" s="4" t="s">
        <v>175</v>
      </c>
      <c r="B60" s="13" t="s">
        <v>176</v>
      </c>
      <c r="C60" s="169">
        <v>3</v>
      </c>
      <c r="D60" s="48">
        <v>1.5</v>
      </c>
      <c r="E60" s="48">
        <v>0.70710678118654802</v>
      </c>
      <c r="F60" s="169">
        <v>2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70" ht="12.6" customHeight="1">
      <c r="A62" s="4" t="s">
        <v>179</v>
      </c>
      <c r="B62" s="13" t="s">
        <v>180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2</v>
      </c>
      <c r="D64" s="48">
        <v>1</v>
      </c>
      <c r="E64" s="48" t="s">
        <v>491</v>
      </c>
      <c r="F64" s="169">
        <v>1</v>
      </c>
      <c r="G64" s="169">
        <v>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48">
        <v>1</v>
      </c>
      <c r="E76" s="48">
        <v>0</v>
      </c>
      <c r="F76" s="169">
        <v>1</v>
      </c>
      <c r="G76" s="169">
        <v>1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6</v>
      </c>
      <c r="D78" s="48">
        <v>3.3333333333333299</v>
      </c>
      <c r="E78" s="48">
        <v>4.2739521132865601</v>
      </c>
      <c r="F78" s="169">
        <v>12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48">
        <v>1.5</v>
      </c>
      <c r="E82" s="48">
        <v>0.70710678118654802</v>
      </c>
      <c r="F82" s="169">
        <v>2</v>
      </c>
      <c r="G82" s="169">
        <v>1</v>
      </c>
      <c r="H82" s="3"/>
    </row>
    <row r="83" spans="1:8" ht="12.6" customHeight="1">
      <c r="A83" s="4" t="s">
        <v>212</v>
      </c>
      <c r="B83" s="13" t="s">
        <v>213</v>
      </c>
      <c r="C83" s="169">
        <v>7</v>
      </c>
      <c r="D83" s="48">
        <v>1.2</v>
      </c>
      <c r="E83" s="48">
        <v>0.44721359549995798</v>
      </c>
      <c r="F83" s="169">
        <v>2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1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38</v>
      </c>
      <c r="D101" s="48">
        <v>5.0294117647058796</v>
      </c>
      <c r="E101" s="48">
        <v>4.4686469657044796</v>
      </c>
      <c r="F101" s="169">
        <v>12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1.3333333333333299</v>
      </c>
      <c r="E102" s="48">
        <v>0.57735026918962595</v>
      </c>
      <c r="F102" s="169">
        <v>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48">
        <v>74</v>
      </c>
      <c r="E103" s="48">
        <v>113.301115868922</v>
      </c>
      <c r="F103" s="169">
        <v>257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48" t="s">
        <v>491</v>
      </c>
      <c r="E104" s="48" t="s">
        <v>491</v>
      </c>
      <c r="F104" s="169" t="s">
        <v>491</v>
      </c>
      <c r="G104" s="169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3</v>
      </c>
      <c r="D106" s="231">
        <v>5</v>
      </c>
      <c r="E106" s="231">
        <v>6.0827625302982202</v>
      </c>
      <c r="F106" s="230">
        <v>12</v>
      </c>
      <c r="G106" s="230">
        <v>1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1">
        <v>7.6428571428571397</v>
      </c>
      <c r="E107" s="231">
        <v>20.043977623242299</v>
      </c>
      <c r="F107" s="230">
        <v>146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3</v>
      </c>
      <c r="D108" s="231">
        <v>131</v>
      </c>
      <c r="E108" s="231">
        <v>179.60512242138299</v>
      </c>
      <c r="F108" s="230">
        <v>258</v>
      </c>
      <c r="G108" s="230">
        <v>4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2</v>
      </c>
      <c r="E112" s="231">
        <v>0</v>
      </c>
      <c r="F112" s="230">
        <v>2</v>
      </c>
      <c r="G112" s="230">
        <v>2</v>
      </c>
    </row>
    <row r="113" spans="1:7" ht="12.6" customHeight="1">
      <c r="A113" s="100"/>
      <c r="B113" s="13" t="s">
        <v>390</v>
      </c>
      <c r="C113" s="230">
        <v>148</v>
      </c>
      <c r="D113" s="231">
        <v>13.9338235294118</v>
      </c>
      <c r="E113" s="231">
        <v>44.255855809378303</v>
      </c>
      <c r="F113" s="230">
        <v>258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>
  <sheetPr codeName="Sheet243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128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1988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48">
        <v>1</v>
      </c>
      <c r="E29" s="48" t="s">
        <v>491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1</v>
      </c>
      <c r="D38" s="48">
        <v>17</v>
      </c>
      <c r="E38" s="48" t="s">
        <v>491</v>
      </c>
      <c r="F38" s="169">
        <v>17</v>
      </c>
      <c r="G38" s="169">
        <v>17</v>
      </c>
      <c r="H38" s="3"/>
    </row>
    <row r="39" spans="1:8" ht="12.6" customHeight="1">
      <c r="A39" s="4" t="s">
        <v>263</v>
      </c>
      <c r="B39" s="13" t="s">
        <v>264</v>
      </c>
      <c r="C39" s="169">
        <v>4</v>
      </c>
      <c r="D39" s="48">
        <v>19.25</v>
      </c>
      <c r="E39" s="48">
        <v>21.685248442201399</v>
      </c>
      <c r="F39" s="169">
        <v>51</v>
      </c>
      <c r="G39" s="169">
        <v>2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1</v>
      </c>
      <c r="D43" s="48">
        <v>12</v>
      </c>
      <c r="E43" s="48" t="s">
        <v>491</v>
      </c>
      <c r="F43" s="169">
        <v>12</v>
      </c>
      <c r="G43" s="169">
        <v>12</v>
      </c>
      <c r="H43" s="3"/>
    </row>
    <row r="44" spans="1:8" ht="12.6" customHeight="1">
      <c r="A44" s="4" t="s">
        <v>380</v>
      </c>
      <c r="B44" s="13" t="s">
        <v>585</v>
      </c>
      <c r="C44" s="169">
        <v>1</v>
      </c>
      <c r="D44" s="48">
        <v>12</v>
      </c>
      <c r="E44" s="48" t="s">
        <v>491</v>
      </c>
      <c r="F44" s="169">
        <v>12</v>
      </c>
      <c r="G44" s="169">
        <v>12</v>
      </c>
      <c r="H44" s="3"/>
    </row>
    <row r="45" spans="1:8" ht="12.6" customHeight="1">
      <c r="A45" s="4" t="s">
        <v>282</v>
      </c>
      <c r="B45" s="13" t="s">
        <v>586</v>
      </c>
      <c r="C45" s="169">
        <v>3</v>
      </c>
      <c r="D45" s="48">
        <v>8.6666666666666696</v>
      </c>
      <c r="E45" s="48">
        <v>5.77350269189626</v>
      </c>
      <c r="F45" s="169">
        <v>12</v>
      </c>
      <c r="G45" s="169">
        <v>2</v>
      </c>
      <c r="H45" s="3"/>
    </row>
    <row r="46" spans="1:8" ht="12.6" customHeight="1">
      <c r="A46" s="4" t="s">
        <v>587</v>
      </c>
      <c r="B46" s="13" t="s">
        <v>588</v>
      </c>
      <c r="C46" s="169">
        <v>1</v>
      </c>
      <c r="D46" s="48">
        <v>1</v>
      </c>
      <c r="E46" s="48" t="s">
        <v>491</v>
      </c>
      <c r="F46" s="169">
        <v>1</v>
      </c>
      <c r="G46" s="169">
        <v>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3</v>
      </c>
      <c r="D49" s="48">
        <v>2.6666666666666701</v>
      </c>
      <c r="E49" s="48">
        <v>0.57735026918962595</v>
      </c>
      <c r="F49" s="169">
        <v>3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9</v>
      </c>
      <c r="D59" s="48">
        <v>11.3333333333333</v>
      </c>
      <c r="E59" s="48">
        <v>10.4403065089106</v>
      </c>
      <c r="F59" s="169">
        <v>26</v>
      </c>
      <c r="G59" s="169">
        <v>1</v>
      </c>
      <c r="H59" s="3"/>
    </row>
    <row r="60" spans="1:70" ht="12.6" customHeight="1">
      <c r="A60" s="4" t="s">
        <v>175</v>
      </c>
      <c r="B60" s="13" t="s">
        <v>176</v>
      </c>
      <c r="C60" s="169">
        <v>7</v>
      </c>
      <c r="D60" s="48">
        <v>33.3333333333333</v>
      </c>
      <c r="E60" s="48">
        <v>42.306815841737198</v>
      </c>
      <c r="F60" s="169">
        <v>99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70" ht="12.6" customHeight="1">
      <c r="A62" s="4" t="s">
        <v>179</v>
      </c>
      <c r="B62" s="13" t="s">
        <v>180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48">
        <v>1</v>
      </c>
      <c r="E76" s="48">
        <v>0</v>
      </c>
      <c r="F76" s="169">
        <v>1</v>
      </c>
      <c r="G76" s="169">
        <v>1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6</v>
      </c>
      <c r="D78" s="48">
        <v>3.3333333333333299</v>
      </c>
      <c r="E78" s="48">
        <v>4.2739521132865601</v>
      </c>
      <c r="F78" s="169">
        <v>12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48">
        <v>1.5</v>
      </c>
      <c r="E82" s="48">
        <v>0.70710678118654802</v>
      </c>
      <c r="F82" s="169">
        <v>2</v>
      </c>
      <c r="G82" s="169">
        <v>1</v>
      </c>
      <c r="H82" s="3"/>
    </row>
    <row r="83" spans="1:8" ht="12.6" customHeight="1">
      <c r="A83" s="4" t="s">
        <v>212</v>
      </c>
      <c r="B83" s="13" t="s">
        <v>213</v>
      </c>
      <c r="C83" s="169">
        <v>5</v>
      </c>
      <c r="D83" s="48">
        <v>1.3333333333333299</v>
      </c>
      <c r="E83" s="48">
        <v>0.57735026918962595</v>
      </c>
      <c r="F83" s="169">
        <v>2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1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32</v>
      </c>
      <c r="D101" s="48">
        <v>5.0344827586206904</v>
      </c>
      <c r="E101" s="48">
        <v>4.5314989527330498</v>
      </c>
      <c r="F101" s="169">
        <v>12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1.3333333333333299</v>
      </c>
      <c r="E102" s="48">
        <v>0.57735026918962595</v>
      </c>
      <c r="F102" s="169">
        <v>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48">
        <v>74</v>
      </c>
      <c r="E103" s="48">
        <v>113.301115868922</v>
      </c>
      <c r="F103" s="169">
        <v>257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48" t="s">
        <v>491</v>
      </c>
      <c r="E104" s="48" t="s">
        <v>491</v>
      </c>
      <c r="F104" s="169" t="s">
        <v>491</v>
      </c>
      <c r="G104" s="169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2</v>
      </c>
      <c r="D106" s="231">
        <v>7</v>
      </c>
      <c r="E106" s="231">
        <v>7.0710678118654799</v>
      </c>
      <c r="F106" s="230">
        <v>12</v>
      </c>
      <c r="G106" s="230">
        <v>2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1">
        <v>7.6428571428571397</v>
      </c>
      <c r="E107" s="231">
        <v>20.043977623242299</v>
      </c>
      <c r="F107" s="230">
        <v>146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6</v>
      </c>
      <c r="D108" s="231">
        <v>60.4</v>
      </c>
      <c r="E108" s="231">
        <v>110.764615288458</v>
      </c>
      <c r="F108" s="230">
        <v>258</v>
      </c>
      <c r="G108" s="230">
        <v>4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2</v>
      </c>
      <c r="E112" s="231">
        <v>0</v>
      </c>
      <c r="F112" s="230">
        <v>2</v>
      </c>
      <c r="G112" s="230">
        <v>2</v>
      </c>
    </row>
    <row r="113" spans="1:7" ht="12.6" customHeight="1">
      <c r="A113" s="100"/>
      <c r="B113" s="13" t="s">
        <v>390</v>
      </c>
      <c r="C113" s="230">
        <v>159</v>
      </c>
      <c r="D113" s="231">
        <v>13.261744966443</v>
      </c>
      <c r="E113" s="231">
        <v>38.836176359572498</v>
      </c>
      <c r="F113" s="230">
        <v>258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>
  <sheetPr codeName="Sheet244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71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129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2000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48">
        <v>1</v>
      </c>
      <c r="E29" s="48" t="s">
        <v>491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3</v>
      </c>
      <c r="D39" s="48">
        <v>25.6666666666667</v>
      </c>
      <c r="E39" s="48">
        <v>21.962088546705498</v>
      </c>
      <c r="F39" s="169">
        <v>51</v>
      </c>
      <c r="G39" s="169">
        <v>12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1</v>
      </c>
      <c r="D45" s="48">
        <v>2</v>
      </c>
      <c r="E45" s="48" t="s">
        <v>491</v>
      </c>
      <c r="F45" s="169">
        <v>2</v>
      </c>
      <c r="G45" s="169">
        <v>2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8" ht="12.6" customHeight="1">
      <c r="A49" s="4" t="s">
        <v>421</v>
      </c>
      <c r="B49" s="13" t="s">
        <v>270</v>
      </c>
      <c r="C49" s="169">
        <v>1</v>
      </c>
      <c r="D49" s="48">
        <v>2</v>
      </c>
      <c r="E49" s="48" t="s">
        <v>491</v>
      </c>
      <c r="F49" s="169">
        <v>2</v>
      </c>
      <c r="G49" s="169">
        <v>2</v>
      </c>
      <c r="H49" s="3"/>
    </row>
    <row r="50" spans="1:8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8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</row>
    <row r="52" spans="1:8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8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8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8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8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8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8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8" ht="12.6" customHeight="1">
      <c r="A59" s="4" t="s">
        <v>592</v>
      </c>
      <c r="B59" s="13" t="s">
        <v>174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8" ht="12.6" customHeight="1">
      <c r="A60" s="4" t="s">
        <v>175</v>
      </c>
      <c r="B60" s="13" t="s">
        <v>176</v>
      </c>
      <c r="C60" s="169">
        <v>2</v>
      </c>
      <c r="D60" s="48">
        <v>1</v>
      </c>
      <c r="E60" s="48" t="s">
        <v>491</v>
      </c>
      <c r="F60" s="169">
        <v>1</v>
      </c>
      <c r="G60" s="169">
        <v>1</v>
      </c>
      <c r="H60" s="3"/>
    </row>
    <row r="61" spans="1:8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8" ht="12.6" customHeight="1">
      <c r="A62" s="4" t="s">
        <v>179</v>
      </c>
      <c r="B62" s="13" t="s">
        <v>180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8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8" ht="12.6" customHeight="1">
      <c r="A64" s="134" t="s">
        <v>183</v>
      </c>
      <c r="B64" s="13" t="s">
        <v>184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48">
        <v>1</v>
      </c>
      <c r="E76" s="48">
        <v>0</v>
      </c>
      <c r="F76" s="169">
        <v>1</v>
      </c>
      <c r="G76" s="169">
        <v>1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7</v>
      </c>
      <c r="D78" s="48">
        <v>4.5714285714285703</v>
      </c>
      <c r="E78" s="48">
        <v>5.09434794182543</v>
      </c>
      <c r="F78" s="169">
        <v>12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48">
        <v>1.5</v>
      </c>
      <c r="E82" s="48">
        <v>0.70710678118654802</v>
      </c>
      <c r="F82" s="169">
        <v>2</v>
      </c>
      <c r="G82" s="169">
        <v>1</v>
      </c>
      <c r="H82" s="3"/>
    </row>
    <row r="83" spans="1:8" ht="12.6" customHeight="1">
      <c r="A83" s="4" t="s">
        <v>212</v>
      </c>
      <c r="B83" s="13" t="s">
        <v>213</v>
      </c>
      <c r="C83" s="169">
        <v>6</v>
      </c>
      <c r="D83" s="48">
        <v>1.25</v>
      </c>
      <c r="E83" s="48">
        <v>0.5</v>
      </c>
      <c r="F83" s="169">
        <v>2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1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29</v>
      </c>
      <c r="D101" s="48">
        <v>5.1851851851851896</v>
      </c>
      <c r="E101" s="48">
        <v>4.6578059958693698</v>
      </c>
      <c r="F101" s="169">
        <v>12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1.3333333333333299</v>
      </c>
      <c r="E102" s="48">
        <v>0.57735026918962595</v>
      </c>
      <c r="F102" s="169">
        <v>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48">
        <v>74</v>
      </c>
      <c r="E103" s="48">
        <v>113.301115868922</v>
      </c>
      <c r="F103" s="169">
        <v>257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48" t="s">
        <v>491</v>
      </c>
      <c r="E104" s="48" t="s">
        <v>491</v>
      </c>
      <c r="F104" s="169" t="s">
        <v>491</v>
      </c>
      <c r="G104" s="169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1</v>
      </c>
      <c r="D106" s="231">
        <v>2</v>
      </c>
      <c r="E106" s="231" t="s">
        <v>491</v>
      </c>
      <c r="F106" s="230">
        <v>2</v>
      </c>
      <c r="G106" s="230">
        <v>2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1">
        <v>7.6428571428571397</v>
      </c>
      <c r="E107" s="231">
        <v>20.043977623242299</v>
      </c>
      <c r="F107" s="230">
        <v>146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3</v>
      </c>
      <c r="D108" s="231">
        <v>131</v>
      </c>
      <c r="E108" s="231">
        <v>179.60512242138299</v>
      </c>
      <c r="F108" s="230">
        <v>258</v>
      </c>
      <c r="G108" s="230">
        <v>4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2</v>
      </c>
      <c r="E112" s="231">
        <v>0</v>
      </c>
      <c r="F112" s="230">
        <v>2</v>
      </c>
      <c r="G112" s="230">
        <v>2</v>
      </c>
    </row>
    <row r="113" spans="1:7" ht="12.6" customHeight="1">
      <c r="A113" s="100"/>
      <c r="B113" s="13" t="s">
        <v>390</v>
      </c>
      <c r="C113" s="230">
        <v>131</v>
      </c>
      <c r="D113" s="231">
        <v>12.7704918032787</v>
      </c>
      <c r="E113" s="231">
        <v>41.689086683644902</v>
      </c>
      <c r="F113" s="230">
        <v>258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>
  <sheetPr codeName="Sheet245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65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130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1757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48">
        <v>1</v>
      </c>
      <c r="E29" s="48" t="s">
        <v>491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1</v>
      </c>
      <c r="D38" s="48">
        <v>17</v>
      </c>
      <c r="E38" s="48" t="s">
        <v>491</v>
      </c>
      <c r="F38" s="169">
        <v>17</v>
      </c>
      <c r="G38" s="169">
        <v>17</v>
      </c>
      <c r="H38" s="3"/>
    </row>
    <row r="39" spans="1:8" ht="12.6" customHeight="1">
      <c r="A39" s="4" t="s">
        <v>263</v>
      </c>
      <c r="B39" s="13" t="s">
        <v>264</v>
      </c>
      <c r="C39" s="169">
        <v>1</v>
      </c>
      <c r="D39" s="48">
        <v>51</v>
      </c>
      <c r="E39" s="48" t="s">
        <v>491</v>
      </c>
      <c r="F39" s="169">
        <v>51</v>
      </c>
      <c r="G39" s="169">
        <v>51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1</v>
      </c>
      <c r="D49" s="48">
        <v>2</v>
      </c>
      <c r="E49" s="48" t="s">
        <v>491</v>
      </c>
      <c r="F49" s="169">
        <v>2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70" ht="12.6" customHeight="1">
      <c r="A60" s="4" t="s">
        <v>175</v>
      </c>
      <c r="B60" s="13" t="s">
        <v>176</v>
      </c>
      <c r="C60" s="169">
        <v>2</v>
      </c>
      <c r="D60" s="48">
        <v>1</v>
      </c>
      <c r="E60" s="48" t="s">
        <v>491</v>
      </c>
      <c r="F60" s="169">
        <v>1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70" ht="12.6" customHeight="1">
      <c r="A62" s="4" t="s">
        <v>179</v>
      </c>
      <c r="B62" s="13" t="s">
        <v>180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1</v>
      </c>
      <c r="D68" s="48">
        <v>12</v>
      </c>
      <c r="E68" s="48" t="s">
        <v>491</v>
      </c>
      <c r="F68" s="169">
        <v>12</v>
      </c>
      <c r="G68" s="169">
        <v>12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48">
        <v>3.5</v>
      </c>
      <c r="E76" s="48">
        <v>3.53553390593274</v>
      </c>
      <c r="F76" s="169">
        <v>6</v>
      </c>
      <c r="G76" s="169">
        <v>1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6</v>
      </c>
      <c r="D78" s="48">
        <v>3.3333333333333299</v>
      </c>
      <c r="E78" s="48">
        <v>4.2739521132865601</v>
      </c>
      <c r="F78" s="169">
        <v>12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48">
        <v>1.5</v>
      </c>
      <c r="E82" s="48">
        <v>0.70710678118654802</v>
      </c>
      <c r="F82" s="169">
        <v>2</v>
      </c>
      <c r="G82" s="169">
        <v>1</v>
      </c>
      <c r="H82" s="3"/>
    </row>
    <row r="83" spans="1:8" ht="12.6" customHeight="1">
      <c r="A83" s="4" t="s">
        <v>212</v>
      </c>
      <c r="B83" s="13" t="s">
        <v>213</v>
      </c>
      <c r="C83" s="169">
        <v>8</v>
      </c>
      <c r="D83" s="48">
        <v>1.6666666666666701</v>
      </c>
      <c r="E83" s="48">
        <v>0.81649658092772603</v>
      </c>
      <c r="F83" s="169">
        <v>3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1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29</v>
      </c>
      <c r="D101" s="48">
        <v>5.1851851851851896</v>
      </c>
      <c r="E101" s="48">
        <v>4.6578059958693698</v>
      </c>
      <c r="F101" s="169">
        <v>12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1.3333333333333299</v>
      </c>
      <c r="E102" s="48">
        <v>0.57735026918962595</v>
      </c>
      <c r="F102" s="169">
        <v>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48">
        <v>74</v>
      </c>
      <c r="E103" s="48">
        <v>113.301115868922</v>
      </c>
      <c r="F103" s="169">
        <v>257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48" t="s">
        <v>491</v>
      </c>
      <c r="E104" s="48" t="s">
        <v>491</v>
      </c>
      <c r="F104" s="169" t="s">
        <v>491</v>
      </c>
      <c r="G104" s="169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2</v>
      </c>
      <c r="D106" s="231">
        <v>1.5</v>
      </c>
      <c r="E106" s="231">
        <v>0.70710678118654802</v>
      </c>
      <c r="F106" s="230">
        <v>2</v>
      </c>
      <c r="G106" s="230">
        <v>1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1">
        <v>7.6428571428571397</v>
      </c>
      <c r="E107" s="231">
        <v>20.043977623242299</v>
      </c>
      <c r="F107" s="230">
        <v>146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3</v>
      </c>
      <c r="D108" s="231">
        <v>131</v>
      </c>
      <c r="E108" s="231">
        <v>179.60512242138299</v>
      </c>
      <c r="F108" s="230">
        <v>258</v>
      </c>
      <c r="G108" s="230">
        <v>4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2</v>
      </c>
      <c r="E112" s="231">
        <v>0</v>
      </c>
      <c r="F112" s="230">
        <v>2</v>
      </c>
      <c r="G112" s="230">
        <v>2</v>
      </c>
    </row>
    <row r="113" spans="1:7" ht="12.6" customHeight="1">
      <c r="A113" s="100"/>
      <c r="B113" s="13" t="s">
        <v>390</v>
      </c>
      <c r="C113" s="230">
        <v>132</v>
      </c>
      <c r="D113" s="231">
        <v>12.6666666666667</v>
      </c>
      <c r="E113" s="231">
        <v>41.533250883620298</v>
      </c>
      <c r="F113" s="230">
        <v>258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>
  <sheetPr codeName="Sheet246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59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131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1961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2</v>
      </c>
      <c r="D29" s="48">
        <v>1</v>
      </c>
      <c r="E29" s="48">
        <v>0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1</v>
      </c>
      <c r="D49" s="48">
        <v>2</v>
      </c>
      <c r="E49" s="48" t="s">
        <v>491</v>
      </c>
      <c r="F49" s="169">
        <v>2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70" ht="12.6" customHeight="1">
      <c r="A60" s="4" t="s">
        <v>175</v>
      </c>
      <c r="B60" s="13" t="s">
        <v>176</v>
      </c>
      <c r="C60" s="169">
        <v>3</v>
      </c>
      <c r="D60" s="48">
        <v>1.5</v>
      </c>
      <c r="E60" s="48">
        <v>0.70710678118654802</v>
      </c>
      <c r="F60" s="169">
        <v>2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70" ht="12.6" customHeight="1">
      <c r="A62" s="4" t="s">
        <v>179</v>
      </c>
      <c r="B62" s="13" t="s">
        <v>180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48">
        <v>3.5</v>
      </c>
      <c r="E76" s="48">
        <v>3.53553390593274</v>
      </c>
      <c r="F76" s="169">
        <v>6</v>
      </c>
      <c r="G76" s="169">
        <v>1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8</v>
      </c>
      <c r="D78" s="48">
        <v>2.875</v>
      </c>
      <c r="E78" s="48">
        <v>3.7201190457142199</v>
      </c>
      <c r="F78" s="169">
        <v>12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48">
        <v>1.5</v>
      </c>
      <c r="E82" s="48">
        <v>0.70710678118654802</v>
      </c>
      <c r="F82" s="169">
        <v>2</v>
      </c>
      <c r="G82" s="169">
        <v>1</v>
      </c>
      <c r="H82" s="3"/>
    </row>
    <row r="83" spans="1:8" ht="12.6" customHeight="1">
      <c r="A83" s="4" t="s">
        <v>212</v>
      </c>
      <c r="B83" s="13" t="s">
        <v>213</v>
      </c>
      <c r="C83" s="169">
        <v>7</v>
      </c>
      <c r="D83" s="48">
        <v>1.4</v>
      </c>
      <c r="E83" s="48">
        <v>0.54772255750516596</v>
      </c>
      <c r="F83" s="169">
        <v>2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1</v>
      </c>
      <c r="D84" s="48">
        <v>1</v>
      </c>
      <c r="E84" s="48" t="s">
        <v>491</v>
      </c>
      <c r="F84" s="169">
        <v>1</v>
      </c>
      <c r="G84" s="169">
        <v>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1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31</v>
      </c>
      <c r="D101" s="48">
        <v>4.9655172413793096</v>
      </c>
      <c r="E101" s="48">
        <v>4.5629154106048198</v>
      </c>
      <c r="F101" s="169">
        <v>12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1.3333333333333299</v>
      </c>
      <c r="E102" s="48">
        <v>0.57735026918962595</v>
      </c>
      <c r="F102" s="169">
        <v>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48">
        <v>74</v>
      </c>
      <c r="E103" s="48">
        <v>113.301115868922</v>
      </c>
      <c r="F103" s="169">
        <v>257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48" t="s">
        <v>491</v>
      </c>
      <c r="E104" s="48" t="s">
        <v>491</v>
      </c>
      <c r="F104" s="169" t="s">
        <v>491</v>
      </c>
      <c r="G104" s="169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1</v>
      </c>
      <c r="D106" s="231">
        <v>3</v>
      </c>
      <c r="E106" s="231" t="s">
        <v>491</v>
      </c>
      <c r="F106" s="230">
        <v>3</v>
      </c>
      <c r="G106" s="230">
        <v>3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1">
        <v>7.6428571428571397</v>
      </c>
      <c r="E107" s="231">
        <v>20.043977623242299</v>
      </c>
      <c r="F107" s="230">
        <v>146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3</v>
      </c>
      <c r="D108" s="231">
        <v>131</v>
      </c>
      <c r="E108" s="231">
        <v>179.60512242138299</v>
      </c>
      <c r="F108" s="230">
        <v>258</v>
      </c>
      <c r="G108" s="230">
        <v>4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2</v>
      </c>
      <c r="E112" s="231">
        <v>0</v>
      </c>
      <c r="F112" s="230">
        <v>2</v>
      </c>
      <c r="G112" s="230">
        <v>2</v>
      </c>
    </row>
    <row r="113" spans="1:7" ht="12.6" customHeight="1">
      <c r="A113" s="100"/>
      <c r="B113" s="13" t="s">
        <v>390</v>
      </c>
      <c r="C113" s="230">
        <v>134</v>
      </c>
      <c r="D113" s="231">
        <v>11.888</v>
      </c>
      <c r="E113" s="231">
        <v>41.1037664077542</v>
      </c>
      <c r="F113" s="230">
        <v>258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>
  <sheetPr codeName="Sheet247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53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132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1986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48">
        <v>1</v>
      </c>
      <c r="E29" s="48" t="s">
        <v>491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3</v>
      </c>
      <c r="D39" s="48">
        <v>12.6666666666667</v>
      </c>
      <c r="E39" s="48">
        <v>1.1547005383792499</v>
      </c>
      <c r="F39" s="169">
        <v>14</v>
      </c>
      <c r="G39" s="169">
        <v>12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1</v>
      </c>
      <c r="D49" s="48">
        <v>2</v>
      </c>
      <c r="E49" s="48" t="s">
        <v>491</v>
      </c>
      <c r="F49" s="169">
        <v>2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70" ht="12.6" customHeight="1">
      <c r="A60" s="4" t="s">
        <v>175</v>
      </c>
      <c r="B60" s="13" t="s">
        <v>176</v>
      </c>
      <c r="C60" s="169">
        <v>2</v>
      </c>
      <c r="D60" s="48">
        <v>1</v>
      </c>
      <c r="E60" s="48" t="s">
        <v>491</v>
      </c>
      <c r="F60" s="169">
        <v>1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70" ht="12.6" customHeight="1">
      <c r="A62" s="4" t="s">
        <v>179</v>
      </c>
      <c r="B62" s="13" t="s">
        <v>180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48">
        <v>1</v>
      </c>
      <c r="E76" s="48">
        <v>0</v>
      </c>
      <c r="F76" s="169">
        <v>1</v>
      </c>
      <c r="G76" s="169">
        <v>1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6</v>
      </c>
      <c r="D78" s="48">
        <v>3.3333333333333299</v>
      </c>
      <c r="E78" s="48">
        <v>4.2739521132865601</v>
      </c>
      <c r="F78" s="169">
        <v>12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48">
        <v>1.5</v>
      </c>
      <c r="E82" s="48">
        <v>0.70710678118654802</v>
      </c>
      <c r="F82" s="169">
        <v>2</v>
      </c>
      <c r="G82" s="169">
        <v>1</v>
      </c>
      <c r="H82" s="3"/>
    </row>
    <row r="83" spans="1:8" ht="12.6" customHeight="1">
      <c r="A83" s="4" t="s">
        <v>212</v>
      </c>
      <c r="B83" s="13" t="s">
        <v>213</v>
      </c>
      <c r="C83" s="169">
        <v>5</v>
      </c>
      <c r="D83" s="48">
        <v>1.3333333333333299</v>
      </c>
      <c r="E83" s="48">
        <v>0.57735026918962595</v>
      </c>
      <c r="F83" s="169">
        <v>2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1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28</v>
      </c>
      <c r="D101" s="48">
        <v>5.3076923076923102</v>
      </c>
      <c r="E101" s="48">
        <v>4.7054796207760203</v>
      </c>
      <c r="F101" s="169">
        <v>12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1.3333333333333299</v>
      </c>
      <c r="E102" s="48">
        <v>0.57735026918962595</v>
      </c>
      <c r="F102" s="169">
        <v>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48">
        <v>74</v>
      </c>
      <c r="E103" s="48">
        <v>113.301115868922</v>
      </c>
      <c r="F103" s="169">
        <v>257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48" t="s">
        <v>491</v>
      </c>
      <c r="E104" s="48" t="s">
        <v>491</v>
      </c>
      <c r="F104" s="169" t="s">
        <v>491</v>
      </c>
      <c r="G104" s="169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1</v>
      </c>
      <c r="D106" s="231">
        <v>2</v>
      </c>
      <c r="E106" s="231" t="s">
        <v>491</v>
      </c>
      <c r="F106" s="230">
        <v>2</v>
      </c>
      <c r="G106" s="230">
        <v>2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1">
        <v>7.6428571428571397</v>
      </c>
      <c r="E107" s="231">
        <v>20.043977623242299</v>
      </c>
      <c r="F107" s="230">
        <v>146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3</v>
      </c>
      <c r="D108" s="231">
        <v>131</v>
      </c>
      <c r="E108" s="231">
        <v>179.60512242138299</v>
      </c>
      <c r="F108" s="230">
        <v>258</v>
      </c>
      <c r="G108" s="230">
        <v>4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2</v>
      </c>
      <c r="E112" s="231">
        <v>0</v>
      </c>
      <c r="F112" s="230">
        <v>2</v>
      </c>
      <c r="G112" s="230">
        <v>2</v>
      </c>
    </row>
    <row r="113" spans="1:7" ht="12.6" customHeight="1">
      <c r="A113" s="100"/>
      <c r="B113" s="13" t="s">
        <v>390</v>
      </c>
      <c r="C113" s="230">
        <v>127</v>
      </c>
      <c r="D113" s="231">
        <v>12.728813559322001</v>
      </c>
      <c r="E113" s="231">
        <v>42.210636043081898</v>
      </c>
      <c r="F113" s="230">
        <v>258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>
  <sheetPr codeName="Sheet248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47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133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1850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48">
        <v>1</v>
      </c>
      <c r="E29" s="48" t="s">
        <v>491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2</v>
      </c>
      <c r="D39" s="48">
        <v>34</v>
      </c>
      <c r="E39" s="48">
        <v>31.112698372208101</v>
      </c>
      <c r="F39" s="169">
        <v>56</v>
      </c>
      <c r="G39" s="169">
        <v>12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1</v>
      </c>
      <c r="D49" s="48">
        <v>2</v>
      </c>
      <c r="E49" s="48" t="s">
        <v>491</v>
      </c>
      <c r="F49" s="169">
        <v>2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1</v>
      </c>
      <c r="D59" s="48">
        <v>24</v>
      </c>
      <c r="E59" s="48" t="s">
        <v>491</v>
      </c>
      <c r="F59" s="169">
        <v>24</v>
      </c>
      <c r="G59" s="169">
        <v>24</v>
      </c>
      <c r="H59" s="3"/>
    </row>
    <row r="60" spans="1:70" ht="12.6" customHeight="1">
      <c r="A60" s="4" t="s">
        <v>175</v>
      </c>
      <c r="B60" s="13" t="s">
        <v>176</v>
      </c>
      <c r="C60" s="169">
        <v>2</v>
      </c>
      <c r="D60" s="48">
        <v>1</v>
      </c>
      <c r="E60" s="48" t="s">
        <v>491</v>
      </c>
      <c r="F60" s="169">
        <v>1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70" ht="12.6" customHeight="1">
      <c r="A62" s="4" t="s">
        <v>179</v>
      </c>
      <c r="B62" s="13" t="s">
        <v>180</v>
      </c>
      <c r="C62" s="169">
        <v>1</v>
      </c>
      <c r="D62" s="48">
        <v>12</v>
      </c>
      <c r="E62" s="48" t="s">
        <v>491</v>
      </c>
      <c r="F62" s="169">
        <v>12</v>
      </c>
      <c r="G62" s="169">
        <v>12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48">
        <v>1</v>
      </c>
      <c r="E76" s="48">
        <v>0</v>
      </c>
      <c r="F76" s="169">
        <v>1</v>
      </c>
      <c r="G76" s="169">
        <v>1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6</v>
      </c>
      <c r="D78" s="48">
        <v>3.3333333333333299</v>
      </c>
      <c r="E78" s="48">
        <v>4.2739521132865601</v>
      </c>
      <c r="F78" s="169">
        <v>12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48">
        <v>1.5</v>
      </c>
      <c r="E82" s="48">
        <v>0.70710678118654802</v>
      </c>
      <c r="F82" s="169">
        <v>2</v>
      </c>
      <c r="G82" s="169">
        <v>1</v>
      </c>
      <c r="H82" s="3"/>
    </row>
    <row r="83" spans="1:8" ht="12.6" customHeight="1">
      <c r="A83" s="4" t="s">
        <v>212</v>
      </c>
      <c r="B83" s="13" t="s">
        <v>213</v>
      </c>
      <c r="C83" s="169">
        <v>5</v>
      </c>
      <c r="D83" s="48">
        <v>1.3333333333333299</v>
      </c>
      <c r="E83" s="48">
        <v>0.57735026918962595</v>
      </c>
      <c r="F83" s="169">
        <v>2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1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30</v>
      </c>
      <c r="D101" s="48">
        <v>5.0714285714285703</v>
      </c>
      <c r="E101" s="48">
        <v>4.6182293498745102</v>
      </c>
      <c r="F101" s="169">
        <v>12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1.3333333333333299</v>
      </c>
      <c r="E102" s="48">
        <v>0.57735026918962595</v>
      </c>
      <c r="F102" s="169">
        <v>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48">
        <v>74</v>
      </c>
      <c r="E103" s="48">
        <v>113.301115868922</v>
      </c>
      <c r="F103" s="169">
        <v>257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48" t="s">
        <v>491</v>
      </c>
      <c r="E104" s="48" t="s">
        <v>491</v>
      </c>
      <c r="F104" s="169" t="s">
        <v>491</v>
      </c>
      <c r="G104" s="169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1</v>
      </c>
      <c r="D106" s="231">
        <v>2</v>
      </c>
      <c r="E106" s="231" t="s">
        <v>491</v>
      </c>
      <c r="F106" s="230">
        <v>2</v>
      </c>
      <c r="G106" s="230">
        <v>2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1">
        <v>7.6428571428571397</v>
      </c>
      <c r="E107" s="231">
        <v>20.043977623242299</v>
      </c>
      <c r="F107" s="230">
        <v>146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3</v>
      </c>
      <c r="D108" s="231">
        <v>131</v>
      </c>
      <c r="E108" s="231">
        <v>179.60512242138299</v>
      </c>
      <c r="F108" s="230">
        <v>258</v>
      </c>
      <c r="G108" s="230">
        <v>4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2</v>
      </c>
      <c r="E112" s="231">
        <v>0</v>
      </c>
      <c r="F112" s="230">
        <v>2</v>
      </c>
      <c r="G112" s="230">
        <v>2</v>
      </c>
    </row>
    <row r="113" spans="1:7" ht="12.6" customHeight="1">
      <c r="A113" s="100"/>
      <c r="B113" s="13" t="s">
        <v>390</v>
      </c>
      <c r="C113" s="230">
        <v>130</v>
      </c>
      <c r="D113" s="231">
        <v>12.991735537190101</v>
      </c>
      <c r="E113" s="231">
        <v>41.901172590546999</v>
      </c>
      <c r="F113" s="230">
        <v>258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>
  <sheetPr codeName="Sheet249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41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134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1851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48">
        <v>1</v>
      </c>
      <c r="E29" s="48" t="s">
        <v>491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1</v>
      </c>
      <c r="D34" s="48">
        <v>2</v>
      </c>
      <c r="E34" s="48" t="s">
        <v>491</v>
      </c>
      <c r="F34" s="169">
        <v>2</v>
      </c>
      <c r="G34" s="169">
        <v>2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1</v>
      </c>
      <c r="D47" s="48">
        <v>12</v>
      </c>
      <c r="E47" s="48" t="s">
        <v>491</v>
      </c>
      <c r="F47" s="169">
        <v>12</v>
      </c>
      <c r="G47" s="169">
        <v>12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1</v>
      </c>
      <c r="D49" s="48">
        <v>2</v>
      </c>
      <c r="E49" s="48" t="s">
        <v>491</v>
      </c>
      <c r="F49" s="169">
        <v>2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70" ht="12.6" customHeight="1">
      <c r="A60" s="4" t="s">
        <v>175</v>
      </c>
      <c r="B60" s="13" t="s">
        <v>176</v>
      </c>
      <c r="C60" s="169">
        <v>2</v>
      </c>
      <c r="D60" s="48">
        <v>1</v>
      </c>
      <c r="E60" s="48" t="s">
        <v>491</v>
      </c>
      <c r="F60" s="169">
        <v>1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70" ht="12.6" customHeight="1">
      <c r="A62" s="4" t="s">
        <v>179</v>
      </c>
      <c r="B62" s="13" t="s">
        <v>180</v>
      </c>
      <c r="C62" s="169">
        <v>3</v>
      </c>
      <c r="D62" s="48">
        <v>9.3333333333333304</v>
      </c>
      <c r="E62" s="48">
        <v>4.6188021535170103</v>
      </c>
      <c r="F62" s="169">
        <v>12</v>
      </c>
      <c r="G62" s="169">
        <v>4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9</v>
      </c>
      <c r="D65" s="48">
        <v>3.3333333333333299</v>
      </c>
      <c r="E65" s="48">
        <v>3.6742346141747699</v>
      </c>
      <c r="F65" s="169">
        <v>12</v>
      </c>
      <c r="G65" s="169">
        <v>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2</v>
      </c>
      <c r="D76" s="48">
        <v>1</v>
      </c>
      <c r="E76" s="48" t="s">
        <v>491</v>
      </c>
      <c r="F76" s="169">
        <v>1</v>
      </c>
      <c r="G76" s="169">
        <v>1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5</v>
      </c>
      <c r="D78" s="48">
        <v>3.6</v>
      </c>
      <c r="E78" s="48">
        <v>4.7222875812470404</v>
      </c>
      <c r="F78" s="169">
        <v>12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4" t="s">
        <v>212</v>
      </c>
      <c r="B83" s="13" t="s">
        <v>213</v>
      </c>
      <c r="C83" s="169">
        <v>7</v>
      </c>
      <c r="D83" s="48">
        <v>4</v>
      </c>
      <c r="E83" s="48">
        <v>5.3541261347363402</v>
      </c>
      <c r="F83" s="169">
        <v>12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30</v>
      </c>
      <c r="D101" s="48">
        <v>4.1428571428571397</v>
      </c>
      <c r="E101" s="48">
        <v>4.3522177038607497</v>
      </c>
      <c r="F101" s="169">
        <v>12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1.3333333333333299</v>
      </c>
      <c r="E102" s="48">
        <v>0.57735026918962595</v>
      </c>
      <c r="F102" s="169">
        <v>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6</v>
      </c>
      <c r="D103" s="48">
        <v>6.6666666666666696</v>
      </c>
      <c r="E103" s="48">
        <v>5.8537737116040498</v>
      </c>
      <c r="F103" s="169">
        <v>12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48" t="s">
        <v>491</v>
      </c>
      <c r="E104" s="48" t="s">
        <v>491</v>
      </c>
      <c r="F104" s="169" t="s">
        <v>491</v>
      </c>
      <c r="G104" s="169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1</v>
      </c>
      <c r="D106" s="231">
        <v>2</v>
      </c>
      <c r="E106" s="231" t="s">
        <v>491</v>
      </c>
      <c r="F106" s="230">
        <v>2</v>
      </c>
      <c r="G106" s="230">
        <v>2</v>
      </c>
      <c r="H106" s="8"/>
    </row>
    <row r="107" spans="1:8" ht="12.6" customHeight="1">
      <c r="A107" s="4" t="s">
        <v>278</v>
      </c>
      <c r="B107" s="4" t="s">
        <v>152</v>
      </c>
      <c r="C107" s="230">
        <v>55</v>
      </c>
      <c r="D107" s="231">
        <v>4.9818181818181797</v>
      </c>
      <c r="E107" s="231">
        <v>6.8946863842164996</v>
      </c>
      <c r="F107" s="230">
        <v>24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3</v>
      </c>
      <c r="D108" s="231">
        <v>3</v>
      </c>
      <c r="E108" s="231">
        <v>1.4142135623731</v>
      </c>
      <c r="F108" s="230">
        <v>4</v>
      </c>
      <c r="G108" s="230">
        <v>2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2</v>
      </c>
      <c r="E112" s="231">
        <v>0</v>
      </c>
      <c r="F112" s="230">
        <v>2</v>
      </c>
      <c r="G112" s="230">
        <v>2</v>
      </c>
    </row>
    <row r="113" spans="1:7" ht="12.6" customHeight="1">
      <c r="A113" s="100"/>
      <c r="B113" s="13" t="s">
        <v>390</v>
      </c>
      <c r="C113" s="230">
        <v>133</v>
      </c>
      <c r="D113" s="231">
        <v>4.4640000000000004</v>
      </c>
      <c r="E113" s="231">
        <v>5.5945595692774202</v>
      </c>
      <c r="F113" s="230">
        <v>24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139">
    <tabColor rgb="FF00B0F0"/>
  </sheetPr>
  <dimension ref="A1:J190"/>
  <sheetViews>
    <sheetView showGridLines="0" zoomScaleNormal="100" zoomScaleSheetLayoutView="100" workbookViewId="0">
      <selection activeCell="A2" sqref="A2"/>
    </sheetView>
  </sheetViews>
  <sheetFormatPr defaultColWidth="7.5" defaultRowHeight="12.75" customHeight="1"/>
  <cols>
    <col min="1" max="1" width="3.875" style="6" customWidth="1"/>
    <col min="2" max="2" width="31.875" style="6" customWidth="1"/>
    <col min="3" max="3" width="6" style="2" bestFit="1" customWidth="1"/>
    <col min="4" max="4" width="6.25" style="228" bestFit="1" customWidth="1"/>
    <col min="5" max="5" width="6.375" style="3" bestFit="1" customWidth="1"/>
    <col min="6" max="6" width="6.25" style="228" bestFit="1" customWidth="1"/>
    <col min="7" max="7" width="6" style="3" bestFit="1" customWidth="1"/>
    <col min="8" max="8" width="6.25" style="228" bestFit="1" customWidth="1"/>
    <col min="9" max="9" width="6" style="2" bestFit="1" customWidth="1"/>
    <col min="10" max="10" width="6.25" style="6" customWidth="1"/>
    <col min="11" max="16384" width="7.5" style="3"/>
  </cols>
  <sheetData>
    <row r="1" spans="1:10" ht="12.75" customHeight="1">
      <c r="A1" s="1" t="s">
        <v>766</v>
      </c>
      <c r="J1" s="228"/>
    </row>
    <row r="2" spans="1:10" ht="12.75" customHeight="1">
      <c r="A2" s="1"/>
      <c r="J2" s="33" t="s">
        <v>1085</v>
      </c>
    </row>
    <row r="3" spans="1:10" ht="12.6" customHeight="1">
      <c r="A3" s="273" t="s">
        <v>450</v>
      </c>
      <c r="B3" s="274"/>
      <c r="C3" s="277" t="s">
        <v>1088</v>
      </c>
      <c r="D3" s="278"/>
      <c r="E3" s="258" t="s">
        <v>1089</v>
      </c>
      <c r="F3" s="260"/>
      <c r="G3" s="258" t="s">
        <v>1090</v>
      </c>
      <c r="H3" s="260"/>
      <c r="I3" s="258" t="s">
        <v>1091</v>
      </c>
      <c r="J3" s="260"/>
    </row>
    <row r="4" spans="1:10" ht="21">
      <c r="A4" s="275"/>
      <c r="B4" s="276"/>
      <c r="C4" s="155" t="s">
        <v>1092</v>
      </c>
      <c r="D4" s="141" t="s">
        <v>807</v>
      </c>
      <c r="E4" s="155" t="s">
        <v>1092</v>
      </c>
      <c r="F4" s="141" t="s">
        <v>807</v>
      </c>
      <c r="G4" s="155" t="s">
        <v>1092</v>
      </c>
      <c r="H4" s="141" t="s">
        <v>807</v>
      </c>
      <c r="I4" s="155" t="s">
        <v>1092</v>
      </c>
      <c r="J4" s="141" t="s">
        <v>807</v>
      </c>
    </row>
    <row r="5" spans="1:10" ht="12.6" customHeight="1">
      <c r="A5" s="12" t="s">
        <v>452</v>
      </c>
      <c r="B5" s="13" t="s">
        <v>1698</v>
      </c>
      <c r="C5" s="175">
        <v>104</v>
      </c>
      <c r="D5" s="183">
        <v>8.43001321539502E-2</v>
      </c>
      <c r="E5" s="175">
        <v>105</v>
      </c>
      <c r="F5" s="183">
        <v>9.4600655298020503E-2</v>
      </c>
      <c r="G5" s="175">
        <v>109</v>
      </c>
      <c r="H5" s="183">
        <v>8.6844973542437295E-2</v>
      </c>
      <c r="I5" s="175">
        <v>73</v>
      </c>
      <c r="J5" s="183">
        <v>5.2639419741708996E-3</v>
      </c>
    </row>
    <row r="6" spans="1:10" ht="12.6" customHeight="1">
      <c r="A6" s="12" t="s">
        <v>453</v>
      </c>
      <c r="B6" s="13" t="s">
        <v>873</v>
      </c>
      <c r="C6" s="175" t="s">
        <v>491</v>
      </c>
      <c r="D6" s="183" t="s">
        <v>491</v>
      </c>
      <c r="E6" s="175" t="s">
        <v>491</v>
      </c>
      <c r="F6" s="183" t="s">
        <v>491</v>
      </c>
      <c r="G6" s="175" t="s">
        <v>491</v>
      </c>
      <c r="H6" s="183" t="s">
        <v>491</v>
      </c>
      <c r="I6" s="175" t="s">
        <v>491</v>
      </c>
      <c r="J6" s="183" t="s">
        <v>491</v>
      </c>
    </row>
    <row r="7" spans="1:10" ht="12.6" customHeight="1">
      <c r="A7" s="12" t="s">
        <v>454</v>
      </c>
      <c r="B7" s="13" t="s">
        <v>874</v>
      </c>
      <c r="C7" s="175">
        <v>2</v>
      </c>
      <c r="D7" s="183">
        <v>0.81100814617607597</v>
      </c>
      <c r="E7" s="175">
        <v>2</v>
      </c>
      <c r="F7" s="183">
        <v>0.81154856986824997</v>
      </c>
      <c r="G7" s="175">
        <v>2</v>
      </c>
      <c r="H7" s="183">
        <v>2.7334061483150198E-3</v>
      </c>
      <c r="I7" s="175">
        <v>2</v>
      </c>
      <c r="J7" s="183">
        <v>0.808815163719935</v>
      </c>
    </row>
    <row r="8" spans="1:10" ht="12.6" customHeight="1">
      <c r="A8" s="12" t="s">
        <v>455</v>
      </c>
      <c r="B8" s="13" t="s">
        <v>875</v>
      </c>
      <c r="C8" s="175">
        <v>5</v>
      </c>
      <c r="D8" s="183">
        <v>9.0015344786603499</v>
      </c>
      <c r="E8" s="175">
        <v>5</v>
      </c>
      <c r="F8" s="183">
        <v>9.0015344786603499</v>
      </c>
      <c r="G8" s="175">
        <v>6</v>
      </c>
      <c r="H8" s="183">
        <v>0.79714411289567</v>
      </c>
      <c r="I8" s="175">
        <v>5</v>
      </c>
      <c r="J8" s="183">
        <v>8.0809615431855395</v>
      </c>
    </row>
    <row r="9" spans="1:10" ht="12.6" customHeight="1">
      <c r="A9" s="12" t="s">
        <v>456</v>
      </c>
      <c r="B9" s="13" t="s">
        <v>876</v>
      </c>
      <c r="C9" s="175">
        <v>97</v>
      </c>
      <c r="D9" s="183">
        <v>3.2528886343311001</v>
      </c>
      <c r="E9" s="175">
        <v>100</v>
      </c>
      <c r="F9" s="183">
        <v>1.8326553795229601</v>
      </c>
      <c r="G9" s="175">
        <v>97</v>
      </c>
      <c r="H9" s="183">
        <v>1.6589932375522201</v>
      </c>
      <c r="I9" s="175">
        <v>73</v>
      </c>
      <c r="J9" s="183">
        <v>0.140278343977044</v>
      </c>
    </row>
    <row r="10" spans="1:10" ht="12.6" customHeight="1">
      <c r="A10" s="12" t="s">
        <v>457</v>
      </c>
      <c r="B10" s="13" t="s">
        <v>877</v>
      </c>
      <c r="C10" s="175">
        <v>62</v>
      </c>
      <c r="D10" s="183">
        <v>0.59507222392061798</v>
      </c>
      <c r="E10" s="175">
        <v>64</v>
      </c>
      <c r="F10" s="183">
        <v>4.0509177445813096</v>
      </c>
      <c r="G10" s="175">
        <v>67</v>
      </c>
      <c r="H10" s="183">
        <v>3.8805198343903302</v>
      </c>
      <c r="I10" s="175">
        <v>60</v>
      </c>
      <c r="J10" s="183">
        <v>1.6053899740710901E-3</v>
      </c>
    </row>
    <row r="11" spans="1:10" ht="12.6" customHeight="1">
      <c r="A11" s="12" t="s">
        <v>458</v>
      </c>
      <c r="B11" s="13" t="s">
        <v>878</v>
      </c>
      <c r="C11" s="175">
        <v>3</v>
      </c>
      <c r="D11" s="183">
        <v>5.5796937909427099E-3</v>
      </c>
      <c r="E11" s="175">
        <v>3</v>
      </c>
      <c r="F11" s="183">
        <v>5.5796937909427099E-3</v>
      </c>
      <c r="G11" s="175">
        <v>1</v>
      </c>
      <c r="H11" s="183">
        <v>3.8415366146458598E-3</v>
      </c>
      <c r="I11" s="175">
        <v>2</v>
      </c>
      <c r="J11" s="183">
        <v>5.15151515151515E-3</v>
      </c>
    </row>
    <row r="12" spans="1:10" ht="12.6" customHeight="1">
      <c r="A12" s="12" t="s">
        <v>459</v>
      </c>
      <c r="B12" s="13" t="s">
        <v>1494</v>
      </c>
      <c r="C12" s="175">
        <v>4</v>
      </c>
      <c r="D12" s="183">
        <v>1.7868532394676898E-2</v>
      </c>
      <c r="E12" s="175">
        <v>4</v>
      </c>
      <c r="F12" s="183">
        <v>1.7868532394676898E-2</v>
      </c>
      <c r="G12" s="175">
        <v>3</v>
      </c>
      <c r="H12" s="183">
        <v>2.31508385214187E-2</v>
      </c>
      <c r="I12" s="175">
        <v>3</v>
      </c>
      <c r="J12" s="183">
        <v>5.7917436845348095E-4</v>
      </c>
    </row>
    <row r="13" spans="1:10" ht="12.6" customHeight="1">
      <c r="A13" s="12" t="s">
        <v>460</v>
      </c>
      <c r="B13" s="13" t="s">
        <v>1495</v>
      </c>
      <c r="C13" s="175">
        <v>1711</v>
      </c>
      <c r="D13" s="183">
        <v>0.30502903044769297</v>
      </c>
      <c r="E13" s="175">
        <v>1685</v>
      </c>
      <c r="F13" s="183">
        <v>0.28255691353747397</v>
      </c>
      <c r="G13" s="175">
        <v>1714</v>
      </c>
      <c r="H13" s="183">
        <v>0.20749622317115299</v>
      </c>
      <c r="I13" s="175">
        <v>1443</v>
      </c>
      <c r="J13" s="183">
        <v>6.9437676027921294E-2</v>
      </c>
    </row>
    <row r="14" spans="1:10" ht="12.6" customHeight="1">
      <c r="A14" s="12" t="s">
        <v>461</v>
      </c>
      <c r="B14" s="13" t="s">
        <v>1496</v>
      </c>
      <c r="C14" s="175">
        <v>324</v>
      </c>
      <c r="D14" s="183">
        <v>0.13940001653658199</v>
      </c>
      <c r="E14" s="175">
        <v>322</v>
      </c>
      <c r="F14" s="183">
        <v>0.105479631998689</v>
      </c>
      <c r="G14" s="175">
        <v>319</v>
      </c>
      <c r="H14" s="183">
        <v>5.5233081229361901E-2</v>
      </c>
      <c r="I14" s="175">
        <v>299</v>
      </c>
      <c r="J14" s="183">
        <v>4.9824181999453702E-2</v>
      </c>
    </row>
    <row r="15" spans="1:10" ht="12.6" customHeight="1">
      <c r="A15" s="12" t="s">
        <v>462</v>
      </c>
      <c r="B15" s="13" t="s">
        <v>1497</v>
      </c>
      <c r="C15" s="175">
        <v>287</v>
      </c>
      <c r="D15" s="183">
        <v>0.17658193114613599</v>
      </c>
      <c r="E15" s="175">
        <v>287</v>
      </c>
      <c r="F15" s="183">
        <v>0.18039984648597801</v>
      </c>
      <c r="G15" s="175">
        <v>277</v>
      </c>
      <c r="H15" s="183">
        <v>0.12234692661173401</v>
      </c>
      <c r="I15" s="175">
        <v>245</v>
      </c>
      <c r="J15" s="183">
        <v>6.3697262290884293E-2</v>
      </c>
    </row>
    <row r="16" spans="1:10" ht="12.6" customHeight="1">
      <c r="A16" s="12" t="s">
        <v>463</v>
      </c>
      <c r="B16" s="13" t="s">
        <v>1498</v>
      </c>
      <c r="C16" s="175">
        <v>31</v>
      </c>
      <c r="D16" s="183">
        <v>8.7946718623882397E-2</v>
      </c>
      <c r="E16" s="175">
        <v>30</v>
      </c>
      <c r="F16" s="183">
        <v>7.9361259702399198E-2</v>
      </c>
      <c r="G16" s="175">
        <v>30</v>
      </c>
      <c r="H16" s="183">
        <v>2.15947882556729E-2</v>
      </c>
      <c r="I16" s="175">
        <v>27</v>
      </c>
      <c r="J16" s="183">
        <v>5.0298314517553899E-2</v>
      </c>
    </row>
    <row r="17" spans="1:10" ht="12.6" customHeight="1">
      <c r="A17" s="12" t="s">
        <v>464</v>
      </c>
      <c r="B17" s="13" t="s">
        <v>1499</v>
      </c>
      <c r="C17" s="175">
        <v>19</v>
      </c>
      <c r="D17" s="183">
        <v>8.5352608595066493E-3</v>
      </c>
      <c r="E17" s="175">
        <v>19</v>
      </c>
      <c r="F17" s="183">
        <v>8.2613277918661097E-3</v>
      </c>
      <c r="G17" s="175">
        <v>18</v>
      </c>
      <c r="H17" s="183">
        <v>3.4450198577874701E-3</v>
      </c>
      <c r="I17" s="175">
        <v>17</v>
      </c>
      <c r="J17" s="183">
        <v>5.0174444552076002E-3</v>
      </c>
    </row>
    <row r="18" spans="1:10" ht="12.6" customHeight="1">
      <c r="A18" s="12" t="s">
        <v>465</v>
      </c>
      <c r="B18" s="13" t="s">
        <v>1500</v>
      </c>
      <c r="C18" s="175">
        <v>244</v>
      </c>
      <c r="D18" s="183">
        <v>0.59208035467975995</v>
      </c>
      <c r="E18" s="175">
        <v>244</v>
      </c>
      <c r="F18" s="183">
        <v>0.57966044857061405</v>
      </c>
      <c r="G18" s="175">
        <v>239</v>
      </c>
      <c r="H18" s="183">
        <v>0.53894009068918403</v>
      </c>
      <c r="I18" s="175">
        <v>187</v>
      </c>
      <c r="J18" s="183">
        <v>4.20880740220302E-2</v>
      </c>
    </row>
    <row r="19" spans="1:10" ht="12.6" customHeight="1">
      <c r="A19" s="12" t="s">
        <v>466</v>
      </c>
      <c r="B19" s="13" t="s">
        <v>1501</v>
      </c>
      <c r="C19" s="175">
        <v>57</v>
      </c>
      <c r="D19" s="183">
        <v>2.2604306728801399E-2</v>
      </c>
      <c r="E19" s="175">
        <v>53</v>
      </c>
      <c r="F19" s="183">
        <v>2.2585975973629401E-2</v>
      </c>
      <c r="G19" s="175">
        <v>51</v>
      </c>
      <c r="H19" s="183">
        <v>1.69751767384047E-2</v>
      </c>
      <c r="I19" s="175">
        <v>45</v>
      </c>
      <c r="J19" s="183">
        <v>5.3127026429819401E-3</v>
      </c>
    </row>
    <row r="20" spans="1:10" ht="12.6" customHeight="1">
      <c r="A20" s="12" t="s">
        <v>467</v>
      </c>
      <c r="B20" s="13" t="s">
        <v>1502</v>
      </c>
      <c r="C20" s="175">
        <v>892</v>
      </c>
      <c r="D20" s="183">
        <v>0.60640750061728499</v>
      </c>
      <c r="E20" s="175">
        <v>882</v>
      </c>
      <c r="F20" s="183">
        <v>0.57228239588498797</v>
      </c>
      <c r="G20" s="175">
        <v>867</v>
      </c>
      <c r="H20" s="183">
        <v>0.118782053584777</v>
      </c>
      <c r="I20" s="175">
        <v>815</v>
      </c>
      <c r="J20" s="183">
        <v>0.48890008217368403</v>
      </c>
    </row>
    <row r="21" spans="1:10" ht="12.6" customHeight="1">
      <c r="A21" s="12" t="s">
        <v>468</v>
      </c>
      <c r="B21" s="13" t="s">
        <v>1503</v>
      </c>
      <c r="C21" s="175">
        <v>47</v>
      </c>
      <c r="D21" s="183">
        <v>3.0124069120998</v>
      </c>
      <c r="E21" s="175">
        <v>47</v>
      </c>
      <c r="F21" s="183">
        <v>2.8957641867916601</v>
      </c>
      <c r="G21" s="175">
        <v>46</v>
      </c>
      <c r="H21" s="183">
        <v>0.14262257168414599</v>
      </c>
      <c r="I21" s="175">
        <v>41</v>
      </c>
      <c r="J21" s="183">
        <v>3.0954356406869499</v>
      </c>
    </row>
    <row r="22" spans="1:10" ht="12.6" customHeight="1">
      <c r="A22" s="12" t="s">
        <v>469</v>
      </c>
      <c r="B22" s="13" t="s">
        <v>1504</v>
      </c>
      <c r="C22" s="175">
        <v>67</v>
      </c>
      <c r="D22" s="183">
        <v>7.8219852524946495E-2</v>
      </c>
      <c r="E22" s="175">
        <v>63</v>
      </c>
      <c r="F22" s="183">
        <v>8.8482098098631307E-2</v>
      </c>
      <c r="G22" s="175">
        <v>63</v>
      </c>
      <c r="H22" s="183">
        <v>2.5143429159750898E-2</v>
      </c>
      <c r="I22" s="175">
        <v>58</v>
      </c>
      <c r="J22" s="183">
        <v>6.2694089741594905E-2</v>
      </c>
    </row>
    <row r="23" spans="1:10" ht="12.6" customHeight="1">
      <c r="A23" s="12" t="s">
        <v>470</v>
      </c>
      <c r="B23" s="13" t="s">
        <v>1505</v>
      </c>
      <c r="C23" s="175">
        <v>97</v>
      </c>
      <c r="D23" s="183">
        <v>2.71854949044926E-2</v>
      </c>
      <c r="E23" s="175">
        <v>96</v>
      </c>
      <c r="F23" s="183">
        <v>6.1447311413757401E-2</v>
      </c>
      <c r="G23" s="175">
        <v>93</v>
      </c>
      <c r="H23" s="183">
        <v>5.1028323228514E-2</v>
      </c>
      <c r="I23" s="175">
        <v>88</v>
      </c>
      <c r="J23" s="183">
        <v>1.2686553112781499E-2</v>
      </c>
    </row>
    <row r="24" spans="1:10" ht="12.6" customHeight="1">
      <c r="A24" s="12" t="s">
        <v>471</v>
      </c>
      <c r="B24" s="13" t="s">
        <v>1506</v>
      </c>
      <c r="C24" s="175">
        <v>13</v>
      </c>
      <c r="D24" s="183">
        <v>3.21692645064472E-2</v>
      </c>
      <c r="E24" s="175">
        <v>13</v>
      </c>
      <c r="F24" s="183">
        <v>3.0808664571491302E-2</v>
      </c>
      <c r="G24" s="175">
        <v>12</v>
      </c>
      <c r="H24" s="183">
        <v>2.6589376886866301E-2</v>
      </c>
      <c r="I24" s="175">
        <v>11</v>
      </c>
      <c r="J24" s="183">
        <v>5.7497991603830297E-3</v>
      </c>
    </row>
    <row r="25" spans="1:10" ht="12.6" customHeight="1">
      <c r="A25" s="12" t="s">
        <v>472</v>
      </c>
      <c r="B25" s="13" t="s">
        <v>1507</v>
      </c>
      <c r="C25" s="175">
        <v>338</v>
      </c>
      <c r="D25" s="183">
        <v>0.172196510669651</v>
      </c>
      <c r="E25" s="175">
        <v>323</v>
      </c>
      <c r="F25" s="183">
        <v>0.226834463726205</v>
      </c>
      <c r="G25" s="175">
        <v>317</v>
      </c>
      <c r="H25" s="183">
        <v>0.16405936317432199</v>
      </c>
      <c r="I25" s="175">
        <v>280</v>
      </c>
      <c r="J25" s="183">
        <v>6.2905847112939103E-2</v>
      </c>
    </row>
    <row r="26" spans="1:10" ht="12.6" customHeight="1">
      <c r="A26" s="12" t="s">
        <v>473</v>
      </c>
      <c r="B26" s="13" t="s">
        <v>1508</v>
      </c>
      <c r="C26" s="175">
        <v>219</v>
      </c>
      <c r="D26" s="183">
        <v>0.142381376654452</v>
      </c>
      <c r="E26" s="175">
        <v>217</v>
      </c>
      <c r="F26" s="183">
        <v>0.11528314258769901</v>
      </c>
      <c r="G26" s="175">
        <v>218</v>
      </c>
      <c r="H26" s="183">
        <v>3.3985618240403803E-2</v>
      </c>
      <c r="I26" s="175">
        <v>186</v>
      </c>
      <c r="J26" s="183">
        <v>9.1443360114471406E-2</v>
      </c>
    </row>
    <row r="27" spans="1:10" ht="12.6" customHeight="1">
      <c r="A27" s="12" t="s">
        <v>474</v>
      </c>
      <c r="B27" s="13" t="s">
        <v>1509</v>
      </c>
      <c r="C27" s="175">
        <v>184</v>
      </c>
      <c r="D27" s="183">
        <v>0.35594758886304401</v>
      </c>
      <c r="E27" s="175">
        <v>181</v>
      </c>
      <c r="F27" s="183">
        <v>0.35747832928899298</v>
      </c>
      <c r="G27" s="175">
        <v>170</v>
      </c>
      <c r="H27" s="183">
        <v>0.18560400665200599</v>
      </c>
      <c r="I27" s="175">
        <v>158</v>
      </c>
      <c r="J27" s="183">
        <v>0.20824448526515801</v>
      </c>
    </row>
    <row r="28" spans="1:10" ht="12.6" customHeight="1">
      <c r="A28" s="12" t="s">
        <v>475</v>
      </c>
      <c r="B28" s="13" t="s">
        <v>1510</v>
      </c>
      <c r="C28" s="175">
        <v>1018</v>
      </c>
      <c r="D28" s="183">
        <v>0.17356121485614001</v>
      </c>
      <c r="E28" s="175">
        <v>989</v>
      </c>
      <c r="F28" s="183">
        <v>0.198395764151786</v>
      </c>
      <c r="G28" s="175">
        <v>964</v>
      </c>
      <c r="H28" s="183">
        <v>0.15119287590948099</v>
      </c>
      <c r="I28" s="175">
        <v>842</v>
      </c>
      <c r="J28" s="183">
        <v>1.6732421455402699E-2</v>
      </c>
    </row>
    <row r="29" spans="1:10" ht="12.6" customHeight="1">
      <c r="A29" s="12" t="s">
        <v>476</v>
      </c>
      <c r="B29" s="13" t="s">
        <v>1511</v>
      </c>
      <c r="C29" s="175">
        <v>127</v>
      </c>
      <c r="D29" s="183">
        <v>3.4994602481907403E-2</v>
      </c>
      <c r="E29" s="175">
        <v>122</v>
      </c>
      <c r="F29" s="183">
        <v>3.5564164560949497E-2</v>
      </c>
      <c r="G29" s="175">
        <v>121</v>
      </c>
      <c r="H29" s="183">
        <v>3.13954828987313E-2</v>
      </c>
      <c r="I29" s="175">
        <v>104</v>
      </c>
      <c r="J29" s="183">
        <v>5.13065618197215E-3</v>
      </c>
    </row>
    <row r="30" spans="1:10" ht="12.6" customHeight="1">
      <c r="A30" s="12" t="s">
        <v>477</v>
      </c>
      <c r="B30" s="13" t="s">
        <v>1512</v>
      </c>
      <c r="C30" s="175">
        <v>123</v>
      </c>
      <c r="D30" s="183">
        <v>7.62986710051103E-2</v>
      </c>
      <c r="E30" s="175">
        <v>114</v>
      </c>
      <c r="F30" s="183">
        <v>0.115774443338129</v>
      </c>
      <c r="G30" s="175">
        <v>119</v>
      </c>
      <c r="H30" s="183">
        <v>0.105843222883396</v>
      </c>
      <c r="I30" s="175">
        <v>101</v>
      </c>
      <c r="J30" s="183">
        <v>4.6621457430517403E-3</v>
      </c>
    </row>
    <row r="31" spans="1:10" ht="12.6" customHeight="1">
      <c r="A31" s="12" t="s">
        <v>478</v>
      </c>
      <c r="B31" s="13" t="s">
        <v>1513</v>
      </c>
      <c r="C31" s="175">
        <v>152</v>
      </c>
      <c r="D31" s="183">
        <v>3.7832056593414501E-2</v>
      </c>
      <c r="E31" s="175">
        <v>150</v>
      </c>
      <c r="F31" s="183">
        <v>3.6197253643310702E-2</v>
      </c>
      <c r="G31" s="175">
        <v>142</v>
      </c>
      <c r="H31" s="183">
        <v>2.2636806855477198E-2</v>
      </c>
      <c r="I31" s="175">
        <v>128</v>
      </c>
      <c r="J31" s="183">
        <v>3.59928658131628E-2</v>
      </c>
    </row>
    <row r="32" spans="1:10" ht="12.6" customHeight="1">
      <c r="A32" s="12" t="s">
        <v>479</v>
      </c>
      <c r="B32" s="13" t="s">
        <v>1514</v>
      </c>
      <c r="C32" s="175">
        <v>336</v>
      </c>
      <c r="D32" s="183">
        <v>5.8673855102819299E-2</v>
      </c>
      <c r="E32" s="175">
        <v>331</v>
      </c>
      <c r="F32" s="183">
        <v>7.1878460783385098E-2</v>
      </c>
      <c r="G32" s="175">
        <v>323</v>
      </c>
      <c r="H32" s="183">
        <v>2.91614459837694E-2</v>
      </c>
      <c r="I32" s="175">
        <v>304</v>
      </c>
      <c r="J32" s="183">
        <v>1.8456780768473499E-2</v>
      </c>
    </row>
    <row r="33" spans="1:10" ht="12.6" customHeight="1">
      <c r="A33" s="12" t="s">
        <v>480</v>
      </c>
      <c r="B33" s="13" t="s">
        <v>1515</v>
      </c>
      <c r="C33" s="175">
        <v>209</v>
      </c>
      <c r="D33" s="183">
        <v>0.111598577782945</v>
      </c>
      <c r="E33" s="175">
        <v>205</v>
      </c>
      <c r="F33" s="183">
        <v>0.104115865288736</v>
      </c>
      <c r="G33" s="175">
        <v>199</v>
      </c>
      <c r="H33" s="183">
        <v>6.5318292335422898E-2</v>
      </c>
      <c r="I33" s="175">
        <v>182</v>
      </c>
      <c r="J33" s="183">
        <v>2.5225539685127099E-2</v>
      </c>
    </row>
    <row r="34" spans="1:10" ht="12.6" customHeight="1">
      <c r="A34" s="12" t="s">
        <v>481</v>
      </c>
      <c r="B34" s="13" t="s">
        <v>1516</v>
      </c>
      <c r="C34" s="175">
        <v>49</v>
      </c>
      <c r="D34" s="183">
        <v>3.5730086959055898E-2</v>
      </c>
      <c r="E34" s="175">
        <v>47</v>
      </c>
      <c r="F34" s="183">
        <v>3.1411335930320201E-2</v>
      </c>
      <c r="G34" s="175">
        <v>47</v>
      </c>
      <c r="H34" s="183">
        <v>2.7622913068474399E-2</v>
      </c>
      <c r="I34" s="175">
        <v>38</v>
      </c>
      <c r="J34" s="183">
        <v>3.6045522791971901E-3</v>
      </c>
    </row>
    <row r="35" spans="1:10" ht="12.6" customHeight="1">
      <c r="A35" s="12" t="s">
        <v>482</v>
      </c>
      <c r="B35" s="13" t="s">
        <v>1517</v>
      </c>
      <c r="C35" s="175">
        <v>475</v>
      </c>
      <c r="D35" s="183">
        <v>3.4632803571977198E-2</v>
      </c>
      <c r="E35" s="175">
        <v>465</v>
      </c>
      <c r="F35" s="183">
        <v>3.6488317857500799E-2</v>
      </c>
      <c r="G35" s="175">
        <v>461</v>
      </c>
      <c r="H35" s="183">
        <v>2.7251774310677001E-2</v>
      </c>
      <c r="I35" s="175">
        <v>415</v>
      </c>
      <c r="J35" s="183">
        <v>9.87398297571143E-3</v>
      </c>
    </row>
    <row r="36" spans="1:10" ht="12.6" customHeight="1">
      <c r="A36" s="12" t="s">
        <v>483</v>
      </c>
      <c r="B36" s="13" t="s">
        <v>1518</v>
      </c>
      <c r="C36" s="175">
        <v>75</v>
      </c>
      <c r="D36" s="183">
        <v>0.19089066142849001</v>
      </c>
      <c r="E36" s="175">
        <v>73</v>
      </c>
      <c r="F36" s="183">
        <v>0.20149162789524799</v>
      </c>
      <c r="G36" s="175">
        <v>72</v>
      </c>
      <c r="H36" s="183">
        <v>3.3510222834138799</v>
      </c>
      <c r="I36" s="175">
        <v>67</v>
      </c>
      <c r="J36" s="183">
        <v>5.0236862897223303E-2</v>
      </c>
    </row>
    <row r="37" spans="1:10" ht="12.6" customHeight="1">
      <c r="A37" s="12" t="s">
        <v>1228</v>
      </c>
      <c r="B37" s="13" t="s">
        <v>1519</v>
      </c>
      <c r="C37" s="175">
        <v>66</v>
      </c>
      <c r="D37" s="183">
        <v>87.606475139202701</v>
      </c>
      <c r="E37" s="175">
        <v>66</v>
      </c>
      <c r="F37" s="183">
        <v>88.659672656684805</v>
      </c>
      <c r="G37" s="175">
        <v>65</v>
      </c>
      <c r="H37" s="183">
        <v>4.9030565874380497E-2</v>
      </c>
      <c r="I37" s="175">
        <v>66</v>
      </c>
      <c r="J37" s="183">
        <v>88.611335592100602</v>
      </c>
    </row>
    <row r="38" spans="1:10" ht="12.6" customHeight="1">
      <c r="A38" s="12" t="s">
        <v>1229</v>
      </c>
      <c r="B38" s="13" t="s">
        <v>1520</v>
      </c>
      <c r="C38" s="175">
        <v>5</v>
      </c>
      <c r="D38" s="183">
        <v>14.388186394622601</v>
      </c>
      <c r="E38" s="175">
        <v>5</v>
      </c>
      <c r="F38" s="183">
        <v>14.386574094158201</v>
      </c>
      <c r="G38" s="175">
        <v>5</v>
      </c>
      <c r="H38" s="183">
        <v>8.0877393649545493E-3</v>
      </c>
      <c r="I38" s="175">
        <v>5</v>
      </c>
      <c r="J38" s="183">
        <v>14.3735586947644</v>
      </c>
    </row>
    <row r="39" spans="1:10" ht="12.6" customHeight="1">
      <c r="A39" s="12" t="s">
        <v>1230</v>
      </c>
      <c r="B39" s="13" t="s">
        <v>1521</v>
      </c>
      <c r="C39" s="175">
        <v>5</v>
      </c>
      <c r="D39" s="183">
        <v>20.1078054278785</v>
      </c>
      <c r="E39" s="175">
        <v>5</v>
      </c>
      <c r="F39" s="183">
        <v>23.263712797906202</v>
      </c>
      <c r="G39" s="175">
        <v>5</v>
      </c>
      <c r="H39" s="183">
        <v>0.88293806889090598</v>
      </c>
      <c r="I39" s="175">
        <v>4</v>
      </c>
      <c r="J39" s="183">
        <v>27.964404071487699</v>
      </c>
    </row>
    <row r="40" spans="1:10" ht="12.6" customHeight="1">
      <c r="A40" s="12" t="s">
        <v>1759</v>
      </c>
      <c r="B40" s="13" t="s">
        <v>1522</v>
      </c>
      <c r="C40" s="175">
        <v>1809</v>
      </c>
      <c r="D40" s="183">
        <v>2.43601273012953</v>
      </c>
      <c r="E40" s="175">
        <v>2261</v>
      </c>
      <c r="F40" s="183">
        <v>2.4858903681531599</v>
      </c>
      <c r="G40" s="175">
        <v>2269</v>
      </c>
      <c r="H40" s="183">
        <v>2.2213055810295299</v>
      </c>
      <c r="I40" s="175">
        <v>1545</v>
      </c>
      <c r="J40" s="183">
        <v>3.8913496101427698E-2</v>
      </c>
    </row>
    <row r="41" spans="1:10" ht="12.6" customHeight="1">
      <c r="A41" s="12" t="s">
        <v>1760</v>
      </c>
      <c r="B41" s="13" t="s">
        <v>1523</v>
      </c>
      <c r="C41" s="175">
        <v>1</v>
      </c>
      <c r="D41" s="183">
        <v>4.0785174231402202E-3</v>
      </c>
      <c r="E41" s="175">
        <v>1</v>
      </c>
      <c r="F41" s="183">
        <v>4.0785174231402202E-3</v>
      </c>
      <c r="G41" s="175">
        <v>1</v>
      </c>
      <c r="H41" s="183">
        <v>1.57416461945763E-3</v>
      </c>
      <c r="I41" s="175">
        <v>1</v>
      </c>
      <c r="J41" s="183">
        <v>2.5043528036825901E-3</v>
      </c>
    </row>
    <row r="42" spans="1:10" ht="12.6" customHeight="1">
      <c r="A42" s="12" t="s">
        <v>1761</v>
      </c>
      <c r="B42" s="13" t="s">
        <v>1524</v>
      </c>
      <c r="C42" s="175" t="s">
        <v>491</v>
      </c>
      <c r="D42" s="183" t="s">
        <v>491</v>
      </c>
      <c r="E42" s="175" t="s">
        <v>491</v>
      </c>
      <c r="F42" s="183" t="s">
        <v>491</v>
      </c>
      <c r="G42" s="175" t="s">
        <v>491</v>
      </c>
      <c r="H42" s="183" t="s">
        <v>491</v>
      </c>
      <c r="I42" s="175" t="s">
        <v>491</v>
      </c>
      <c r="J42" s="183" t="s">
        <v>491</v>
      </c>
    </row>
    <row r="43" spans="1:10" ht="12.6" customHeight="1">
      <c r="A43" s="12" t="s">
        <v>1762</v>
      </c>
      <c r="B43" s="13" t="s">
        <v>1525</v>
      </c>
      <c r="C43" s="175">
        <v>4</v>
      </c>
      <c r="D43" s="183">
        <v>3.9274027386689602E-3</v>
      </c>
      <c r="E43" s="175">
        <v>4</v>
      </c>
      <c r="F43" s="183">
        <v>3.11992866344465E-3</v>
      </c>
      <c r="G43" s="175">
        <v>4</v>
      </c>
      <c r="H43" s="183">
        <v>1.80654724492042E-3</v>
      </c>
      <c r="I43" s="175">
        <v>4</v>
      </c>
      <c r="J43" s="183">
        <v>1.31338141852422E-3</v>
      </c>
    </row>
    <row r="44" spans="1:10" ht="12.6" customHeight="1">
      <c r="A44" s="12" t="s">
        <v>1763</v>
      </c>
      <c r="B44" s="13" t="s">
        <v>1526</v>
      </c>
      <c r="C44" s="175" t="s">
        <v>491</v>
      </c>
      <c r="D44" s="183" t="s">
        <v>491</v>
      </c>
      <c r="E44" s="175" t="s">
        <v>491</v>
      </c>
      <c r="F44" s="183" t="s">
        <v>491</v>
      </c>
      <c r="G44" s="175" t="s">
        <v>491</v>
      </c>
      <c r="H44" s="183" t="s">
        <v>491</v>
      </c>
      <c r="I44" s="175" t="s">
        <v>491</v>
      </c>
      <c r="J44" s="183" t="s">
        <v>491</v>
      </c>
    </row>
    <row r="45" spans="1:10" ht="12.6" customHeight="1">
      <c r="A45" s="12" t="s">
        <v>1764</v>
      </c>
      <c r="B45" s="13" t="s">
        <v>1527</v>
      </c>
      <c r="C45" s="175">
        <v>4</v>
      </c>
      <c r="D45" s="183">
        <v>4.9777567322309701E-3</v>
      </c>
      <c r="E45" s="175">
        <v>1</v>
      </c>
      <c r="F45" s="183">
        <v>2.1471207111263802E-3</v>
      </c>
      <c r="G45" s="175">
        <v>3</v>
      </c>
      <c r="H45" s="183">
        <v>1.45418445934972E-3</v>
      </c>
      <c r="I45" s="175">
        <v>1</v>
      </c>
      <c r="J45" s="183">
        <v>5.4188793757451E-5</v>
      </c>
    </row>
    <row r="46" spans="1:10" ht="12.6" customHeight="1">
      <c r="A46" s="12" t="s">
        <v>884</v>
      </c>
      <c r="B46" s="13" t="s">
        <v>1528</v>
      </c>
      <c r="C46" s="175">
        <v>31</v>
      </c>
      <c r="D46" s="183">
        <v>0.54640182098929801</v>
      </c>
      <c r="E46" s="175">
        <v>30</v>
      </c>
      <c r="F46" s="183">
        <v>0.22290318205749701</v>
      </c>
      <c r="G46" s="175">
        <v>30</v>
      </c>
      <c r="H46" s="183">
        <v>0.217330019020543</v>
      </c>
      <c r="I46" s="175">
        <v>23</v>
      </c>
      <c r="J46" s="183">
        <v>1.6471046118864299E-3</v>
      </c>
    </row>
    <row r="47" spans="1:10" ht="12.6" customHeight="1">
      <c r="A47" s="12" t="s">
        <v>885</v>
      </c>
      <c r="B47" s="13" t="s">
        <v>1529</v>
      </c>
      <c r="C47" s="175">
        <v>2</v>
      </c>
      <c r="D47" s="183">
        <v>4.5925860152576603E-2</v>
      </c>
      <c r="E47" s="175">
        <v>2</v>
      </c>
      <c r="F47" s="183">
        <v>4.5925860152576603E-2</v>
      </c>
      <c r="G47" s="175">
        <v>2</v>
      </c>
      <c r="H47" s="183">
        <v>6.9664843417497598E-3</v>
      </c>
      <c r="I47" s="175">
        <v>2</v>
      </c>
      <c r="J47" s="183">
        <v>3.25339446305766E-2</v>
      </c>
    </row>
    <row r="48" spans="1:10" ht="12.6" customHeight="1">
      <c r="A48" s="12" t="s">
        <v>886</v>
      </c>
      <c r="B48" s="13" t="s">
        <v>1530</v>
      </c>
      <c r="C48" s="175">
        <v>2</v>
      </c>
      <c r="D48" s="183">
        <v>6.8113364512570297E-4</v>
      </c>
      <c r="E48" s="175">
        <v>5</v>
      </c>
      <c r="F48" s="183">
        <v>1.76068035869535E-2</v>
      </c>
      <c r="G48" s="175">
        <v>4</v>
      </c>
      <c r="H48" s="183">
        <v>2.1568759740175501E-2</v>
      </c>
      <c r="I48" s="175">
        <v>2</v>
      </c>
      <c r="J48" s="183">
        <v>2.8053113895642399E-4</v>
      </c>
    </row>
    <row r="49" spans="1:10" ht="12.6" customHeight="1">
      <c r="A49" s="12" t="s">
        <v>887</v>
      </c>
      <c r="B49" s="13" t="s">
        <v>1531</v>
      </c>
      <c r="C49" s="175">
        <v>1</v>
      </c>
      <c r="D49" s="183">
        <v>1.27713920817369E-2</v>
      </c>
      <c r="E49" s="175">
        <v>1</v>
      </c>
      <c r="F49" s="183">
        <v>1.27713920817369E-2</v>
      </c>
      <c r="G49" s="175">
        <v>1</v>
      </c>
      <c r="H49" s="183">
        <v>8.5568326947637295E-3</v>
      </c>
      <c r="I49" s="175">
        <v>1</v>
      </c>
      <c r="J49" s="183">
        <v>4.2145593869731797E-3</v>
      </c>
    </row>
    <row r="50" spans="1:10" ht="12.6" customHeight="1">
      <c r="A50" s="12" t="s">
        <v>888</v>
      </c>
      <c r="B50" s="13" t="s">
        <v>1532</v>
      </c>
      <c r="C50" s="175">
        <v>4</v>
      </c>
      <c r="D50" s="183">
        <v>4.6536706812637099E-3</v>
      </c>
      <c r="E50" s="175">
        <v>4</v>
      </c>
      <c r="F50" s="183">
        <v>4.9491710170595504E-3</v>
      </c>
      <c r="G50" s="175">
        <v>3</v>
      </c>
      <c r="H50" s="183">
        <v>3.08911857878963E-3</v>
      </c>
      <c r="I50" s="175">
        <v>2</v>
      </c>
      <c r="J50" s="183">
        <v>2.0860246236587502E-3</v>
      </c>
    </row>
    <row r="51" spans="1:10" ht="12.6" customHeight="1">
      <c r="A51" s="12" t="s">
        <v>889</v>
      </c>
      <c r="B51" s="13" t="s">
        <v>1533</v>
      </c>
      <c r="C51" s="175">
        <v>10</v>
      </c>
      <c r="D51" s="183">
        <v>1.09191938197659E-2</v>
      </c>
      <c r="E51" s="175">
        <v>11</v>
      </c>
      <c r="F51" s="183">
        <v>1.22095578507693E-2</v>
      </c>
      <c r="G51" s="175">
        <v>12</v>
      </c>
      <c r="H51" s="183">
        <v>3.0945064407470199E-3</v>
      </c>
      <c r="I51" s="175">
        <v>11</v>
      </c>
      <c r="J51" s="183">
        <v>8.8656457811401093E-3</v>
      </c>
    </row>
    <row r="52" spans="1:10" ht="12.6" customHeight="1">
      <c r="A52" s="12" t="s">
        <v>890</v>
      </c>
      <c r="B52" s="13" t="s">
        <v>1534</v>
      </c>
      <c r="C52" s="175">
        <v>53</v>
      </c>
      <c r="D52" s="183">
        <v>4.9675304025722997E-2</v>
      </c>
      <c r="E52" s="175">
        <v>54</v>
      </c>
      <c r="F52" s="183">
        <v>5.1800201824616497E-2</v>
      </c>
      <c r="G52" s="175">
        <v>54</v>
      </c>
      <c r="H52" s="183">
        <v>5.0858721449397702E-2</v>
      </c>
      <c r="I52" s="175">
        <v>38</v>
      </c>
      <c r="J52" s="183">
        <v>2.41695485014897E-4</v>
      </c>
    </row>
    <row r="53" spans="1:10" ht="12.6" customHeight="1">
      <c r="A53" s="12" t="s">
        <v>891</v>
      </c>
      <c r="B53" s="13" t="s">
        <v>1535</v>
      </c>
      <c r="C53" s="175">
        <v>2</v>
      </c>
      <c r="D53" s="183">
        <v>1.7210930422583101E-3</v>
      </c>
      <c r="E53" s="175">
        <v>1</v>
      </c>
      <c r="F53" s="183">
        <v>2.8745544440611699E-3</v>
      </c>
      <c r="G53" s="175">
        <v>2</v>
      </c>
      <c r="H53" s="183">
        <v>1.7210930422583101E-3</v>
      </c>
      <c r="I53" s="175">
        <v>1</v>
      </c>
      <c r="J53" s="183">
        <v>0</v>
      </c>
    </row>
    <row r="54" spans="1:10" ht="12.6" customHeight="1">
      <c r="A54" s="12" t="s">
        <v>892</v>
      </c>
      <c r="B54" s="13" t="s">
        <v>1536</v>
      </c>
      <c r="C54" s="175">
        <v>9</v>
      </c>
      <c r="D54" s="183">
        <v>13.638979807109999</v>
      </c>
      <c r="E54" s="175">
        <v>9</v>
      </c>
      <c r="F54" s="183">
        <v>12.8929982048948</v>
      </c>
      <c r="G54" s="175">
        <v>9</v>
      </c>
      <c r="H54" s="183">
        <v>0.33072430308600897</v>
      </c>
      <c r="I54" s="175">
        <v>7</v>
      </c>
      <c r="J54" s="183">
        <v>16.1514950166113</v>
      </c>
    </row>
    <row r="55" spans="1:10" ht="12.6" customHeight="1">
      <c r="A55" s="12" t="s">
        <v>893</v>
      </c>
      <c r="B55" s="13" t="s">
        <v>1537</v>
      </c>
      <c r="C55" s="175">
        <v>1</v>
      </c>
      <c r="D55" s="183">
        <v>4.2832801453491099E-4</v>
      </c>
      <c r="E55" s="175">
        <v>1</v>
      </c>
      <c r="F55" s="183">
        <v>4.2832801453491099E-4</v>
      </c>
      <c r="G55" s="175">
        <v>1</v>
      </c>
      <c r="H55" s="183">
        <v>3.2383480659342698E-4</v>
      </c>
      <c r="I55" s="175">
        <v>1</v>
      </c>
      <c r="J55" s="183">
        <v>4.7069012586253999E-6</v>
      </c>
    </row>
    <row r="56" spans="1:10" ht="12.6" customHeight="1">
      <c r="A56" s="12" t="s">
        <v>894</v>
      </c>
      <c r="B56" s="13" t="s">
        <v>1538</v>
      </c>
      <c r="C56" s="175">
        <v>13</v>
      </c>
      <c r="D56" s="183">
        <v>4.97218647539866E-2</v>
      </c>
      <c r="E56" s="175">
        <v>14</v>
      </c>
      <c r="F56" s="183">
        <v>4.7176377153627498E-2</v>
      </c>
      <c r="G56" s="175">
        <v>13</v>
      </c>
      <c r="H56" s="183">
        <v>2.42119598916994E-2</v>
      </c>
      <c r="I56" s="175">
        <v>13</v>
      </c>
      <c r="J56" s="183">
        <v>1.6989151178581699E-2</v>
      </c>
    </row>
    <row r="57" spans="1:10" ht="12.6" customHeight="1">
      <c r="A57" s="12" t="s">
        <v>1546</v>
      </c>
      <c r="B57" s="13" t="s">
        <v>1539</v>
      </c>
      <c r="C57" s="175">
        <v>5</v>
      </c>
      <c r="D57" s="183">
        <v>0.146894339884453</v>
      </c>
      <c r="E57" s="175">
        <v>4</v>
      </c>
      <c r="F57" s="183">
        <v>1.5739681767178999E-2</v>
      </c>
      <c r="G57" s="175">
        <v>5</v>
      </c>
      <c r="H57" s="183">
        <v>2.85650766727008E-2</v>
      </c>
      <c r="I57" s="175">
        <v>4</v>
      </c>
      <c r="J57" s="183">
        <v>3.2195737722267E-3</v>
      </c>
    </row>
    <row r="58" spans="1:10" ht="12.6" customHeight="1">
      <c r="A58" s="12" t="s">
        <v>1547</v>
      </c>
      <c r="B58" s="13" t="s">
        <v>1540</v>
      </c>
      <c r="C58" s="175">
        <v>8</v>
      </c>
      <c r="D58" s="183">
        <v>2.7108236245934201E-2</v>
      </c>
      <c r="E58" s="175">
        <v>8</v>
      </c>
      <c r="F58" s="183">
        <v>2.33583478939785E-2</v>
      </c>
      <c r="G58" s="175">
        <v>7</v>
      </c>
      <c r="H58" s="183">
        <v>1.0983741643436301E-2</v>
      </c>
      <c r="I58" s="175">
        <v>6</v>
      </c>
      <c r="J58" s="183">
        <v>1.7701331501539901E-2</v>
      </c>
    </row>
    <row r="59" spans="1:10" ht="12.6" customHeight="1">
      <c r="A59" s="12" t="s">
        <v>1548</v>
      </c>
      <c r="B59" s="13" t="s">
        <v>1541</v>
      </c>
      <c r="C59" s="175">
        <v>9</v>
      </c>
      <c r="D59" s="183">
        <v>6.1951391963410103E-2</v>
      </c>
      <c r="E59" s="175">
        <v>9</v>
      </c>
      <c r="F59" s="183">
        <v>0.100598734958579</v>
      </c>
      <c r="G59" s="175">
        <v>9</v>
      </c>
      <c r="H59" s="183">
        <v>0.10056586962756001</v>
      </c>
      <c r="I59" s="175">
        <v>7</v>
      </c>
      <c r="J59" s="183">
        <v>1.02333196889071E-4</v>
      </c>
    </row>
    <row r="60" spans="1:10" ht="12.6" customHeight="1">
      <c r="A60" s="12" t="s">
        <v>1549</v>
      </c>
      <c r="B60" s="13" t="s">
        <v>1542</v>
      </c>
      <c r="C60" s="175">
        <v>235</v>
      </c>
      <c r="D60" s="183">
        <v>1.73994929258845E-2</v>
      </c>
      <c r="E60" s="175">
        <v>226</v>
      </c>
      <c r="F60" s="183">
        <v>1.8037612842936E-2</v>
      </c>
      <c r="G60" s="175">
        <v>243</v>
      </c>
      <c r="H60" s="183">
        <v>1.7013735768584701E-2</v>
      </c>
      <c r="I60" s="175">
        <v>168</v>
      </c>
      <c r="J60" s="183">
        <v>2.21651685254767E-4</v>
      </c>
    </row>
    <row r="61" spans="1:10" ht="12.6" customHeight="1">
      <c r="A61" s="12" t="s">
        <v>1550</v>
      </c>
      <c r="B61" s="13" t="s">
        <v>1543</v>
      </c>
      <c r="C61" s="175">
        <v>4</v>
      </c>
      <c r="D61" s="183">
        <v>3.0736072872528299E-2</v>
      </c>
      <c r="E61" s="175">
        <v>4</v>
      </c>
      <c r="F61" s="183">
        <v>3.3507880449919702E-2</v>
      </c>
      <c r="G61" s="175">
        <v>4</v>
      </c>
      <c r="H61" s="183">
        <v>3.0523988192670999E-2</v>
      </c>
      <c r="I61" s="175">
        <v>3</v>
      </c>
      <c r="J61" s="183">
        <v>2.4245214556633198E-3</v>
      </c>
    </row>
    <row r="62" spans="1:10" ht="12.6" customHeight="1">
      <c r="A62" s="12" t="s">
        <v>1551</v>
      </c>
      <c r="B62" s="13" t="s">
        <v>1544</v>
      </c>
      <c r="C62" s="175">
        <v>44</v>
      </c>
      <c r="D62" s="183">
        <v>2.7096616294248602E-2</v>
      </c>
      <c r="E62" s="175">
        <v>45</v>
      </c>
      <c r="F62" s="183">
        <v>2.73458153148699E-2</v>
      </c>
      <c r="G62" s="175">
        <v>47</v>
      </c>
      <c r="H62" s="183">
        <v>2.5806626572243901E-2</v>
      </c>
      <c r="I62" s="175">
        <v>28</v>
      </c>
      <c r="J62" s="183">
        <v>1.79428514929153E-4</v>
      </c>
    </row>
    <row r="63" spans="1:10" ht="12.6" customHeight="1">
      <c r="A63" s="12" t="s">
        <v>1552</v>
      </c>
      <c r="B63" s="13" t="s">
        <v>1545</v>
      </c>
      <c r="C63" s="175">
        <v>4</v>
      </c>
      <c r="D63" s="183">
        <v>0.46675284929620697</v>
      </c>
      <c r="E63" s="175">
        <v>4</v>
      </c>
      <c r="F63" s="183">
        <v>0.46674016344853803</v>
      </c>
      <c r="G63" s="175">
        <v>4</v>
      </c>
      <c r="H63" s="183">
        <v>5.2954411551224296E-4</v>
      </c>
      <c r="I63" s="175">
        <v>4</v>
      </c>
      <c r="J63" s="183">
        <v>6.9156293222683296E-6</v>
      </c>
    </row>
    <row r="64" spans="1:10" ht="12.6" customHeight="1">
      <c r="A64" s="12" t="s">
        <v>1553</v>
      </c>
      <c r="B64" s="13" t="s">
        <v>1295</v>
      </c>
      <c r="C64" s="175">
        <v>11</v>
      </c>
      <c r="D64" s="183">
        <v>9.7886874511621293E-3</v>
      </c>
      <c r="E64" s="175">
        <v>12</v>
      </c>
      <c r="F64" s="183">
        <v>9.3491003831346706E-3</v>
      </c>
      <c r="G64" s="175">
        <v>13</v>
      </c>
      <c r="H64" s="183">
        <v>8.9914071165628894E-3</v>
      </c>
      <c r="I64" s="175">
        <v>9</v>
      </c>
      <c r="J64" s="183">
        <v>3.20552078880146E-4</v>
      </c>
    </row>
    <row r="65" spans="1:10" ht="12.6" customHeight="1">
      <c r="A65" s="12" t="s">
        <v>1554</v>
      </c>
      <c r="B65" s="13" t="s">
        <v>1296</v>
      </c>
      <c r="C65" s="175" t="s">
        <v>491</v>
      </c>
      <c r="D65" s="183" t="s">
        <v>491</v>
      </c>
      <c r="E65" s="175" t="s">
        <v>491</v>
      </c>
      <c r="F65" s="183" t="s">
        <v>491</v>
      </c>
      <c r="G65" s="175" t="s">
        <v>491</v>
      </c>
      <c r="H65" s="183" t="s">
        <v>491</v>
      </c>
      <c r="I65" s="175" t="s">
        <v>491</v>
      </c>
      <c r="J65" s="183" t="s">
        <v>491</v>
      </c>
    </row>
    <row r="66" spans="1:10" ht="12.6" customHeight="1">
      <c r="A66" s="12" t="s">
        <v>1555</v>
      </c>
      <c r="B66" s="13" t="s">
        <v>1297</v>
      </c>
      <c r="C66" s="175">
        <v>1</v>
      </c>
      <c r="D66" s="183">
        <v>3.3326798666928098E-3</v>
      </c>
      <c r="E66" s="175">
        <v>1</v>
      </c>
      <c r="F66" s="183">
        <v>3.3326798666928098E-3</v>
      </c>
      <c r="G66" s="175">
        <v>1</v>
      </c>
      <c r="H66" s="183">
        <v>3.3326798666928098E-3</v>
      </c>
      <c r="I66" s="175">
        <v>1</v>
      </c>
      <c r="J66" s="183">
        <v>0</v>
      </c>
    </row>
    <row r="67" spans="1:10" ht="12.6" customHeight="1">
      <c r="A67" s="12" t="s">
        <v>1556</v>
      </c>
      <c r="B67" s="13" t="s">
        <v>1298</v>
      </c>
      <c r="C67" s="175">
        <v>2</v>
      </c>
      <c r="D67" s="183">
        <v>0.65912430073718697</v>
      </c>
      <c r="E67" s="175">
        <v>2</v>
      </c>
      <c r="F67" s="183">
        <v>0.64732305850116301</v>
      </c>
      <c r="G67" s="175">
        <v>2</v>
      </c>
      <c r="H67" s="183">
        <v>2.6205046078802301E-2</v>
      </c>
      <c r="I67" s="175">
        <v>2</v>
      </c>
      <c r="J67" s="183">
        <v>0.62111801242235998</v>
      </c>
    </row>
    <row r="68" spans="1:10" ht="12.6" customHeight="1">
      <c r="A68" s="12" t="s">
        <v>1557</v>
      </c>
      <c r="B68" s="13" t="s">
        <v>1299</v>
      </c>
      <c r="C68" s="175" t="s">
        <v>491</v>
      </c>
      <c r="D68" s="183" t="s">
        <v>491</v>
      </c>
      <c r="E68" s="175" t="s">
        <v>491</v>
      </c>
      <c r="F68" s="183" t="s">
        <v>491</v>
      </c>
      <c r="G68" s="175" t="s">
        <v>491</v>
      </c>
      <c r="H68" s="183" t="s">
        <v>491</v>
      </c>
      <c r="I68" s="175" t="s">
        <v>491</v>
      </c>
      <c r="J68" s="183" t="s">
        <v>491</v>
      </c>
    </row>
    <row r="69" spans="1:10" ht="12.6" customHeight="1">
      <c r="A69" s="12" t="s">
        <v>1558</v>
      </c>
      <c r="B69" s="13" t="s">
        <v>1300</v>
      </c>
      <c r="C69" s="175">
        <v>1</v>
      </c>
      <c r="D69" s="183">
        <v>3.61757105943152E-3</v>
      </c>
      <c r="E69" s="175">
        <v>1</v>
      </c>
      <c r="F69" s="183">
        <v>3.61757105943152E-3</v>
      </c>
      <c r="G69" s="175">
        <v>1</v>
      </c>
      <c r="H69" s="183">
        <v>3.6175710594315202E-4</v>
      </c>
      <c r="I69" s="175">
        <v>1</v>
      </c>
      <c r="J69" s="183">
        <v>0</v>
      </c>
    </row>
    <row r="70" spans="1:10" ht="12.6" customHeight="1">
      <c r="A70" s="12" t="s">
        <v>1559</v>
      </c>
      <c r="B70" s="13" t="s">
        <v>1301</v>
      </c>
      <c r="C70" s="175">
        <v>1</v>
      </c>
      <c r="D70" s="183">
        <v>3.0909090909090899E-3</v>
      </c>
      <c r="E70" s="175">
        <v>1</v>
      </c>
      <c r="F70" s="183">
        <v>3.0909090909090899E-3</v>
      </c>
      <c r="G70" s="175">
        <v>1</v>
      </c>
      <c r="H70" s="183">
        <v>0</v>
      </c>
      <c r="I70" s="175">
        <v>1</v>
      </c>
      <c r="J70" s="183">
        <v>3.0909090909090899E-3</v>
      </c>
    </row>
    <row r="71" spans="1:10" ht="12.6" customHeight="1">
      <c r="A71" s="12" t="s">
        <v>1560</v>
      </c>
      <c r="B71" s="13" t="s">
        <v>1302</v>
      </c>
      <c r="C71" s="175" t="s">
        <v>491</v>
      </c>
      <c r="D71" s="183" t="s">
        <v>491</v>
      </c>
      <c r="E71" s="175" t="s">
        <v>491</v>
      </c>
      <c r="F71" s="183" t="s">
        <v>491</v>
      </c>
      <c r="G71" s="175" t="s">
        <v>491</v>
      </c>
      <c r="H71" s="183" t="s">
        <v>491</v>
      </c>
      <c r="I71" s="175" t="s">
        <v>491</v>
      </c>
      <c r="J71" s="183" t="s">
        <v>491</v>
      </c>
    </row>
    <row r="72" spans="1:10" ht="12.6" customHeight="1">
      <c r="A72" s="12" t="s">
        <v>1561</v>
      </c>
      <c r="B72" s="13" t="s">
        <v>1303</v>
      </c>
      <c r="C72" s="175">
        <v>2</v>
      </c>
      <c r="D72" s="183">
        <v>0.653216808514689</v>
      </c>
      <c r="E72" s="175">
        <v>2</v>
      </c>
      <c r="F72" s="183">
        <v>0.57191599550655903</v>
      </c>
      <c r="G72" s="175">
        <v>2</v>
      </c>
      <c r="H72" s="183">
        <v>0.53110946097751399</v>
      </c>
      <c r="I72" s="175">
        <v>2</v>
      </c>
      <c r="J72" s="183">
        <v>1.56128024980484E-4</v>
      </c>
    </row>
    <row r="73" spans="1:10" ht="12.6" customHeight="1">
      <c r="A73" s="12" t="s">
        <v>1562</v>
      </c>
      <c r="B73" s="13" t="s">
        <v>1304</v>
      </c>
      <c r="C73" s="175">
        <v>42</v>
      </c>
      <c r="D73" s="183">
        <v>3.9947172263987002E-2</v>
      </c>
      <c r="E73" s="175">
        <v>43</v>
      </c>
      <c r="F73" s="183">
        <v>0.102958872225982</v>
      </c>
      <c r="G73" s="175">
        <v>46</v>
      </c>
      <c r="H73" s="183">
        <v>9.7496989976297604E-2</v>
      </c>
      <c r="I73" s="175">
        <v>33</v>
      </c>
      <c r="J73" s="183">
        <v>3.0316472413794001E-4</v>
      </c>
    </row>
    <row r="74" spans="1:10" ht="12.6" customHeight="1">
      <c r="A74" s="12" t="s">
        <v>1563</v>
      </c>
      <c r="B74" s="13" t="s">
        <v>1305</v>
      </c>
      <c r="C74" s="175">
        <v>7</v>
      </c>
      <c r="D74" s="183">
        <v>3.3923282600218298E-2</v>
      </c>
      <c r="E74" s="175">
        <v>7</v>
      </c>
      <c r="F74" s="183">
        <v>3.6167180074734399E-2</v>
      </c>
      <c r="G74" s="175">
        <v>7</v>
      </c>
      <c r="H74" s="183">
        <v>2.4153232147601799E-2</v>
      </c>
      <c r="I74" s="175">
        <v>6</v>
      </c>
      <c r="J74" s="183">
        <v>1.4016272581654599E-2</v>
      </c>
    </row>
    <row r="75" spans="1:10" ht="12.6" customHeight="1">
      <c r="A75" s="12" t="s">
        <v>1564</v>
      </c>
      <c r="B75" s="13" t="s">
        <v>1306</v>
      </c>
      <c r="C75" s="175">
        <v>370</v>
      </c>
      <c r="D75" s="183">
        <v>0.51442992268612597</v>
      </c>
      <c r="E75" s="175">
        <v>364</v>
      </c>
      <c r="F75" s="183">
        <v>0.51427964820153105</v>
      </c>
      <c r="G75" s="175">
        <v>344</v>
      </c>
      <c r="H75" s="183">
        <v>0.12143389185534301</v>
      </c>
      <c r="I75" s="175">
        <v>299</v>
      </c>
      <c r="J75" s="183">
        <v>0.45376597740785801</v>
      </c>
    </row>
    <row r="76" spans="1:10" ht="12.6" customHeight="1">
      <c r="A76" s="12" t="s">
        <v>1565</v>
      </c>
      <c r="B76" s="13" t="s">
        <v>1307</v>
      </c>
      <c r="C76" s="175">
        <v>17</v>
      </c>
      <c r="D76" s="183">
        <v>3.2481406347831601E-2</v>
      </c>
      <c r="E76" s="175">
        <v>17</v>
      </c>
      <c r="F76" s="183">
        <v>3.0957434544494001E-2</v>
      </c>
      <c r="G76" s="175">
        <v>17</v>
      </c>
      <c r="H76" s="183">
        <v>1.9909524872519201E-2</v>
      </c>
      <c r="I76" s="175">
        <v>14</v>
      </c>
      <c r="J76" s="183">
        <v>1.25285902809592E-2</v>
      </c>
    </row>
    <row r="77" spans="1:10" ht="12.6" customHeight="1">
      <c r="A77" s="12" t="s">
        <v>1247</v>
      </c>
      <c r="B77" s="13" t="s">
        <v>1308</v>
      </c>
      <c r="C77" s="175">
        <v>15</v>
      </c>
      <c r="D77" s="183">
        <v>6.8248494595426201E-3</v>
      </c>
      <c r="E77" s="175">
        <v>15</v>
      </c>
      <c r="F77" s="183">
        <v>0.425838197550724</v>
      </c>
      <c r="G77" s="175">
        <v>15</v>
      </c>
      <c r="H77" s="183">
        <v>0.42472723178449001</v>
      </c>
      <c r="I77" s="175">
        <v>14</v>
      </c>
      <c r="J77" s="183">
        <v>1.83892388349922E-4</v>
      </c>
    </row>
    <row r="78" spans="1:10" ht="12.6" customHeight="1">
      <c r="A78" s="12" t="s">
        <v>1248</v>
      </c>
      <c r="B78" s="13" t="s">
        <v>1309</v>
      </c>
      <c r="C78" s="175">
        <v>143</v>
      </c>
      <c r="D78" s="183">
        <v>2.1765400887775201E-2</v>
      </c>
      <c r="E78" s="175">
        <v>142</v>
      </c>
      <c r="F78" s="183">
        <v>2.1055547776329502E-2</v>
      </c>
      <c r="G78" s="175">
        <v>135</v>
      </c>
      <c r="H78" s="183">
        <v>1.80352767671507E-2</v>
      </c>
      <c r="I78" s="175">
        <v>120</v>
      </c>
      <c r="J78" s="183">
        <v>2.3335093007879198E-3</v>
      </c>
    </row>
    <row r="79" spans="1:10" ht="12.6" customHeight="1">
      <c r="A79" s="12" t="s">
        <v>1249</v>
      </c>
      <c r="B79" s="13" t="s">
        <v>1310</v>
      </c>
      <c r="C79" s="175">
        <v>797</v>
      </c>
      <c r="D79" s="183">
        <v>0.71026574807847198</v>
      </c>
      <c r="E79" s="175">
        <v>775</v>
      </c>
      <c r="F79" s="183">
        <v>0.74154137135893805</v>
      </c>
      <c r="G79" s="175">
        <v>786</v>
      </c>
      <c r="H79" s="183">
        <v>0.573478768123173</v>
      </c>
      <c r="I79" s="175">
        <v>616</v>
      </c>
      <c r="J79" s="183">
        <v>0.12806425104560801</v>
      </c>
    </row>
    <row r="80" spans="1:10" ht="12.6" customHeight="1">
      <c r="A80" s="12" t="s">
        <v>1250</v>
      </c>
      <c r="B80" s="13" t="s">
        <v>1311</v>
      </c>
      <c r="C80" s="175">
        <v>121</v>
      </c>
      <c r="D80" s="183">
        <v>4.8280741233777499E-2</v>
      </c>
      <c r="E80" s="175">
        <v>117</v>
      </c>
      <c r="F80" s="183">
        <v>3.9724561602270801E-2</v>
      </c>
      <c r="G80" s="175">
        <v>122</v>
      </c>
      <c r="H80" s="183">
        <v>3.8239713744866399E-2</v>
      </c>
      <c r="I80" s="175">
        <v>91</v>
      </c>
      <c r="J80" s="183">
        <v>1.6840693986825599E-3</v>
      </c>
    </row>
    <row r="81" spans="1:10" ht="12.6" customHeight="1">
      <c r="A81" s="12" t="s">
        <v>1251</v>
      </c>
      <c r="B81" s="13" t="s">
        <v>1312</v>
      </c>
      <c r="C81" s="175">
        <v>97</v>
      </c>
      <c r="D81" s="183">
        <v>9.8478462750816495E-2</v>
      </c>
      <c r="E81" s="175">
        <v>93</v>
      </c>
      <c r="F81" s="183">
        <v>5.0379683412834698E-2</v>
      </c>
      <c r="G81" s="175">
        <v>93</v>
      </c>
      <c r="H81" s="183">
        <v>9.5387894009816093E-2</v>
      </c>
      <c r="I81" s="175">
        <v>60</v>
      </c>
      <c r="J81" s="183">
        <v>1.7785802873448401E-3</v>
      </c>
    </row>
    <row r="82" spans="1:10" ht="12.6" customHeight="1">
      <c r="A82" s="12" t="s">
        <v>1252</v>
      </c>
      <c r="B82" s="13" t="s">
        <v>1313</v>
      </c>
      <c r="C82" s="175">
        <v>386</v>
      </c>
      <c r="D82" s="183">
        <v>0.39617719787018202</v>
      </c>
      <c r="E82" s="175">
        <v>377</v>
      </c>
      <c r="F82" s="183">
        <v>0.43090433941037798</v>
      </c>
      <c r="G82" s="175">
        <v>350</v>
      </c>
      <c r="H82" s="183">
        <v>0.18338337030211699</v>
      </c>
      <c r="I82" s="175">
        <v>273</v>
      </c>
      <c r="J82" s="183">
        <v>0.26733092143236598</v>
      </c>
    </row>
    <row r="83" spans="1:10" ht="12.6" customHeight="1">
      <c r="A83" s="12" t="s">
        <v>1253</v>
      </c>
      <c r="B83" s="13" t="s">
        <v>1314</v>
      </c>
      <c r="C83" s="175">
        <v>24</v>
      </c>
      <c r="D83" s="183">
        <v>4.5949243864979297E-2</v>
      </c>
      <c r="E83" s="175">
        <v>21</v>
      </c>
      <c r="F83" s="183">
        <v>1.4053598491694E-2</v>
      </c>
      <c r="G83" s="175">
        <v>20</v>
      </c>
      <c r="H83" s="183">
        <v>9.4203260166113301E-3</v>
      </c>
      <c r="I83" s="175">
        <v>17</v>
      </c>
      <c r="J83" s="183">
        <v>1.71563861788153E-3</v>
      </c>
    </row>
    <row r="84" spans="1:10" ht="12.6" customHeight="1">
      <c r="A84" s="12" t="s">
        <v>1254</v>
      </c>
      <c r="B84" s="13" t="s">
        <v>1315</v>
      </c>
      <c r="C84" s="175">
        <v>470</v>
      </c>
      <c r="D84" s="183">
        <v>0.197673355228035</v>
      </c>
      <c r="E84" s="175">
        <v>466</v>
      </c>
      <c r="F84" s="183">
        <v>8.7513900502798697E-2</v>
      </c>
      <c r="G84" s="175">
        <v>481</v>
      </c>
      <c r="H84" s="183">
        <v>6.7453175404642698E-2</v>
      </c>
      <c r="I84" s="175">
        <v>345</v>
      </c>
      <c r="J84" s="183">
        <v>6.0385898124073302E-3</v>
      </c>
    </row>
    <row r="85" spans="1:10" ht="12.6" customHeight="1">
      <c r="A85" s="12" t="s">
        <v>1255</v>
      </c>
      <c r="B85" s="13" t="s">
        <v>1316</v>
      </c>
      <c r="C85" s="175">
        <v>346</v>
      </c>
      <c r="D85" s="183">
        <v>8.5047745803127905E-2</v>
      </c>
      <c r="E85" s="175">
        <v>344</v>
      </c>
      <c r="F85" s="183">
        <v>6.8536318848903793E-2</v>
      </c>
      <c r="G85" s="175">
        <v>342</v>
      </c>
      <c r="H85" s="183">
        <v>2.7266950734635101E-2</v>
      </c>
      <c r="I85" s="175">
        <v>247</v>
      </c>
      <c r="J85" s="183">
        <v>6.8995286965115301E-3</v>
      </c>
    </row>
    <row r="86" spans="1:10" ht="12.6" customHeight="1">
      <c r="A86" s="12" t="s">
        <v>1256</v>
      </c>
      <c r="B86" s="13" t="s">
        <v>1317</v>
      </c>
      <c r="C86" s="175">
        <v>118</v>
      </c>
      <c r="D86" s="183">
        <v>9.4384160936149195E-2</v>
      </c>
      <c r="E86" s="175">
        <v>114</v>
      </c>
      <c r="F86" s="183">
        <v>9.6394147544219294E-2</v>
      </c>
      <c r="G86" s="175">
        <v>112</v>
      </c>
      <c r="H86" s="183">
        <v>9.0793450012202806E-2</v>
      </c>
      <c r="I86" s="175">
        <v>80</v>
      </c>
      <c r="J86" s="183">
        <v>8.6184532451435408E-3</v>
      </c>
    </row>
    <row r="87" spans="1:10" ht="12.6" customHeight="1">
      <c r="A87" s="12" t="s">
        <v>1257</v>
      </c>
      <c r="B87" s="13" t="s">
        <v>1318</v>
      </c>
      <c r="C87" s="175">
        <v>792</v>
      </c>
      <c r="D87" s="183">
        <v>4.0476691344693699E-2</v>
      </c>
      <c r="E87" s="175">
        <v>777</v>
      </c>
      <c r="F87" s="183">
        <v>2.85960976481761E-2</v>
      </c>
      <c r="G87" s="175">
        <v>800</v>
      </c>
      <c r="H87" s="183">
        <v>3.3411789659236399E-2</v>
      </c>
      <c r="I87" s="175">
        <v>535</v>
      </c>
      <c r="J87" s="183">
        <v>8.2479115393058005E-4</v>
      </c>
    </row>
    <row r="88" spans="1:10" ht="12.6" customHeight="1">
      <c r="A88" s="12" t="s">
        <v>1258</v>
      </c>
      <c r="B88" s="13" t="s">
        <v>1319</v>
      </c>
      <c r="C88" s="175">
        <v>56</v>
      </c>
      <c r="D88" s="183">
        <v>0.62428071441892496</v>
      </c>
      <c r="E88" s="175">
        <v>57</v>
      </c>
      <c r="F88" s="183">
        <v>0.62856961504175701</v>
      </c>
      <c r="G88" s="175">
        <v>55</v>
      </c>
      <c r="H88" s="183">
        <v>0.65063865594640302</v>
      </c>
      <c r="I88" s="175">
        <v>42</v>
      </c>
      <c r="J88" s="183">
        <v>5.5945352598697697E-4</v>
      </c>
    </row>
    <row r="89" spans="1:10" ht="12.6" customHeight="1">
      <c r="A89" s="12" t="s">
        <v>1259</v>
      </c>
      <c r="B89" s="13" t="s">
        <v>1320</v>
      </c>
      <c r="C89" s="175">
        <v>159</v>
      </c>
      <c r="D89" s="183">
        <v>1.79412679599655E-2</v>
      </c>
      <c r="E89" s="175">
        <v>158</v>
      </c>
      <c r="F89" s="183">
        <v>1.99841233798542E-2</v>
      </c>
      <c r="G89" s="175">
        <v>161</v>
      </c>
      <c r="H89" s="183">
        <v>1.54491605807327E-2</v>
      </c>
      <c r="I89" s="175">
        <v>116</v>
      </c>
      <c r="J89" s="183">
        <v>3.3016587557361701E-3</v>
      </c>
    </row>
    <row r="90" spans="1:10" ht="12.6" customHeight="1">
      <c r="A90" s="12" t="s">
        <v>1260</v>
      </c>
      <c r="B90" s="13" t="s">
        <v>1321</v>
      </c>
      <c r="C90" s="175" t="s">
        <v>491</v>
      </c>
      <c r="D90" s="183" t="s">
        <v>491</v>
      </c>
      <c r="E90" s="175" t="s">
        <v>491</v>
      </c>
      <c r="F90" s="183" t="s">
        <v>491</v>
      </c>
      <c r="G90" s="175" t="s">
        <v>491</v>
      </c>
      <c r="H90" s="183" t="s">
        <v>491</v>
      </c>
      <c r="I90" s="175" t="s">
        <v>491</v>
      </c>
      <c r="J90" s="183" t="s">
        <v>491</v>
      </c>
    </row>
    <row r="91" spans="1:10" ht="12.6" customHeight="1">
      <c r="A91" s="12" t="s">
        <v>1261</v>
      </c>
      <c r="B91" s="13" t="s">
        <v>1322</v>
      </c>
      <c r="C91" s="175">
        <v>31</v>
      </c>
      <c r="D91" s="183">
        <v>0.23022829178121601</v>
      </c>
      <c r="E91" s="175">
        <v>34</v>
      </c>
      <c r="F91" s="183">
        <v>0.50478834068202205</v>
      </c>
      <c r="G91" s="175">
        <v>36</v>
      </c>
      <c r="H91" s="183">
        <v>0.47692676076105101</v>
      </c>
      <c r="I91" s="175">
        <v>26</v>
      </c>
      <c r="J91" s="183">
        <v>5.6811197269948498E-3</v>
      </c>
    </row>
    <row r="92" spans="1:10" ht="12.6" customHeight="1">
      <c r="A92" s="12" t="s">
        <v>1262</v>
      </c>
      <c r="B92" s="13" t="s">
        <v>1323</v>
      </c>
      <c r="C92" s="175">
        <v>2338</v>
      </c>
      <c r="D92" s="183">
        <v>0.11789799810019</v>
      </c>
      <c r="E92" s="175">
        <v>3223</v>
      </c>
      <c r="F92" s="183">
        <v>1.16301536516492</v>
      </c>
      <c r="G92" s="175">
        <v>3250</v>
      </c>
      <c r="H92" s="183">
        <v>0.94150564581239304</v>
      </c>
      <c r="I92" s="175">
        <v>2066</v>
      </c>
      <c r="J92" s="183">
        <v>6.9274895020203604E-3</v>
      </c>
    </row>
    <row r="93" spans="1:10" ht="12.6" customHeight="1">
      <c r="A93" s="12" t="s">
        <v>1263</v>
      </c>
      <c r="B93" s="13" t="s">
        <v>1324</v>
      </c>
      <c r="C93" s="175">
        <v>5</v>
      </c>
      <c r="D93" s="183">
        <v>2.89337289817947E-3</v>
      </c>
      <c r="E93" s="175">
        <v>5</v>
      </c>
      <c r="F93" s="183">
        <v>2.8878728981794701E-3</v>
      </c>
      <c r="G93" s="175">
        <v>5</v>
      </c>
      <c r="H93" s="183">
        <v>2.8733728981794699E-3</v>
      </c>
      <c r="I93" s="175">
        <v>3</v>
      </c>
      <c r="J93" s="183">
        <v>0</v>
      </c>
    </row>
    <row r="94" spans="1:10" ht="12.6" customHeight="1">
      <c r="A94" s="12" t="s">
        <v>1264</v>
      </c>
      <c r="B94" s="13" t="s">
        <v>1325</v>
      </c>
      <c r="C94" s="175">
        <v>4</v>
      </c>
      <c r="D94" s="183">
        <v>6.5912646935086701E-3</v>
      </c>
      <c r="E94" s="175">
        <v>5</v>
      </c>
      <c r="F94" s="183">
        <v>9.4525394904016499E-2</v>
      </c>
      <c r="G94" s="175">
        <v>5</v>
      </c>
      <c r="H94" s="183">
        <v>9.0801356152502205E-2</v>
      </c>
      <c r="I94" s="175">
        <v>3</v>
      </c>
      <c r="J94" s="183">
        <v>1.9047619047619E-3</v>
      </c>
    </row>
    <row r="95" spans="1:10" ht="12.6" customHeight="1">
      <c r="A95" s="12" t="s">
        <v>1265</v>
      </c>
      <c r="B95" s="13" t="s">
        <v>1326</v>
      </c>
      <c r="C95" s="175" t="s">
        <v>491</v>
      </c>
      <c r="D95" s="183" t="s">
        <v>491</v>
      </c>
      <c r="E95" s="175" t="s">
        <v>491</v>
      </c>
      <c r="F95" s="183" t="s">
        <v>491</v>
      </c>
      <c r="G95" s="175" t="s">
        <v>491</v>
      </c>
      <c r="H95" s="183" t="s">
        <v>491</v>
      </c>
      <c r="I95" s="175" t="s">
        <v>491</v>
      </c>
      <c r="J95" s="183" t="s">
        <v>491</v>
      </c>
    </row>
    <row r="96" spans="1:10" ht="12.6" customHeight="1">
      <c r="A96" s="12" t="s">
        <v>1266</v>
      </c>
      <c r="B96" s="13" t="s">
        <v>1327</v>
      </c>
      <c r="C96" s="175">
        <v>18</v>
      </c>
      <c r="D96" s="183">
        <v>4.6756461903759303E-2</v>
      </c>
      <c r="E96" s="175">
        <v>20</v>
      </c>
      <c r="F96" s="183">
        <v>0.29244227898518499</v>
      </c>
      <c r="G96" s="175">
        <v>20</v>
      </c>
      <c r="H96" s="183">
        <v>0.29209973121868399</v>
      </c>
      <c r="I96" s="175">
        <v>15</v>
      </c>
      <c r="J96" s="183">
        <v>2.6253790228102802E-4</v>
      </c>
    </row>
    <row r="97" spans="1:10" ht="12.6" customHeight="1">
      <c r="A97" s="12" t="s">
        <v>1267</v>
      </c>
      <c r="B97" s="13" t="s">
        <v>1328</v>
      </c>
      <c r="C97" s="175">
        <v>6</v>
      </c>
      <c r="D97" s="183">
        <v>7.8655636827586802E-3</v>
      </c>
      <c r="E97" s="175">
        <v>6</v>
      </c>
      <c r="F97" s="183">
        <v>1.1889708551974E-2</v>
      </c>
      <c r="G97" s="175">
        <v>6</v>
      </c>
      <c r="H97" s="183">
        <v>1.03779883611505E-2</v>
      </c>
      <c r="I97" s="175">
        <v>3</v>
      </c>
      <c r="J97" s="183">
        <v>7.2400810889081994E-5</v>
      </c>
    </row>
    <row r="98" spans="1:10" ht="12.6" customHeight="1">
      <c r="A98" s="12" t="s">
        <v>1268</v>
      </c>
      <c r="B98" s="13" t="s">
        <v>1329</v>
      </c>
      <c r="C98" s="175">
        <v>18</v>
      </c>
      <c r="D98" s="183">
        <v>5.2583925609486198E-3</v>
      </c>
      <c r="E98" s="175">
        <v>15</v>
      </c>
      <c r="F98" s="183">
        <v>3.68520020382751E-3</v>
      </c>
      <c r="G98" s="175">
        <v>17</v>
      </c>
      <c r="H98" s="183">
        <v>4.0514201350013799E-3</v>
      </c>
      <c r="I98" s="175">
        <v>12</v>
      </c>
      <c r="J98" s="183">
        <v>7.76105162176432E-5</v>
      </c>
    </row>
    <row r="99" spans="1:10" ht="12.6" customHeight="1">
      <c r="A99" s="12" t="s">
        <v>486</v>
      </c>
      <c r="B99" s="13" t="s">
        <v>1330</v>
      </c>
      <c r="C99" s="175">
        <v>130</v>
      </c>
      <c r="D99" s="183">
        <v>0.66134503560788205</v>
      </c>
      <c r="E99" s="175">
        <v>132</v>
      </c>
      <c r="F99" s="183">
        <v>0.65259927584612798</v>
      </c>
      <c r="G99" s="175">
        <v>132</v>
      </c>
      <c r="H99" s="183">
        <v>0.64658615493353899</v>
      </c>
      <c r="I99" s="175">
        <v>102</v>
      </c>
      <c r="J99" s="183">
        <v>7.9458729855641699E-3</v>
      </c>
    </row>
    <row r="100" spans="1:10" ht="12.6" customHeight="1">
      <c r="A100" s="12" t="s">
        <v>487</v>
      </c>
      <c r="B100" s="13" t="s">
        <v>596</v>
      </c>
      <c r="C100" s="175">
        <v>33</v>
      </c>
      <c r="D100" s="183">
        <v>0.765613275251255</v>
      </c>
      <c r="E100" s="175">
        <v>33</v>
      </c>
      <c r="F100" s="183">
        <v>1.3887786908581701</v>
      </c>
      <c r="G100" s="175">
        <v>32</v>
      </c>
      <c r="H100" s="183">
        <v>1.41212122063747</v>
      </c>
      <c r="I100" s="175">
        <v>30</v>
      </c>
      <c r="J100" s="183">
        <v>1.8397422059854601E-2</v>
      </c>
    </row>
    <row r="101" spans="1:10" ht="12.6" customHeight="1">
      <c r="A101" s="12" t="s">
        <v>599</v>
      </c>
      <c r="B101" s="13" t="s">
        <v>597</v>
      </c>
      <c r="C101" s="175">
        <v>37</v>
      </c>
      <c r="D101" s="183">
        <v>8.2356518231180995E-2</v>
      </c>
      <c r="E101" s="175">
        <v>35</v>
      </c>
      <c r="F101" s="183">
        <v>0.132376968805518</v>
      </c>
      <c r="G101" s="175">
        <v>36</v>
      </c>
      <c r="H101" s="183">
        <v>0.12365584629854399</v>
      </c>
      <c r="I101" s="175">
        <v>32</v>
      </c>
      <c r="J101" s="183">
        <v>1.6570792978702501E-3</v>
      </c>
    </row>
    <row r="102" spans="1:10" ht="12.6" customHeight="1">
      <c r="A102" s="12" t="s">
        <v>600</v>
      </c>
      <c r="B102" s="13" t="s">
        <v>598</v>
      </c>
      <c r="C102" s="175">
        <v>174</v>
      </c>
      <c r="D102" s="183">
        <v>0.57145145003178999</v>
      </c>
      <c r="E102" s="175">
        <v>202</v>
      </c>
      <c r="F102" s="183">
        <v>0.73232060372324004</v>
      </c>
      <c r="G102" s="175">
        <v>201</v>
      </c>
      <c r="H102" s="183">
        <v>0.66420518475720103</v>
      </c>
      <c r="I102" s="175">
        <v>147</v>
      </c>
      <c r="J102" s="183">
        <v>0.13723289664660901</v>
      </c>
    </row>
    <row r="103" spans="1:10" ht="12.6" customHeight="1">
      <c r="A103" s="12" t="s">
        <v>488</v>
      </c>
      <c r="B103" s="13" t="s">
        <v>1386</v>
      </c>
      <c r="C103" s="175">
        <v>728</v>
      </c>
      <c r="D103" s="183">
        <v>0.30879115503771698</v>
      </c>
      <c r="E103" s="175">
        <v>897</v>
      </c>
      <c r="F103" s="183">
        <v>0.63480428683491696</v>
      </c>
      <c r="G103" s="175">
        <v>937</v>
      </c>
      <c r="H103" s="183">
        <v>0.58937994085944101</v>
      </c>
      <c r="I103" s="175">
        <v>561</v>
      </c>
      <c r="J103" s="183">
        <v>1.4122280425384001E-3</v>
      </c>
    </row>
    <row r="104" spans="1:10" ht="12.6" customHeight="1">
      <c r="A104" s="47" t="s">
        <v>447</v>
      </c>
      <c r="B104" s="13" t="s">
        <v>489</v>
      </c>
      <c r="C104" s="175">
        <v>53</v>
      </c>
      <c r="D104" s="183">
        <v>0.22914853170875801</v>
      </c>
      <c r="E104" s="175">
        <v>52</v>
      </c>
      <c r="F104" s="183">
        <v>0.27289859985730403</v>
      </c>
      <c r="G104" s="175">
        <v>46</v>
      </c>
      <c r="H104" s="183">
        <v>6.4004590665833902E-2</v>
      </c>
      <c r="I104" s="175">
        <v>38</v>
      </c>
      <c r="J104" s="183">
        <v>2.5563876503586999E-3</v>
      </c>
    </row>
    <row r="105" spans="1:10" ht="12.6" customHeight="1">
      <c r="A105" s="35"/>
      <c r="B105" s="13" t="s">
        <v>493</v>
      </c>
      <c r="C105" s="11">
        <v>17255</v>
      </c>
      <c r="D105" s="14">
        <v>0.85060313203598004</v>
      </c>
      <c r="E105" s="11">
        <v>18581</v>
      </c>
      <c r="F105" s="14">
        <v>1.0678982904532801</v>
      </c>
      <c r="G105" s="11">
        <v>18598</v>
      </c>
      <c r="H105" s="14">
        <v>0.60756912704226695</v>
      </c>
      <c r="I105" s="11">
        <v>14208</v>
      </c>
      <c r="J105" s="14">
        <v>0.51844032326124001</v>
      </c>
    </row>
    <row r="106" spans="1:10" ht="12.75" customHeight="1">
      <c r="A106" s="2"/>
      <c r="C106" s="31"/>
      <c r="D106" s="229"/>
      <c r="E106" s="34"/>
      <c r="F106" s="229"/>
      <c r="G106" s="34"/>
      <c r="H106" s="229"/>
      <c r="I106" s="34"/>
      <c r="J106" s="229"/>
    </row>
    <row r="107" spans="1:10" ht="12.75" customHeight="1">
      <c r="A107" s="2"/>
    </row>
    <row r="108" spans="1:10" ht="12.75" customHeight="1">
      <c r="A108" s="2"/>
    </row>
    <row r="109" spans="1:10" ht="12.75" customHeight="1">
      <c r="A109" s="2"/>
    </row>
    <row r="110" spans="1:10" ht="12.75" customHeight="1">
      <c r="A110" s="2"/>
    </row>
    <row r="111" spans="1:10" ht="12.75" customHeight="1">
      <c r="A111" s="2"/>
    </row>
    <row r="112" spans="1:10" ht="12.75" customHeight="1">
      <c r="A112" s="2"/>
    </row>
    <row r="113" spans="1:1" ht="12.75" customHeight="1">
      <c r="A113" s="2"/>
    </row>
    <row r="114" spans="1:1" ht="12.75" customHeight="1">
      <c r="A114" s="2"/>
    </row>
    <row r="115" spans="1:1" ht="12.75" customHeight="1">
      <c r="A115" s="2"/>
    </row>
    <row r="116" spans="1:1" ht="12.75" customHeight="1">
      <c r="A116" s="2"/>
    </row>
    <row r="117" spans="1:1" ht="12.75" customHeight="1">
      <c r="A117" s="2"/>
    </row>
    <row r="118" spans="1:1" ht="12.75" customHeight="1">
      <c r="A118" s="2"/>
    </row>
    <row r="119" spans="1:1" ht="12.75" customHeight="1">
      <c r="A119" s="2"/>
    </row>
    <row r="120" spans="1:1" ht="12.75" customHeight="1">
      <c r="A120" s="2"/>
    </row>
    <row r="121" spans="1:1" ht="12.75" customHeight="1">
      <c r="A121" s="2"/>
    </row>
    <row r="122" spans="1:1" ht="12.75" customHeight="1">
      <c r="A122" s="2"/>
    </row>
    <row r="123" spans="1:1" ht="12.75" customHeight="1">
      <c r="A123" s="2"/>
    </row>
    <row r="124" spans="1:1" ht="12.75" customHeight="1">
      <c r="A124" s="2"/>
    </row>
    <row r="125" spans="1:1" ht="12.75" customHeight="1">
      <c r="A125" s="2"/>
    </row>
    <row r="126" spans="1:1" ht="12.75" customHeight="1">
      <c r="A126" s="2"/>
    </row>
    <row r="127" spans="1:1" ht="12.75" customHeight="1">
      <c r="A127" s="2"/>
    </row>
    <row r="128" spans="1:1" ht="12.75" customHeight="1">
      <c r="A128" s="2"/>
    </row>
    <row r="129" spans="1:1" ht="12.75" customHeight="1">
      <c r="A129" s="2"/>
    </row>
    <row r="130" spans="1:1" ht="12.75" customHeight="1">
      <c r="A130" s="2"/>
    </row>
    <row r="131" spans="1:1" ht="12.75" customHeight="1">
      <c r="A131" s="2"/>
    </row>
    <row r="132" spans="1:1" ht="12.75" customHeight="1">
      <c r="A132" s="2"/>
    </row>
    <row r="133" spans="1:1" ht="12.75" customHeight="1">
      <c r="A133" s="2"/>
    </row>
    <row r="134" spans="1:1" ht="12.75" customHeight="1">
      <c r="A134" s="2"/>
    </row>
    <row r="135" spans="1:1" ht="12.75" customHeight="1">
      <c r="A135" s="2"/>
    </row>
    <row r="136" spans="1:1" ht="12.75" customHeight="1">
      <c r="A136" s="2"/>
    </row>
    <row r="137" spans="1:1" ht="12.75" customHeight="1">
      <c r="A137" s="2"/>
    </row>
    <row r="138" spans="1:1" ht="12.75" customHeight="1">
      <c r="A138" s="2"/>
    </row>
    <row r="139" spans="1:1" ht="12.75" customHeight="1">
      <c r="A139" s="2"/>
    </row>
    <row r="140" spans="1:1" ht="12.75" customHeight="1">
      <c r="A140" s="2"/>
    </row>
    <row r="141" spans="1:1" ht="12.75" customHeight="1">
      <c r="A141" s="2"/>
    </row>
    <row r="142" spans="1:1" ht="12.75" customHeight="1">
      <c r="A142" s="2"/>
    </row>
    <row r="143" spans="1:1" ht="12.75" customHeight="1">
      <c r="A143" s="2"/>
    </row>
    <row r="144" spans="1:1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</sheetData>
  <mergeCells count="5">
    <mergeCell ref="I3:J3"/>
    <mergeCell ref="A3:B4"/>
    <mergeCell ref="C3:D3"/>
    <mergeCell ref="E3:F3"/>
    <mergeCell ref="G3:H3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>
  <sheetPr codeName="Sheet250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35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135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1888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48">
        <v>1</v>
      </c>
      <c r="E29" s="48" t="s">
        <v>491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1</v>
      </c>
      <c r="D49" s="48">
        <v>2</v>
      </c>
      <c r="E49" s="48" t="s">
        <v>491</v>
      </c>
      <c r="F49" s="169">
        <v>2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0</v>
      </c>
      <c r="D59" s="48" t="s">
        <v>491</v>
      </c>
      <c r="E59" s="48" t="s">
        <v>491</v>
      </c>
      <c r="F59" s="169" t="s">
        <v>491</v>
      </c>
      <c r="G59" s="169" t="s">
        <v>491</v>
      </c>
      <c r="H59" s="3"/>
    </row>
    <row r="60" spans="1:70" ht="12.6" customHeight="1">
      <c r="A60" s="4" t="s">
        <v>175</v>
      </c>
      <c r="B60" s="13" t="s">
        <v>176</v>
      </c>
      <c r="C60" s="169">
        <v>2</v>
      </c>
      <c r="D60" s="48">
        <v>1</v>
      </c>
      <c r="E60" s="48" t="s">
        <v>491</v>
      </c>
      <c r="F60" s="169">
        <v>1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70" ht="12.6" customHeight="1">
      <c r="A62" s="4" t="s">
        <v>179</v>
      </c>
      <c r="B62" s="13" t="s">
        <v>180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2</v>
      </c>
      <c r="D76" s="48">
        <v>1</v>
      </c>
      <c r="E76" s="48" t="s">
        <v>491</v>
      </c>
      <c r="F76" s="169">
        <v>1</v>
      </c>
      <c r="G76" s="169">
        <v>1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5</v>
      </c>
      <c r="D78" s="48">
        <v>3.6</v>
      </c>
      <c r="E78" s="48">
        <v>4.7222875812470404</v>
      </c>
      <c r="F78" s="169">
        <v>12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0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4" t="s">
        <v>212</v>
      </c>
      <c r="B83" s="13" t="s">
        <v>213</v>
      </c>
      <c r="C83" s="169">
        <v>5</v>
      </c>
      <c r="D83" s="48">
        <v>1.5</v>
      </c>
      <c r="E83" s="48">
        <v>0.70710678118654802</v>
      </c>
      <c r="F83" s="169">
        <v>2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27</v>
      </c>
      <c r="D101" s="48">
        <v>4.1666666666666696</v>
      </c>
      <c r="E101" s="48">
        <v>4.2901977928120401</v>
      </c>
      <c r="F101" s="169">
        <v>12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1.3333333333333299</v>
      </c>
      <c r="E102" s="48">
        <v>0.57735026918962595</v>
      </c>
      <c r="F102" s="169">
        <v>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6</v>
      </c>
      <c r="D103" s="48">
        <v>6.6666666666666696</v>
      </c>
      <c r="E103" s="48">
        <v>5.8537737116040498</v>
      </c>
      <c r="F103" s="169">
        <v>12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48" t="s">
        <v>491</v>
      </c>
      <c r="E104" s="48" t="s">
        <v>491</v>
      </c>
      <c r="F104" s="169" t="s">
        <v>491</v>
      </c>
      <c r="G104" s="169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1</v>
      </c>
      <c r="D106" s="231">
        <v>2</v>
      </c>
      <c r="E106" s="231" t="s">
        <v>491</v>
      </c>
      <c r="F106" s="230">
        <v>2</v>
      </c>
      <c r="G106" s="230">
        <v>2</v>
      </c>
      <c r="H106" s="8"/>
    </row>
    <row r="107" spans="1:8" ht="12.6" customHeight="1">
      <c r="A107" s="4" t="s">
        <v>278</v>
      </c>
      <c r="B107" s="4" t="s">
        <v>152</v>
      </c>
      <c r="C107" s="230">
        <v>55</v>
      </c>
      <c r="D107" s="231">
        <v>4.9818181818181797</v>
      </c>
      <c r="E107" s="231">
        <v>6.8946863842164996</v>
      </c>
      <c r="F107" s="230">
        <v>24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3</v>
      </c>
      <c r="D108" s="231">
        <v>3</v>
      </c>
      <c r="E108" s="231">
        <v>1.4142135623731</v>
      </c>
      <c r="F108" s="230">
        <v>4</v>
      </c>
      <c r="G108" s="230">
        <v>2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2</v>
      </c>
      <c r="E112" s="231">
        <v>0</v>
      </c>
      <c r="F112" s="230">
        <v>2</v>
      </c>
      <c r="G112" s="230">
        <v>2</v>
      </c>
    </row>
    <row r="113" spans="1:7" ht="12.6" customHeight="1">
      <c r="A113" s="100"/>
      <c r="B113" s="13" t="s">
        <v>390</v>
      </c>
      <c r="C113" s="230">
        <v>114</v>
      </c>
      <c r="D113" s="231">
        <v>4.3523809523809502</v>
      </c>
      <c r="E113" s="231">
        <v>5.73950706872475</v>
      </c>
      <c r="F113" s="230">
        <v>24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>
  <sheetPr codeName="Sheet251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29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136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1889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48">
        <v>1</v>
      </c>
      <c r="E29" s="48" t="s">
        <v>491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0</v>
      </c>
      <c r="D39" s="48" t="s">
        <v>491</v>
      </c>
      <c r="E39" s="48" t="s">
        <v>491</v>
      </c>
      <c r="F39" s="169" t="s">
        <v>491</v>
      </c>
      <c r="G39" s="169" t="s">
        <v>491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0</v>
      </c>
      <c r="D46" s="48" t="s">
        <v>491</v>
      </c>
      <c r="E46" s="48" t="s">
        <v>491</v>
      </c>
      <c r="F46" s="169" t="s">
        <v>491</v>
      </c>
      <c r="G46" s="169" t="s">
        <v>491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1</v>
      </c>
      <c r="D49" s="48">
        <v>2</v>
      </c>
      <c r="E49" s="48" t="s">
        <v>491</v>
      </c>
      <c r="F49" s="169">
        <v>2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1</v>
      </c>
      <c r="D59" s="48">
        <v>2</v>
      </c>
      <c r="E59" s="48" t="s">
        <v>491</v>
      </c>
      <c r="F59" s="169">
        <v>2</v>
      </c>
      <c r="G59" s="169">
        <v>2</v>
      </c>
      <c r="H59" s="3"/>
    </row>
    <row r="60" spans="1:70" ht="12.6" customHeight="1">
      <c r="A60" s="4" t="s">
        <v>175</v>
      </c>
      <c r="B60" s="13" t="s">
        <v>176</v>
      </c>
      <c r="C60" s="169">
        <v>2</v>
      </c>
      <c r="D60" s="48">
        <v>1</v>
      </c>
      <c r="E60" s="48" t="s">
        <v>491</v>
      </c>
      <c r="F60" s="169">
        <v>1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70" ht="12.6" customHeight="1">
      <c r="A62" s="4" t="s">
        <v>179</v>
      </c>
      <c r="B62" s="13" t="s">
        <v>180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2</v>
      </c>
      <c r="D76" s="48">
        <v>1</v>
      </c>
      <c r="E76" s="48" t="s">
        <v>491</v>
      </c>
      <c r="F76" s="169">
        <v>1</v>
      </c>
      <c r="G76" s="169">
        <v>1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5</v>
      </c>
      <c r="D78" s="48">
        <v>3.6</v>
      </c>
      <c r="E78" s="48">
        <v>4.7222875812470404</v>
      </c>
      <c r="F78" s="169">
        <v>12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1</v>
      </c>
      <c r="D82" s="48" t="s">
        <v>491</v>
      </c>
      <c r="E82" s="48" t="s">
        <v>491</v>
      </c>
      <c r="F82" s="169" t="s">
        <v>491</v>
      </c>
      <c r="G82" s="169" t="s">
        <v>491</v>
      </c>
      <c r="H82" s="3"/>
    </row>
    <row r="83" spans="1:8" ht="12.6" customHeight="1">
      <c r="A83" s="4" t="s">
        <v>212</v>
      </c>
      <c r="B83" s="13" t="s">
        <v>213</v>
      </c>
      <c r="C83" s="169">
        <v>5</v>
      </c>
      <c r="D83" s="48">
        <v>1.5</v>
      </c>
      <c r="E83" s="48">
        <v>0.70710678118654802</v>
      </c>
      <c r="F83" s="169">
        <v>2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0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27</v>
      </c>
      <c r="D101" s="48">
        <v>4.2083333333333304</v>
      </c>
      <c r="E101" s="48">
        <v>4.2730618964642302</v>
      </c>
      <c r="F101" s="169">
        <v>12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1.3333333333333299</v>
      </c>
      <c r="E102" s="48">
        <v>0.57735026918962595</v>
      </c>
      <c r="F102" s="169">
        <v>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6</v>
      </c>
      <c r="D103" s="48">
        <v>6.6666666666666696</v>
      </c>
      <c r="E103" s="48">
        <v>5.8537737116040498</v>
      </c>
      <c r="F103" s="169">
        <v>12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48" t="s">
        <v>491</v>
      </c>
      <c r="E104" s="48" t="s">
        <v>491</v>
      </c>
      <c r="F104" s="169" t="s">
        <v>491</v>
      </c>
      <c r="G104" s="169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1</v>
      </c>
      <c r="D106" s="231">
        <v>2</v>
      </c>
      <c r="E106" s="231" t="s">
        <v>491</v>
      </c>
      <c r="F106" s="230">
        <v>2</v>
      </c>
      <c r="G106" s="230">
        <v>2</v>
      </c>
      <c r="H106" s="8"/>
    </row>
    <row r="107" spans="1:8" ht="12.6" customHeight="1">
      <c r="A107" s="4" t="s">
        <v>278</v>
      </c>
      <c r="B107" s="4" t="s">
        <v>152</v>
      </c>
      <c r="C107" s="230">
        <v>55</v>
      </c>
      <c r="D107" s="231">
        <v>4.9818181818181797</v>
      </c>
      <c r="E107" s="231">
        <v>6.8946863842164996</v>
      </c>
      <c r="F107" s="230">
        <v>24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3</v>
      </c>
      <c r="D108" s="231">
        <v>3</v>
      </c>
      <c r="E108" s="231">
        <v>1.4142135623731</v>
      </c>
      <c r="F108" s="230">
        <v>4</v>
      </c>
      <c r="G108" s="230">
        <v>2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2</v>
      </c>
      <c r="E112" s="231">
        <v>0</v>
      </c>
      <c r="F112" s="230">
        <v>2</v>
      </c>
      <c r="G112" s="230">
        <v>2</v>
      </c>
    </row>
    <row r="113" spans="1:7" ht="12.6" customHeight="1">
      <c r="A113" s="100"/>
      <c r="B113" s="13" t="s">
        <v>390</v>
      </c>
      <c r="C113" s="230">
        <v>116</v>
      </c>
      <c r="D113" s="231">
        <v>4.3396226415094299</v>
      </c>
      <c r="E113" s="231">
        <v>5.7136208058802103</v>
      </c>
      <c r="F113" s="230">
        <v>24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>
  <sheetPr codeName="Sheet252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4" width="6.25" style="32" bestFit="1" customWidth="1"/>
    <col min="5" max="5" width="7" style="32" bestFit="1" customWidth="1"/>
    <col min="6" max="7" width="6.25" style="32" customWidth="1"/>
    <col min="8" max="8" width="9" style="32"/>
    <col min="23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137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1890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1</v>
      </c>
      <c r="D6" s="48">
        <v>2</v>
      </c>
      <c r="E6" s="48" t="s">
        <v>491</v>
      </c>
      <c r="F6" s="169">
        <v>2</v>
      </c>
      <c r="G6" s="169">
        <v>2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1</v>
      </c>
      <c r="D18" s="48">
        <v>12</v>
      </c>
      <c r="E18" s="48" t="s">
        <v>491</v>
      </c>
      <c r="F18" s="169">
        <v>12</v>
      </c>
      <c r="G18" s="169">
        <v>12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48">
        <v>1</v>
      </c>
      <c r="E29" s="48" t="s">
        <v>491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3</v>
      </c>
      <c r="D36" s="48">
        <v>17.6666666666667</v>
      </c>
      <c r="E36" s="48">
        <v>16.258331197676299</v>
      </c>
      <c r="F36" s="169">
        <v>36</v>
      </c>
      <c r="G36" s="169">
        <v>5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1</v>
      </c>
      <c r="D38" s="48">
        <v>5</v>
      </c>
      <c r="E38" s="48" t="s">
        <v>491</v>
      </c>
      <c r="F38" s="169">
        <v>5</v>
      </c>
      <c r="G38" s="169">
        <v>5</v>
      </c>
      <c r="H38" s="3"/>
    </row>
    <row r="39" spans="1:8" ht="12.6" customHeight="1">
      <c r="A39" s="4" t="s">
        <v>263</v>
      </c>
      <c r="B39" s="13" t="s">
        <v>264</v>
      </c>
      <c r="C39" s="169">
        <v>5</v>
      </c>
      <c r="D39" s="48">
        <v>12.5</v>
      </c>
      <c r="E39" s="48">
        <v>1</v>
      </c>
      <c r="F39" s="169">
        <v>14</v>
      </c>
      <c r="G39" s="169">
        <v>12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2</v>
      </c>
      <c r="D45" s="48">
        <v>8.5</v>
      </c>
      <c r="E45" s="48">
        <v>4.94974746830583</v>
      </c>
      <c r="F45" s="169">
        <v>12</v>
      </c>
      <c r="G45" s="169">
        <v>5</v>
      </c>
      <c r="H45" s="3"/>
    </row>
    <row r="46" spans="1:8" ht="12.6" customHeight="1">
      <c r="A46" s="4" t="s">
        <v>587</v>
      </c>
      <c r="B46" s="13" t="s">
        <v>588</v>
      </c>
      <c r="C46" s="169">
        <v>1</v>
      </c>
      <c r="D46" s="48">
        <v>1</v>
      </c>
      <c r="E46" s="48" t="s">
        <v>491</v>
      </c>
      <c r="F46" s="169">
        <v>1</v>
      </c>
      <c r="G46" s="169">
        <v>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6</v>
      </c>
      <c r="D49" s="48">
        <v>4</v>
      </c>
      <c r="E49" s="48">
        <v>4.6368092477478502</v>
      </c>
      <c r="F49" s="169">
        <v>12</v>
      </c>
      <c r="G49" s="169">
        <v>1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8</v>
      </c>
      <c r="D59" s="48">
        <v>17.125</v>
      </c>
      <c r="E59" s="48">
        <v>19.1418576498133</v>
      </c>
      <c r="F59" s="169">
        <v>52</v>
      </c>
      <c r="G59" s="169">
        <v>1</v>
      </c>
      <c r="H59" s="3"/>
    </row>
    <row r="60" spans="1:70" ht="12.6" customHeight="1">
      <c r="A60" s="4" t="s">
        <v>175</v>
      </c>
      <c r="B60" s="13" t="s">
        <v>176</v>
      </c>
      <c r="C60" s="169">
        <v>3</v>
      </c>
      <c r="D60" s="48">
        <v>1.5</v>
      </c>
      <c r="E60" s="48">
        <v>0.70710678118654802</v>
      </c>
      <c r="F60" s="169">
        <v>2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70" ht="12.6" customHeight="1">
      <c r="A62" s="4" t="s">
        <v>179</v>
      </c>
      <c r="B62" s="13" t="s">
        <v>180</v>
      </c>
      <c r="C62" s="169">
        <v>1</v>
      </c>
      <c r="D62" s="48">
        <v>16</v>
      </c>
      <c r="E62" s="48" t="s">
        <v>491</v>
      </c>
      <c r="F62" s="169">
        <v>16</v>
      </c>
      <c r="G62" s="169">
        <v>16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12</v>
      </c>
      <c r="D64" s="48">
        <v>10</v>
      </c>
      <c r="E64" s="48">
        <v>7.5498344352707498</v>
      </c>
      <c r="F64" s="169">
        <v>27</v>
      </c>
      <c r="G64" s="169">
        <v>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6</v>
      </c>
      <c r="D76" s="48">
        <v>6</v>
      </c>
      <c r="E76" s="48">
        <v>5.6124860801609104</v>
      </c>
      <c r="F76" s="169">
        <v>12</v>
      </c>
      <c r="G76" s="169">
        <v>1</v>
      </c>
      <c r="H76" s="3"/>
    </row>
    <row r="77" spans="1:8" ht="12.6" customHeight="1">
      <c r="A77" s="4" t="s">
        <v>203</v>
      </c>
      <c r="B77" s="13" t="s">
        <v>169</v>
      </c>
      <c r="C77" s="169">
        <v>0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8</v>
      </c>
      <c r="D78" s="48">
        <v>4.125</v>
      </c>
      <c r="E78" s="48">
        <v>4.88254910003839</v>
      </c>
      <c r="F78" s="169">
        <v>12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1</v>
      </c>
      <c r="D81" s="48">
        <v>3</v>
      </c>
      <c r="E81" s="48" t="s">
        <v>491</v>
      </c>
      <c r="F81" s="169">
        <v>3</v>
      </c>
      <c r="G81" s="169">
        <v>3</v>
      </c>
      <c r="H81" s="3"/>
    </row>
    <row r="82" spans="1:8" ht="12.6" customHeight="1">
      <c r="A82" s="4" t="s">
        <v>210</v>
      </c>
      <c r="B82" s="13" t="s">
        <v>211</v>
      </c>
      <c r="C82" s="169">
        <v>1</v>
      </c>
      <c r="D82" s="48">
        <v>2</v>
      </c>
      <c r="E82" s="48" t="s">
        <v>491</v>
      </c>
      <c r="F82" s="169">
        <v>2</v>
      </c>
      <c r="G82" s="169">
        <v>2</v>
      </c>
      <c r="H82" s="3"/>
    </row>
    <row r="83" spans="1:8" ht="12.6" customHeight="1">
      <c r="A83" s="4" t="s">
        <v>212</v>
      </c>
      <c r="B83" s="13" t="s">
        <v>213</v>
      </c>
      <c r="C83" s="169">
        <v>15</v>
      </c>
      <c r="D83" s="48">
        <v>4.3333333333333304</v>
      </c>
      <c r="E83" s="48">
        <v>4.6968719442418303</v>
      </c>
      <c r="F83" s="169">
        <v>12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1</v>
      </c>
      <c r="D84" s="48" t="s">
        <v>491</v>
      </c>
      <c r="E84" s="48" t="s">
        <v>491</v>
      </c>
      <c r="F84" s="169" t="s">
        <v>491</v>
      </c>
      <c r="G84" s="169" t="s">
        <v>491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1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41</v>
      </c>
      <c r="D101" s="48">
        <v>4.6216216216216202</v>
      </c>
      <c r="E101" s="48">
        <v>4.41809003071684</v>
      </c>
      <c r="F101" s="169">
        <v>12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1.3333333333333299</v>
      </c>
      <c r="E102" s="48">
        <v>0.57735026918962595</v>
      </c>
      <c r="F102" s="169">
        <v>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48">
        <v>74</v>
      </c>
      <c r="E103" s="48">
        <v>113.301115868922</v>
      </c>
      <c r="F103" s="169">
        <v>257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48" t="s">
        <v>491</v>
      </c>
      <c r="E104" s="48" t="s">
        <v>491</v>
      </c>
      <c r="F104" s="169" t="s">
        <v>491</v>
      </c>
      <c r="G104" s="169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4</v>
      </c>
      <c r="D106" s="231">
        <v>6.75</v>
      </c>
      <c r="E106" s="231">
        <v>6.0759087111860604</v>
      </c>
      <c r="F106" s="230">
        <v>12</v>
      </c>
      <c r="G106" s="230">
        <v>1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1">
        <v>7.6428571428571397</v>
      </c>
      <c r="E107" s="231">
        <v>20.043977623242299</v>
      </c>
      <c r="F107" s="230">
        <v>146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10</v>
      </c>
      <c r="D108" s="231">
        <v>39.2222222222222</v>
      </c>
      <c r="E108" s="231">
        <v>83.513139352107004</v>
      </c>
      <c r="F108" s="230">
        <v>258</v>
      </c>
      <c r="G108" s="230">
        <v>1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2</v>
      </c>
      <c r="E112" s="231">
        <v>0</v>
      </c>
      <c r="F112" s="230">
        <v>2</v>
      </c>
      <c r="G112" s="230">
        <v>2</v>
      </c>
    </row>
    <row r="113" spans="1:7" ht="12.6" customHeight="1">
      <c r="A113" s="100"/>
      <c r="B113" s="13" t="s">
        <v>390</v>
      </c>
      <c r="C113" s="230">
        <v>204</v>
      </c>
      <c r="D113" s="231">
        <v>11.313829787234001</v>
      </c>
      <c r="E113" s="231">
        <v>34.061008808947101</v>
      </c>
      <c r="F113" s="230">
        <v>258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>
  <sheetPr codeName="Sheet253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17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138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2001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5</v>
      </c>
      <c r="D6" s="48">
        <v>18.2</v>
      </c>
      <c r="E6" s="48">
        <v>20.9332271759516</v>
      </c>
      <c r="F6" s="169">
        <v>52</v>
      </c>
      <c r="G6" s="169">
        <v>2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0</v>
      </c>
      <c r="D27" s="48" t="s">
        <v>491</v>
      </c>
      <c r="E27" s="48" t="s">
        <v>491</v>
      </c>
      <c r="F27" s="169" t="s">
        <v>491</v>
      </c>
      <c r="G27" s="169" t="s">
        <v>491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1</v>
      </c>
      <c r="D29" s="48">
        <v>1</v>
      </c>
      <c r="E29" s="48" t="s">
        <v>491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2</v>
      </c>
      <c r="D38" s="48">
        <v>367.5</v>
      </c>
      <c r="E38" s="48">
        <v>512.652416360247</v>
      </c>
      <c r="F38" s="169">
        <v>730</v>
      </c>
      <c r="G38" s="169">
        <v>5</v>
      </c>
      <c r="H38" s="3"/>
    </row>
    <row r="39" spans="1:8" ht="12.6" customHeight="1">
      <c r="A39" s="4" t="s">
        <v>263</v>
      </c>
      <c r="B39" s="13" t="s">
        <v>264</v>
      </c>
      <c r="C39" s="169">
        <v>5</v>
      </c>
      <c r="D39" s="48">
        <v>17.2</v>
      </c>
      <c r="E39" s="48">
        <v>19.664689166117</v>
      </c>
      <c r="F39" s="169">
        <v>48</v>
      </c>
      <c r="G39" s="169">
        <v>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0</v>
      </c>
      <c r="D44" s="48" t="s">
        <v>491</v>
      </c>
      <c r="E44" s="48" t="s">
        <v>491</v>
      </c>
      <c r="F44" s="169" t="s">
        <v>491</v>
      </c>
      <c r="G44" s="169" t="s">
        <v>491</v>
      </c>
      <c r="H44" s="3"/>
    </row>
    <row r="45" spans="1:8" ht="12.6" customHeight="1">
      <c r="A45" s="4" t="s">
        <v>282</v>
      </c>
      <c r="B45" s="13" t="s">
        <v>586</v>
      </c>
      <c r="C45" s="169">
        <v>0</v>
      </c>
      <c r="D45" s="48" t="s">
        <v>491</v>
      </c>
      <c r="E45" s="48" t="s">
        <v>491</v>
      </c>
      <c r="F45" s="169" t="s">
        <v>491</v>
      </c>
      <c r="G45" s="169" t="s">
        <v>491</v>
      </c>
      <c r="H45" s="3"/>
    </row>
    <row r="46" spans="1:8" ht="12.6" customHeight="1">
      <c r="A46" s="4" t="s">
        <v>587</v>
      </c>
      <c r="B46" s="13" t="s">
        <v>588</v>
      </c>
      <c r="C46" s="169">
        <v>1</v>
      </c>
      <c r="D46" s="48">
        <v>1</v>
      </c>
      <c r="E46" s="48" t="s">
        <v>491</v>
      </c>
      <c r="F46" s="169">
        <v>1</v>
      </c>
      <c r="G46" s="169">
        <v>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1</v>
      </c>
      <c r="D49" s="48">
        <v>2</v>
      </c>
      <c r="E49" s="48" t="s">
        <v>491</v>
      </c>
      <c r="F49" s="169">
        <v>2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1</v>
      </c>
      <c r="D59" s="48">
        <v>4</v>
      </c>
      <c r="E59" s="48" t="s">
        <v>491</v>
      </c>
      <c r="F59" s="169">
        <v>4</v>
      </c>
      <c r="G59" s="169">
        <v>4</v>
      </c>
      <c r="H59" s="3"/>
    </row>
    <row r="60" spans="1:70" ht="12.6" customHeight="1">
      <c r="A60" s="4" t="s">
        <v>175</v>
      </c>
      <c r="B60" s="13" t="s">
        <v>176</v>
      </c>
      <c r="C60" s="169">
        <v>2</v>
      </c>
      <c r="D60" s="48">
        <v>1</v>
      </c>
      <c r="E60" s="48" t="s">
        <v>491</v>
      </c>
      <c r="F60" s="169">
        <v>1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70" ht="12.6" customHeight="1">
      <c r="A62" s="4" t="s">
        <v>179</v>
      </c>
      <c r="B62" s="13" t="s">
        <v>180</v>
      </c>
      <c r="C62" s="169">
        <v>0</v>
      </c>
      <c r="D62" s="48" t="s">
        <v>491</v>
      </c>
      <c r="E62" s="48" t="s">
        <v>491</v>
      </c>
      <c r="F62" s="169" t="s">
        <v>491</v>
      </c>
      <c r="G62" s="169" t="s">
        <v>491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0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1</v>
      </c>
      <c r="D65" s="48">
        <v>1</v>
      </c>
      <c r="E65" s="48" t="s">
        <v>491</v>
      </c>
      <c r="F65" s="169">
        <v>1</v>
      </c>
      <c r="G65" s="169">
        <v>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2</v>
      </c>
      <c r="D68" s="48">
        <v>9</v>
      </c>
      <c r="E68" s="48">
        <v>4.2426406871192803</v>
      </c>
      <c r="F68" s="169">
        <v>12</v>
      </c>
      <c r="G68" s="169">
        <v>6</v>
      </c>
      <c r="H68" s="3"/>
    </row>
    <row r="69" spans="1:8" ht="12.6" customHeight="1">
      <c r="A69" s="4" t="s">
        <v>189</v>
      </c>
      <c r="B69" s="13" t="s">
        <v>166</v>
      </c>
      <c r="C69" s="169">
        <v>1</v>
      </c>
      <c r="D69" s="48">
        <v>1</v>
      </c>
      <c r="E69" s="48" t="s">
        <v>491</v>
      </c>
      <c r="F69" s="169">
        <v>1</v>
      </c>
      <c r="G69" s="169">
        <v>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1</v>
      </c>
      <c r="D73" s="48">
        <v>12</v>
      </c>
      <c r="E73" s="48" t="s">
        <v>491</v>
      </c>
      <c r="F73" s="169">
        <v>12</v>
      </c>
      <c r="G73" s="169">
        <v>12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3</v>
      </c>
      <c r="D76" s="48">
        <v>12</v>
      </c>
      <c r="E76" s="48" t="s">
        <v>491</v>
      </c>
      <c r="F76" s="169">
        <v>12</v>
      </c>
      <c r="G76" s="169">
        <v>12</v>
      </c>
      <c r="H76" s="3"/>
    </row>
    <row r="77" spans="1:8" ht="12.6" customHeight="1">
      <c r="A77" s="4" t="s">
        <v>203</v>
      </c>
      <c r="B77" s="13" t="s">
        <v>169</v>
      </c>
      <c r="C77" s="169">
        <v>9</v>
      </c>
      <c r="D77" s="48">
        <v>30.6666666666667</v>
      </c>
      <c r="E77" s="48">
        <v>24.566236993076501</v>
      </c>
      <c r="F77" s="169">
        <v>72</v>
      </c>
      <c r="G77" s="169">
        <v>7</v>
      </c>
      <c r="H77" s="3"/>
    </row>
    <row r="78" spans="1:8" ht="12.6" customHeight="1">
      <c r="A78" s="134" t="s">
        <v>204</v>
      </c>
      <c r="B78" s="13" t="s">
        <v>170</v>
      </c>
      <c r="C78" s="169">
        <v>8</v>
      </c>
      <c r="D78" s="48">
        <v>4</v>
      </c>
      <c r="E78" s="48">
        <v>4.95695759225642</v>
      </c>
      <c r="F78" s="169">
        <v>12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6</v>
      </c>
      <c r="D80" s="48">
        <v>5.1666666666666696</v>
      </c>
      <c r="E80" s="48">
        <v>9.2394083504663094</v>
      </c>
      <c r="F80" s="169">
        <v>24</v>
      </c>
      <c r="G80" s="169">
        <v>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1</v>
      </c>
      <c r="D82" s="48">
        <v>2</v>
      </c>
      <c r="E82" s="48" t="s">
        <v>491</v>
      </c>
      <c r="F82" s="169">
        <v>2</v>
      </c>
      <c r="G82" s="169">
        <v>2</v>
      </c>
      <c r="H82" s="3"/>
    </row>
    <row r="83" spans="1:8" ht="12.6" customHeight="1">
      <c r="A83" s="4" t="s">
        <v>212</v>
      </c>
      <c r="B83" s="13" t="s">
        <v>213</v>
      </c>
      <c r="C83" s="169">
        <v>10</v>
      </c>
      <c r="D83" s="48">
        <v>3.3333333333333299</v>
      </c>
      <c r="E83" s="48">
        <v>4.2739521132865601</v>
      </c>
      <c r="F83" s="169">
        <v>12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7</v>
      </c>
      <c r="D84" s="48">
        <v>6</v>
      </c>
      <c r="E84" s="48">
        <v>4.9396356140913902</v>
      </c>
      <c r="F84" s="169">
        <v>12</v>
      </c>
      <c r="G84" s="169">
        <v>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44</v>
      </c>
      <c r="D101" s="48">
        <v>4.9729729729729701</v>
      </c>
      <c r="E101" s="48">
        <v>4.5612284315527098</v>
      </c>
      <c r="F101" s="169">
        <v>12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5</v>
      </c>
      <c r="E102" s="48">
        <v>6.0827625302982202</v>
      </c>
      <c r="F102" s="169">
        <v>12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48">
        <v>91.625</v>
      </c>
      <c r="E103" s="48">
        <v>137.21405332024599</v>
      </c>
      <c r="F103" s="169">
        <v>359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0</v>
      </c>
      <c r="D104" s="48" t="s">
        <v>491</v>
      </c>
      <c r="E104" s="48" t="s">
        <v>491</v>
      </c>
      <c r="F104" s="169" t="s">
        <v>491</v>
      </c>
      <c r="G104" s="169" t="s">
        <v>491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3</v>
      </c>
      <c r="D106" s="231">
        <v>1.3333333333333299</v>
      </c>
      <c r="E106" s="231">
        <v>0.57735026918962595</v>
      </c>
      <c r="F106" s="230">
        <v>2</v>
      </c>
      <c r="G106" s="230">
        <v>1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1">
        <v>7.6428571428571397</v>
      </c>
      <c r="E107" s="231">
        <v>20.043977623242299</v>
      </c>
      <c r="F107" s="230">
        <v>146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4</v>
      </c>
      <c r="D108" s="231">
        <v>22.5</v>
      </c>
      <c r="E108" s="231">
        <v>21</v>
      </c>
      <c r="F108" s="230">
        <v>52</v>
      </c>
      <c r="G108" s="230">
        <v>4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7</v>
      </c>
      <c r="E112" s="231">
        <v>7.0710678118654799</v>
      </c>
      <c r="F112" s="230">
        <v>12</v>
      </c>
      <c r="G112" s="230">
        <v>2</v>
      </c>
    </row>
    <row r="113" spans="1:7" ht="12.6" customHeight="1">
      <c r="A113" s="100"/>
      <c r="B113" s="13" t="s">
        <v>390</v>
      </c>
      <c r="C113" s="230">
        <v>188</v>
      </c>
      <c r="D113" s="231">
        <v>16.364161849711</v>
      </c>
      <c r="E113" s="231">
        <v>65.496496347065005</v>
      </c>
      <c r="F113" s="230">
        <v>730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>
  <sheetPr codeName="Sheet254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8" width="9" style="32"/>
    <col min="11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139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2002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6</v>
      </c>
      <c r="D6" s="48">
        <v>67.5</v>
      </c>
      <c r="E6" s="48">
        <v>145.82695224134699</v>
      </c>
      <c r="F6" s="169">
        <v>365</v>
      </c>
      <c r="G6" s="169">
        <v>2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1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1</v>
      </c>
      <c r="D27" s="48">
        <v>12</v>
      </c>
      <c r="E27" s="48" t="s">
        <v>491</v>
      </c>
      <c r="F27" s="169">
        <v>12</v>
      </c>
      <c r="G27" s="169">
        <v>12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7</v>
      </c>
      <c r="D29" s="48">
        <v>5</v>
      </c>
      <c r="E29" s="48">
        <v>5.8309518948452999</v>
      </c>
      <c r="F29" s="169">
        <v>13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2</v>
      </c>
      <c r="D34" s="48">
        <v>1</v>
      </c>
      <c r="E34" s="48" t="s">
        <v>491</v>
      </c>
      <c r="F34" s="169">
        <v>1</v>
      </c>
      <c r="G34" s="169">
        <v>1</v>
      </c>
      <c r="H34" s="3"/>
    </row>
    <row r="35" spans="1:8" ht="12.6" customHeight="1">
      <c r="A35" s="4" t="s">
        <v>418</v>
      </c>
      <c r="B35" s="13" t="s">
        <v>436</v>
      </c>
      <c r="C35" s="169">
        <v>4</v>
      </c>
      <c r="D35" s="48">
        <v>1.5</v>
      </c>
      <c r="E35" s="48">
        <v>0.57735026918962595</v>
      </c>
      <c r="F35" s="169">
        <v>2</v>
      </c>
      <c r="G35" s="169">
        <v>1</v>
      </c>
      <c r="H35" s="3"/>
    </row>
    <row r="36" spans="1:8" ht="12.6" customHeight="1">
      <c r="A36" s="4" t="s">
        <v>419</v>
      </c>
      <c r="B36" s="13" t="s">
        <v>514</v>
      </c>
      <c r="C36" s="169">
        <v>6</v>
      </c>
      <c r="D36" s="48">
        <v>8.4</v>
      </c>
      <c r="E36" s="48">
        <v>5.9413803110051804</v>
      </c>
      <c r="F36" s="169">
        <v>14</v>
      </c>
      <c r="G36" s="169">
        <v>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6</v>
      </c>
      <c r="D38" s="48">
        <v>248.5</v>
      </c>
      <c r="E38" s="48">
        <v>373.020508819555</v>
      </c>
      <c r="F38" s="169">
        <v>730</v>
      </c>
      <c r="G38" s="169">
        <v>1</v>
      </c>
      <c r="H38" s="3"/>
    </row>
    <row r="39" spans="1:8" ht="12.6" customHeight="1">
      <c r="A39" s="4" t="s">
        <v>263</v>
      </c>
      <c r="B39" s="13" t="s">
        <v>264</v>
      </c>
      <c r="C39" s="169">
        <v>29</v>
      </c>
      <c r="D39" s="48">
        <v>23.6428571428571</v>
      </c>
      <c r="E39" s="48">
        <v>67.740361777573995</v>
      </c>
      <c r="F39" s="169">
        <v>365</v>
      </c>
      <c r="G39" s="169">
        <v>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1</v>
      </c>
      <c r="D43" s="48">
        <v>12</v>
      </c>
      <c r="E43" s="48" t="s">
        <v>491</v>
      </c>
      <c r="F43" s="169">
        <v>12</v>
      </c>
      <c r="G43" s="169">
        <v>12</v>
      </c>
      <c r="H43" s="3"/>
    </row>
    <row r="44" spans="1:8" ht="12.6" customHeight="1">
      <c r="A44" s="4" t="s">
        <v>380</v>
      </c>
      <c r="B44" s="13" t="s">
        <v>585</v>
      </c>
      <c r="C44" s="169">
        <v>3</v>
      </c>
      <c r="D44" s="48">
        <v>8.6666666666666696</v>
      </c>
      <c r="E44" s="48">
        <v>5.77350269189626</v>
      </c>
      <c r="F44" s="169">
        <v>12</v>
      </c>
      <c r="G44" s="169">
        <v>2</v>
      </c>
      <c r="H44" s="3"/>
    </row>
    <row r="45" spans="1:8" ht="12.6" customHeight="1">
      <c r="A45" s="4" t="s">
        <v>282</v>
      </c>
      <c r="B45" s="13" t="s">
        <v>586</v>
      </c>
      <c r="C45" s="169">
        <v>14</v>
      </c>
      <c r="D45" s="48">
        <v>8.75</v>
      </c>
      <c r="E45" s="48">
        <v>13.725391201578301</v>
      </c>
      <c r="F45" s="169">
        <v>50</v>
      </c>
      <c r="G45" s="169">
        <v>1</v>
      </c>
      <c r="H45" s="3"/>
    </row>
    <row r="46" spans="1:8" ht="12.6" customHeight="1">
      <c r="A46" s="4" t="s">
        <v>587</v>
      </c>
      <c r="B46" s="13" t="s">
        <v>588</v>
      </c>
      <c r="C46" s="169">
        <v>2</v>
      </c>
      <c r="D46" s="48">
        <v>1.5</v>
      </c>
      <c r="E46" s="48">
        <v>0.70710678118654802</v>
      </c>
      <c r="F46" s="169">
        <v>2</v>
      </c>
      <c r="G46" s="169">
        <v>1</v>
      </c>
      <c r="H46" s="3"/>
    </row>
    <row r="47" spans="1:8" ht="12.6" customHeight="1">
      <c r="A47" s="4" t="s">
        <v>589</v>
      </c>
      <c r="B47" s="13" t="s">
        <v>269</v>
      </c>
      <c r="C47" s="169">
        <v>1</v>
      </c>
      <c r="D47" s="48">
        <v>2</v>
      </c>
      <c r="E47" s="48" t="s">
        <v>491</v>
      </c>
      <c r="F47" s="169">
        <v>2</v>
      </c>
      <c r="G47" s="169">
        <v>2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4</v>
      </c>
      <c r="D49" s="48">
        <v>6</v>
      </c>
      <c r="E49" s="48">
        <v>5.2915026221291797</v>
      </c>
      <c r="F49" s="169">
        <v>12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17</v>
      </c>
      <c r="D59" s="48">
        <v>11.0625</v>
      </c>
      <c r="E59" s="48">
        <v>13.0203366571939</v>
      </c>
      <c r="F59" s="169">
        <v>52</v>
      </c>
      <c r="G59" s="169">
        <v>1</v>
      </c>
      <c r="H59" s="3"/>
    </row>
    <row r="60" spans="1:70" ht="12.6" customHeight="1">
      <c r="A60" s="4" t="s">
        <v>175</v>
      </c>
      <c r="B60" s="13" t="s">
        <v>176</v>
      </c>
      <c r="C60" s="169">
        <v>17</v>
      </c>
      <c r="D60" s="48">
        <v>10.764705882352899</v>
      </c>
      <c r="E60" s="48">
        <v>21.938919218379699</v>
      </c>
      <c r="F60" s="169">
        <v>92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1</v>
      </c>
      <c r="D61" s="48">
        <v>4</v>
      </c>
      <c r="E61" s="48" t="s">
        <v>491</v>
      </c>
      <c r="F61" s="169">
        <v>4</v>
      </c>
      <c r="G61" s="169">
        <v>4</v>
      </c>
      <c r="H61" s="3"/>
    </row>
    <row r="62" spans="1:70" ht="12.6" customHeight="1">
      <c r="A62" s="4" t="s">
        <v>179</v>
      </c>
      <c r="B62" s="13" t="s">
        <v>180</v>
      </c>
      <c r="C62" s="169">
        <v>1</v>
      </c>
      <c r="D62" s="48">
        <v>12</v>
      </c>
      <c r="E62" s="48" t="s">
        <v>491</v>
      </c>
      <c r="F62" s="169">
        <v>12</v>
      </c>
      <c r="G62" s="169">
        <v>12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1</v>
      </c>
      <c r="D64" s="48">
        <v>1</v>
      </c>
      <c r="E64" s="48" t="s">
        <v>491</v>
      </c>
      <c r="F64" s="169">
        <v>1</v>
      </c>
      <c r="G64" s="169">
        <v>1</v>
      </c>
      <c r="H64" s="3"/>
    </row>
    <row r="65" spans="1:8" ht="12.6" customHeight="1">
      <c r="A65" s="4" t="s">
        <v>185</v>
      </c>
      <c r="B65" s="13" t="s">
        <v>2018</v>
      </c>
      <c r="C65" s="169">
        <v>2</v>
      </c>
      <c r="D65" s="48">
        <v>1.5</v>
      </c>
      <c r="E65" s="48">
        <v>0.70710678118654802</v>
      </c>
      <c r="F65" s="169">
        <v>2</v>
      </c>
      <c r="G65" s="169">
        <v>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25</v>
      </c>
      <c r="D68" s="48">
        <v>7.8695652173913002</v>
      </c>
      <c r="E68" s="48">
        <v>6.1445049199640502</v>
      </c>
      <c r="F68" s="169">
        <v>24</v>
      </c>
      <c r="G68" s="169">
        <v>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21</v>
      </c>
      <c r="D73" s="48">
        <v>10</v>
      </c>
      <c r="E73" s="48">
        <v>10.8027774206451</v>
      </c>
      <c r="F73" s="169">
        <v>47</v>
      </c>
      <c r="G73" s="169">
        <v>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11</v>
      </c>
      <c r="D76" s="48">
        <v>5.1111111111111098</v>
      </c>
      <c r="E76" s="48">
        <v>4.45658065237365</v>
      </c>
      <c r="F76" s="169">
        <v>12</v>
      </c>
      <c r="G76" s="169">
        <v>1</v>
      </c>
      <c r="H76" s="3"/>
    </row>
    <row r="77" spans="1:8" ht="12.6" customHeight="1">
      <c r="A77" s="4" t="s">
        <v>203</v>
      </c>
      <c r="B77" s="13" t="s">
        <v>169</v>
      </c>
      <c r="C77" s="169">
        <v>9</v>
      </c>
      <c r="D77" s="48">
        <v>23.5555555555556</v>
      </c>
      <c r="E77" s="48">
        <v>30.438918801064201</v>
      </c>
      <c r="F77" s="169">
        <v>95</v>
      </c>
      <c r="G77" s="169">
        <v>2</v>
      </c>
      <c r="H77" s="3"/>
    </row>
    <row r="78" spans="1:8" ht="12.6" customHeight="1">
      <c r="A78" s="134" t="s">
        <v>204</v>
      </c>
      <c r="B78" s="13" t="s">
        <v>170</v>
      </c>
      <c r="C78" s="169">
        <v>58</v>
      </c>
      <c r="D78" s="48">
        <v>8.0344827586206904</v>
      </c>
      <c r="E78" s="48">
        <v>8.9540062918861203</v>
      </c>
      <c r="F78" s="169">
        <v>52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10</v>
      </c>
      <c r="D80" s="48">
        <v>6.7</v>
      </c>
      <c r="E80" s="48">
        <v>9.2622291533349994</v>
      </c>
      <c r="F80" s="169">
        <v>24</v>
      </c>
      <c r="G80" s="169">
        <v>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2</v>
      </c>
      <c r="D82" s="48">
        <v>1.5</v>
      </c>
      <c r="E82" s="48">
        <v>0.70710678118654802</v>
      </c>
      <c r="F82" s="169">
        <v>2</v>
      </c>
      <c r="G82" s="169">
        <v>1</v>
      </c>
      <c r="H82" s="3"/>
    </row>
    <row r="83" spans="1:8" ht="12.6" customHeight="1">
      <c r="A83" s="4" t="s">
        <v>212</v>
      </c>
      <c r="B83" s="13" t="s">
        <v>213</v>
      </c>
      <c r="C83" s="169">
        <v>185</v>
      </c>
      <c r="D83" s="48">
        <v>9.4101123595505598</v>
      </c>
      <c r="E83" s="48">
        <v>10.611544134283999</v>
      </c>
      <c r="F83" s="169">
        <v>52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192</v>
      </c>
      <c r="D84" s="48">
        <v>16.610810810810801</v>
      </c>
      <c r="E84" s="48">
        <v>50.198192976872797</v>
      </c>
      <c r="F84" s="169">
        <v>504</v>
      </c>
      <c r="G84" s="169">
        <v>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1</v>
      </c>
      <c r="D86" s="48">
        <v>1</v>
      </c>
      <c r="E86" s="48" t="s">
        <v>491</v>
      </c>
      <c r="F86" s="169">
        <v>1</v>
      </c>
      <c r="G86" s="169">
        <v>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2</v>
      </c>
      <c r="D94" s="48">
        <v>1</v>
      </c>
      <c r="E94" s="48" t="s">
        <v>491</v>
      </c>
      <c r="F94" s="169">
        <v>1</v>
      </c>
      <c r="G94" s="169">
        <v>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78</v>
      </c>
      <c r="D101" s="48">
        <v>5.0285714285714302</v>
      </c>
      <c r="E101" s="48">
        <v>5.0532567445864096</v>
      </c>
      <c r="F101" s="169">
        <v>20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5</v>
      </c>
      <c r="E102" s="48">
        <v>6.0827625302982202</v>
      </c>
      <c r="F102" s="169">
        <v>12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48">
        <v>79</v>
      </c>
      <c r="E103" s="48">
        <v>111.034100296132</v>
      </c>
      <c r="F103" s="169">
        <v>257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1</v>
      </c>
      <c r="D104" s="48">
        <v>12</v>
      </c>
      <c r="E104" s="48" t="s">
        <v>491</v>
      </c>
      <c r="F104" s="169">
        <v>12</v>
      </c>
      <c r="G104" s="169">
        <v>12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7</v>
      </c>
      <c r="D106" s="231">
        <v>9.4285714285714306</v>
      </c>
      <c r="E106" s="231">
        <v>7.7428922859859597</v>
      </c>
      <c r="F106" s="230">
        <v>23</v>
      </c>
      <c r="G106" s="230">
        <v>1</v>
      </c>
      <c r="H106" s="8"/>
    </row>
    <row r="107" spans="1:8" ht="12.6" customHeight="1">
      <c r="A107" s="4" t="s">
        <v>278</v>
      </c>
      <c r="B107" s="4" t="s">
        <v>152</v>
      </c>
      <c r="C107" s="230">
        <v>63</v>
      </c>
      <c r="D107" s="231">
        <v>11.523809523809501</v>
      </c>
      <c r="E107" s="231">
        <v>20.207677511647599</v>
      </c>
      <c r="F107" s="230">
        <v>146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20</v>
      </c>
      <c r="D108" s="231">
        <v>26.6666666666667</v>
      </c>
      <c r="E108" s="231">
        <v>63.038736923745397</v>
      </c>
      <c r="F108" s="230">
        <v>258</v>
      </c>
      <c r="G108" s="230">
        <v>1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3</v>
      </c>
      <c r="D112" s="231">
        <v>5</v>
      </c>
      <c r="E112" s="231">
        <v>6.0827625302982202</v>
      </c>
      <c r="F112" s="230">
        <v>12</v>
      </c>
      <c r="G112" s="230">
        <v>1</v>
      </c>
    </row>
    <row r="113" spans="1:7" ht="12.6" customHeight="1">
      <c r="A113" s="100"/>
      <c r="B113" s="13" t="s">
        <v>390</v>
      </c>
      <c r="C113" s="230">
        <v>826</v>
      </c>
      <c r="D113" s="231">
        <v>14.503807106599</v>
      </c>
      <c r="E113" s="231">
        <v>50.753396223122799</v>
      </c>
      <c r="F113" s="230">
        <v>730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>
  <sheetPr codeName="Sheet255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140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C4" s="69"/>
      <c r="D4" s="3"/>
      <c r="E4" s="3"/>
      <c r="F4" s="40" t="s">
        <v>1900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6</v>
      </c>
      <c r="D6" s="48">
        <v>73.1666666666667</v>
      </c>
      <c r="E6" s="48">
        <v>143.21231325087501</v>
      </c>
      <c r="F6" s="169">
        <v>365</v>
      </c>
      <c r="G6" s="169">
        <v>2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5</v>
      </c>
      <c r="D27" s="48">
        <v>5.6</v>
      </c>
      <c r="E27" s="48">
        <v>5.8566201857385298</v>
      </c>
      <c r="F27" s="169">
        <v>12</v>
      </c>
      <c r="G27" s="169">
        <v>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7</v>
      </c>
      <c r="D29" s="48">
        <v>4.5714285714285703</v>
      </c>
      <c r="E29" s="48">
        <v>5.4423384329760003</v>
      </c>
      <c r="F29" s="169">
        <v>13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3</v>
      </c>
      <c r="D34" s="48">
        <v>4.5</v>
      </c>
      <c r="E34" s="48">
        <v>4.94974746830583</v>
      </c>
      <c r="F34" s="169">
        <v>8</v>
      </c>
      <c r="G34" s="169">
        <v>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5</v>
      </c>
      <c r="D36" s="48">
        <v>12.6</v>
      </c>
      <c r="E36" s="48">
        <v>7.4699397587932399</v>
      </c>
      <c r="F36" s="169">
        <v>24</v>
      </c>
      <c r="G36" s="169">
        <v>3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6</v>
      </c>
      <c r="D38" s="48">
        <v>252.5</v>
      </c>
      <c r="E38" s="48">
        <v>370.39694923149699</v>
      </c>
      <c r="F38" s="169">
        <v>730</v>
      </c>
      <c r="G38" s="169">
        <v>1</v>
      </c>
      <c r="H38" s="3"/>
    </row>
    <row r="39" spans="1:8" ht="12.6" customHeight="1">
      <c r="A39" s="4" t="s">
        <v>263</v>
      </c>
      <c r="B39" s="13" t="s">
        <v>264</v>
      </c>
      <c r="C39" s="169">
        <v>36</v>
      </c>
      <c r="D39" s="48">
        <v>51.1142857142857</v>
      </c>
      <c r="E39" s="48">
        <v>193.584420166222</v>
      </c>
      <c r="F39" s="169">
        <v>1154</v>
      </c>
      <c r="G39" s="169">
        <v>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2</v>
      </c>
      <c r="D43" s="48">
        <v>30</v>
      </c>
      <c r="E43" s="48">
        <v>25.4558441227157</v>
      </c>
      <c r="F43" s="169">
        <v>48</v>
      </c>
      <c r="G43" s="169">
        <v>12</v>
      </c>
      <c r="H43" s="3"/>
    </row>
    <row r="44" spans="1:8" ht="12.6" customHeight="1">
      <c r="A44" s="4" t="s">
        <v>380</v>
      </c>
      <c r="B44" s="13" t="s">
        <v>585</v>
      </c>
      <c r="C44" s="169">
        <v>2</v>
      </c>
      <c r="D44" s="48">
        <v>6.5</v>
      </c>
      <c r="E44" s="48">
        <v>7.7781745930520199</v>
      </c>
      <c r="F44" s="169">
        <v>12</v>
      </c>
      <c r="G44" s="169">
        <v>1</v>
      </c>
      <c r="H44" s="3"/>
    </row>
    <row r="45" spans="1:8" ht="12.6" customHeight="1">
      <c r="A45" s="4" t="s">
        <v>282</v>
      </c>
      <c r="B45" s="13" t="s">
        <v>586</v>
      </c>
      <c r="C45" s="169">
        <v>12</v>
      </c>
      <c r="D45" s="48">
        <v>9.6666666666666696</v>
      </c>
      <c r="E45" s="48">
        <v>13.418666329431</v>
      </c>
      <c r="F45" s="169">
        <v>50</v>
      </c>
      <c r="G45" s="169">
        <v>1</v>
      </c>
      <c r="H45" s="3"/>
    </row>
    <row r="46" spans="1:8" ht="12.6" customHeight="1">
      <c r="A46" s="4" t="s">
        <v>587</v>
      </c>
      <c r="B46" s="13" t="s">
        <v>588</v>
      </c>
      <c r="C46" s="169">
        <v>3</v>
      </c>
      <c r="D46" s="48">
        <v>114.666666666667</v>
      </c>
      <c r="E46" s="48">
        <v>187.43087614727</v>
      </c>
      <c r="F46" s="169">
        <v>331</v>
      </c>
      <c r="G46" s="169">
        <v>1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6</v>
      </c>
      <c r="D49" s="48">
        <v>12.6</v>
      </c>
      <c r="E49" s="48">
        <v>20.415680248279799</v>
      </c>
      <c r="F49" s="169">
        <v>49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14</v>
      </c>
      <c r="D59" s="48">
        <v>90.384615384615401</v>
      </c>
      <c r="E59" s="48">
        <v>301.94633586713701</v>
      </c>
      <c r="F59" s="169">
        <v>1095</v>
      </c>
      <c r="G59" s="169">
        <v>1</v>
      </c>
      <c r="H59" s="3"/>
    </row>
    <row r="60" spans="1:70" ht="12.6" customHeight="1">
      <c r="A60" s="4" t="s">
        <v>175</v>
      </c>
      <c r="B60" s="13" t="s">
        <v>176</v>
      </c>
      <c r="C60" s="169">
        <v>11</v>
      </c>
      <c r="D60" s="48">
        <v>5.2727272727272698</v>
      </c>
      <c r="E60" s="48">
        <v>5.3682568696162303</v>
      </c>
      <c r="F60" s="169">
        <v>12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70" ht="12.6" customHeight="1">
      <c r="A62" s="4" t="s">
        <v>179</v>
      </c>
      <c r="B62" s="13" t="s">
        <v>180</v>
      </c>
      <c r="C62" s="169">
        <v>1</v>
      </c>
      <c r="D62" s="48">
        <v>12</v>
      </c>
      <c r="E62" s="48" t="s">
        <v>491</v>
      </c>
      <c r="F62" s="169">
        <v>12</v>
      </c>
      <c r="G62" s="169">
        <v>12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2</v>
      </c>
      <c r="D64" s="48">
        <v>1</v>
      </c>
      <c r="E64" s="48">
        <v>0</v>
      </c>
      <c r="F64" s="169">
        <v>1</v>
      </c>
      <c r="G64" s="169">
        <v>1</v>
      </c>
      <c r="H64" s="3"/>
    </row>
    <row r="65" spans="1:8" ht="12.6" customHeight="1">
      <c r="A65" s="4" t="s">
        <v>185</v>
      </c>
      <c r="B65" s="13" t="s">
        <v>2018</v>
      </c>
      <c r="C65" s="169">
        <v>3</v>
      </c>
      <c r="D65" s="48">
        <v>1.3333333333333299</v>
      </c>
      <c r="E65" s="48">
        <v>0.57735026918962595</v>
      </c>
      <c r="F65" s="169">
        <v>2</v>
      </c>
      <c r="G65" s="169">
        <v>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35</v>
      </c>
      <c r="D68" s="48">
        <v>12.117647058823501</v>
      </c>
      <c r="E68" s="48">
        <v>9.2761169575987807</v>
      </c>
      <c r="F68" s="169">
        <v>49</v>
      </c>
      <c r="G68" s="169">
        <v>1</v>
      </c>
      <c r="H68" s="3"/>
    </row>
    <row r="69" spans="1:8" ht="12.6" customHeight="1">
      <c r="A69" s="4" t="s">
        <v>189</v>
      </c>
      <c r="B69" s="13" t="s">
        <v>166</v>
      </c>
      <c r="C69" s="169">
        <v>1</v>
      </c>
      <c r="D69" s="48">
        <v>1</v>
      </c>
      <c r="E69" s="48" t="s">
        <v>491</v>
      </c>
      <c r="F69" s="169">
        <v>1</v>
      </c>
      <c r="G69" s="169">
        <v>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12</v>
      </c>
      <c r="D73" s="48">
        <v>11.6666666666667</v>
      </c>
      <c r="E73" s="48">
        <v>12.7231595085021</v>
      </c>
      <c r="F73" s="169">
        <v>47</v>
      </c>
      <c r="G73" s="169">
        <v>2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27</v>
      </c>
      <c r="D76" s="48">
        <v>27.814814814814799</v>
      </c>
      <c r="E76" s="48">
        <v>68.875605281180697</v>
      </c>
      <c r="F76" s="169">
        <v>365</v>
      </c>
      <c r="G76" s="169">
        <v>2</v>
      </c>
      <c r="H76" s="3"/>
    </row>
    <row r="77" spans="1:8" ht="12.6" customHeight="1">
      <c r="A77" s="4" t="s">
        <v>203</v>
      </c>
      <c r="B77" s="13" t="s">
        <v>169</v>
      </c>
      <c r="C77" s="169">
        <v>16</v>
      </c>
      <c r="D77" s="48">
        <v>26.8</v>
      </c>
      <c r="E77" s="48">
        <v>21.371543162412401</v>
      </c>
      <c r="F77" s="169">
        <v>72</v>
      </c>
      <c r="G77" s="169">
        <v>2</v>
      </c>
      <c r="H77" s="3"/>
    </row>
    <row r="78" spans="1:8" ht="12.6" customHeight="1">
      <c r="A78" s="134" t="s">
        <v>204</v>
      </c>
      <c r="B78" s="13" t="s">
        <v>170</v>
      </c>
      <c r="C78" s="169">
        <v>85</v>
      </c>
      <c r="D78" s="48">
        <v>22.674698795180699</v>
      </c>
      <c r="E78" s="48">
        <v>86.764906420675999</v>
      </c>
      <c r="F78" s="169">
        <v>714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11</v>
      </c>
      <c r="D80" s="48">
        <v>13.2727272727273</v>
      </c>
      <c r="E80" s="48">
        <v>16.917983976176998</v>
      </c>
      <c r="F80" s="169">
        <v>57</v>
      </c>
      <c r="G80" s="169">
        <v>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4</v>
      </c>
      <c r="D82" s="48">
        <v>2.25</v>
      </c>
      <c r="E82" s="48">
        <v>1.25830573921179</v>
      </c>
      <c r="F82" s="169">
        <v>4</v>
      </c>
      <c r="G82" s="169">
        <v>1</v>
      </c>
      <c r="H82" s="3"/>
    </row>
    <row r="83" spans="1:8" ht="12.6" customHeight="1">
      <c r="A83" s="4" t="s">
        <v>212</v>
      </c>
      <c r="B83" s="13" t="s">
        <v>213</v>
      </c>
      <c r="C83" s="169">
        <v>314</v>
      </c>
      <c r="D83" s="48">
        <v>17.0522875816993</v>
      </c>
      <c r="E83" s="48">
        <v>65.7882635255</v>
      </c>
      <c r="F83" s="169">
        <v>999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169</v>
      </c>
      <c r="D84" s="48">
        <v>22.525641025641001</v>
      </c>
      <c r="E84" s="48">
        <v>89.712188456479794</v>
      </c>
      <c r="F84" s="169">
        <v>1040</v>
      </c>
      <c r="G84" s="169">
        <v>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1</v>
      </c>
      <c r="D86" s="48">
        <v>1</v>
      </c>
      <c r="E86" s="48" t="s">
        <v>491</v>
      </c>
      <c r="F86" s="169">
        <v>1</v>
      </c>
      <c r="G86" s="169">
        <v>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2</v>
      </c>
      <c r="D92" s="48">
        <v>6.5</v>
      </c>
      <c r="E92" s="48">
        <v>7.7781745930520199</v>
      </c>
      <c r="F92" s="169">
        <v>12</v>
      </c>
      <c r="G92" s="169">
        <v>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80</v>
      </c>
      <c r="D101" s="48">
        <v>8.0410958904109595</v>
      </c>
      <c r="E101" s="48">
        <v>13.706687698756101</v>
      </c>
      <c r="F101" s="169">
        <v>91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5</v>
      </c>
      <c r="E102" s="48">
        <v>6.0827625302982202</v>
      </c>
      <c r="F102" s="169">
        <v>12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48">
        <v>79</v>
      </c>
      <c r="E103" s="48">
        <v>111.034100296132</v>
      </c>
      <c r="F103" s="169">
        <v>257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5</v>
      </c>
      <c r="D104" s="48">
        <v>3.2</v>
      </c>
      <c r="E104" s="48">
        <v>4.9193495504995397</v>
      </c>
      <c r="F104" s="169">
        <v>12</v>
      </c>
      <c r="G104" s="169">
        <v>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8</v>
      </c>
      <c r="D106" s="231">
        <v>5.28571428571429</v>
      </c>
      <c r="E106" s="231">
        <v>3.40168025708304</v>
      </c>
      <c r="F106" s="230">
        <v>12</v>
      </c>
      <c r="G106" s="230">
        <v>1</v>
      </c>
      <c r="H106" s="8"/>
    </row>
    <row r="107" spans="1:8" ht="12.6" customHeight="1">
      <c r="A107" s="4" t="s">
        <v>278</v>
      </c>
      <c r="B107" s="4" t="s">
        <v>152</v>
      </c>
      <c r="C107" s="230">
        <v>58</v>
      </c>
      <c r="D107" s="231">
        <v>7.7931034482758603</v>
      </c>
      <c r="E107" s="231">
        <v>10.112973465054701</v>
      </c>
      <c r="F107" s="230">
        <v>48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20</v>
      </c>
      <c r="D108" s="231">
        <v>30.210526315789501</v>
      </c>
      <c r="E108" s="231">
        <v>60.767845067535902</v>
      </c>
      <c r="F108" s="230">
        <v>258</v>
      </c>
      <c r="G108" s="230">
        <v>1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7</v>
      </c>
      <c r="E112" s="231">
        <v>7.0710678118654799</v>
      </c>
      <c r="F112" s="230">
        <v>12</v>
      </c>
      <c r="G112" s="230">
        <v>2</v>
      </c>
    </row>
    <row r="113" spans="1:7" ht="12.6" customHeight="1">
      <c r="A113" s="100"/>
      <c r="B113" s="13" t="s">
        <v>390</v>
      </c>
      <c r="C113" s="230">
        <v>988</v>
      </c>
      <c r="D113" s="231">
        <v>21.6554267650158</v>
      </c>
      <c r="E113" s="231">
        <v>87.547879152166601</v>
      </c>
      <c r="F113" s="230">
        <v>1154</v>
      </c>
      <c r="G113" s="230">
        <v>1</v>
      </c>
    </row>
    <row r="114" spans="1:7"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>
  <sheetPr codeName="Sheet256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6.5" style="32" customWidth="1"/>
    <col min="4" max="7" width="7.25" style="32" customWidth="1"/>
    <col min="8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141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C4" s="69"/>
      <c r="D4" s="3"/>
      <c r="E4" s="3"/>
      <c r="F4" s="40" t="s">
        <v>1901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8</v>
      </c>
      <c r="D6" s="48">
        <v>9.625</v>
      </c>
      <c r="E6" s="48">
        <v>7.7448139330227201</v>
      </c>
      <c r="F6" s="169">
        <v>24</v>
      </c>
      <c r="G6" s="169">
        <v>1</v>
      </c>
      <c r="H6" s="3"/>
    </row>
    <row r="7" spans="1:8" ht="12.6" customHeight="1">
      <c r="A7" s="4" t="s">
        <v>571</v>
      </c>
      <c r="B7" s="13" t="s">
        <v>248</v>
      </c>
      <c r="C7" s="169">
        <v>1</v>
      </c>
      <c r="D7" s="48">
        <v>12</v>
      </c>
      <c r="E7" s="48" t="s">
        <v>491</v>
      </c>
      <c r="F7" s="169">
        <v>12</v>
      </c>
      <c r="G7" s="169">
        <v>12</v>
      </c>
      <c r="H7" s="3"/>
    </row>
    <row r="8" spans="1:8" ht="12.6" customHeight="1">
      <c r="A8" s="4" t="s">
        <v>249</v>
      </c>
      <c r="B8" s="13" t="s">
        <v>250</v>
      </c>
      <c r="C8" s="169">
        <v>3</v>
      </c>
      <c r="D8" s="48">
        <v>7.3333333333333304</v>
      </c>
      <c r="E8" s="48">
        <v>5.0332229568471698</v>
      </c>
      <c r="F8" s="169">
        <v>12</v>
      </c>
      <c r="G8" s="169">
        <v>2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1</v>
      </c>
      <c r="D11" s="48">
        <v>12</v>
      </c>
      <c r="E11" s="48" t="s">
        <v>491</v>
      </c>
      <c r="F11" s="169">
        <v>12</v>
      </c>
      <c r="G11" s="169">
        <v>12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4</v>
      </c>
      <c r="D16" s="48">
        <v>4.6666666666666696</v>
      </c>
      <c r="E16" s="48">
        <v>6.3508529610858799</v>
      </c>
      <c r="F16" s="169">
        <v>12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1</v>
      </c>
      <c r="D18" s="48">
        <v>2</v>
      </c>
      <c r="E18" s="48" t="s">
        <v>491</v>
      </c>
      <c r="F18" s="169">
        <v>2</v>
      </c>
      <c r="G18" s="169">
        <v>2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10</v>
      </c>
      <c r="D27" s="48">
        <v>6.3</v>
      </c>
      <c r="E27" s="48">
        <v>7.5726114679444896</v>
      </c>
      <c r="F27" s="169">
        <v>24</v>
      </c>
      <c r="G27" s="169">
        <v>1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6</v>
      </c>
      <c r="D29" s="48">
        <v>13</v>
      </c>
      <c r="E29" s="48">
        <v>18.867962264113199</v>
      </c>
      <c r="F29" s="169">
        <v>50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9</v>
      </c>
      <c r="D34" s="48">
        <v>3.8571428571428599</v>
      </c>
      <c r="E34" s="48">
        <v>7.1280799525204399</v>
      </c>
      <c r="F34" s="169">
        <v>20</v>
      </c>
      <c r="G34" s="169">
        <v>1</v>
      </c>
      <c r="H34" s="3"/>
    </row>
    <row r="35" spans="1:8" ht="12.6" customHeight="1">
      <c r="A35" s="4" t="s">
        <v>418</v>
      </c>
      <c r="B35" s="13" t="s">
        <v>436</v>
      </c>
      <c r="C35" s="169">
        <v>2</v>
      </c>
      <c r="D35" s="48">
        <v>3</v>
      </c>
      <c r="E35" s="48">
        <v>2.8284271247461898</v>
      </c>
      <c r="F35" s="169">
        <v>5</v>
      </c>
      <c r="G35" s="169">
        <v>1</v>
      </c>
      <c r="H35" s="3"/>
    </row>
    <row r="36" spans="1:8" ht="12.6" customHeight="1">
      <c r="A36" s="4" t="s">
        <v>419</v>
      </c>
      <c r="B36" s="13" t="s">
        <v>514</v>
      </c>
      <c r="C36" s="169">
        <v>10</v>
      </c>
      <c r="D36" s="48">
        <v>11</v>
      </c>
      <c r="E36" s="48">
        <v>7.1414284285428504</v>
      </c>
      <c r="F36" s="169">
        <v>26</v>
      </c>
      <c r="G36" s="169">
        <v>2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6</v>
      </c>
      <c r="D38" s="48">
        <v>245.833333333333</v>
      </c>
      <c r="E38" s="48">
        <v>375.058084390494</v>
      </c>
      <c r="F38" s="169">
        <v>730</v>
      </c>
      <c r="G38" s="169">
        <v>1</v>
      </c>
      <c r="H38" s="3"/>
    </row>
    <row r="39" spans="1:8" ht="12.6" customHeight="1">
      <c r="A39" s="4" t="s">
        <v>263</v>
      </c>
      <c r="B39" s="13" t="s">
        <v>264</v>
      </c>
      <c r="C39" s="169">
        <v>59</v>
      </c>
      <c r="D39" s="48">
        <v>12.320754716981099</v>
      </c>
      <c r="E39" s="48">
        <v>13.8865922952067</v>
      </c>
      <c r="F39" s="169">
        <v>55</v>
      </c>
      <c r="G39" s="169">
        <v>1</v>
      </c>
      <c r="H39" s="3"/>
    </row>
    <row r="40" spans="1:8" ht="12.6" customHeight="1">
      <c r="A40" s="4" t="s">
        <v>265</v>
      </c>
      <c r="B40" s="13" t="s">
        <v>266</v>
      </c>
      <c r="C40" s="169">
        <v>1</v>
      </c>
      <c r="D40" s="48">
        <v>12</v>
      </c>
      <c r="E40" s="48" t="s">
        <v>491</v>
      </c>
      <c r="F40" s="169">
        <v>12</v>
      </c>
      <c r="G40" s="169">
        <v>12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1</v>
      </c>
      <c r="D42" s="48">
        <v>12</v>
      </c>
      <c r="E42" s="48" t="s">
        <v>491</v>
      </c>
      <c r="F42" s="169">
        <v>12</v>
      </c>
      <c r="G42" s="169">
        <v>12</v>
      </c>
      <c r="H42" s="3"/>
    </row>
    <row r="43" spans="1:8" ht="12.6" customHeight="1">
      <c r="A43" s="4" t="s">
        <v>281</v>
      </c>
      <c r="B43" s="13" t="s">
        <v>379</v>
      </c>
      <c r="C43" s="169">
        <v>2</v>
      </c>
      <c r="D43" s="48">
        <v>12</v>
      </c>
      <c r="E43" s="48">
        <v>0</v>
      </c>
      <c r="F43" s="169">
        <v>12</v>
      </c>
      <c r="G43" s="169">
        <v>12</v>
      </c>
      <c r="H43" s="3"/>
    </row>
    <row r="44" spans="1:8" ht="12.6" customHeight="1">
      <c r="A44" s="4" t="s">
        <v>380</v>
      </c>
      <c r="B44" s="13" t="s">
        <v>585</v>
      </c>
      <c r="C44" s="169">
        <v>6</v>
      </c>
      <c r="D44" s="48">
        <v>5.3333333333333304</v>
      </c>
      <c r="E44" s="48">
        <v>5.2025634707004498</v>
      </c>
      <c r="F44" s="169">
        <v>12</v>
      </c>
      <c r="G44" s="169">
        <v>1</v>
      </c>
      <c r="H44" s="3"/>
    </row>
    <row r="45" spans="1:8" ht="12.6" customHeight="1">
      <c r="A45" s="4" t="s">
        <v>282</v>
      </c>
      <c r="B45" s="13" t="s">
        <v>586</v>
      </c>
      <c r="C45" s="169">
        <v>24</v>
      </c>
      <c r="D45" s="48">
        <v>6.3333333333333304</v>
      </c>
      <c r="E45" s="48">
        <v>10.8827079963276</v>
      </c>
      <c r="F45" s="169">
        <v>50</v>
      </c>
      <c r="G45" s="169">
        <v>1</v>
      </c>
      <c r="H45" s="3"/>
    </row>
    <row r="46" spans="1:8" ht="12.6" customHeight="1">
      <c r="A46" s="4" t="s">
        <v>587</v>
      </c>
      <c r="B46" s="13" t="s">
        <v>588</v>
      </c>
      <c r="C46" s="169">
        <v>2</v>
      </c>
      <c r="D46" s="48">
        <v>1</v>
      </c>
      <c r="E46" s="48" t="s">
        <v>491</v>
      </c>
      <c r="F46" s="169">
        <v>1</v>
      </c>
      <c r="G46" s="169">
        <v>1</v>
      </c>
      <c r="H46" s="3"/>
    </row>
    <row r="47" spans="1:8" ht="12.6" customHeight="1">
      <c r="A47" s="4" t="s">
        <v>589</v>
      </c>
      <c r="B47" s="13" t="s">
        <v>269</v>
      </c>
      <c r="C47" s="169">
        <v>1</v>
      </c>
      <c r="D47" s="48">
        <v>12</v>
      </c>
      <c r="E47" s="48" t="s">
        <v>491</v>
      </c>
      <c r="F47" s="169">
        <v>12</v>
      </c>
      <c r="G47" s="169">
        <v>12</v>
      </c>
      <c r="H47" s="3"/>
    </row>
    <row r="48" spans="1:8" ht="12.6" customHeight="1">
      <c r="A48" s="4" t="s">
        <v>284</v>
      </c>
      <c r="B48" s="13" t="s">
        <v>590</v>
      </c>
      <c r="C48" s="169">
        <v>1</v>
      </c>
      <c r="D48" s="48">
        <v>1</v>
      </c>
      <c r="E48" s="48" t="s">
        <v>491</v>
      </c>
      <c r="F48" s="169">
        <v>1</v>
      </c>
      <c r="G48" s="169">
        <v>1</v>
      </c>
      <c r="H48" s="3"/>
    </row>
    <row r="49" spans="1:70" ht="12.6" customHeight="1">
      <c r="A49" s="4" t="s">
        <v>421</v>
      </c>
      <c r="B49" s="13" t="s">
        <v>270</v>
      </c>
      <c r="C49" s="169">
        <v>15</v>
      </c>
      <c r="D49" s="48">
        <v>10.199999999999999</v>
      </c>
      <c r="E49" s="48">
        <v>21.9686645525444</v>
      </c>
      <c r="F49" s="169">
        <v>72</v>
      </c>
      <c r="G49" s="169">
        <v>1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1</v>
      </c>
      <c r="D54" s="48">
        <v>2</v>
      </c>
      <c r="E54" s="48" t="s">
        <v>491</v>
      </c>
      <c r="F54" s="169">
        <v>2</v>
      </c>
      <c r="G54" s="169">
        <v>2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37</v>
      </c>
      <c r="D59" s="48">
        <v>7.3636363636363598</v>
      </c>
      <c r="E59" s="48">
        <v>7.9089276367682304</v>
      </c>
      <c r="F59" s="169">
        <v>26</v>
      </c>
      <c r="G59" s="169">
        <v>1</v>
      </c>
      <c r="H59" s="3"/>
    </row>
    <row r="60" spans="1:70" ht="12.6" customHeight="1">
      <c r="A60" s="4" t="s">
        <v>175</v>
      </c>
      <c r="B60" s="13" t="s">
        <v>176</v>
      </c>
      <c r="C60" s="169">
        <v>20</v>
      </c>
      <c r="D60" s="48">
        <v>5.2777777777777803</v>
      </c>
      <c r="E60" s="48">
        <v>6.4425566313158997</v>
      </c>
      <c r="F60" s="169">
        <v>24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6</v>
      </c>
      <c r="D61" s="48">
        <v>79.400000000000006</v>
      </c>
      <c r="E61" s="48">
        <v>157.10124124270899</v>
      </c>
      <c r="F61" s="169">
        <v>360</v>
      </c>
      <c r="G61" s="169">
        <v>2</v>
      </c>
      <c r="H61" s="3"/>
    </row>
    <row r="62" spans="1:70" ht="12.6" customHeight="1">
      <c r="A62" s="4" t="s">
        <v>179</v>
      </c>
      <c r="B62" s="13" t="s">
        <v>180</v>
      </c>
      <c r="C62" s="169">
        <v>2</v>
      </c>
      <c r="D62" s="48">
        <v>1</v>
      </c>
      <c r="E62" s="48">
        <v>0</v>
      </c>
      <c r="F62" s="169">
        <v>1</v>
      </c>
      <c r="G62" s="169">
        <v>1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8</v>
      </c>
      <c r="D64" s="48">
        <v>2.8333333333333299</v>
      </c>
      <c r="E64" s="48">
        <v>4.49073119510249</v>
      </c>
      <c r="F64" s="169">
        <v>12</v>
      </c>
      <c r="G64" s="169">
        <v>1</v>
      </c>
      <c r="H64" s="3"/>
    </row>
    <row r="65" spans="1:8" ht="12.6" customHeight="1">
      <c r="A65" s="4" t="s">
        <v>185</v>
      </c>
      <c r="B65" s="13" t="s">
        <v>2018</v>
      </c>
      <c r="C65" s="169">
        <v>2</v>
      </c>
      <c r="D65" s="48">
        <v>1.5</v>
      </c>
      <c r="E65" s="48">
        <v>0.70710678118654802</v>
      </c>
      <c r="F65" s="169">
        <v>2</v>
      </c>
      <c r="G65" s="169">
        <v>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12</v>
      </c>
      <c r="D68" s="48">
        <v>5.7</v>
      </c>
      <c r="E68" s="48">
        <v>5.5986109388351402</v>
      </c>
      <c r="F68" s="169">
        <v>16</v>
      </c>
      <c r="G68" s="169">
        <v>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1</v>
      </c>
      <c r="D71" s="48">
        <v>12</v>
      </c>
      <c r="E71" s="48" t="s">
        <v>491</v>
      </c>
      <c r="F71" s="169">
        <v>12</v>
      </c>
      <c r="G71" s="169">
        <v>12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3</v>
      </c>
      <c r="D73" s="48">
        <v>7.3333333333333304</v>
      </c>
      <c r="E73" s="48">
        <v>4.1633319989322697</v>
      </c>
      <c r="F73" s="169">
        <v>12</v>
      </c>
      <c r="G73" s="169">
        <v>4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18</v>
      </c>
      <c r="D76" s="48">
        <v>9.3333333333333304</v>
      </c>
      <c r="E76" s="48">
        <v>11.499360596035199</v>
      </c>
      <c r="F76" s="169">
        <v>48</v>
      </c>
      <c r="G76" s="169">
        <v>2</v>
      </c>
      <c r="H76" s="3"/>
    </row>
    <row r="77" spans="1:8" ht="12.6" customHeight="1">
      <c r="A77" s="4" t="s">
        <v>203</v>
      </c>
      <c r="B77" s="13" t="s">
        <v>169</v>
      </c>
      <c r="C77" s="169">
        <v>18</v>
      </c>
      <c r="D77" s="48">
        <v>16.9375</v>
      </c>
      <c r="E77" s="48">
        <v>19.5736855667671</v>
      </c>
      <c r="F77" s="169">
        <v>72</v>
      </c>
      <c r="G77" s="169">
        <v>1</v>
      </c>
      <c r="H77" s="3"/>
    </row>
    <row r="78" spans="1:8" ht="12.6" customHeight="1">
      <c r="A78" s="134" t="s">
        <v>204</v>
      </c>
      <c r="B78" s="13" t="s">
        <v>170</v>
      </c>
      <c r="C78" s="169">
        <v>92</v>
      </c>
      <c r="D78" s="48">
        <v>7.1046511627906996</v>
      </c>
      <c r="E78" s="48">
        <v>6.1625607163551201</v>
      </c>
      <c r="F78" s="169">
        <v>29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12</v>
      </c>
      <c r="D80" s="48">
        <v>2</v>
      </c>
      <c r="E80" s="48">
        <v>1.27920429813366</v>
      </c>
      <c r="F80" s="169">
        <v>4</v>
      </c>
      <c r="G80" s="169">
        <v>1</v>
      </c>
      <c r="H80" s="3"/>
    </row>
    <row r="81" spans="1:8" ht="12.6" customHeight="1">
      <c r="A81" s="134" t="s">
        <v>208</v>
      </c>
      <c r="B81" s="13" t="s">
        <v>209</v>
      </c>
      <c r="C81" s="169">
        <v>2</v>
      </c>
      <c r="D81" s="48">
        <v>3</v>
      </c>
      <c r="E81" s="48" t="s">
        <v>491</v>
      </c>
      <c r="F81" s="169">
        <v>3</v>
      </c>
      <c r="G81" s="169">
        <v>3</v>
      </c>
      <c r="H81" s="3"/>
    </row>
    <row r="82" spans="1:8" ht="12.6" customHeight="1">
      <c r="A82" s="4" t="s">
        <v>210</v>
      </c>
      <c r="B82" s="13" t="s">
        <v>211</v>
      </c>
      <c r="C82" s="169">
        <v>3</v>
      </c>
      <c r="D82" s="48">
        <v>2.3333333333333299</v>
      </c>
      <c r="E82" s="48">
        <v>1.5275252316519501</v>
      </c>
      <c r="F82" s="169">
        <v>4</v>
      </c>
      <c r="G82" s="169">
        <v>1</v>
      </c>
      <c r="H82" s="3"/>
    </row>
    <row r="83" spans="1:8" ht="12.6" customHeight="1">
      <c r="A83" s="4" t="s">
        <v>212</v>
      </c>
      <c r="B83" s="13" t="s">
        <v>213</v>
      </c>
      <c r="C83" s="169">
        <v>302</v>
      </c>
      <c r="D83" s="48">
        <v>7.9238754325259499</v>
      </c>
      <c r="E83" s="48">
        <v>9.3460340035514609</v>
      </c>
      <c r="F83" s="169">
        <v>77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186</v>
      </c>
      <c r="D84" s="48">
        <v>14.9657142857143</v>
      </c>
      <c r="E84" s="48">
        <v>78.6454942146257</v>
      </c>
      <c r="F84" s="169">
        <v>1040</v>
      </c>
      <c r="G84" s="169">
        <v>1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1</v>
      </c>
      <c r="D92" s="48">
        <v>12</v>
      </c>
      <c r="E92" s="48" t="s">
        <v>491</v>
      </c>
      <c r="F92" s="169">
        <v>12</v>
      </c>
      <c r="G92" s="169">
        <v>12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1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1</v>
      </c>
      <c r="D100" s="48">
        <v>1</v>
      </c>
      <c r="E100" s="48" t="s">
        <v>491</v>
      </c>
      <c r="F100" s="169">
        <v>1</v>
      </c>
      <c r="G100" s="169">
        <v>1</v>
      </c>
      <c r="H100" s="3"/>
    </row>
    <row r="101" spans="1:8" ht="12.6" customHeight="1">
      <c r="A101" s="4" t="s">
        <v>383</v>
      </c>
      <c r="B101" s="13" t="s">
        <v>522</v>
      </c>
      <c r="C101" s="169">
        <v>117</v>
      </c>
      <c r="D101" s="48">
        <v>6.0294117647058796</v>
      </c>
      <c r="E101" s="48">
        <v>10.836732438682001</v>
      </c>
      <c r="F101" s="169">
        <v>91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5</v>
      </c>
      <c r="D102" s="48">
        <v>5.2</v>
      </c>
      <c r="E102" s="48">
        <v>4.7644516998286397</v>
      </c>
      <c r="F102" s="169">
        <v>12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8</v>
      </c>
      <c r="D103" s="48">
        <v>49.285714285714299</v>
      </c>
      <c r="E103" s="48">
        <v>91.881652658395794</v>
      </c>
      <c r="F103" s="169">
        <v>254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7</v>
      </c>
      <c r="D104" s="48">
        <v>9</v>
      </c>
      <c r="E104" s="48">
        <v>8.6023252670426302</v>
      </c>
      <c r="F104" s="169">
        <v>24</v>
      </c>
      <c r="G104" s="169">
        <v>1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10</v>
      </c>
      <c r="D106" s="231">
        <v>6.5</v>
      </c>
      <c r="E106" s="231">
        <v>4.8362060428489704</v>
      </c>
      <c r="F106" s="230">
        <v>12</v>
      </c>
      <c r="G106" s="230">
        <v>1</v>
      </c>
      <c r="H106" s="8"/>
    </row>
    <row r="107" spans="1:8" ht="12.6" customHeight="1">
      <c r="A107" s="4" t="s">
        <v>278</v>
      </c>
      <c r="B107" s="4" t="s">
        <v>152</v>
      </c>
      <c r="C107" s="230">
        <v>52</v>
      </c>
      <c r="D107" s="231">
        <v>28.7843137254902</v>
      </c>
      <c r="E107" s="231">
        <v>37.704808035840799</v>
      </c>
      <c r="F107" s="230">
        <v>237</v>
      </c>
      <c r="G107" s="230">
        <v>2</v>
      </c>
      <c r="H107" s="8"/>
    </row>
    <row r="108" spans="1:8" ht="12.6" customHeight="1">
      <c r="A108" s="4" t="s">
        <v>385</v>
      </c>
      <c r="B108" s="4" t="s">
        <v>326</v>
      </c>
      <c r="C108" s="230">
        <v>23</v>
      </c>
      <c r="D108" s="231">
        <v>27</v>
      </c>
      <c r="E108" s="231">
        <v>62.960304954788803</v>
      </c>
      <c r="F108" s="230">
        <v>258</v>
      </c>
      <c r="G108" s="230">
        <v>1</v>
      </c>
      <c r="H108" s="3"/>
    </row>
    <row r="109" spans="1:8" ht="12.6" customHeight="1">
      <c r="A109" s="4" t="s">
        <v>386</v>
      </c>
      <c r="B109" s="4" t="s">
        <v>387</v>
      </c>
      <c r="C109" s="230">
        <v>1</v>
      </c>
      <c r="D109" s="231">
        <v>1</v>
      </c>
      <c r="E109" s="231" t="s">
        <v>491</v>
      </c>
      <c r="F109" s="230">
        <v>1</v>
      </c>
      <c r="G109" s="230">
        <v>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3</v>
      </c>
      <c r="D112" s="231">
        <v>5</v>
      </c>
      <c r="E112" s="231">
        <v>6.0827625302982202</v>
      </c>
      <c r="F112" s="230">
        <v>12</v>
      </c>
      <c r="G112" s="230">
        <v>1</v>
      </c>
    </row>
    <row r="113" spans="1:7" ht="12.6" customHeight="1">
      <c r="A113" s="100"/>
      <c r="B113" s="13" t="s">
        <v>390</v>
      </c>
      <c r="C113" s="230">
        <v>1128</v>
      </c>
      <c r="D113" s="231">
        <v>12.3042226487524</v>
      </c>
      <c r="E113" s="231">
        <v>49.392063609146497</v>
      </c>
      <c r="F113" s="230">
        <v>1040</v>
      </c>
      <c r="G113" s="230">
        <v>1</v>
      </c>
    </row>
    <row r="114" spans="1:7">
      <c r="C114" s="105"/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>
  <sheetPr codeName="Sheet261">
    <tabColor theme="5" tint="0.39997558519241921"/>
  </sheetPr>
  <dimension ref="A1:BR117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4.25" style="32" customWidth="1"/>
    <col min="3" max="3" width="7" style="32" bestFit="1" customWidth="1"/>
    <col min="4" max="4" width="6.25" style="32" bestFit="1" customWidth="1"/>
    <col min="5" max="7" width="7.25" style="32" customWidth="1"/>
    <col min="8" max="16384" width="9" style="32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6" t="s">
        <v>142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C4" s="69"/>
      <c r="D4" s="3"/>
      <c r="E4" s="3"/>
      <c r="F4" s="40" t="s">
        <v>280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69">
        <v>0</v>
      </c>
      <c r="D6" s="48" t="s">
        <v>491</v>
      </c>
      <c r="E6" s="48" t="s">
        <v>491</v>
      </c>
      <c r="F6" s="169" t="s">
        <v>491</v>
      </c>
      <c r="G6" s="169" t="s">
        <v>491</v>
      </c>
      <c r="H6" s="3"/>
    </row>
    <row r="7" spans="1:8" ht="12.6" customHeight="1">
      <c r="A7" s="4" t="s">
        <v>571</v>
      </c>
      <c r="B7" s="13" t="s">
        <v>248</v>
      </c>
      <c r="C7" s="169">
        <v>0</v>
      </c>
      <c r="D7" s="48" t="s">
        <v>491</v>
      </c>
      <c r="E7" s="48" t="s">
        <v>491</v>
      </c>
      <c r="F7" s="169" t="s">
        <v>491</v>
      </c>
      <c r="G7" s="169" t="s">
        <v>491</v>
      </c>
      <c r="H7" s="3"/>
    </row>
    <row r="8" spans="1:8" ht="12.6" customHeight="1">
      <c r="A8" s="4" t="s">
        <v>249</v>
      </c>
      <c r="B8" s="13" t="s">
        <v>250</v>
      </c>
      <c r="C8" s="169">
        <v>0</v>
      </c>
      <c r="D8" s="48" t="s">
        <v>491</v>
      </c>
      <c r="E8" s="48" t="s">
        <v>491</v>
      </c>
      <c r="F8" s="169" t="s">
        <v>491</v>
      </c>
      <c r="G8" s="169" t="s">
        <v>491</v>
      </c>
      <c r="H8" s="3"/>
    </row>
    <row r="9" spans="1:8" ht="12.6" customHeight="1">
      <c r="A9" s="4" t="s">
        <v>251</v>
      </c>
      <c r="B9" s="13" t="s">
        <v>252</v>
      </c>
      <c r="C9" s="169">
        <v>0</v>
      </c>
      <c r="D9" s="48" t="s">
        <v>491</v>
      </c>
      <c r="E9" s="48" t="s">
        <v>491</v>
      </c>
      <c r="F9" s="169" t="s">
        <v>491</v>
      </c>
      <c r="G9" s="169" t="s">
        <v>491</v>
      </c>
      <c r="H9" s="3"/>
    </row>
    <row r="10" spans="1:8" ht="12.6" customHeight="1">
      <c r="A10" s="4" t="s">
        <v>253</v>
      </c>
      <c r="B10" s="13" t="s">
        <v>254</v>
      </c>
      <c r="C10" s="169">
        <v>0</v>
      </c>
      <c r="D10" s="48" t="s">
        <v>491</v>
      </c>
      <c r="E10" s="48" t="s">
        <v>491</v>
      </c>
      <c r="F10" s="169" t="s">
        <v>491</v>
      </c>
      <c r="G10" s="169" t="s">
        <v>491</v>
      </c>
      <c r="H10" s="3"/>
    </row>
    <row r="11" spans="1:8" ht="12.6" customHeight="1">
      <c r="A11" s="4" t="s">
        <v>255</v>
      </c>
      <c r="B11" s="13" t="s">
        <v>539</v>
      </c>
      <c r="C11" s="169">
        <v>0</v>
      </c>
      <c r="D11" s="48" t="s">
        <v>491</v>
      </c>
      <c r="E11" s="48" t="s">
        <v>491</v>
      </c>
      <c r="F11" s="169" t="s">
        <v>491</v>
      </c>
      <c r="G11" s="169" t="s">
        <v>491</v>
      </c>
      <c r="H11" s="3"/>
    </row>
    <row r="12" spans="1:8" ht="12.6" customHeight="1">
      <c r="A12" s="4" t="s">
        <v>256</v>
      </c>
      <c r="B12" s="13" t="s">
        <v>540</v>
      </c>
      <c r="C12" s="169">
        <v>0</v>
      </c>
      <c r="D12" s="48" t="s">
        <v>491</v>
      </c>
      <c r="E12" s="48" t="s">
        <v>491</v>
      </c>
      <c r="F12" s="169" t="s">
        <v>491</v>
      </c>
      <c r="G12" s="169" t="s">
        <v>491</v>
      </c>
      <c r="H12" s="3"/>
    </row>
    <row r="13" spans="1:8" ht="12.6" customHeight="1">
      <c r="A13" s="4" t="s">
        <v>498</v>
      </c>
      <c r="B13" s="13" t="s">
        <v>257</v>
      </c>
      <c r="C13" s="169">
        <v>0</v>
      </c>
      <c r="D13" s="48" t="s">
        <v>491</v>
      </c>
      <c r="E13" s="48" t="s">
        <v>491</v>
      </c>
      <c r="F13" s="169" t="s">
        <v>491</v>
      </c>
      <c r="G13" s="169" t="s">
        <v>491</v>
      </c>
      <c r="H13" s="3"/>
    </row>
    <row r="14" spans="1:8" ht="12.6" customHeight="1">
      <c r="A14" s="4" t="s">
        <v>258</v>
      </c>
      <c r="B14" s="13" t="s">
        <v>391</v>
      </c>
      <c r="C14" s="169">
        <v>0</v>
      </c>
      <c r="D14" s="48" t="s">
        <v>491</v>
      </c>
      <c r="E14" s="48" t="s">
        <v>491</v>
      </c>
      <c r="F14" s="169" t="s">
        <v>491</v>
      </c>
      <c r="G14" s="169" t="s">
        <v>491</v>
      </c>
      <c r="H14" s="3"/>
    </row>
    <row r="15" spans="1:8" ht="12.6" customHeight="1">
      <c r="A15" s="4" t="s">
        <v>259</v>
      </c>
      <c r="B15" s="13" t="s">
        <v>370</v>
      </c>
      <c r="C15" s="169">
        <v>0</v>
      </c>
      <c r="D15" s="48" t="s">
        <v>491</v>
      </c>
      <c r="E15" s="48" t="s">
        <v>491</v>
      </c>
      <c r="F15" s="169" t="s">
        <v>491</v>
      </c>
      <c r="G15" s="169" t="s">
        <v>491</v>
      </c>
      <c r="H15" s="3"/>
    </row>
    <row r="16" spans="1:8" ht="12.6" customHeight="1">
      <c r="A16" s="4" t="s">
        <v>367</v>
      </c>
      <c r="B16" s="13" t="s">
        <v>260</v>
      </c>
      <c r="C16" s="169">
        <v>1</v>
      </c>
      <c r="D16" s="48">
        <v>1</v>
      </c>
      <c r="E16" s="48" t="s">
        <v>491</v>
      </c>
      <c r="F16" s="169">
        <v>1</v>
      </c>
      <c r="G16" s="169">
        <v>1</v>
      </c>
      <c r="H16" s="3"/>
    </row>
    <row r="17" spans="1:8" ht="12.6" customHeight="1">
      <c r="A17" s="4" t="s">
        <v>502</v>
      </c>
      <c r="B17" s="13" t="s">
        <v>143</v>
      </c>
      <c r="C17" s="169">
        <v>0</v>
      </c>
      <c r="D17" s="48" t="s">
        <v>491</v>
      </c>
      <c r="E17" s="48" t="s">
        <v>491</v>
      </c>
      <c r="F17" s="169" t="s">
        <v>491</v>
      </c>
      <c r="G17" s="169" t="s">
        <v>491</v>
      </c>
      <c r="H17" s="3"/>
    </row>
    <row r="18" spans="1:8" ht="12.6" customHeight="1">
      <c r="A18" s="4" t="s">
        <v>503</v>
      </c>
      <c r="B18" s="13" t="s">
        <v>144</v>
      </c>
      <c r="C18" s="169">
        <v>0</v>
      </c>
      <c r="D18" s="48" t="s">
        <v>491</v>
      </c>
      <c r="E18" s="48" t="s">
        <v>491</v>
      </c>
      <c r="F18" s="169" t="s">
        <v>491</v>
      </c>
      <c r="G18" s="169" t="s">
        <v>491</v>
      </c>
      <c r="H18" s="3"/>
    </row>
    <row r="19" spans="1:8" ht="12.6" customHeight="1">
      <c r="A19" s="4" t="s">
        <v>504</v>
      </c>
      <c r="B19" s="13" t="s">
        <v>145</v>
      </c>
      <c r="C19" s="169">
        <v>0</v>
      </c>
      <c r="D19" s="48" t="s">
        <v>491</v>
      </c>
      <c r="E19" s="48" t="s">
        <v>491</v>
      </c>
      <c r="F19" s="169" t="s">
        <v>491</v>
      </c>
      <c r="G19" s="169" t="s">
        <v>491</v>
      </c>
      <c r="H19" s="3"/>
    </row>
    <row r="20" spans="1:8" ht="12.6" customHeight="1">
      <c r="A20" s="4" t="s">
        <v>505</v>
      </c>
      <c r="B20" s="13" t="s">
        <v>146</v>
      </c>
      <c r="C20" s="169">
        <v>0</v>
      </c>
      <c r="D20" s="48" t="s">
        <v>491</v>
      </c>
      <c r="E20" s="48" t="s">
        <v>491</v>
      </c>
      <c r="F20" s="169" t="s">
        <v>491</v>
      </c>
      <c r="G20" s="169" t="s">
        <v>491</v>
      </c>
      <c r="H20" s="3"/>
    </row>
    <row r="21" spans="1:8" ht="12.6" customHeight="1">
      <c r="A21" s="4" t="s">
        <v>506</v>
      </c>
      <c r="B21" s="13" t="s">
        <v>147</v>
      </c>
      <c r="C21" s="169">
        <v>0</v>
      </c>
      <c r="D21" s="48" t="s">
        <v>491</v>
      </c>
      <c r="E21" s="48" t="s">
        <v>491</v>
      </c>
      <c r="F21" s="169" t="s">
        <v>491</v>
      </c>
      <c r="G21" s="169" t="s">
        <v>491</v>
      </c>
      <c r="H21" s="3"/>
    </row>
    <row r="22" spans="1:8" ht="12.6" customHeight="1">
      <c r="A22" s="4" t="s">
        <v>507</v>
      </c>
      <c r="B22" s="13" t="s">
        <v>148</v>
      </c>
      <c r="C22" s="169">
        <v>0</v>
      </c>
      <c r="D22" s="48" t="s">
        <v>491</v>
      </c>
      <c r="E22" s="48" t="s">
        <v>491</v>
      </c>
      <c r="F22" s="169" t="s">
        <v>491</v>
      </c>
      <c r="G22" s="169" t="s">
        <v>491</v>
      </c>
      <c r="H22" s="3"/>
    </row>
    <row r="23" spans="1:8" ht="12.6" customHeight="1">
      <c r="A23" s="4" t="s">
        <v>508</v>
      </c>
      <c r="B23" s="13" t="s">
        <v>149</v>
      </c>
      <c r="C23" s="169">
        <v>0</v>
      </c>
      <c r="D23" s="48" t="s">
        <v>491</v>
      </c>
      <c r="E23" s="48" t="s">
        <v>491</v>
      </c>
      <c r="F23" s="169" t="s">
        <v>491</v>
      </c>
      <c r="G23" s="169" t="s">
        <v>491</v>
      </c>
      <c r="H23" s="3"/>
    </row>
    <row r="24" spans="1:8" ht="12.6" customHeight="1">
      <c r="A24" s="134" t="s">
        <v>572</v>
      </c>
      <c r="B24" s="13" t="s">
        <v>150</v>
      </c>
      <c r="C24" s="169">
        <v>0</v>
      </c>
      <c r="D24" s="48" t="s">
        <v>491</v>
      </c>
      <c r="E24" s="48" t="s">
        <v>491</v>
      </c>
      <c r="F24" s="169" t="s">
        <v>491</v>
      </c>
      <c r="G24" s="169" t="s">
        <v>491</v>
      </c>
      <c r="H24" s="3"/>
    </row>
    <row r="25" spans="1:8" ht="12.6" customHeight="1">
      <c r="A25" s="4" t="s">
        <v>509</v>
      </c>
      <c r="B25" s="13" t="s">
        <v>573</v>
      </c>
      <c r="C25" s="169">
        <v>0</v>
      </c>
      <c r="D25" s="48" t="s">
        <v>491</v>
      </c>
      <c r="E25" s="48" t="s">
        <v>491</v>
      </c>
      <c r="F25" s="169" t="s">
        <v>491</v>
      </c>
      <c r="G25" s="169" t="s">
        <v>491</v>
      </c>
      <c r="H25" s="3"/>
    </row>
    <row r="26" spans="1:8" ht="12.6" customHeight="1">
      <c r="A26" s="4" t="s">
        <v>510</v>
      </c>
      <c r="B26" s="13" t="s">
        <v>574</v>
      </c>
      <c r="C26" s="169">
        <v>0</v>
      </c>
      <c r="D26" s="48" t="s">
        <v>491</v>
      </c>
      <c r="E26" s="48" t="s">
        <v>491</v>
      </c>
      <c r="F26" s="169" t="s">
        <v>491</v>
      </c>
      <c r="G26" s="169" t="s">
        <v>491</v>
      </c>
      <c r="H26" s="3"/>
    </row>
    <row r="27" spans="1:8" ht="12.6" customHeight="1">
      <c r="A27" s="4" t="s">
        <v>575</v>
      </c>
      <c r="B27" s="13" t="s">
        <v>576</v>
      </c>
      <c r="C27" s="169">
        <v>1</v>
      </c>
      <c r="D27" s="48">
        <v>16</v>
      </c>
      <c r="E27" s="48" t="s">
        <v>491</v>
      </c>
      <c r="F27" s="169">
        <v>16</v>
      </c>
      <c r="G27" s="169">
        <v>16</v>
      </c>
      <c r="H27" s="3"/>
    </row>
    <row r="28" spans="1:8" ht="12.6" customHeight="1">
      <c r="A28" s="4" t="s">
        <v>577</v>
      </c>
      <c r="B28" s="13" t="s">
        <v>328</v>
      </c>
      <c r="C28" s="169">
        <v>0</v>
      </c>
      <c r="D28" s="48" t="s">
        <v>491</v>
      </c>
      <c r="E28" s="48" t="s">
        <v>491</v>
      </c>
      <c r="F28" s="169" t="s">
        <v>491</v>
      </c>
      <c r="G28" s="169" t="s">
        <v>491</v>
      </c>
      <c r="H28" s="3"/>
    </row>
    <row r="29" spans="1:8" ht="12.6" customHeight="1">
      <c r="A29" s="134" t="s">
        <v>534</v>
      </c>
      <c r="B29" s="13" t="s">
        <v>578</v>
      </c>
      <c r="C29" s="169">
        <v>3</v>
      </c>
      <c r="D29" s="48">
        <v>1</v>
      </c>
      <c r="E29" s="48">
        <v>0</v>
      </c>
      <c r="F29" s="169">
        <v>1</v>
      </c>
      <c r="G29" s="169">
        <v>1</v>
      </c>
      <c r="H29" s="3"/>
    </row>
    <row r="30" spans="1:8" ht="12.6" customHeight="1">
      <c r="A30" s="4" t="s">
        <v>579</v>
      </c>
      <c r="B30" s="13" t="s">
        <v>511</v>
      </c>
      <c r="C30" s="169">
        <v>0</v>
      </c>
      <c r="D30" s="48" t="s">
        <v>491</v>
      </c>
      <c r="E30" s="48" t="s">
        <v>491</v>
      </c>
      <c r="F30" s="169" t="s">
        <v>491</v>
      </c>
      <c r="G30" s="169" t="s">
        <v>491</v>
      </c>
      <c r="H30" s="3"/>
    </row>
    <row r="31" spans="1:8" ht="12.6" customHeight="1">
      <c r="A31" s="4" t="s">
        <v>580</v>
      </c>
      <c r="B31" s="13" t="s">
        <v>512</v>
      </c>
      <c r="C31" s="169">
        <v>0</v>
      </c>
      <c r="D31" s="48" t="s">
        <v>491</v>
      </c>
      <c r="E31" s="48" t="s">
        <v>491</v>
      </c>
      <c r="F31" s="169" t="s">
        <v>491</v>
      </c>
      <c r="G31" s="169" t="s">
        <v>491</v>
      </c>
      <c r="H31" s="3"/>
    </row>
    <row r="32" spans="1:8" ht="12.6" customHeight="1">
      <c r="A32" s="4" t="s">
        <v>581</v>
      </c>
      <c r="B32" s="13" t="s">
        <v>261</v>
      </c>
      <c r="C32" s="169">
        <v>0</v>
      </c>
      <c r="D32" s="48" t="s">
        <v>491</v>
      </c>
      <c r="E32" s="48" t="s">
        <v>491</v>
      </c>
      <c r="F32" s="169" t="s">
        <v>491</v>
      </c>
      <c r="G32" s="169" t="s">
        <v>491</v>
      </c>
      <c r="H32" s="3"/>
    </row>
    <row r="33" spans="1:8" ht="12.6" customHeight="1">
      <c r="A33" s="4" t="s">
        <v>417</v>
      </c>
      <c r="B33" s="13" t="s">
        <v>167</v>
      </c>
      <c r="C33" s="169">
        <v>0</v>
      </c>
      <c r="D33" s="48" t="s">
        <v>491</v>
      </c>
      <c r="E33" s="48" t="s">
        <v>491</v>
      </c>
      <c r="F33" s="169" t="s">
        <v>491</v>
      </c>
      <c r="G33" s="169" t="s">
        <v>491</v>
      </c>
      <c r="H33" s="3"/>
    </row>
    <row r="34" spans="1:8" ht="12.6" customHeight="1">
      <c r="A34" s="134" t="s">
        <v>582</v>
      </c>
      <c r="B34" s="13" t="s">
        <v>331</v>
      </c>
      <c r="C34" s="169">
        <v>0</v>
      </c>
      <c r="D34" s="48" t="s">
        <v>491</v>
      </c>
      <c r="E34" s="48" t="s">
        <v>491</v>
      </c>
      <c r="F34" s="169" t="s">
        <v>491</v>
      </c>
      <c r="G34" s="169" t="s">
        <v>491</v>
      </c>
      <c r="H34" s="3"/>
    </row>
    <row r="35" spans="1:8" ht="12.6" customHeight="1">
      <c r="A35" s="4" t="s">
        <v>418</v>
      </c>
      <c r="B35" s="13" t="s">
        <v>436</v>
      </c>
      <c r="C35" s="169">
        <v>0</v>
      </c>
      <c r="D35" s="48" t="s">
        <v>491</v>
      </c>
      <c r="E35" s="48" t="s">
        <v>491</v>
      </c>
      <c r="F35" s="169" t="s">
        <v>491</v>
      </c>
      <c r="G35" s="169" t="s">
        <v>491</v>
      </c>
      <c r="H35" s="3"/>
    </row>
    <row r="36" spans="1:8" ht="12.6" customHeight="1">
      <c r="A36" s="4" t="s">
        <v>419</v>
      </c>
      <c r="B36" s="13" t="s">
        <v>514</v>
      </c>
      <c r="C36" s="169">
        <v>0</v>
      </c>
      <c r="D36" s="48" t="s">
        <v>491</v>
      </c>
      <c r="E36" s="48" t="s">
        <v>491</v>
      </c>
      <c r="F36" s="169" t="s">
        <v>491</v>
      </c>
      <c r="G36" s="169" t="s">
        <v>491</v>
      </c>
      <c r="H36" s="3"/>
    </row>
    <row r="37" spans="1:8" ht="12.6" customHeight="1">
      <c r="A37" s="4" t="s">
        <v>583</v>
      </c>
      <c r="B37" s="13" t="s">
        <v>2071</v>
      </c>
      <c r="C37" s="169">
        <v>0</v>
      </c>
      <c r="D37" s="48" t="s">
        <v>491</v>
      </c>
      <c r="E37" s="48" t="s">
        <v>491</v>
      </c>
      <c r="F37" s="169" t="s">
        <v>491</v>
      </c>
      <c r="G37" s="169" t="s">
        <v>491</v>
      </c>
      <c r="H37" s="3"/>
    </row>
    <row r="38" spans="1:8" ht="12.6" customHeight="1">
      <c r="A38" s="4" t="s">
        <v>584</v>
      </c>
      <c r="B38" s="13" t="s">
        <v>262</v>
      </c>
      <c r="C38" s="169">
        <v>0</v>
      </c>
      <c r="D38" s="48" t="s">
        <v>491</v>
      </c>
      <c r="E38" s="48" t="s">
        <v>491</v>
      </c>
      <c r="F38" s="169" t="s">
        <v>491</v>
      </c>
      <c r="G38" s="169" t="s">
        <v>491</v>
      </c>
      <c r="H38" s="3"/>
    </row>
    <row r="39" spans="1:8" ht="12.6" customHeight="1">
      <c r="A39" s="4" t="s">
        <v>263</v>
      </c>
      <c r="B39" s="13" t="s">
        <v>264</v>
      </c>
      <c r="C39" s="169">
        <v>6</v>
      </c>
      <c r="D39" s="48">
        <v>16.2</v>
      </c>
      <c r="E39" s="48">
        <v>20.559669258040099</v>
      </c>
      <c r="F39" s="169">
        <v>51</v>
      </c>
      <c r="G39" s="169">
        <v>1</v>
      </c>
      <c r="H39" s="3"/>
    </row>
    <row r="40" spans="1:8" ht="12.6" customHeight="1">
      <c r="A40" s="4" t="s">
        <v>265</v>
      </c>
      <c r="B40" s="13" t="s">
        <v>266</v>
      </c>
      <c r="C40" s="169">
        <v>0</v>
      </c>
      <c r="D40" s="48" t="s">
        <v>491</v>
      </c>
      <c r="E40" s="48" t="s">
        <v>491</v>
      </c>
      <c r="F40" s="169" t="s">
        <v>491</v>
      </c>
      <c r="G40" s="169" t="s">
        <v>491</v>
      </c>
      <c r="H40" s="3"/>
    </row>
    <row r="41" spans="1:8" ht="12.6" customHeight="1">
      <c r="A41" s="4" t="s">
        <v>377</v>
      </c>
      <c r="B41" s="13" t="s">
        <v>267</v>
      </c>
      <c r="C41" s="169">
        <v>0</v>
      </c>
      <c r="D41" s="48" t="s">
        <v>491</v>
      </c>
      <c r="E41" s="48" t="s">
        <v>491</v>
      </c>
      <c r="F41" s="169" t="s">
        <v>491</v>
      </c>
      <c r="G41" s="169" t="s">
        <v>491</v>
      </c>
      <c r="H41" s="3"/>
    </row>
    <row r="42" spans="1:8" ht="12.6" customHeight="1">
      <c r="A42" s="4" t="s">
        <v>378</v>
      </c>
      <c r="B42" s="13" t="s">
        <v>268</v>
      </c>
      <c r="C42" s="169">
        <v>0</v>
      </c>
      <c r="D42" s="48" t="s">
        <v>491</v>
      </c>
      <c r="E42" s="48" t="s">
        <v>491</v>
      </c>
      <c r="F42" s="169" t="s">
        <v>491</v>
      </c>
      <c r="G42" s="169" t="s">
        <v>491</v>
      </c>
      <c r="H42" s="3"/>
    </row>
    <row r="43" spans="1:8" ht="12.6" customHeight="1">
      <c r="A43" s="4" t="s">
        <v>281</v>
      </c>
      <c r="B43" s="13" t="s">
        <v>379</v>
      </c>
      <c r="C43" s="169">
        <v>0</v>
      </c>
      <c r="D43" s="48" t="s">
        <v>491</v>
      </c>
      <c r="E43" s="48" t="s">
        <v>491</v>
      </c>
      <c r="F43" s="169" t="s">
        <v>491</v>
      </c>
      <c r="G43" s="169" t="s">
        <v>491</v>
      </c>
      <c r="H43" s="3"/>
    </row>
    <row r="44" spans="1:8" ht="12.6" customHeight="1">
      <c r="A44" s="4" t="s">
        <v>380</v>
      </c>
      <c r="B44" s="13" t="s">
        <v>585</v>
      </c>
      <c r="C44" s="169">
        <v>2</v>
      </c>
      <c r="D44" s="48">
        <v>8</v>
      </c>
      <c r="E44" s="48">
        <v>5.6568542494923797</v>
      </c>
      <c r="F44" s="169">
        <v>12</v>
      </c>
      <c r="G44" s="169">
        <v>4</v>
      </c>
      <c r="H44" s="3"/>
    </row>
    <row r="45" spans="1:8" ht="12.6" customHeight="1">
      <c r="A45" s="4" t="s">
        <v>282</v>
      </c>
      <c r="B45" s="13" t="s">
        <v>586</v>
      </c>
      <c r="C45" s="169">
        <v>5</v>
      </c>
      <c r="D45" s="48">
        <v>2.8</v>
      </c>
      <c r="E45" s="48">
        <v>1.6431676725155</v>
      </c>
      <c r="F45" s="169">
        <v>5</v>
      </c>
      <c r="G45" s="169">
        <v>1</v>
      </c>
      <c r="H45" s="3"/>
    </row>
    <row r="46" spans="1:8" ht="12.6" customHeight="1">
      <c r="A46" s="4" t="s">
        <v>587</v>
      </c>
      <c r="B46" s="13" t="s">
        <v>588</v>
      </c>
      <c r="C46" s="169">
        <v>1</v>
      </c>
      <c r="D46" s="48">
        <v>12</v>
      </c>
      <c r="E46" s="48" t="s">
        <v>491</v>
      </c>
      <c r="F46" s="169">
        <v>12</v>
      </c>
      <c r="G46" s="169">
        <v>12</v>
      </c>
      <c r="H46" s="3"/>
    </row>
    <row r="47" spans="1:8" ht="12.6" customHeight="1">
      <c r="A47" s="4" t="s">
        <v>589</v>
      </c>
      <c r="B47" s="13" t="s">
        <v>269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  <c r="H47" s="3"/>
    </row>
    <row r="48" spans="1:8" ht="12.6" customHeight="1">
      <c r="A48" s="4" t="s">
        <v>284</v>
      </c>
      <c r="B48" s="13" t="s">
        <v>590</v>
      </c>
      <c r="C48" s="169">
        <v>0</v>
      </c>
      <c r="D48" s="48" t="s">
        <v>491</v>
      </c>
      <c r="E48" s="48" t="s">
        <v>491</v>
      </c>
      <c r="F48" s="169" t="s">
        <v>491</v>
      </c>
      <c r="G48" s="169" t="s">
        <v>491</v>
      </c>
      <c r="H48" s="3"/>
    </row>
    <row r="49" spans="1:70" ht="12.6" customHeight="1">
      <c r="A49" s="4" t="s">
        <v>421</v>
      </c>
      <c r="B49" s="13" t="s">
        <v>270</v>
      </c>
      <c r="C49" s="169">
        <v>7</v>
      </c>
      <c r="D49" s="48">
        <v>7</v>
      </c>
      <c r="E49" s="48">
        <v>6</v>
      </c>
      <c r="F49" s="169">
        <v>14</v>
      </c>
      <c r="G49" s="169">
        <v>2</v>
      </c>
      <c r="H49" s="3"/>
    </row>
    <row r="50" spans="1:70" ht="12.6" customHeight="1">
      <c r="A50" s="4" t="s">
        <v>559</v>
      </c>
      <c r="B50" s="13" t="s">
        <v>271</v>
      </c>
      <c r="C50" s="169">
        <v>0</v>
      </c>
      <c r="D50" s="48" t="s">
        <v>491</v>
      </c>
      <c r="E50" s="48" t="s">
        <v>491</v>
      </c>
      <c r="F50" s="169" t="s">
        <v>491</v>
      </c>
      <c r="G50" s="169" t="s">
        <v>491</v>
      </c>
      <c r="H50" s="3"/>
    </row>
    <row r="51" spans="1:70" ht="12.6" customHeight="1">
      <c r="A51" s="35" t="s">
        <v>2022</v>
      </c>
      <c r="B51" s="13" t="s">
        <v>2023</v>
      </c>
      <c r="C51" s="169">
        <v>0</v>
      </c>
      <c r="D51" s="48" t="s">
        <v>491</v>
      </c>
      <c r="E51" s="48" t="s">
        <v>491</v>
      </c>
      <c r="F51" s="169" t="s">
        <v>491</v>
      </c>
      <c r="G51" s="169" t="s">
        <v>491</v>
      </c>
      <c r="H51" s="3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12.6" customHeight="1">
      <c r="A52" s="4" t="s">
        <v>591</v>
      </c>
      <c r="B52" s="13" t="s">
        <v>157</v>
      </c>
      <c r="C52" s="169">
        <v>0</v>
      </c>
      <c r="D52" s="48" t="s">
        <v>491</v>
      </c>
      <c r="E52" s="48" t="s">
        <v>491</v>
      </c>
      <c r="F52" s="169" t="s">
        <v>491</v>
      </c>
      <c r="G52" s="169" t="s">
        <v>491</v>
      </c>
      <c r="H52" s="3"/>
    </row>
    <row r="53" spans="1:70" ht="12.6" customHeight="1">
      <c r="A53" s="4" t="s">
        <v>158</v>
      </c>
      <c r="B53" s="13" t="s">
        <v>159</v>
      </c>
      <c r="C53" s="169">
        <v>0</v>
      </c>
      <c r="D53" s="48" t="s">
        <v>491</v>
      </c>
      <c r="E53" s="48" t="s">
        <v>491</v>
      </c>
      <c r="F53" s="169" t="s">
        <v>491</v>
      </c>
      <c r="G53" s="169" t="s">
        <v>491</v>
      </c>
      <c r="H53" s="3"/>
    </row>
    <row r="54" spans="1:70" ht="12.6" customHeight="1">
      <c r="A54" s="4" t="s">
        <v>160</v>
      </c>
      <c r="B54" s="13" t="s">
        <v>161</v>
      </c>
      <c r="C54" s="169">
        <v>0</v>
      </c>
      <c r="D54" s="48" t="s">
        <v>491</v>
      </c>
      <c r="E54" s="48" t="s">
        <v>491</v>
      </c>
      <c r="F54" s="169" t="s">
        <v>491</v>
      </c>
      <c r="G54" s="169" t="s">
        <v>491</v>
      </c>
      <c r="H54" s="3"/>
    </row>
    <row r="55" spans="1:70" ht="12.6" customHeight="1">
      <c r="A55" s="4" t="s">
        <v>162</v>
      </c>
      <c r="B55" s="13" t="s">
        <v>272</v>
      </c>
      <c r="C55" s="169">
        <v>0</v>
      </c>
      <c r="D55" s="48" t="s">
        <v>491</v>
      </c>
      <c r="E55" s="48" t="s">
        <v>491</v>
      </c>
      <c r="F55" s="169" t="s">
        <v>491</v>
      </c>
      <c r="G55" s="169" t="s">
        <v>491</v>
      </c>
      <c r="H55" s="3"/>
    </row>
    <row r="56" spans="1:70" ht="12.6" customHeight="1">
      <c r="A56" s="4" t="s">
        <v>273</v>
      </c>
      <c r="B56" s="13" t="s">
        <v>274</v>
      </c>
      <c r="C56" s="169">
        <v>0</v>
      </c>
      <c r="D56" s="48" t="s">
        <v>491</v>
      </c>
      <c r="E56" s="48" t="s">
        <v>491</v>
      </c>
      <c r="F56" s="169" t="s">
        <v>491</v>
      </c>
      <c r="G56" s="169" t="s">
        <v>491</v>
      </c>
      <c r="H56" s="3"/>
    </row>
    <row r="57" spans="1:70" ht="12.6" customHeight="1">
      <c r="A57" s="4" t="s">
        <v>287</v>
      </c>
      <c r="B57" s="13" t="s">
        <v>275</v>
      </c>
      <c r="C57" s="169">
        <v>0</v>
      </c>
      <c r="D57" s="48" t="s">
        <v>491</v>
      </c>
      <c r="E57" s="48" t="s">
        <v>491</v>
      </c>
      <c r="F57" s="169" t="s">
        <v>491</v>
      </c>
      <c r="G57" s="169" t="s">
        <v>491</v>
      </c>
      <c r="H57" s="3"/>
    </row>
    <row r="58" spans="1:70" ht="12.6" customHeight="1">
      <c r="A58" s="4" t="s">
        <v>424</v>
      </c>
      <c r="B58" s="13" t="s">
        <v>427</v>
      </c>
      <c r="C58" s="169">
        <v>0</v>
      </c>
      <c r="D58" s="48" t="s">
        <v>491</v>
      </c>
      <c r="E58" s="48" t="s">
        <v>491</v>
      </c>
      <c r="F58" s="169" t="s">
        <v>491</v>
      </c>
      <c r="G58" s="169" t="s">
        <v>491</v>
      </c>
      <c r="H58" s="3"/>
    </row>
    <row r="59" spans="1:70" ht="12.6" customHeight="1">
      <c r="A59" s="4" t="s">
        <v>592</v>
      </c>
      <c r="B59" s="13" t="s">
        <v>174</v>
      </c>
      <c r="C59" s="169">
        <v>8</v>
      </c>
      <c r="D59" s="48">
        <v>8.28571428571429</v>
      </c>
      <c r="E59" s="48">
        <v>7.2044959507769804</v>
      </c>
      <c r="F59" s="169">
        <v>21</v>
      </c>
      <c r="G59" s="169">
        <v>1</v>
      </c>
      <c r="H59" s="3"/>
    </row>
    <row r="60" spans="1:70" ht="12.6" customHeight="1">
      <c r="A60" s="4" t="s">
        <v>175</v>
      </c>
      <c r="B60" s="13" t="s">
        <v>176</v>
      </c>
      <c r="C60" s="169">
        <v>6</v>
      </c>
      <c r="D60" s="48">
        <v>5.8</v>
      </c>
      <c r="E60" s="48">
        <v>10.183319694480801</v>
      </c>
      <c r="F60" s="169">
        <v>24</v>
      </c>
      <c r="G60" s="169">
        <v>1</v>
      </c>
      <c r="H60" s="3"/>
    </row>
    <row r="61" spans="1:70" ht="12.6" customHeight="1">
      <c r="A61" s="4" t="s">
        <v>177</v>
      </c>
      <c r="B61" s="13" t="s">
        <v>178</v>
      </c>
      <c r="C61" s="169">
        <v>0</v>
      </c>
      <c r="D61" s="48" t="s">
        <v>491</v>
      </c>
      <c r="E61" s="48" t="s">
        <v>491</v>
      </c>
      <c r="F61" s="169" t="s">
        <v>491</v>
      </c>
      <c r="G61" s="169" t="s">
        <v>491</v>
      </c>
      <c r="H61" s="3"/>
    </row>
    <row r="62" spans="1:70" ht="12.6" customHeight="1">
      <c r="A62" s="4" t="s">
        <v>179</v>
      </c>
      <c r="B62" s="13" t="s">
        <v>180</v>
      </c>
      <c r="C62" s="169">
        <v>1</v>
      </c>
      <c r="D62" s="48">
        <v>16</v>
      </c>
      <c r="E62" s="48" t="s">
        <v>491</v>
      </c>
      <c r="F62" s="169">
        <v>16</v>
      </c>
      <c r="G62" s="169">
        <v>16</v>
      </c>
      <c r="H62" s="3"/>
    </row>
    <row r="63" spans="1:70" ht="12.6" customHeight="1">
      <c r="A63" s="4" t="s">
        <v>181</v>
      </c>
      <c r="B63" s="13" t="s">
        <v>182</v>
      </c>
      <c r="C63" s="169">
        <v>0</v>
      </c>
      <c r="D63" s="48" t="s">
        <v>491</v>
      </c>
      <c r="E63" s="48" t="s">
        <v>491</v>
      </c>
      <c r="F63" s="169" t="s">
        <v>491</v>
      </c>
      <c r="G63" s="169" t="s">
        <v>491</v>
      </c>
      <c r="H63" s="3"/>
    </row>
    <row r="64" spans="1:70" ht="12.6" customHeight="1">
      <c r="A64" s="134" t="s">
        <v>183</v>
      </c>
      <c r="B64" s="13" t="s">
        <v>184</v>
      </c>
      <c r="C64" s="169">
        <v>1</v>
      </c>
      <c r="D64" s="48" t="s">
        <v>491</v>
      </c>
      <c r="E64" s="48" t="s">
        <v>491</v>
      </c>
      <c r="F64" s="169" t="s">
        <v>491</v>
      </c>
      <c r="G64" s="169" t="s">
        <v>491</v>
      </c>
      <c r="H64" s="3"/>
    </row>
    <row r="65" spans="1:8" ht="12.6" customHeight="1">
      <c r="A65" s="4" t="s">
        <v>185</v>
      </c>
      <c r="B65" s="13" t="s">
        <v>2018</v>
      </c>
      <c r="C65" s="169">
        <v>0</v>
      </c>
      <c r="D65" s="48" t="s">
        <v>491</v>
      </c>
      <c r="E65" s="48" t="s">
        <v>491</v>
      </c>
      <c r="F65" s="169" t="s">
        <v>491</v>
      </c>
      <c r="G65" s="169" t="s">
        <v>491</v>
      </c>
      <c r="H65" s="3"/>
    </row>
    <row r="66" spans="1:8" ht="12.6" customHeight="1">
      <c r="A66" s="4" t="s">
        <v>186</v>
      </c>
      <c r="B66" s="13" t="s">
        <v>163</v>
      </c>
      <c r="C66" s="169">
        <v>0</v>
      </c>
      <c r="D66" s="48" t="s">
        <v>491</v>
      </c>
      <c r="E66" s="48" t="s">
        <v>491</v>
      </c>
      <c r="F66" s="169" t="s">
        <v>491</v>
      </c>
      <c r="G66" s="169" t="s">
        <v>491</v>
      </c>
      <c r="H66" s="3"/>
    </row>
    <row r="67" spans="1:8" ht="12.6" customHeight="1">
      <c r="A67" s="4" t="s">
        <v>187</v>
      </c>
      <c r="B67" s="13" t="s">
        <v>164</v>
      </c>
      <c r="C67" s="169">
        <v>0</v>
      </c>
      <c r="D67" s="48" t="s">
        <v>491</v>
      </c>
      <c r="E67" s="48" t="s">
        <v>491</v>
      </c>
      <c r="F67" s="169" t="s">
        <v>491</v>
      </c>
      <c r="G67" s="169" t="s">
        <v>491</v>
      </c>
      <c r="H67" s="3"/>
    </row>
    <row r="68" spans="1:8" ht="12.6" customHeight="1">
      <c r="A68" s="4" t="s">
        <v>188</v>
      </c>
      <c r="B68" s="13" t="s">
        <v>165</v>
      </c>
      <c r="C68" s="169">
        <v>0</v>
      </c>
      <c r="D68" s="48" t="s">
        <v>491</v>
      </c>
      <c r="E68" s="48" t="s">
        <v>491</v>
      </c>
      <c r="F68" s="169" t="s">
        <v>491</v>
      </c>
      <c r="G68" s="169" t="s">
        <v>491</v>
      </c>
      <c r="H68" s="3"/>
    </row>
    <row r="69" spans="1:8" ht="12.6" customHeight="1">
      <c r="A69" s="4" t="s">
        <v>189</v>
      </c>
      <c r="B69" s="13" t="s">
        <v>166</v>
      </c>
      <c r="C69" s="169">
        <v>0</v>
      </c>
      <c r="D69" s="48" t="s">
        <v>491</v>
      </c>
      <c r="E69" s="48" t="s">
        <v>491</v>
      </c>
      <c r="F69" s="169" t="s">
        <v>491</v>
      </c>
      <c r="G69" s="169" t="s">
        <v>491</v>
      </c>
      <c r="H69" s="3"/>
    </row>
    <row r="70" spans="1:8" ht="12.6" customHeight="1">
      <c r="A70" s="4" t="s">
        <v>190</v>
      </c>
      <c r="B70" s="13" t="s">
        <v>168</v>
      </c>
      <c r="C70" s="169">
        <v>0</v>
      </c>
      <c r="D70" s="48" t="s">
        <v>491</v>
      </c>
      <c r="E70" s="48" t="s">
        <v>491</v>
      </c>
      <c r="F70" s="169" t="s">
        <v>491</v>
      </c>
      <c r="G70" s="169" t="s">
        <v>491</v>
      </c>
      <c r="H70" s="3"/>
    </row>
    <row r="71" spans="1:8" ht="12.6" customHeight="1">
      <c r="A71" s="4" t="s">
        <v>191</v>
      </c>
      <c r="B71" s="13" t="s">
        <v>192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  <c r="H71" s="3"/>
    </row>
    <row r="72" spans="1:8" ht="12.6" customHeight="1">
      <c r="A72" s="4" t="s">
        <v>193</v>
      </c>
      <c r="B72" s="13" t="s">
        <v>194</v>
      </c>
      <c r="C72" s="169">
        <v>0</v>
      </c>
      <c r="D72" s="48" t="s">
        <v>491</v>
      </c>
      <c r="E72" s="48" t="s">
        <v>491</v>
      </c>
      <c r="F72" s="169" t="s">
        <v>491</v>
      </c>
      <c r="G72" s="169" t="s">
        <v>491</v>
      </c>
      <c r="H72" s="3"/>
    </row>
    <row r="73" spans="1:8" ht="12.6" customHeight="1">
      <c r="A73" s="4" t="s">
        <v>195</v>
      </c>
      <c r="B73" s="13" t="s">
        <v>196</v>
      </c>
      <c r="C73" s="169">
        <v>0</v>
      </c>
      <c r="D73" s="48" t="s">
        <v>491</v>
      </c>
      <c r="E73" s="48" t="s">
        <v>491</v>
      </c>
      <c r="F73" s="169" t="s">
        <v>491</v>
      </c>
      <c r="G73" s="169" t="s">
        <v>491</v>
      </c>
      <c r="H73" s="3"/>
    </row>
    <row r="74" spans="1:8" ht="12.6" customHeight="1">
      <c r="A74" s="4" t="s">
        <v>197</v>
      </c>
      <c r="B74" s="13" t="s">
        <v>198</v>
      </c>
      <c r="C74" s="169">
        <v>0</v>
      </c>
      <c r="D74" s="48" t="s">
        <v>491</v>
      </c>
      <c r="E74" s="48" t="s">
        <v>491</v>
      </c>
      <c r="F74" s="169" t="s">
        <v>491</v>
      </c>
      <c r="G74" s="169" t="s">
        <v>491</v>
      </c>
      <c r="H74" s="3"/>
    </row>
    <row r="75" spans="1:8" ht="12.6" customHeight="1">
      <c r="A75" s="4" t="s">
        <v>199</v>
      </c>
      <c r="B75" s="13" t="s">
        <v>200</v>
      </c>
      <c r="C75" s="169">
        <v>0</v>
      </c>
      <c r="D75" s="48" t="s">
        <v>491</v>
      </c>
      <c r="E75" s="48" t="s">
        <v>491</v>
      </c>
      <c r="F75" s="169" t="s">
        <v>491</v>
      </c>
      <c r="G75" s="169" t="s">
        <v>491</v>
      </c>
      <c r="H75" s="3"/>
    </row>
    <row r="76" spans="1:8" ht="12.6" customHeight="1">
      <c r="A76" s="4" t="s">
        <v>201</v>
      </c>
      <c r="B76" s="13" t="s">
        <v>202</v>
      </c>
      <c r="C76" s="169">
        <v>2</v>
      </c>
      <c r="D76" s="48" t="s">
        <v>491</v>
      </c>
      <c r="E76" s="48" t="s">
        <v>491</v>
      </c>
      <c r="F76" s="169" t="s">
        <v>491</v>
      </c>
      <c r="G76" s="169" t="s">
        <v>491</v>
      </c>
      <c r="H76" s="3"/>
    </row>
    <row r="77" spans="1:8" ht="12.6" customHeight="1">
      <c r="A77" s="4" t="s">
        <v>203</v>
      </c>
      <c r="B77" s="13" t="s">
        <v>169</v>
      </c>
      <c r="C77" s="169">
        <v>1</v>
      </c>
      <c r="D77" s="48" t="s">
        <v>491</v>
      </c>
      <c r="E77" s="48" t="s">
        <v>491</v>
      </c>
      <c r="F77" s="169" t="s">
        <v>491</v>
      </c>
      <c r="G77" s="169" t="s">
        <v>491</v>
      </c>
      <c r="H77" s="3"/>
    </row>
    <row r="78" spans="1:8" ht="12.6" customHeight="1">
      <c r="A78" s="134" t="s">
        <v>204</v>
      </c>
      <c r="B78" s="13" t="s">
        <v>170</v>
      </c>
      <c r="C78" s="169">
        <v>12</v>
      </c>
      <c r="D78" s="48">
        <v>4.7</v>
      </c>
      <c r="E78" s="48">
        <v>5.0563491440629997</v>
      </c>
      <c r="F78" s="169">
        <v>12</v>
      </c>
      <c r="G78" s="169">
        <v>1</v>
      </c>
      <c r="H78" s="3"/>
    </row>
    <row r="79" spans="1:8" ht="12.6" customHeight="1">
      <c r="A79" s="4" t="s">
        <v>205</v>
      </c>
      <c r="B79" s="13" t="s">
        <v>206</v>
      </c>
      <c r="C79" s="169">
        <v>0</v>
      </c>
      <c r="D79" s="48" t="s">
        <v>491</v>
      </c>
      <c r="E79" s="48" t="s">
        <v>491</v>
      </c>
      <c r="F79" s="169" t="s">
        <v>491</v>
      </c>
      <c r="G79" s="169" t="s">
        <v>491</v>
      </c>
      <c r="H79" s="3"/>
    </row>
    <row r="80" spans="1:8" ht="12.6" customHeight="1">
      <c r="A80" s="4" t="s">
        <v>207</v>
      </c>
      <c r="B80" s="13" t="s">
        <v>171</v>
      </c>
      <c r="C80" s="169">
        <v>0</v>
      </c>
      <c r="D80" s="48" t="s">
        <v>491</v>
      </c>
      <c r="E80" s="48" t="s">
        <v>491</v>
      </c>
      <c r="F80" s="169" t="s">
        <v>491</v>
      </c>
      <c r="G80" s="169" t="s">
        <v>491</v>
      </c>
      <c r="H80" s="3"/>
    </row>
    <row r="81" spans="1:8" ht="12.6" customHeight="1">
      <c r="A81" s="134" t="s">
        <v>208</v>
      </c>
      <c r="B81" s="13" t="s">
        <v>209</v>
      </c>
      <c r="C81" s="169">
        <v>0</v>
      </c>
      <c r="D81" s="48" t="s">
        <v>491</v>
      </c>
      <c r="E81" s="48" t="s">
        <v>491</v>
      </c>
      <c r="F81" s="169" t="s">
        <v>491</v>
      </c>
      <c r="G81" s="169" t="s">
        <v>491</v>
      </c>
      <c r="H81" s="3"/>
    </row>
    <row r="82" spans="1:8" ht="12.6" customHeight="1">
      <c r="A82" s="4" t="s">
        <v>210</v>
      </c>
      <c r="B82" s="13" t="s">
        <v>211</v>
      </c>
      <c r="C82" s="169">
        <v>1</v>
      </c>
      <c r="D82" s="48">
        <v>1</v>
      </c>
      <c r="E82" s="48" t="s">
        <v>491</v>
      </c>
      <c r="F82" s="169">
        <v>1</v>
      </c>
      <c r="G82" s="169">
        <v>1</v>
      </c>
      <c r="H82" s="3"/>
    </row>
    <row r="83" spans="1:8" ht="12.6" customHeight="1">
      <c r="A83" s="4" t="s">
        <v>212</v>
      </c>
      <c r="B83" s="13" t="s">
        <v>213</v>
      </c>
      <c r="C83" s="169">
        <v>14</v>
      </c>
      <c r="D83" s="48">
        <v>3.2727272727272698</v>
      </c>
      <c r="E83" s="48">
        <v>4.3379928328873296</v>
      </c>
      <c r="F83" s="169">
        <v>12</v>
      </c>
      <c r="G83" s="169">
        <v>1</v>
      </c>
      <c r="H83" s="3"/>
    </row>
    <row r="84" spans="1:8" ht="12.6" customHeight="1">
      <c r="A84" s="134" t="s">
        <v>172</v>
      </c>
      <c r="B84" s="13" t="s">
        <v>214</v>
      </c>
      <c r="C84" s="169">
        <v>3</v>
      </c>
      <c r="D84" s="48">
        <v>3</v>
      </c>
      <c r="E84" s="48">
        <v>1.4142135623731</v>
      </c>
      <c r="F84" s="169">
        <v>4</v>
      </c>
      <c r="G84" s="169">
        <v>2</v>
      </c>
      <c r="H84" s="3"/>
    </row>
    <row r="85" spans="1:8" ht="12.6" customHeight="1">
      <c r="A85" s="35" t="s">
        <v>215</v>
      </c>
      <c r="B85" s="192" t="s">
        <v>2020</v>
      </c>
      <c r="C85" s="169">
        <v>0</v>
      </c>
      <c r="D85" s="48" t="s">
        <v>491</v>
      </c>
      <c r="E85" s="48" t="s">
        <v>491</v>
      </c>
      <c r="F85" s="169" t="s">
        <v>491</v>
      </c>
      <c r="G85" s="169" t="s">
        <v>491</v>
      </c>
      <c r="H85" s="3"/>
    </row>
    <row r="86" spans="1:8" ht="12.6" customHeight="1">
      <c r="A86" s="35" t="s">
        <v>217</v>
      </c>
      <c r="B86" s="13" t="s">
        <v>216</v>
      </c>
      <c r="C86" s="169">
        <v>0</v>
      </c>
      <c r="D86" s="48" t="s">
        <v>491</v>
      </c>
      <c r="E86" s="48" t="s">
        <v>491</v>
      </c>
      <c r="F86" s="169" t="s">
        <v>491</v>
      </c>
      <c r="G86" s="169" t="s">
        <v>491</v>
      </c>
      <c r="H86" s="3"/>
    </row>
    <row r="87" spans="1:8" ht="12.6" customHeight="1">
      <c r="A87" s="35" t="s">
        <v>219</v>
      </c>
      <c r="B87" s="13" t="s">
        <v>218</v>
      </c>
      <c r="C87" s="169">
        <v>0</v>
      </c>
      <c r="D87" s="48" t="s">
        <v>491</v>
      </c>
      <c r="E87" s="48" t="s">
        <v>491</v>
      </c>
      <c r="F87" s="169" t="s">
        <v>491</v>
      </c>
      <c r="G87" s="169" t="s">
        <v>491</v>
      </c>
      <c r="H87" s="3"/>
    </row>
    <row r="88" spans="1:8" ht="12.6" customHeight="1">
      <c r="A88" s="35" t="s">
        <v>221</v>
      </c>
      <c r="B88" s="13" t="s">
        <v>220</v>
      </c>
      <c r="C88" s="169">
        <v>0</v>
      </c>
      <c r="D88" s="48" t="s">
        <v>491</v>
      </c>
      <c r="E88" s="48" t="s">
        <v>491</v>
      </c>
      <c r="F88" s="169" t="s">
        <v>491</v>
      </c>
      <c r="G88" s="169" t="s">
        <v>491</v>
      </c>
      <c r="H88" s="3"/>
    </row>
    <row r="89" spans="1:8" ht="12.6" customHeight="1">
      <c r="A89" s="35" t="s">
        <v>223</v>
      </c>
      <c r="B89" s="13" t="s">
        <v>222</v>
      </c>
      <c r="C89" s="169">
        <v>0</v>
      </c>
      <c r="D89" s="48" t="s">
        <v>491</v>
      </c>
      <c r="E89" s="48" t="s">
        <v>491</v>
      </c>
      <c r="F89" s="169" t="s">
        <v>491</v>
      </c>
      <c r="G89" s="169" t="s">
        <v>491</v>
      </c>
      <c r="H89" s="3"/>
    </row>
    <row r="90" spans="1:8" ht="12.6" customHeight="1">
      <c r="A90" s="35" t="s">
        <v>225</v>
      </c>
      <c r="B90" s="13" t="s">
        <v>224</v>
      </c>
      <c r="C90" s="169">
        <v>0</v>
      </c>
      <c r="D90" s="48" t="s">
        <v>491</v>
      </c>
      <c r="E90" s="48" t="s">
        <v>491</v>
      </c>
      <c r="F90" s="169" t="s">
        <v>491</v>
      </c>
      <c r="G90" s="169" t="s">
        <v>491</v>
      </c>
      <c r="H90" s="3"/>
    </row>
    <row r="91" spans="1:8" ht="12.6" customHeight="1">
      <c r="A91" s="35" t="s">
        <v>2010</v>
      </c>
      <c r="B91" s="13" t="s">
        <v>226</v>
      </c>
      <c r="C91" s="169">
        <v>0</v>
      </c>
      <c r="D91" s="48" t="s">
        <v>491</v>
      </c>
      <c r="E91" s="48" t="s">
        <v>491</v>
      </c>
      <c r="F91" s="169" t="s">
        <v>491</v>
      </c>
      <c r="G91" s="169" t="s">
        <v>491</v>
      </c>
      <c r="H91" s="3"/>
    </row>
    <row r="92" spans="1:8" ht="12.6" customHeight="1">
      <c r="A92" s="4" t="s">
        <v>227</v>
      </c>
      <c r="B92" s="13" t="s">
        <v>516</v>
      </c>
      <c r="C92" s="169">
        <v>0</v>
      </c>
      <c r="D92" s="48" t="s">
        <v>491</v>
      </c>
      <c r="E92" s="48" t="s">
        <v>491</v>
      </c>
      <c r="F92" s="169" t="s">
        <v>491</v>
      </c>
      <c r="G92" s="169" t="s">
        <v>491</v>
      </c>
      <c r="H92" s="3"/>
    </row>
    <row r="93" spans="1:8" ht="12.6" customHeight="1">
      <c r="A93" s="134" t="s">
        <v>321</v>
      </c>
      <c r="B93" s="13" t="s">
        <v>517</v>
      </c>
      <c r="C93" s="169">
        <v>0</v>
      </c>
      <c r="D93" s="48" t="s">
        <v>491</v>
      </c>
      <c r="E93" s="48" t="s">
        <v>491</v>
      </c>
      <c r="F93" s="169" t="s">
        <v>491</v>
      </c>
      <c r="G93" s="169" t="s">
        <v>491</v>
      </c>
      <c r="H93" s="3"/>
    </row>
    <row r="94" spans="1:8" ht="12.6" customHeight="1">
      <c r="A94" s="4" t="s">
        <v>322</v>
      </c>
      <c r="B94" s="13" t="s">
        <v>323</v>
      </c>
      <c r="C94" s="169">
        <v>0</v>
      </c>
      <c r="D94" s="48" t="s">
        <v>491</v>
      </c>
      <c r="E94" s="48" t="s">
        <v>491</v>
      </c>
      <c r="F94" s="169" t="s">
        <v>491</v>
      </c>
      <c r="G94" s="169" t="s">
        <v>491</v>
      </c>
      <c r="H94" s="3"/>
    </row>
    <row r="95" spans="1:8" ht="12.6" customHeight="1">
      <c r="A95" s="134" t="s">
        <v>324</v>
      </c>
      <c r="B95" s="13" t="s">
        <v>518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  <c r="H95" s="3"/>
    </row>
    <row r="96" spans="1:8" ht="12.6" customHeight="1">
      <c r="A96" s="4" t="s">
        <v>325</v>
      </c>
      <c r="B96" s="13" t="s">
        <v>519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  <c r="H96" s="3"/>
    </row>
    <row r="97" spans="1:8" ht="12.6" customHeight="1">
      <c r="A97" s="4" t="s">
        <v>686</v>
      </c>
      <c r="B97" s="13" t="s">
        <v>520</v>
      </c>
      <c r="C97" s="169">
        <v>0</v>
      </c>
      <c r="D97" s="48" t="s">
        <v>491</v>
      </c>
      <c r="E97" s="48" t="s">
        <v>491</v>
      </c>
      <c r="F97" s="169" t="s">
        <v>491</v>
      </c>
      <c r="G97" s="169" t="s">
        <v>491</v>
      </c>
      <c r="H97" s="3"/>
    </row>
    <row r="98" spans="1:8" ht="12.6" customHeight="1">
      <c r="A98" s="134" t="s">
        <v>381</v>
      </c>
      <c r="B98" s="13" t="s">
        <v>151</v>
      </c>
      <c r="C98" s="169">
        <v>0</v>
      </c>
      <c r="D98" s="48" t="s">
        <v>491</v>
      </c>
      <c r="E98" s="48" t="s">
        <v>491</v>
      </c>
      <c r="F98" s="169" t="s">
        <v>491</v>
      </c>
      <c r="G98" s="169" t="s">
        <v>491</v>
      </c>
      <c r="H98" s="3"/>
    </row>
    <row r="99" spans="1:8" ht="12.6" customHeight="1">
      <c r="A99" s="4" t="s">
        <v>604</v>
      </c>
      <c r="B99" s="13" t="s">
        <v>382</v>
      </c>
      <c r="C99" s="169">
        <v>0</v>
      </c>
      <c r="D99" s="48" t="s">
        <v>491</v>
      </c>
      <c r="E99" s="48" t="s">
        <v>491</v>
      </c>
      <c r="F99" s="169" t="s">
        <v>491</v>
      </c>
      <c r="G99" s="169" t="s">
        <v>491</v>
      </c>
      <c r="H99" s="3"/>
    </row>
    <row r="100" spans="1:8" ht="12.6" customHeight="1">
      <c r="A100" s="134" t="s">
        <v>606</v>
      </c>
      <c r="B100" s="13" t="s">
        <v>521</v>
      </c>
      <c r="C100" s="169">
        <v>0</v>
      </c>
      <c r="D100" s="48" t="s">
        <v>491</v>
      </c>
      <c r="E100" s="48" t="s">
        <v>491</v>
      </c>
      <c r="F100" s="169" t="s">
        <v>491</v>
      </c>
      <c r="G100" s="169" t="s">
        <v>491</v>
      </c>
      <c r="H100" s="3"/>
    </row>
    <row r="101" spans="1:8" ht="12.6" customHeight="1">
      <c r="A101" s="4" t="s">
        <v>383</v>
      </c>
      <c r="B101" s="13" t="s">
        <v>522</v>
      </c>
      <c r="C101" s="169">
        <v>24</v>
      </c>
      <c r="D101" s="48">
        <v>4.5238095238095202</v>
      </c>
      <c r="E101" s="48">
        <v>4.4790517703979198</v>
      </c>
      <c r="F101" s="169">
        <v>12</v>
      </c>
      <c r="G101" s="169">
        <v>1</v>
      </c>
      <c r="H101" s="3"/>
    </row>
    <row r="102" spans="1:8" ht="12.6" customHeight="1">
      <c r="A102" s="4" t="s">
        <v>608</v>
      </c>
      <c r="B102" s="13" t="s">
        <v>523</v>
      </c>
      <c r="C102" s="169">
        <v>3</v>
      </c>
      <c r="D102" s="48">
        <v>1.3333333333333299</v>
      </c>
      <c r="E102" s="48">
        <v>0.57735026918962595</v>
      </c>
      <c r="F102" s="169">
        <v>2</v>
      </c>
      <c r="G102" s="169">
        <v>1</v>
      </c>
      <c r="H102" s="3"/>
    </row>
    <row r="103" spans="1:8" ht="12.6" customHeight="1">
      <c r="A103" s="4" t="s">
        <v>609</v>
      </c>
      <c r="B103" s="13" t="s">
        <v>524</v>
      </c>
      <c r="C103" s="169">
        <v>7</v>
      </c>
      <c r="D103" s="48">
        <v>82.857142857142904</v>
      </c>
      <c r="E103" s="48">
        <v>119.350224928469</v>
      </c>
      <c r="F103" s="169">
        <v>257</v>
      </c>
      <c r="G103" s="169">
        <v>1</v>
      </c>
      <c r="H103" s="3"/>
    </row>
    <row r="104" spans="1:8" ht="12.6" customHeight="1">
      <c r="A104" s="4" t="s">
        <v>384</v>
      </c>
      <c r="B104" s="13" t="s">
        <v>525</v>
      </c>
      <c r="C104" s="169">
        <v>2</v>
      </c>
      <c r="D104" s="48">
        <v>12</v>
      </c>
      <c r="E104" s="48">
        <v>0</v>
      </c>
      <c r="F104" s="169">
        <v>12</v>
      </c>
      <c r="G104" s="169">
        <v>12</v>
      </c>
      <c r="H104" s="3"/>
    </row>
    <row r="105" spans="1:8" ht="12.6" customHeight="1">
      <c r="A105" s="4" t="s">
        <v>611</v>
      </c>
      <c r="B105" s="13" t="s">
        <v>411</v>
      </c>
      <c r="C105" s="169">
        <v>0</v>
      </c>
      <c r="D105" s="48" t="s">
        <v>491</v>
      </c>
      <c r="E105" s="48" t="s">
        <v>491</v>
      </c>
      <c r="F105" s="169" t="s">
        <v>491</v>
      </c>
      <c r="G105" s="169" t="s">
        <v>491</v>
      </c>
      <c r="H105" s="3"/>
    </row>
    <row r="106" spans="1:8" ht="12.6" customHeight="1">
      <c r="A106" s="4" t="s">
        <v>276</v>
      </c>
      <c r="B106" s="4" t="s">
        <v>277</v>
      </c>
      <c r="C106" s="230">
        <v>4</v>
      </c>
      <c r="D106" s="231">
        <v>6.5</v>
      </c>
      <c r="E106" s="231">
        <v>6.3508529610858799</v>
      </c>
      <c r="F106" s="230">
        <v>12</v>
      </c>
      <c r="G106" s="230">
        <v>1</v>
      </c>
      <c r="H106" s="8"/>
    </row>
    <row r="107" spans="1:8" ht="12.6" customHeight="1">
      <c r="A107" s="4" t="s">
        <v>278</v>
      </c>
      <c r="B107" s="4" t="s">
        <v>152</v>
      </c>
      <c r="C107" s="230">
        <v>56</v>
      </c>
      <c r="D107" s="231">
        <v>9.9454545454545507</v>
      </c>
      <c r="E107" s="231">
        <v>20.517759409313001</v>
      </c>
      <c r="F107" s="230">
        <v>146</v>
      </c>
      <c r="G107" s="230">
        <v>1</v>
      </c>
      <c r="H107" s="8"/>
    </row>
    <row r="108" spans="1:8" ht="12.6" customHeight="1">
      <c r="A108" s="4" t="s">
        <v>385</v>
      </c>
      <c r="B108" s="4" t="s">
        <v>326</v>
      </c>
      <c r="C108" s="230">
        <v>3</v>
      </c>
      <c r="D108" s="231">
        <v>1.5</v>
      </c>
      <c r="E108" s="231">
        <v>0.70710678118654802</v>
      </c>
      <c r="F108" s="230">
        <v>2</v>
      </c>
      <c r="G108" s="230">
        <v>1</v>
      </c>
      <c r="H108" s="3"/>
    </row>
    <row r="109" spans="1:8" ht="12.6" customHeight="1">
      <c r="A109" s="4" t="s">
        <v>386</v>
      </c>
      <c r="B109" s="4" t="s">
        <v>387</v>
      </c>
      <c r="C109" s="230">
        <v>0</v>
      </c>
      <c r="D109" s="231" t="s">
        <v>491</v>
      </c>
      <c r="E109" s="231" t="s">
        <v>491</v>
      </c>
      <c r="F109" s="230" t="s">
        <v>491</v>
      </c>
      <c r="G109" s="230" t="s">
        <v>491</v>
      </c>
      <c r="H109" s="3"/>
    </row>
    <row r="110" spans="1:8" ht="12.6" customHeight="1">
      <c r="A110" s="4" t="s">
        <v>617</v>
      </c>
      <c r="B110" s="4" t="s">
        <v>327</v>
      </c>
      <c r="C110" s="230">
        <v>0</v>
      </c>
      <c r="D110" s="231" t="s">
        <v>491</v>
      </c>
      <c r="E110" s="231" t="s">
        <v>491</v>
      </c>
      <c r="F110" s="230" t="s">
        <v>491</v>
      </c>
      <c r="G110" s="230" t="s">
        <v>491</v>
      </c>
      <c r="H110" s="3"/>
    </row>
    <row r="111" spans="1:8" ht="12.6" customHeight="1">
      <c r="A111" s="4" t="s">
        <v>619</v>
      </c>
      <c r="B111" s="13" t="s">
        <v>388</v>
      </c>
      <c r="C111" s="230">
        <v>0</v>
      </c>
      <c r="D111" s="231" t="s">
        <v>491</v>
      </c>
      <c r="E111" s="231" t="s">
        <v>491</v>
      </c>
      <c r="F111" s="230" t="s">
        <v>491</v>
      </c>
      <c r="G111" s="230" t="s">
        <v>491</v>
      </c>
    </row>
    <row r="112" spans="1:8" ht="12.6" customHeight="1">
      <c r="A112" s="100" t="s">
        <v>389</v>
      </c>
      <c r="B112" s="13" t="s">
        <v>279</v>
      </c>
      <c r="C112" s="230">
        <v>2</v>
      </c>
      <c r="D112" s="231">
        <v>2</v>
      </c>
      <c r="E112" s="231">
        <v>0</v>
      </c>
      <c r="F112" s="230">
        <v>2</v>
      </c>
      <c r="G112" s="230">
        <v>2</v>
      </c>
    </row>
    <row r="113" spans="1:7" ht="12.6" customHeight="1">
      <c r="A113" s="100"/>
      <c r="B113" s="13" t="s">
        <v>390</v>
      </c>
      <c r="C113" s="230">
        <v>176</v>
      </c>
      <c r="D113" s="231">
        <v>10.6025641025641</v>
      </c>
      <c r="E113" s="231">
        <v>31.315600458759199</v>
      </c>
      <c r="F113" s="230">
        <v>257</v>
      </c>
      <c r="G113" s="230">
        <v>1</v>
      </c>
    </row>
    <row r="114" spans="1:7">
      <c r="C114" s="105"/>
      <c r="D114" s="104"/>
      <c r="E114" s="104"/>
    </row>
    <row r="115" spans="1:7">
      <c r="D115" s="104"/>
      <c r="E115" s="104"/>
    </row>
    <row r="116" spans="1:7">
      <c r="C116" s="109"/>
    </row>
    <row r="117" spans="1:7">
      <c r="C117" s="105"/>
      <c r="D117" s="105"/>
      <c r="E117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140">
    <tabColor rgb="FF00B0F0"/>
  </sheetPr>
  <dimension ref="A1:J198"/>
  <sheetViews>
    <sheetView showGridLines="0" zoomScaleNormal="100" zoomScaleSheetLayoutView="100" workbookViewId="0">
      <selection activeCell="A2" sqref="A2"/>
    </sheetView>
  </sheetViews>
  <sheetFormatPr defaultColWidth="7.5" defaultRowHeight="12.75" customHeight="1"/>
  <cols>
    <col min="1" max="1" width="3.875" style="6" customWidth="1"/>
    <col min="2" max="2" width="31.875" style="6" customWidth="1"/>
    <col min="3" max="3" width="6.125" style="2" bestFit="1" customWidth="1"/>
    <col min="4" max="4" width="7.5" style="228" bestFit="1" customWidth="1"/>
    <col min="5" max="5" width="6" style="3" bestFit="1" customWidth="1"/>
    <col min="6" max="6" width="7.5" style="228" bestFit="1" customWidth="1"/>
    <col min="7" max="7" width="6" style="3" bestFit="1" customWidth="1"/>
    <col min="8" max="8" width="8" style="228" bestFit="1" customWidth="1"/>
    <col min="9" max="9" width="6" style="2" bestFit="1" customWidth="1"/>
    <col min="10" max="10" width="7.875" style="6" customWidth="1"/>
    <col min="11" max="16384" width="7.5" style="3"/>
  </cols>
  <sheetData>
    <row r="1" spans="1:10" ht="12.75" customHeight="1">
      <c r="A1" s="1" t="s">
        <v>767</v>
      </c>
      <c r="J1" s="228"/>
    </row>
    <row r="2" spans="1:10" ht="12.75" customHeight="1">
      <c r="A2" s="1"/>
      <c r="J2" s="33" t="s">
        <v>1086</v>
      </c>
    </row>
    <row r="3" spans="1:10" ht="12.6" customHeight="1">
      <c r="A3" s="273" t="s">
        <v>450</v>
      </c>
      <c r="B3" s="274"/>
      <c r="C3" s="277" t="s">
        <v>1088</v>
      </c>
      <c r="D3" s="278"/>
      <c r="E3" s="258" t="s">
        <v>1089</v>
      </c>
      <c r="F3" s="260"/>
      <c r="G3" s="258" t="s">
        <v>1090</v>
      </c>
      <c r="H3" s="260"/>
      <c r="I3" s="258" t="s">
        <v>1091</v>
      </c>
      <c r="J3" s="260"/>
    </row>
    <row r="4" spans="1:10" ht="21">
      <c r="A4" s="275"/>
      <c r="B4" s="276"/>
      <c r="C4" s="155" t="s">
        <v>1092</v>
      </c>
      <c r="D4" s="141" t="s">
        <v>807</v>
      </c>
      <c r="E4" s="155" t="s">
        <v>1092</v>
      </c>
      <c r="F4" s="141" t="s">
        <v>807</v>
      </c>
      <c r="G4" s="155" t="s">
        <v>1092</v>
      </c>
      <c r="H4" s="141" t="s">
        <v>807</v>
      </c>
      <c r="I4" s="155" t="s">
        <v>1092</v>
      </c>
      <c r="J4" s="141" t="s">
        <v>807</v>
      </c>
    </row>
    <row r="5" spans="1:10" ht="12.6" customHeight="1">
      <c r="A5" s="12" t="s">
        <v>452</v>
      </c>
      <c r="B5" s="13" t="s">
        <v>1698</v>
      </c>
      <c r="C5" s="103">
        <v>113</v>
      </c>
      <c r="D5" s="183">
        <v>133.802761900288</v>
      </c>
      <c r="E5" s="103">
        <v>113</v>
      </c>
      <c r="F5" s="183">
        <v>142.196173994129</v>
      </c>
      <c r="G5" s="103">
        <v>117</v>
      </c>
      <c r="H5" s="183">
        <v>133.553044157182</v>
      </c>
      <c r="I5" s="103">
        <v>79</v>
      </c>
      <c r="J5" s="183">
        <v>6.0897257675160796</v>
      </c>
    </row>
    <row r="6" spans="1:10" ht="12.6" customHeight="1">
      <c r="A6" s="12" t="s">
        <v>453</v>
      </c>
      <c r="B6" s="13" t="s">
        <v>873</v>
      </c>
      <c r="C6" s="103" t="s">
        <v>491</v>
      </c>
      <c r="D6" s="183" t="s">
        <v>491</v>
      </c>
      <c r="E6" s="103" t="s">
        <v>491</v>
      </c>
      <c r="F6" s="183" t="s">
        <v>491</v>
      </c>
      <c r="G6" s="103" t="s">
        <v>491</v>
      </c>
      <c r="H6" s="183" t="s">
        <v>491</v>
      </c>
      <c r="I6" s="103" t="s">
        <v>491</v>
      </c>
      <c r="J6" s="183" t="s">
        <v>491</v>
      </c>
    </row>
    <row r="7" spans="1:10" ht="12.6" customHeight="1">
      <c r="A7" s="12" t="s">
        <v>454</v>
      </c>
      <c r="B7" s="13" t="s">
        <v>874</v>
      </c>
      <c r="C7" s="103">
        <v>2</v>
      </c>
      <c r="D7" s="183">
        <v>121.476470588235</v>
      </c>
      <c r="E7" s="103">
        <v>2</v>
      </c>
      <c r="F7" s="183">
        <v>121.62352941176501</v>
      </c>
      <c r="G7" s="103">
        <v>2</v>
      </c>
      <c r="H7" s="183">
        <v>0.44705882352941201</v>
      </c>
      <c r="I7" s="103">
        <v>2</v>
      </c>
      <c r="J7" s="183">
        <v>121.17647058823501</v>
      </c>
    </row>
    <row r="8" spans="1:10" ht="12.6" customHeight="1">
      <c r="A8" s="12" t="s">
        <v>455</v>
      </c>
      <c r="B8" s="13" t="s">
        <v>875</v>
      </c>
      <c r="C8" s="103">
        <v>5</v>
      </c>
      <c r="D8" s="183">
        <v>563.73256410256397</v>
      </c>
      <c r="E8" s="103">
        <v>5</v>
      </c>
      <c r="F8" s="183">
        <v>563.73256410256397</v>
      </c>
      <c r="G8" s="103">
        <v>6</v>
      </c>
      <c r="H8" s="183">
        <v>91.567307692307693</v>
      </c>
      <c r="I8" s="103">
        <v>5</v>
      </c>
      <c r="J8" s="183">
        <v>454.93179487179498</v>
      </c>
    </row>
    <row r="9" spans="1:10" ht="12.6" customHeight="1">
      <c r="A9" s="12" t="s">
        <v>456</v>
      </c>
      <c r="B9" s="13" t="s">
        <v>876</v>
      </c>
      <c r="C9" s="103">
        <v>106</v>
      </c>
      <c r="D9" s="183">
        <v>142.90939657557101</v>
      </c>
      <c r="E9" s="103">
        <v>115</v>
      </c>
      <c r="F9" s="183">
        <v>238.479253128273</v>
      </c>
      <c r="G9" s="103">
        <v>112</v>
      </c>
      <c r="H9" s="183">
        <v>236.299533552978</v>
      </c>
      <c r="I9" s="103">
        <v>79</v>
      </c>
      <c r="J9" s="183">
        <v>10.595191994093801</v>
      </c>
    </row>
    <row r="10" spans="1:10" ht="12.6" customHeight="1">
      <c r="A10" s="12" t="s">
        <v>457</v>
      </c>
      <c r="B10" s="13" t="s">
        <v>877</v>
      </c>
      <c r="C10" s="103">
        <v>68</v>
      </c>
      <c r="D10" s="183">
        <v>4.6086343030471904</v>
      </c>
      <c r="E10" s="103">
        <v>71</v>
      </c>
      <c r="F10" s="183">
        <v>146.66602301482399</v>
      </c>
      <c r="G10" s="103">
        <v>75</v>
      </c>
      <c r="H10" s="183">
        <v>139.53465893760901</v>
      </c>
      <c r="I10" s="103">
        <v>67</v>
      </c>
      <c r="J10" s="183">
        <v>6.77142284670688E-3</v>
      </c>
    </row>
    <row r="11" spans="1:10" ht="12.6" customHeight="1">
      <c r="A11" s="12" t="s">
        <v>458</v>
      </c>
      <c r="B11" s="13" t="s">
        <v>878</v>
      </c>
      <c r="C11" s="103">
        <v>3</v>
      </c>
      <c r="D11" s="183">
        <v>2.0641830065359499</v>
      </c>
      <c r="E11" s="103">
        <v>3</v>
      </c>
      <c r="F11" s="183">
        <v>2.0641830065359499</v>
      </c>
      <c r="G11" s="103">
        <v>1</v>
      </c>
      <c r="H11" s="183">
        <v>4.7058823529411802</v>
      </c>
      <c r="I11" s="103">
        <v>2</v>
      </c>
      <c r="J11" s="183">
        <v>0.70833333333333304</v>
      </c>
    </row>
    <row r="12" spans="1:10" ht="12.6" customHeight="1">
      <c r="A12" s="12" t="s">
        <v>459</v>
      </c>
      <c r="B12" s="13" t="s">
        <v>1494</v>
      </c>
      <c r="C12" s="103">
        <v>4</v>
      </c>
      <c r="D12" s="183">
        <v>3.9609911616161599</v>
      </c>
      <c r="E12" s="103">
        <v>4</v>
      </c>
      <c r="F12" s="183">
        <v>3.9609911616161599</v>
      </c>
      <c r="G12" s="103">
        <v>3</v>
      </c>
      <c r="H12" s="183">
        <v>5.1988215488215497</v>
      </c>
      <c r="I12" s="103">
        <v>3</v>
      </c>
      <c r="J12" s="183">
        <v>7.8333333333333297E-2</v>
      </c>
    </row>
    <row r="13" spans="1:10" ht="12.6" customHeight="1">
      <c r="A13" s="12" t="s">
        <v>460</v>
      </c>
      <c r="B13" s="13" t="s">
        <v>1495</v>
      </c>
      <c r="C13" s="103">
        <v>1764</v>
      </c>
      <c r="D13" s="183">
        <v>34.206027863746399</v>
      </c>
      <c r="E13" s="103">
        <v>1742</v>
      </c>
      <c r="F13" s="183">
        <v>33.175554722718203</v>
      </c>
      <c r="G13" s="103">
        <v>1770</v>
      </c>
      <c r="H13" s="183">
        <v>22.215593623373501</v>
      </c>
      <c r="I13" s="103">
        <v>1484</v>
      </c>
      <c r="J13" s="183">
        <v>11.6284077489907</v>
      </c>
    </row>
    <row r="14" spans="1:10" ht="12.6" customHeight="1">
      <c r="A14" s="12" t="s">
        <v>461</v>
      </c>
      <c r="B14" s="13" t="s">
        <v>1496</v>
      </c>
      <c r="C14" s="103">
        <v>334</v>
      </c>
      <c r="D14" s="183">
        <v>33.291010755870701</v>
      </c>
      <c r="E14" s="103">
        <v>331</v>
      </c>
      <c r="F14" s="183">
        <v>19.364570475530599</v>
      </c>
      <c r="G14" s="103">
        <v>330</v>
      </c>
      <c r="H14" s="183">
        <v>9.1048740227025995</v>
      </c>
      <c r="I14" s="103">
        <v>307</v>
      </c>
      <c r="J14" s="183">
        <v>10.1844736458636</v>
      </c>
    </row>
    <row r="15" spans="1:10" ht="12.6" customHeight="1">
      <c r="A15" s="12" t="s">
        <v>462</v>
      </c>
      <c r="B15" s="13" t="s">
        <v>1497</v>
      </c>
      <c r="C15" s="103">
        <v>298</v>
      </c>
      <c r="D15" s="183">
        <v>28.436976871826701</v>
      </c>
      <c r="E15" s="103">
        <v>299</v>
      </c>
      <c r="F15" s="183">
        <v>29.584603009528902</v>
      </c>
      <c r="G15" s="103">
        <v>290</v>
      </c>
      <c r="H15" s="183">
        <v>19.224142462450502</v>
      </c>
      <c r="I15" s="103">
        <v>251</v>
      </c>
      <c r="J15" s="183">
        <v>10.7933040475565</v>
      </c>
    </row>
    <row r="16" spans="1:10" ht="12.6" customHeight="1">
      <c r="A16" s="12" t="s">
        <v>463</v>
      </c>
      <c r="B16" s="13" t="s">
        <v>1498</v>
      </c>
      <c r="C16" s="103">
        <v>30</v>
      </c>
      <c r="D16" s="183">
        <v>10.6139447669839</v>
      </c>
      <c r="E16" s="103">
        <v>29</v>
      </c>
      <c r="F16" s="183">
        <v>9.5345186870114702</v>
      </c>
      <c r="G16" s="103">
        <v>30</v>
      </c>
      <c r="H16" s="183">
        <v>4.0443161864303301</v>
      </c>
      <c r="I16" s="103">
        <v>27</v>
      </c>
      <c r="J16" s="183">
        <v>5.4778214824718097</v>
      </c>
    </row>
    <row r="17" spans="1:10" ht="12.6" customHeight="1">
      <c r="A17" s="12" t="s">
        <v>464</v>
      </c>
      <c r="B17" s="13" t="s">
        <v>1499</v>
      </c>
      <c r="C17" s="103">
        <v>20</v>
      </c>
      <c r="D17" s="183">
        <v>2.2217002125228298</v>
      </c>
      <c r="E17" s="103">
        <v>20</v>
      </c>
      <c r="F17" s="183">
        <v>2.0580648122770002</v>
      </c>
      <c r="G17" s="103">
        <v>19</v>
      </c>
      <c r="H17" s="183">
        <v>1.1739039403376601</v>
      </c>
      <c r="I17" s="103">
        <v>18</v>
      </c>
      <c r="J17" s="183">
        <v>0.94655364707187095</v>
      </c>
    </row>
    <row r="18" spans="1:10" ht="12.6" customHeight="1">
      <c r="A18" s="12" t="s">
        <v>465</v>
      </c>
      <c r="B18" s="13" t="s">
        <v>1500</v>
      </c>
      <c r="C18" s="103">
        <v>258</v>
      </c>
      <c r="D18" s="183">
        <v>162.35218706908199</v>
      </c>
      <c r="E18" s="103">
        <v>258</v>
      </c>
      <c r="F18" s="183">
        <v>159.16051331651201</v>
      </c>
      <c r="G18" s="103">
        <v>251</v>
      </c>
      <c r="H18" s="183">
        <v>146.07494612138299</v>
      </c>
      <c r="I18" s="103">
        <v>195</v>
      </c>
      <c r="J18" s="183">
        <v>16.172763528229702</v>
      </c>
    </row>
    <row r="19" spans="1:10" ht="12.6" customHeight="1">
      <c r="A19" s="12" t="s">
        <v>466</v>
      </c>
      <c r="B19" s="13" t="s">
        <v>1501</v>
      </c>
      <c r="C19" s="103">
        <v>59</v>
      </c>
      <c r="D19" s="183">
        <v>2.0260724147109501</v>
      </c>
      <c r="E19" s="103">
        <v>54</v>
      </c>
      <c r="F19" s="183">
        <v>1.9674712698752901</v>
      </c>
      <c r="G19" s="103">
        <v>52</v>
      </c>
      <c r="H19" s="183">
        <v>1.0936675189659899</v>
      </c>
      <c r="I19" s="103">
        <v>46</v>
      </c>
      <c r="J19" s="183">
        <v>0.83233591739849599</v>
      </c>
    </row>
    <row r="20" spans="1:10" ht="12.6" customHeight="1">
      <c r="A20" s="12" t="s">
        <v>467</v>
      </c>
      <c r="B20" s="13" t="s">
        <v>1502</v>
      </c>
      <c r="C20" s="103">
        <v>910</v>
      </c>
      <c r="D20" s="183">
        <v>115.047746798977</v>
      </c>
      <c r="E20" s="103">
        <v>901</v>
      </c>
      <c r="F20" s="183">
        <v>105.48798373266401</v>
      </c>
      <c r="G20" s="103">
        <v>887</v>
      </c>
      <c r="H20" s="183">
        <v>19.590654662390101</v>
      </c>
      <c r="I20" s="103">
        <v>832</v>
      </c>
      <c r="J20" s="183">
        <v>92.694050313460707</v>
      </c>
    </row>
    <row r="21" spans="1:10" ht="12.6" customHeight="1">
      <c r="A21" s="12" t="s">
        <v>468</v>
      </c>
      <c r="B21" s="13" t="s">
        <v>1503</v>
      </c>
      <c r="C21" s="103">
        <v>49</v>
      </c>
      <c r="D21" s="183">
        <v>345.76330643471499</v>
      </c>
      <c r="E21" s="103">
        <v>49</v>
      </c>
      <c r="F21" s="183">
        <v>334.94591320758002</v>
      </c>
      <c r="G21" s="103">
        <v>48</v>
      </c>
      <c r="H21" s="183">
        <v>16.406988366452801</v>
      </c>
      <c r="I21" s="103">
        <v>42</v>
      </c>
      <c r="J21" s="183">
        <v>364.15723132632701</v>
      </c>
    </row>
    <row r="22" spans="1:10" ht="12.6" customHeight="1">
      <c r="A22" s="12" t="s">
        <v>469</v>
      </c>
      <c r="B22" s="13" t="s">
        <v>1504</v>
      </c>
      <c r="C22" s="103">
        <v>69</v>
      </c>
      <c r="D22" s="183">
        <v>15.254851006751201</v>
      </c>
      <c r="E22" s="103">
        <v>65</v>
      </c>
      <c r="F22" s="183">
        <v>16.437247681098501</v>
      </c>
      <c r="G22" s="103">
        <v>64</v>
      </c>
      <c r="H22" s="183">
        <v>3.2780675651184801</v>
      </c>
      <c r="I22" s="103">
        <v>60</v>
      </c>
      <c r="J22" s="183">
        <v>13.033568631354999</v>
      </c>
    </row>
    <row r="23" spans="1:10" ht="12.6" customHeight="1">
      <c r="A23" s="12" t="s">
        <v>470</v>
      </c>
      <c r="B23" s="13" t="s">
        <v>1505</v>
      </c>
      <c r="C23" s="103">
        <v>98</v>
      </c>
      <c r="D23" s="183">
        <v>2.3493682081365099</v>
      </c>
      <c r="E23" s="103">
        <v>97</v>
      </c>
      <c r="F23" s="183">
        <v>4.1112746632985697</v>
      </c>
      <c r="G23" s="103">
        <v>94</v>
      </c>
      <c r="H23" s="183">
        <v>3.0807265615840298</v>
      </c>
      <c r="I23" s="103">
        <v>89</v>
      </c>
      <c r="J23" s="183">
        <v>1.1210586353738099</v>
      </c>
    </row>
    <row r="24" spans="1:10" ht="12.6" customHeight="1">
      <c r="A24" s="12" t="s">
        <v>471</v>
      </c>
      <c r="B24" s="13" t="s">
        <v>1506</v>
      </c>
      <c r="C24" s="103">
        <v>14</v>
      </c>
      <c r="D24" s="183">
        <v>25.317323628611</v>
      </c>
      <c r="E24" s="103">
        <v>14</v>
      </c>
      <c r="F24" s="183">
        <v>25.341345483621598</v>
      </c>
      <c r="G24" s="103">
        <v>13</v>
      </c>
      <c r="H24" s="183">
        <v>26.480792235825898</v>
      </c>
      <c r="I24" s="103">
        <v>11</v>
      </c>
      <c r="J24" s="183">
        <v>0.81416677274274796</v>
      </c>
    </row>
    <row r="25" spans="1:10" ht="12.6" customHeight="1">
      <c r="A25" s="12" t="s">
        <v>472</v>
      </c>
      <c r="B25" s="13" t="s">
        <v>1507</v>
      </c>
      <c r="C25" s="103">
        <v>350</v>
      </c>
      <c r="D25" s="183">
        <v>26.190204559742899</v>
      </c>
      <c r="E25" s="103">
        <v>336</v>
      </c>
      <c r="F25" s="183">
        <v>19.612195775725901</v>
      </c>
      <c r="G25" s="103">
        <v>331</v>
      </c>
      <c r="H25" s="183">
        <v>7.7055772094996504</v>
      </c>
      <c r="I25" s="103">
        <v>293</v>
      </c>
      <c r="J25" s="183">
        <v>12.8091719028222</v>
      </c>
    </row>
    <row r="26" spans="1:10" ht="12.6" customHeight="1">
      <c r="A26" s="12" t="s">
        <v>473</v>
      </c>
      <c r="B26" s="13" t="s">
        <v>1508</v>
      </c>
      <c r="C26" s="103">
        <v>234</v>
      </c>
      <c r="D26" s="183">
        <v>72.584629510161705</v>
      </c>
      <c r="E26" s="103">
        <v>232</v>
      </c>
      <c r="F26" s="183">
        <v>52.078607798798302</v>
      </c>
      <c r="G26" s="103">
        <v>231</v>
      </c>
      <c r="H26" s="183">
        <v>9.1389588518170903</v>
      </c>
      <c r="I26" s="103">
        <v>198</v>
      </c>
      <c r="J26" s="183">
        <v>49.996156298145102</v>
      </c>
    </row>
    <row r="27" spans="1:10" ht="12.6" customHeight="1">
      <c r="A27" s="12" t="s">
        <v>474</v>
      </c>
      <c r="B27" s="13" t="s">
        <v>1509</v>
      </c>
      <c r="C27" s="103">
        <v>191</v>
      </c>
      <c r="D27" s="183">
        <v>46.961272308678701</v>
      </c>
      <c r="E27" s="103">
        <v>189</v>
      </c>
      <c r="F27" s="183">
        <v>46.832846594790098</v>
      </c>
      <c r="G27" s="103">
        <v>178</v>
      </c>
      <c r="H27" s="183">
        <v>14.5420469118373</v>
      </c>
      <c r="I27" s="103">
        <v>163</v>
      </c>
      <c r="J27" s="183">
        <v>38.032710760815597</v>
      </c>
    </row>
    <row r="28" spans="1:10" ht="12.6" customHeight="1">
      <c r="A28" s="12" t="s">
        <v>475</v>
      </c>
      <c r="B28" s="13" t="s">
        <v>1510</v>
      </c>
      <c r="C28" s="103">
        <v>1041</v>
      </c>
      <c r="D28" s="183">
        <v>12.630342756380401</v>
      </c>
      <c r="E28" s="103">
        <v>1012</v>
      </c>
      <c r="F28" s="183">
        <v>10.1186339274429</v>
      </c>
      <c r="G28" s="103">
        <v>982</v>
      </c>
      <c r="H28" s="183">
        <v>9.4692884919059992</v>
      </c>
      <c r="I28" s="103">
        <v>852</v>
      </c>
      <c r="J28" s="183">
        <v>1.81193901608358</v>
      </c>
    </row>
    <row r="29" spans="1:10" ht="12.6" customHeight="1">
      <c r="A29" s="12" t="s">
        <v>476</v>
      </c>
      <c r="B29" s="13" t="s">
        <v>1511</v>
      </c>
      <c r="C29" s="103">
        <v>131</v>
      </c>
      <c r="D29" s="183">
        <v>2.7386410112515698</v>
      </c>
      <c r="E29" s="103">
        <v>126</v>
      </c>
      <c r="F29" s="183">
        <v>2.9136452421217101</v>
      </c>
      <c r="G29" s="103">
        <v>126</v>
      </c>
      <c r="H29" s="183">
        <v>2.3813713825221701</v>
      </c>
      <c r="I29" s="103">
        <v>109</v>
      </c>
      <c r="J29" s="183">
        <v>0.57586543986998295</v>
      </c>
    </row>
    <row r="30" spans="1:10" ht="12.6" customHeight="1">
      <c r="A30" s="12" t="s">
        <v>477</v>
      </c>
      <c r="B30" s="13" t="s">
        <v>1512</v>
      </c>
      <c r="C30" s="103">
        <v>127</v>
      </c>
      <c r="D30" s="183">
        <v>2.1674044853107901</v>
      </c>
      <c r="E30" s="103">
        <v>118</v>
      </c>
      <c r="F30" s="183">
        <v>2.9221958643921799</v>
      </c>
      <c r="G30" s="103">
        <v>123</v>
      </c>
      <c r="H30" s="183">
        <v>2.3670693587642599</v>
      </c>
      <c r="I30" s="103">
        <v>103</v>
      </c>
      <c r="J30" s="183">
        <v>0.43577391479424699</v>
      </c>
    </row>
    <row r="31" spans="1:10" ht="12.6" customHeight="1">
      <c r="A31" s="12" t="s">
        <v>478</v>
      </c>
      <c r="B31" s="13" t="s">
        <v>1513</v>
      </c>
      <c r="C31" s="103">
        <v>153</v>
      </c>
      <c r="D31" s="183">
        <v>2.0717723327147599</v>
      </c>
      <c r="E31" s="103">
        <v>151</v>
      </c>
      <c r="F31" s="183">
        <v>2.1010234466929498</v>
      </c>
      <c r="G31" s="103">
        <v>144</v>
      </c>
      <c r="H31" s="183">
        <v>1.0092244442354401</v>
      </c>
      <c r="I31" s="103">
        <v>129</v>
      </c>
      <c r="J31" s="183">
        <v>1.31453059364028</v>
      </c>
    </row>
    <row r="32" spans="1:10" ht="12.6" customHeight="1">
      <c r="A32" s="12" t="s">
        <v>479</v>
      </c>
      <c r="B32" s="13" t="s">
        <v>1514</v>
      </c>
      <c r="C32" s="103">
        <v>340</v>
      </c>
      <c r="D32" s="183">
        <v>4.8006006987801699</v>
      </c>
      <c r="E32" s="103">
        <v>335</v>
      </c>
      <c r="F32" s="183">
        <v>5.7012708861805299</v>
      </c>
      <c r="G32" s="103">
        <v>327</v>
      </c>
      <c r="H32" s="183">
        <v>2.87598485694997</v>
      </c>
      <c r="I32" s="103">
        <v>307</v>
      </c>
      <c r="J32" s="183">
        <v>1.27274197617069</v>
      </c>
    </row>
    <row r="33" spans="1:10" ht="12.6" customHeight="1">
      <c r="A33" s="12" t="s">
        <v>480</v>
      </c>
      <c r="B33" s="13" t="s">
        <v>1515</v>
      </c>
      <c r="C33" s="103">
        <v>211</v>
      </c>
      <c r="D33" s="183">
        <v>6.0821179675975001</v>
      </c>
      <c r="E33" s="103">
        <v>207</v>
      </c>
      <c r="F33" s="183">
        <v>5.5202360092882898</v>
      </c>
      <c r="G33" s="103">
        <v>202</v>
      </c>
      <c r="H33" s="183">
        <v>4.2706269735282101</v>
      </c>
      <c r="I33" s="103">
        <v>183</v>
      </c>
      <c r="J33" s="183">
        <v>1.2091531502983299</v>
      </c>
    </row>
    <row r="34" spans="1:10" ht="12.6" customHeight="1">
      <c r="A34" s="12" t="s">
        <v>481</v>
      </c>
      <c r="B34" s="13" t="s">
        <v>1516</v>
      </c>
      <c r="C34" s="103">
        <v>50</v>
      </c>
      <c r="D34" s="183">
        <v>3.0622816849775099</v>
      </c>
      <c r="E34" s="103">
        <v>50</v>
      </c>
      <c r="F34" s="183">
        <v>3.04630115583406</v>
      </c>
      <c r="G34" s="103">
        <v>49</v>
      </c>
      <c r="H34" s="183">
        <v>2.7381157773671401</v>
      </c>
      <c r="I34" s="103">
        <v>41</v>
      </c>
      <c r="J34" s="183">
        <v>0.33171793908597502</v>
      </c>
    </row>
    <row r="35" spans="1:10" ht="12.6" customHeight="1">
      <c r="A35" s="12" t="s">
        <v>482</v>
      </c>
      <c r="B35" s="13" t="s">
        <v>1517</v>
      </c>
      <c r="C35" s="103">
        <v>497</v>
      </c>
      <c r="D35" s="183">
        <v>2.3237090092600101</v>
      </c>
      <c r="E35" s="103">
        <v>487</v>
      </c>
      <c r="F35" s="183">
        <v>2.3446238216330699</v>
      </c>
      <c r="G35" s="103">
        <v>481</v>
      </c>
      <c r="H35" s="183">
        <v>1.2171634124008299</v>
      </c>
      <c r="I35" s="103">
        <v>421</v>
      </c>
      <c r="J35" s="183">
        <v>1.2040535818009299</v>
      </c>
    </row>
    <row r="36" spans="1:10" ht="12.6" customHeight="1">
      <c r="A36" s="12" t="s">
        <v>483</v>
      </c>
      <c r="B36" s="13" t="s">
        <v>1518</v>
      </c>
      <c r="C36" s="103">
        <v>77</v>
      </c>
      <c r="D36" s="183">
        <v>8.86152910305651</v>
      </c>
      <c r="E36" s="103">
        <v>75</v>
      </c>
      <c r="F36" s="183">
        <v>12.1391034391293</v>
      </c>
      <c r="G36" s="103">
        <v>73</v>
      </c>
      <c r="H36" s="183">
        <v>27.3166676595377</v>
      </c>
      <c r="I36" s="103">
        <v>67</v>
      </c>
      <c r="J36" s="183">
        <v>1.91621477745919</v>
      </c>
    </row>
    <row r="37" spans="1:10" ht="12.6" customHeight="1">
      <c r="A37" s="12" t="s">
        <v>1228</v>
      </c>
      <c r="B37" s="13" t="s">
        <v>1519</v>
      </c>
      <c r="C37" s="103">
        <v>69</v>
      </c>
      <c r="D37" s="183">
        <v>23132.9827261307</v>
      </c>
      <c r="E37" s="103">
        <v>69</v>
      </c>
      <c r="F37" s="183">
        <v>23799.298600148901</v>
      </c>
      <c r="G37" s="103">
        <v>68</v>
      </c>
      <c r="H37" s="183">
        <v>11.021743649506901</v>
      </c>
      <c r="I37" s="103">
        <v>69</v>
      </c>
      <c r="J37" s="183">
        <v>23788.3482459468</v>
      </c>
    </row>
    <row r="38" spans="1:10" ht="12.6" customHeight="1">
      <c r="A38" s="12" t="s">
        <v>1229</v>
      </c>
      <c r="B38" s="13" t="s">
        <v>1520</v>
      </c>
      <c r="C38" s="103">
        <v>6</v>
      </c>
      <c r="D38" s="183">
        <v>1031.87341919082</v>
      </c>
      <c r="E38" s="103">
        <v>6</v>
      </c>
      <c r="F38" s="183">
        <v>1031.31554882045</v>
      </c>
      <c r="G38" s="103">
        <v>6</v>
      </c>
      <c r="H38" s="183">
        <v>0.79868819070271702</v>
      </c>
      <c r="I38" s="103">
        <v>6</v>
      </c>
      <c r="J38" s="183">
        <v>1029.4485735927101</v>
      </c>
    </row>
    <row r="39" spans="1:10" ht="12.6" customHeight="1">
      <c r="A39" s="12" t="s">
        <v>1230</v>
      </c>
      <c r="B39" s="13" t="s">
        <v>1521</v>
      </c>
      <c r="C39" s="103">
        <v>5</v>
      </c>
      <c r="D39" s="183">
        <v>3334.32737139745</v>
      </c>
      <c r="E39" s="103">
        <v>5</v>
      </c>
      <c r="F39" s="183">
        <v>3840.4700122938102</v>
      </c>
      <c r="G39" s="103">
        <v>5</v>
      </c>
      <c r="H39" s="183">
        <v>133.43951120448199</v>
      </c>
      <c r="I39" s="103">
        <v>4</v>
      </c>
      <c r="J39" s="183">
        <v>4632.76960784314</v>
      </c>
    </row>
    <row r="40" spans="1:10" ht="12.6" customHeight="1">
      <c r="A40" s="12" t="s">
        <v>1759</v>
      </c>
      <c r="B40" s="13" t="s">
        <v>1522</v>
      </c>
      <c r="C40" s="103">
        <v>1899</v>
      </c>
      <c r="D40" s="183">
        <v>53.887663330016103</v>
      </c>
      <c r="E40" s="103">
        <v>2452</v>
      </c>
      <c r="F40" s="183">
        <v>112.875056465375</v>
      </c>
      <c r="G40" s="103">
        <v>2461</v>
      </c>
      <c r="H40" s="183">
        <v>46.287118024162801</v>
      </c>
      <c r="I40" s="103">
        <v>1594</v>
      </c>
      <c r="J40" s="183">
        <v>3.0697193997601699</v>
      </c>
    </row>
    <row r="41" spans="1:10" ht="12.6" customHeight="1">
      <c r="A41" s="12" t="s">
        <v>1760</v>
      </c>
      <c r="B41" s="13" t="s">
        <v>1523</v>
      </c>
      <c r="C41" s="103">
        <v>1</v>
      </c>
      <c r="D41" s="183">
        <v>0.452380952380952</v>
      </c>
      <c r="E41" s="103">
        <v>1</v>
      </c>
      <c r="F41" s="183">
        <v>0.452380952380952</v>
      </c>
      <c r="G41" s="103">
        <v>1</v>
      </c>
      <c r="H41" s="183">
        <v>0.17460317460317501</v>
      </c>
      <c r="I41" s="103">
        <v>1</v>
      </c>
      <c r="J41" s="183">
        <v>0.27777777777777801</v>
      </c>
    </row>
    <row r="42" spans="1:10" ht="12.6" customHeight="1">
      <c r="A42" s="12" t="s">
        <v>1761</v>
      </c>
      <c r="B42" s="13" t="s">
        <v>1524</v>
      </c>
      <c r="C42" s="103" t="s">
        <v>491</v>
      </c>
      <c r="D42" s="183" t="s">
        <v>491</v>
      </c>
      <c r="E42" s="103" t="s">
        <v>491</v>
      </c>
      <c r="F42" s="183" t="s">
        <v>491</v>
      </c>
      <c r="G42" s="103" t="s">
        <v>491</v>
      </c>
      <c r="H42" s="183" t="s">
        <v>491</v>
      </c>
      <c r="I42" s="103" t="s">
        <v>491</v>
      </c>
      <c r="J42" s="183" t="s">
        <v>491</v>
      </c>
    </row>
    <row r="43" spans="1:10" ht="12.6" customHeight="1">
      <c r="A43" s="12" t="s">
        <v>1762</v>
      </c>
      <c r="B43" s="13" t="s">
        <v>1525</v>
      </c>
      <c r="C43" s="103">
        <v>4</v>
      </c>
      <c r="D43" s="183">
        <v>0.60967088469618702</v>
      </c>
      <c r="E43" s="103">
        <v>4</v>
      </c>
      <c r="F43" s="183">
        <v>0.48726324922820702</v>
      </c>
      <c r="G43" s="103">
        <v>4</v>
      </c>
      <c r="H43" s="183">
        <v>0.26042624213944099</v>
      </c>
      <c r="I43" s="103">
        <v>4</v>
      </c>
      <c r="J43" s="183">
        <v>0.226837007088765</v>
      </c>
    </row>
    <row r="44" spans="1:10" ht="12.6" customHeight="1">
      <c r="A44" s="12" t="s">
        <v>1763</v>
      </c>
      <c r="B44" s="13" t="s">
        <v>1526</v>
      </c>
      <c r="C44" s="103" t="s">
        <v>491</v>
      </c>
      <c r="D44" s="183" t="s">
        <v>491</v>
      </c>
      <c r="E44" s="103" t="s">
        <v>491</v>
      </c>
      <c r="F44" s="183" t="s">
        <v>491</v>
      </c>
      <c r="G44" s="103" t="s">
        <v>491</v>
      </c>
      <c r="H44" s="183" t="s">
        <v>491</v>
      </c>
      <c r="I44" s="103" t="s">
        <v>491</v>
      </c>
      <c r="J44" s="183" t="s">
        <v>491</v>
      </c>
    </row>
    <row r="45" spans="1:10" ht="12.6" customHeight="1">
      <c r="A45" s="12" t="s">
        <v>1764</v>
      </c>
      <c r="B45" s="13" t="s">
        <v>1527</v>
      </c>
      <c r="C45" s="103">
        <v>5</v>
      </c>
      <c r="D45" s="183">
        <v>1.3809164535379399</v>
      </c>
      <c r="E45" s="103">
        <v>2</v>
      </c>
      <c r="F45" s="183">
        <v>0.80498721227621495</v>
      </c>
      <c r="G45" s="103">
        <v>4</v>
      </c>
      <c r="H45" s="183">
        <v>0.337254901960784</v>
      </c>
      <c r="I45" s="103">
        <v>2</v>
      </c>
      <c r="J45" s="183">
        <v>0.34271099744245498</v>
      </c>
    </row>
    <row r="46" spans="1:10" ht="12.6" customHeight="1">
      <c r="A46" s="12" t="s">
        <v>884</v>
      </c>
      <c r="B46" s="13" t="s">
        <v>1528</v>
      </c>
      <c r="C46" s="103">
        <v>31</v>
      </c>
      <c r="D46" s="183">
        <v>1.80127095166336</v>
      </c>
      <c r="E46" s="103">
        <v>30</v>
      </c>
      <c r="F46" s="183">
        <v>1.6241530268404101</v>
      </c>
      <c r="G46" s="103">
        <v>31</v>
      </c>
      <c r="H46" s="183">
        <v>1.3898792312802299</v>
      </c>
      <c r="I46" s="103">
        <v>24</v>
      </c>
      <c r="J46" s="183">
        <v>0.13104961146646399</v>
      </c>
    </row>
    <row r="47" spans="1:10" ht="12.6" customHeight="1">
      <c r="A47" s="12" t="s">
        <v>885</v>
      </c>
      <c r="B47" s="13" t="s">
        <v>1529</v>
      </c>
      <c r="C47" s="103">
        <v>3</v>
      </c>
      <c r="D47" s="183">
        <v>1.59530941602905</v>
      </c>
      <c r="E47" s="103">
        <v>3</v>
      </c>
      <c r="F47" s="183">
        <v>1.3976692980349501</v>
      </c>
      <c r="G47" s="103">
        <v>3</v>
      </c>
      <c r="H47" s="183">
        <v>0.434192982501444</v>
      </c>
      <c r="I47" s="103">
        <v>3</v>
      </c>
      <c r="J47" s="183">
        <v>0.41275167785234901</v>
      </c>
    </row>
    <row r="48" spans="1:10" ht="12.6" customHeight="1">
      <c r="A48" s="12" t="s">
        <v>886</v>
      </c>
      <c r="B48" s="13" t="s">
        <v>1530</v>
      </c>
      <c r="C48" s="103">
        <v>2</v>
      </c>
      <c r="D48" s="183">
        <v>4.5656028368794302E-2</v>
      </c>
      <c r="E48" s="103">
        <v>5</v>
      </c>
      <c r="F48" s="183">
        <v>8.1038290670223098E-2</v>
      </c>
      <c r="G48" s="103">
        <v>4</v>
      </c>
      <c r="H48" s="183">
        <v>5.0107387147302597E-2</v>
      </c>
      <c r="I48" s="103">
        <v>2</v>
      </c>
      <c r="J48" s="183">
        <v>2.4822695035461001E-2</v>
      </c>
    </row>
    <row r="49" spans="1:10" ht="12.6" customHeight="1">
      <c r="A49" s="12" t="s">
        <v>887</v>
      </c>
      <c r="B49" s="13" t="s">
        <v>1531</v>
      </c>
      <c r="C49" s="103">
        <v>1</v>
      </c>
      <c r="D49" s="183">
        <v>1.2345679012345701</v>
      </c>
      <c r="E49" s="103">
        <v>1</v>
      </c>
      <c r="F49" s="183">
        <v>1.2345679012345701</v>
      </c>
      <c r="G49" s="103">
        <v>1</v>
      </c>
      <c r="H49" s="183">
        <v>0.82716049382716095</v>
      </c>
      <c r="I49" s="103">
        <v>1</v>
      </c>
      <c r="J49" s="183">
        <v>0.407407407407407</v>
      </c>
    </row>
    <row r="50" spans="1:10" ht="12.6" customHeight="1">
      <c r="A50" s="12" t="s">
        <v>888</v>
      </c>
      <c r="B50" s="13" t="s">
        <v>1532</v>
      </c>
      <c r="C50" s="103">
        <v>3</v>
      </c>
      <c r="D50" s="183">
        <v>1.4183994672118501</v>
      </c>
      <c r="E50" s="103">
        <v>3</v>
      </c>
      <c r="F50" s="183">
        <v>1.43369172629557</v>
      </c>
      <c r="G50" s="103">
        <v>2</v>
      </c>
      <c r="H50" s="183">
        <v>9.1714060031595601E-2</v>
      </c>
      <c r="I50" s="103">
        <v>1</v>
      </c>
      <c r="J50" s="183">
        <v>0</v>
      </c>
    </row>
    <row r="51" spans="1:10" ht="12.6" customHeight="1">
      <c r="A51" s="12" t="s">
        <v>889</v>
      </c>
      <c r="B51" s="13" t="s">
        <v>1533</v>
      </c>
      <c r="C51" s="103">
        <v>9</v>
      </c>
      <c r="D51" s="183">
        <v>2.1909746637315499</v>
      </c>
      <c r="E51" s="103">
        <v>10</v>
      </c>
      <c r="F51" s="183">
        <v>2.3599783893867099</v>
      </c>
      <c r="G51" s="103">
        <v>11</v>
      </c>
      <c r="H51" s="183">
        <v>0.61380711105758701</v>
      </c>
      <c r="I51" s="103">
        <v>10</v>
      </c>
      <c r="J51" s="183">
        <v>1.68909600995285</v>
      </c>
    </row>
    <row r="52" spans="1:10" ht="12.6" customHeight="1">
      <c r="A52" s="12" t="s">
        <v>890</v>
      </c>
      <c r="B52" s="13" t="s">
        <v>1534</v>
      </c>
      <c r="C52" s="103">
        <v>42</v>
      </c>
      <c r="D52" s="183">
        <v>1.22902067861272</v>
      </c>
      <c r="E52" s="103">
        <v>43</v>
      </c>
      <c r="F52" s="183">
        <v>1.25255678933699</v>
      </c>
      <c r="G52" s="103">
        <v>43</v>
      </c>
      <c r="H52" s="183">
        <v>1.2019301663483499</v>
      </c>
      <c r="I52" s="103">
        <v>26</v>
      </c>
      <c r="J52" s="183">
        <v>1.8246128229464999E-2</v>
      </c>
    </row>
    <row r="53" spans="1:10" ht="12.6" customHeight="1">
      <c r="A53" s="12" t="s">
        <v>891</v>
      </c>
      <c r="B53" s="13" t="s">
        <v>1535</v>
      </c>
      <c r="C53" s="103">
        <v>2</v>
      </c>
      <c r="D53" s="183">
        <v>0.12815576323987499</v>
      </c>
      <c r="E53" s="103">
        <v>1</v>
      </c>
      <c r="F53" s="183">
        <v>0.233644859813084</v>
      </c>
      <c r="G53" s="103">
        <v>2</v>
      </c>
      <c r="H53" s="183">
        <v>0.12815576323987499</v>
      </c>
      <c r="I53" s="103">
        <v>1</v>
      </c>
      <c r="J53" s="183">
        <v>0</v>
      </c>
    </row>
    <row r="54" spans="1:10" ht="12.6" customHeight="1">
      <c r="A54" s="12" t="s">
        <v>892</v>
      </c>
      <c r="B54" s="13" t="s">
        <v>1536</v>
      </c>
      <c r="C54" s="103">
        <v>10</v>
      </c>
      <c r="D54" s="183">
        <v>22.900932952658899</v>
      </c>
      <c r="E54" s="103">
        <v>10</v>
      </c>
      <c r="F54" s="183">
        <v>21.663051369182099</v>
      </c>
      <c r="G54" s="103">
        <v>10</v>
      </c>
      <c r="H54" s="183">
        <v>0.89452124870018801</v>
      </c>
      <c r="I54" s="103">
        <v>8</v>
      </c>
      <c r="J54" s="183">
        <v>25.960662650602401</v>
      </c>
    </row>
    <row r="55" spans="1:10" ht="12.6" customHeight="1">
      <c r="A55" s="12" t="s">
        <v>893</v>
      </c>
      <c r="B55" s="13" t="s">
        <v>1537</v>
      </c>
      <c r="C55" s="103">
        <v>2</v>
      </c>
      <c r="D55" s="183">
        <v>0.16966666666666699</v>
      </c>
      <c r="E55" s="103">
        <v>1</v>
      </c>
      <c r="F55" s="183">
        <v>6.5000000000000002E-2</v>
      </c>
      <c r="G55" s="103">
        <v>1</v>
      </c>
      <c r="H55" s="183">
        <v>4.9142857142857099E-2</v>
      </c>
      <c r="I55" s="103">
        <v>1</v>
      </c>
      <c r="J55" s="183">
        <v>7.1428571428571396E-4</v>
      </c>
    </row>
    <row r="56" spans="1:10" ht="12.6" customHeight="1">
      <c r="A56" s="12" t="s">
        <v>894</v>
      </c>
      <c r="B56" s="13" t="s">
        <v>1538</v>
      </c>
      <c r="C56" s="103">
        <v>12</v>
      </c>
      <c r="D56" s="183">
        <v>9.0349662580478292</v>
      </c>
      <c r="E56" s="103">
        <v>13</v>
      </c>
      <c r="F56" s="183">
        <v>8.4884843731507704</v>
      </c>
      <c r="G56" s="103">
        <v>13</v>
      </c>
      <c r="H56" s="183">
        <v>2.80306881432077</v>
      </c>
      <c r="I56" s="103">
        <v>12</v>
      </c>
      <c r="J56" s="183">
        <v>4.7915769943976398</v>
      </c>
    </row>
    <row r="57" spans="1:10" ht="12.6" customHeight="1">
      <c r="A57" s="12" t="s">
        <v>1546</v>
      </c>
      <c r="B57" s="13" t="s">
        <v>1539</v>
      </c>
      <c r="C57" s="103">
        <v>5</v>
      </c>
      <c r="D57" s="183">
        <v>9.6265822918314594</v>
      </c>
      <c r="E57" s="103">
        <v>4</v>
      </c>
      <c r="F57" s="183">
        <v>2.5146232136265398</v>
      </c>
      <c r="G57" s="103">
        <v>5</v>
      </c>
      <c r="H57" s="183">
        <v>4.2073901808785497</v>
      </c>
      <c r="I57" s="103">
        <v>4</v>
      </c>
      <c r="J57" s="183">
        <v>0.35538548752834498</v>
      </c>
    </row>
    <row r="58" spans="1:10" ht="12.6" customHeight="1">
      <c r="A58" s="12" t="s">
        <v>1547</v>
      </c>
      <c r="B58" s="13" t="s">
        <v>1540</v>
      </c>
      <c r="C58" s="103">
        <v>10</v>
      </c>
      <c r="D58" s="183">
        <v>2.1349416399666699</v>
      </c>
      <c r="E58" s="103">
        <v>10</v>
      </c>
      <c r="F58" s="183">
        <v>1.8060148664144899</v>
      </c>
      <c r="G58" s="103">
        <v>9</v>
      </c>
      <c r="H58" s="183">
        <v>0.81539995481417704</v>
      </c>
      <c r="I58" s="103">
        <v>7</v>
      </c>
      <c r="J58" s="183">
        <v>1.4501051743287801</v>
      </c>
    </row>
    <row r="59" spans="1:10" ht="12.6" customHeight="1">
      <c r="A59" s="12" t="s">
        <v>1548</v>
      </c>
      <c r="B59" s="13" t="s">
        <v>1541</v>
      </c>
      <c r="C59" s="103">
        <v>9</v>
      </c>
      <c r="D59" s="183">
        <v>0.69053950102155803</v>
      </c>
      <c r="E59" s="103">
        <v>9</v>
      </c>
      <c r="F59" s="183">
        <v>1.0079998184818799</v>
      </c>
      <c r="G59" s="103">
        <v>10</v>
      </c>
      <c r="H59" s="183">
        <v>0.99578327331551197</v>
      </c>
      <c r="I59" s="103">
        <v>7</v>
      </c>
      <c r="J59" s="183">
        <v>1.1111111111111099E-2</v>
      </c>
    </row>
    <row r="60" spans="1:10" ht="12.6" customHeight="1">
      <c r="A60" s="12" t="s">
        <v>1549</v>
      </c>
      <c r="B60" s="13" t="s">
        <v>1542</v>
      </c>
      <c r="C60" s="103">
        <v>224</v>
      </c>
      <c r="D60" s="183">
        <v>1.31090714350409</v>
      </c>
      <c r="E60" s="103">
        <v>218</v>
      </c>
      <c r="F60" s="183">
        <v>1.34027803753148</v>
      </c>
      <c r="G60" s="103">
        <v>232</v>
      </c>
      <c r="H60" s="183">
        <v>1.2834925458398501</v>
      </c>
      <c r="I60" s="103">
        <v>162</v>
      </c>
      <c r="J60" s="183">
        <v>2.0372511747820302E-2</v>
      </c>
    </row>
    <row r="61" spans="1:10" ht="12.6" customHeight="1">
      <c r="A61" s="12" t="s">
        <v>1550</v>
      </c>
      <c r="B61" s="13" t="s">
        <v>1543</v>
      </c>
      <c r="C61" s="103">
        <v>4</v>
      </c>
      <c r="D61" s="183">
        <v>1.0840495137046899</v>
      </c>
      <c r="E61" s="103">
        <v>4</v>
      </c>
      <c r="F61" s="183">
        <v>1.1552033598585301</v>
      </c>
      <c r="G61" s="103">
        <v>4</v>
      </c>
      <c r="H61" s="183">
        <v>1.0555879752431501</v>
      </c>
      <c r="I61" s="103">
        <v>3</v>
      </c>
      <c r="J61" s="183">
        <v>8.1538461538461504E-2</v>
      </c>
    </row>
    <row r="62" spans="1:10" ht="12.6" customHeight="1">
      <c r="A62" s="12" t="s">
        <v>1551</v>
      </c>
      <c r="B62" s="13" t="s">
        <v>1544</v>
      </c>
      <c r="C62" s="103">
        <v>43</v>
      </c>
      <c r="D62" s="183">
        <v>1.19664209088554</v>
      </c>
      <c r="E62" s="103">
        <v>44</v>
      </c>
      <c r="F62" s="183">
        <v>1.17954560799022</v>
      </c>
      <c r="G62" s="103">
        <v>47</v>
      </c>
      <c r="H62" s="183">
        <v>1.11847571908618</v>
      </c>
      <c r="I62" s="103">
        <v>27</v>
      </c>
      <c r="J62" s="183">
        <v>8.3049984792904208E-3</v>
      </c>
    </row>
    <row r="63" spans="1:10" ht="12.6" customHeight="1">
      <c r="A63" s="12" t="s">
        <v>1552</v>
      </c>
      <c r="B63" s="13" t="s">
        <v>1545</v>
      </c>
      <c r="C63" s="103">
        <v>4</v>
      </c>
      <c r="D63" s="183">
        <v>11.5473442171243</v>
      </c>
      <c r="E63" s="103">
        <v>4</v>
      </c>
      <c r="F63" s="183">
        <v>11.5457208405009</v>
      </c>
      <c r="G63" s="103">
        <v>4</v>
      </c>
      <c r="H63" s="183">
        <v>0.102442123094297</v>
      </c>
      <c r="I63" s="103">
        <v>4</v>
      </c>
      <c r="J63" s="183">
        <v>9.6899224806201495E-5</v>
      </c>
    </row>
    <row r="64" spans="1:10" ht="12.6" customHeight="1">
      <c r="A64" s="12" t="s">
        <v>1553</v>
      </c>
      <c r="B64" s="13" t="s">
        <v>1295</v>
      </c>
      <c r="C64" s="103">
        <v>11</v>
      </c>
      <c r="D64" s="183">
        <v>0.81376855323693298</v>
      </c>
      <c r="E64" s="103">
        <v>10</v>
      </c>
      <c r="F64" s="183">
        <v>0.92032462003016002</v>
      </c>
      <c r="G64" s="103">
        <v>11</v>
      </c>
      <c r="H64" s="183">
        <v>0.85644648462454098</v>
      </c>
      <c r="I64" s="103">
        <v>8</v>
      </c>
      <c r="J64" s="183">
        <v>2.1178955453149E-2</v>
      </c>
    </row>
    <row r="65" spans="1:10" ht="12.6" customHeight="1">
      <c r="A65" s="12" t="s">
        <v>1554</v>
      </c>
      <c r="B65" s="13" t="s">
        <v>1296</v>
      </c>
      <c r="C65" s="103" t="s">
        <v>491</v>
      </c>
      <c r="D65" s="183" t="s">
        <v>491</v>
      </c>
      <c r="E65" s="103" t="s">
        <v>491</v>
      </c>
      <c r="F65" s="183" t="s">
        <v>491</v>
      </c>
      <c r="G65" s="103" t="s">
        <v>491</v>
      </c>
      <c r="H65" s="183" t="s">
        <v>491</v>
      </c>
      <c r="I65" s="103" t="s">
        <v>491</v>
      </c>
      <c r="J65" s="183" t="s">
        <v>491</v>
      </c>
    </row>
    <row r="66" spans="1:10" ht="12.6" customHeight="1">
      <c r="A66" s="12" t="s">
        <v>1555</v>
      </c>
      <c r="B66" s="13" t="s">
        <v>1297</v>
      </c>
      <c r="C66" s="103">
        <v>1</v>
      </c>
      <c r="D66" s="183">
        <v>0.21249999999999999</v>
      </c>
      <c r="E66" s="103">
        <v>1</v>
      </c>
      <c r="F66" s="183">
        <v>0.21249999999999999</v>
      </c>
      <c r="G66" s="103">
        <v>1</v>
      </c>
      <c r="H66" s="183">
        <v>0.21249999999999999</v>
      </c>
      <c r="I66" s="103">
        <v>1</v>
      </c>
      <c r="J66" s="183">
        <v>0</v>
      </c>
    </row>
    <row r="67" spans="1:10" ht="12.6" customHeight="1">
      <c r="A67" s="12" t="s">
        <v>1556</v>
      </c>
      <c r="B67" s="13" t="s">
        <v>1298</v>
      </c>
      <c r="C67" s="103">
        <v>2</v>
      </c>
      <c r="D67" s="183">
        <v>12.1168831168831</v>
      </c>
      <c r="E67" s="103">
        <v>2</v>
      </c>
      <c r="F67" s="183">
        <v>11.900974025974</v>
      </c>
      <c r="G67" s="103">
        <v>2</v>
      </c>
      <c r="H67" s="183">
        <v>0.537337662337662</v>
      </c>
      <c r="I67" s="103">
        <v>2</v>
      </c>
      <c r="J67" s="183">
        <v>11.363636363636401</v>
      </c>
    </row>
    <row r="68" spans="1:10" ht="12.6" customHeight="1">
      <c r="A68" s="12" t="s">
        <v>1557</v>
      </c>
      <c r="B68" s="13" t="s">
        <v>1299</v>
      </c>
      <c r="C68" s="103" t="s">
        <v>491</v>
      </c>
      <c r="D68" s="183" t="s">
        <v>491</v>
      </c>
      <c r="E68" s="103" t="s">
        <v>491</v>
      </c>
      <c r="F68" s="183" t="s">
        <v>491</v>
      </c>
      <c r="G68" s="103" t="s">
        <v>491</v>
      </c>
      <c r="H68" s="183" t="s">
        <v>491</v>
      </c>
      <c r="I68" s="103" t="s">
        <v>491</v>
      </c>
      <c r="J68" s="183" t="s">
        <v>491</v>
      </c>
    </row>
    <row r="69" spans="1:10" ht="12.6" customHeight="1">
      <c r="A69" s="12" t="s">
        <v>1558</v>
      </c>
      <c r="B69" s="13" t="s">
        <v>1300</v>
      </c>
      <c r="C69" s="103">
        <v>1</v>
      </c>
      <c r="D69" s="183">
        <v>0.16666666666666699</v>
      </c>
      <c r="E69" s="103">
        <v>1</v>
      </c>
      <c r="F69" s="183">
        <v>0.16666666666666699</v>
      </c>
      <c r="G69" s="103">
        <v>1</v>
      </c>
      <c r="H69" s="183">
        <v>1.6666666666666701E-2</v>
      </c>
      <c r="I69" s="103">
        <v>1</v>
      </c>
      <c r="J69" s="183">
        <v>0</v>
      </c>
    </row>
    <row r="70" spans="1:10" ht="12.6" customHeight="1">
      <c r="A70" s="12" t="s">
        <v>1559</v>
      </c>
      <c r="B70" s="13" t="s">
        <v>1301</v>
      </c>
      <c r="C70" s="103">
        <v>1</v>
      </c>
      <c r="D70" s="183">
        <v>0.42499999999999999</v>
      </c>
      <c r="E70" s="103">
        <v>1</v>
      </c>
      <c r="F70" s="183">
        <v>0.42499999999999999</v>
      </c>
      <c r="G70" s="103">
        <v>1</v>
      </c>
      <c r="H70" s="183">
        <v>0</v>
      </c>
      <c r="I70" s="103">
        <v>1</v>
      </c>
      <c r="J70" s="183">
        <v>0.42499999999999999</v>
      </c>
    </row>
    <row r="71" spans="1:10" ht="12.6" customHeight="1">
      <c r="A71" s="12" t="s">
        <v>1560</v>
      </c>
      <c r="B71" s="13" t="s">
        <v>1302</v>
      </c>
      <c r="C71" s="103" t="s">
        <v>491</v>
      </c>
      <c r="D71" s="183" t="s">
        <v>491</v>
      </c>
      <c r="E71" s="103" t="s">
        <v>491</v>
      </c>
      <c r="F71" s="183" t="s">
        <v>491</v>
      </c>
      <c r="G71" s="103" t="s">
        <v>491</v>
      </c>
      <c r="H71" s="183" t="s">
        <v>491</v>
      </c>
      <c r="I71" s="103" t="s">
        <v>491</v>
      </c>
      <c r="J71" s="183" t="s">
        <v>491</v>
      </c>
    </row>
    <row r="72" spans="1:10" ht="12.6" customHeight="1">
      <c r="A72" s="12" t="s">
        <v>1561</v>
      </c>
      <c r="B72" s="13" t="s">
        <v>1303</v>
      </c>
      <c r="C72" s="103">
        <v>3</v>
      </c>
      <c r="D72" s="183">
        <v>0.26441606171424398</v>
      </c>
      <c r="E72" s="103">
        <v>2</v>
      </c>
      <c r="F72" s="183">
        <v>0.225473500354784</v>
      </c>
      <c r="G72" s="103">
        <v>3</v>
      </c>
      <c r="H72" s="183">
        <v>0.240398085985117</v>
      </c>
      <c r="I72" s="103">
        <v>2</v>
      </c>
      <c r="J72" s="183">
        <v>4.3010752688172E-3</v>
      </c>
    </row>
    <row r="73" spans="1:10" ht="12.6" customHeight="1">
      <c r="A73" s="12" t="s">
        <v>1562</v>
      </c>
      <c r="B73" s="13" t="s">
        <v>1304</v>
      </c>
      <c r="C73" s="103">
        <v>46</v>
      </c>
      <c r="D73" s="183">
        <v>5.7396950495744399</v>
      </c>
      <c r="E73" s="103">
        <v>49</v>
      </c>
      <c r="F73" s="183">
        <v>5.7505424879312903</v>
      </c>
      <c r="G73" s="103">
        <v>53</v>
      </c>
      <c r="H73" s="183">
        <v>5.2739865740813601</v>
      </c>
      <c r="I73" s="103">
        <v>37</v>
      </c>
      <c r="J73" s="183">
        <v>5.9365360382953598E-2</v>
      </c>
    </row>
    <row r="74" spans="1:10" ht="12.6" customHeight="1">
      <c r="A74" s="12" t="s">
        <v>1563</v>
      </c>
      <c r="B74" s="13" t="s">
        <v>1305</v>
      </c>
      <c r="C74" s="103">
        <v>6</v>
      </c>
      <c r="D74" s="183">
        <v>2.8043271475256799</v>
      </c>
      <c r="E74" s="103">
        <v>6</v>
      </c>
      <c r="F74" s="183">
        <v>2.0029382586367901</v>
      </c>
      <c r="G74" s="103">
        <v>6</v>
      </c>
      <c r="H74" s="183">
        <v>1.6107813958916899</v>
      </c>
      <c r="I74" s="103">
        <v>5</v>
      </c>
      <c r="J74" s="183">
        <v>0.47058823529411797</v>
      </c>
    </row>
    <row r="75" spans="1:10" ht="12.6" customHeight="1">
      <c r="A75" s="12" t="s">
        <v>1564</v>
      </c>
      <c r="B75" s="13" t="s">
        <v>1306</v>
      </c>
      <c r="C75" s="103">
        <v>376</v>
      </c>
      <c r="D75" s="183">
        <v>110.28071162339801</v>
      </c>
      <c r="E75" s="103">
        <v>370</v>
      </c>
      <c r="F75" s="183">
        <v>112.15811881971401</v>
      </c>
      <c r="G75" s="103">
        <v>348</v>
      </c>
      <c r="H75" s="183">
        <v>21.014473416565199</v>
      </c>
      <c r="I75" s="103">
        <v>304</v>
      </c>
      <c r="J75" s="183">
        <v>100.435536381281</v>
      </c>
    </row>
    <row r="76" spans="1:10" ht="12.6" customHeight="1">
      <c r="A76" s="12" t="s">
        <v>1565</v>
      </c>
      <c r="B76" s="13" t="s">
        <v>1307</v>
      </c>
      <c r="C76" s="103">
        <v>17</v>
      </c>
      <c r="D76" s="183">
        <v>5.4730355636260697</v>
      </c>
      <c r="E76" s="103">
        <v>17</v>
      </c>
      <c r="F76" s="183">
        <v>6.1496536226143697</v>
      </c>
      <c r="G76" s="103">
        <v>17</v>
      </c>
      <c r="H76" s="183">
        <v>4.1669385097560996</v>
      </c>
      <c r="I76" s="103">
        <v>14</v>
      </c>
      <c r="J76" s="183">
        <v>2.3700973950114799</v>
      </c>
    </row>
    <row r="77" spans="1:10" ht="12.6" customHeight="1">
      <c r="A77" s="12" t="s">
        <v>1247</v>
      </c>
      <c r="B77" s="13" t="s">
        <v>1308</v>
      </c>
      <c r="C77" s="103">
        <v>15</v>
      </c>
      <c r="D77" s="183">
        <v>0.197051071145253</v>
      </c>
      <c r="E77" s="103">
        <v>15</v>
      </c>
      <c r="F77" s="183">
        <v>0.337569886850621</v>
      </c>
      <c r="G77" s="103">
        <v>15</v>
      </c>
      <c r="H77" s="183">
        <v>0.28834008514075998</v>
      </c>
      <c r="I77" s="103">
        <v>14</v>
      </c>
      <c r="J77" s="183">
        <v>8.8550998484528808E-3</v>
      </c>
    </row>
    <row r="78" spans="1:10" ht="12.6" customHeight="1">
      <c r="A78" s="12" t="s">
        <v>1248</v>
      </c>
      <c r="B78" s="13" t="s">
        <v>1309</v>
      </c>
      <c r="C78" s="103">
        <v>143</v>
      </c>
      <c r="D78" s="183">
        <v>3.6009261436793798</v>
      </c>
      <c r="E78" s="103">
        <v>143</v>
      </c>
      <c r="F78" s="183">
        <v>3.4938615195281701</v>
      </c>
      <c r="G78" s="103">
        <v>136</v>
      </c>
      <c r="H78" s="183">
        <v>3.5057425840788601</v>
      </c>
      <c r="I78" s="103">
        <v>121</v>
      </c>
      <c r="J78" s="183">
        <v>0.10195793460677099</v>
      </c>
    </row>
    <row r="79" spans="1:10" ht="12.6" customHeight="1">
      <c r="A79" s="12" t="s">
        <v>1249</v>
      </c>
      <c r="B79" s="13" t="s">
        <v>1310</v>
      </c>
      <c r="C79" s="103">
        <v>834</v>
      </c>
      <c r="D79" s="183">
        <v>119.631325073578</v>
      </c>
      <c r="E79" s="103">
        <v>811</v>
      </c>
      <c r="F79" s="183">
        <v>134.58443957028501</v>
      </c>
      <c r="G79" s="103">
        <v>825</v>
      </c>
      <c r="H79" s="183">
        <v>101.467939074783</v>
      </c>
      <c r="I79" s="103">
        <v>644</v>
      </c>
      <c r="J79" s="183">
        <v>18.897440053075599</v>
      </c>
    </row>
    <row r="80" spans="1:10" ht="12.6" customHeight="1">
      <c r="A80" s="12" t="s">
        <v>1250</v>
      </c>
      <c r="B80" s="13" t="s">
        <v>1311</v>
      </c>
      <c r="C80" s="103">
        <v>114</v>
      </c>
      <c r="D80" s="183">
        <v>2.5203262354811899</v>
      </c>
      <c r="E80" s="103">
        <v>113</v>
      </c>
      <c r="F80" s="183">
        <v>2.1862322230218099</v>
      </c>
      <c r="G80" s="103">
        <v>117</v>
      </c>
      <c r="H80" s="183">
        <v>2.0482133240799301</v>
      </c>
      <c r="I80" s="103">
        <v>85</v>
      </c>
      <c r="J80" s="183">
        <v>0.107538296089044</v>
      </c>
    </row>
    <row r="81" spans="1:10" ht="12.6" customHeight="1">
      <c r="A81" s="12" t="s">
        <v>1251</v>
      </c>
      <c r="B81" s="13" t="s">
        <v>1312</v>
      </c>
      <c r="C81" s="103">
        <v>98</v>
      </c>
      <c r="D81" s="183">
        <v>6.5227592068803304</v>
      </c>
      <c r="E81" s="103">
        <v>94</v>
      </c>
      <c r="F81" s="183">
        <v>2.2609227625833901</v>
      </c>
      <c r="G81" s="103">
        <v>94</v>
      </c>
      <c r="H81" s="183">
        <v>6.39348327191147</v>
      </c>
      <c r="I81" s="103">
        <v>61</v>
      </c>
      <c r="J81" s="183">
        <v>7.8456926050521097E-2</v>
      </c>
    </row>
    <row r="82" spans="1:10" ht="12.6" customHeight="1">
      <c r="A82" s="12" t="s">
        <v>1252</v>
      </c>
      <c r="B82" s="13" t="s">
        <v>1313</v>
      </c>
      <c r="C82" s="103">
        <v>405</v>
      </c>
      <c r="D82" s="183">
        <v>12.973360177146899</v>
      </c>
      <c r="E82" s="103">
        <v>393</v>
      </c>
      <c r="F82" s="183">
        <v>15.9688717897331</v>
      </c>
      <c r="G82" s="103">
        <v>366</v>
      </c>
      <c r="H82" s="183">
        <v>9.6877077920470605</v>
      </c>
      <c r="I82" s="103">
        <v>285</v>
      </c>
      <c r="J82" s="183">
        <v>8.4453025636158205</v>
      </c>
    </row>
    <row r="83" spans="1:10" ht="12.6" customHeight="1">
      <c r="A83" s="12" t="s">
        <v>1253</v>
      </c>
      <c r="B83" s="13" t="s">
        <v>1314</v>
      </c>
      <c r="C83" s="103">
        <v>24</v>
      </c>
      <c r="D83" s="183">
        <v>1.9021038621128901</v>
      </c>
      <c r="E83" s="103">
        <v>21</v>
      </c>
      <c r="F83" s="183">
        <v>1.7054522889073001</v>
      </c>
      <c r="G83" s="103">
        <v>21</v>
      </c>
      <c r="H83" s="183">
        <v>1.56214163131093</v>
      </c>
      <c r="I83" s="103">
        <v>18</v>
      </c>
      <c r="J83" s="183">
        <v>0.119047619047619</v>
      </c>
    </row>
    <row r="84" spans="1:10" ht="12.6" customHeight="1">
      <c r="A84" s="12" t="s">
        <v>1254</v>
      </c>
      <c r="B84" s="13" t="s">
        <v>1315</v>
      </c>
      <c r="C84" s="103">
        <v>500</v>
      </c>
      <c r="D84" s="183">
        <v>9.5995852973454898</v>
      </c>
      <c r="E84" s="103">
        <v>502</v>
      </c>
      <c r="F84" s="183">
        <v>7.9413828388954801</v>
      </c>
      <c r="G84" s="103">
        <v>520</v>
      </c>
      <c r="H84" s="183">
        <v>4.8122526161405901</v>
      </c>
      <c r="I84" s="103">
        <v>368</v>
      </c>
      <c r="J84" s="183">
        <v>0.66195518676285803</v>
      </c>
    </row>
    <row r="85" spans="1:10" ht="12.6" customHeight="1">
      <c r="A85" s="12" t="s">
        <v>1255</v>
      </c>
      <c r="B85" s="13" t="s">
        <v>1316</v>
      </c>
      <c r="C85" s="103">
        <v>356</v>
      </c>
      <c r="D85" s="183">
        <v>2.5359525554496698</v>
      </c>
      <c r="E85" s="103">
        <v>353</v>
      </c>
      <c r="F85" s="183">
        <v>2.07358727126535</v>
      </c>
      <c r="G85" s="103">
        <v>353</v>
      </c>
      <c r="H85" s="183">
        <v>0.38806227455292402</v>
      </c>
      <c r="I85" s="103">
        <v>253</v>
      </c>
      <c r="J85" s="183">
        <v>1.84367907480422</v>
      </c>
    </row>
    <row r="86" spans="1:10" ht="12.6" customHeight="1">
      <c r="A86" s="12" t="s">
        <v>1256</v>
      </c>
      <c r="B86" s="13" t="s">
        <v>1317</v>
      </c>
      <c r="C86" s="103">
        <v>117</v>
      </c>
      <c r="D86" s="183">
        <v>3.4842842922817301</v>
      </c>
      <c r="E86" s="103">
        <v>114</v>
      </c>
      <c r="F86" s="183">
        <v>3.3069140342892598</v>
      </c>
      <c r="G86" s="103">
        <v>112</v>
      </c>
      <c r="H86" s="183">
        <v>1.9240186840667</v>
      </c>
      <c r="I86" s="103">
        <v>80</v>
      </c>
      <c r="J86" s="183">
        <v>1.8341105258845301</v>
      </c>
    </row>
    <row r="87" spans="1:10" ht="12.6" customHeight="1">
      <c r="A87" s="12" t="s">
        <v>1257</v>
      </c>
      <c r="B87" s="13" t="s">
        <v>1318</v>
      </c>
      <c r="C87" s="103">
        <v>802</v>
      </c>
      <c r="D87" s="183">
        <v>1.7055537465672499</v>
      </c>
      <c r="E87" s="103">
        <v>790</v>
      </c>
      <c r="F87" s="183">
        <v>1.2457418767802499</v>
      </c>
      <c r="G87" s="103">
        <v>815</v>
      </c>
      <c r="H87" s="183">
        <v>1.4307445287821501</v>
      </c>
      <c r="I87" s="103">
        <v>539</v>
      </c>
      <c r="J87" s="183">
        <v>4.1566841573022199E-2</v>
      </c>
    </row>
    <row r="88" spans="1:10" ht="12.6" customHeight="1">
      <c r="A88" s="12" t="s">
        <v>1258</v>
      </c>
      <c r="B88" s="13" t="s">
        <v>1319</v>
      </c>
      <c r="C88" s="103">
        <v>57</v>
      </c>
      <c r="D88" s="183">
        <v>46.544203672045697</v>
      </c>
      <c r="E88" s="103">
        <v>58</v>
      </c>
      <c r="F88" s="183">
        <v>45.752061997276101</v>
      </c>
      <c r="G88" s="103">
        <v>56</v>
      </c>
      <c r="H88" s="183">
        <v>47.346840236045999</v>
      </c>
      <c r="I88" s="103">
        <v>43</v>
      </c>
      <c r="J88" s="183">
        <v>2.9987397033436398E-2</v>
      </c>
    </row>
    <row r="89" spans="1:10" ht="12.6" customHeight="1">
      <c r="A89" s="12" t="s">
        <v>1259</v>
      </c>
      <c r="B89" s="13" t="s">
        <v>1320</v>
      </c>
      <c r="C89" s="103">
        <v>159</v>
      </c>
      <c r="D89" s="183">
        <v>5.0532939030795001</v>
      </c>
      <c r="E89" s="103">
        <v>158</v>
      </c>
      <c r="F89" s="183">
        <v>5.3483497942690503</v>
      </c>
      <c r="G89" s="103">
        <v>161</v>
      </c>
      <c r="H89" s="183">
        <v>1.1353960378096399</v>
      </c>
      <c r="I89" s="103">
        <v>114</v>
      </c>
      <c r="J89" s="183">
        <v>0.49668814761311397</v>
      </c>
    </row>
    <row r="90" spans="1:10" ht="12.6" customHeight="1">
      <c r="A90" s="12" t="s">
        <v>1260</v>
      </c>
      <c r="B90" s="13" t="s">
        <v>1321</v>
      </c>
      <c r="C90" s="103" t="s">
        <v>491</v>
      </c>
      <c r="D90" s="183" t="s">
        <v>491</v>
      </c>
      <c r="E90" s="103" t="s">
        <v>491</v>
      </c>
      <c r="F90" s="183" t="s">
        <v>491</v>
      </c>
      <c r="G90" s="103" t="s">
        <v>491</v>
      </c>
      <c r="H90" s="183" t="s">
        <v>491</v>
      </c>
      <c r="I90" s="103" t="s">
        <v>491</v>
      </c>
      <c r="J90" s="183" t="s">
        <v>491</v>
      </c>
    </row>
    <row r="91" spans="1:10" ht="12.6" customHeight="1">
      <c r="A91" s="12" t="s">
        <v>1261</v>
      </c>
      <c r="B91" s="13" t="s">
        <v>1322</v>
      </c>
      <c r="C91" s="103">
        <v>33</v>
      </c>
      <c r="D91" s="183">
        <v>65.745152852105306</v>
      </c>
      <c r="E91" s="103">
        <v>36</v>
      </c>
      <c r="F91" s="183">
        <v>84.769621926852693</v>
      </c>
      <c r="G91" s="103">
        <v>38</v>
      </c>
      <c r="H91" s="183">
        <v>79.269780082629495</v>
      </c>
      <c r="I91" s="103">
        <v>27</v>
      </c>
      <c r="J91" s="183">
        <v>1.5471882361153499</v>
      </c>
    </row>
    <row r="92" spans="1:10" ht="12.6" customHeight="1">
      <c r="A92" s="12" t="s">
        <v>1262</v>
      </c>
      <c r="B92" s="13" t="s">
        <v>1323</v>
      </c>
      <c r="C92" s="103">
        <v>2417</v>
      </c>
      <c r="D92" s="183">
        <v>11.3476930750632</v>
      </c>
      <c r="E92" s="103">
        <v>3521</v>
      </c>
      <c r="F92" s="183">
        <v>64.298065790988304</v>
      </c>
      <c r="G92" s="103">
        <v>3552</v>
      </c>
      <c r="H92" s="183">
        <v>62.869830870935601</v>
      </c>
      <c r="I92" s="103">
        <v>2160</v>
      </c>
      <c r="J92" s="183">
        <v>1.18310778977826</v>
      </c>
    </row>
    <row r="93" spans="1:10" ht="12.6" customHeight="1">
      <c r="A93" s="12" t="s">
        <v>1263</v>
      </c>
      <c r="B93" s="13" t="s">
        <v>1324</v>
      </c>
      <c r="C93" s="103">
        <v>5</v>
      </c>
      <c r="D93" s="183">
        <v>0.18697104284604299</v>
      </c>
      <c r="E93" s="103">
        <v>5</v>
      </c>
      <c r="F93" s="183">
        <v>0.18487580475080501</v>
      </c>
      <c r="G93" s="103">
        <v>5</v>
      </c>
      <c r="H93" s="183">
        <v>0.17935199522699499</v>
      </c>
      <c r="I93" s="103">
        <v>3</v>
      </c>
      <c r="J93" s="183">
        <v>0</v>
      </c>
    </row>
    <row r="94" spans="1:10" ht="12.6" customHeight="1">
      <c r="A94" s="12" t="s">
        <v>1264</v>
      </c>
      <c r="B94" s="13" t="s">
        <v>1325</v>
      </c>
      <c r="C94" s="103">
        <v>4</v>
      </c>
      <c r="D94" s="183">
        <v>0.25256877022653701</v>
      </c>
      <c r="E94" s="103">
        <v>5</v>
      </c>
      <c r="F94" s="183">
        <v>0.23742744131093599</v>
      </c>
      <c r="G94" s="103">
        <v>5</v>
      </c>
      <c r="H94" s="183">
        <v>8.0485693738120895E-2</v>
      </c>
      <c r="I94" s="103">
        <v>3</v>
      </c>
      <c r="J94" s="183">
        <v>1.6666666666666701E-2</v>
      </c>
    </row>
    <row r="95" spans="1:10" ht="12.6" customHeight="1">
      <c r="A95" s="12" t="s">
        <v>1265</v>
      </c>
      <c r="B95" s="13" t="s">
        <v>1326</v>
      </c>
      <c r="C95" s="103" t="s">
        <v>491</v>
      </c>
      <c r="D95" s="183" t="s">
        <v>491</v>
      </c>
      <c r="E95" s="103" t="s">
        <v>491</v>
      </c>
      <c r="F95" s="183" t="s">
        <v>491</v>
      </c>
      <c r="G95" s="103" t="s">
        <v>491</v>
      </c>
      <c r="H95" s="183" t="s">
        <v>491</v>
      </c>
      <c r="I95" s="103" t="s">
        <v>491</v>
      </c>
      <c r="J95" s="183" t="s">
        <v>491</v>
      </c>
    </row>
    <row r="96" spans="1:10" ht="12.6" customHeight="1">
      <c r="A96" s="12" t="s">
        <v>1266</v>
      </c>
      <c r="B96" s="13" t="s">
        <v>1327</v>
      </c>
      <c r="C96" s="103">
        <v>19</v>
      </c>
      <c r="D96" s="183">
        <v>13.352290374109099</v>
      </c>
      <c r="E96" s="103">
        <v>21</v>
      </c>
      <c r="F96" s="183">
        <v>12.270021399817701</v>
      </c>
      <c r="G96" s="103">
        <v>21</v>
      </c>
      <c r="H96" s="183">
        <v>12.2418335407142</v>
      </c>
      <c r="I96" s="103">
        <v>16</v>
      </c>
      <c r="J96" s="183">
        <v>5.7072368421052597E-3</v>
      </c>
    </row>
    <row r="97" spans="1:10" ht="12.6" customHeight="1">
      <c r="A97" s="12" t="s">
        <v>1267</v>
      </c>
      <c r="B97" s="13" t="s">
        <v>1328</v>
      </c>
      <c r="C97" s="103">
        <v>7</v>
      </c>
      <c r="D97" s="183">
        <v>1.57102411477411</v>
      </c>
      <c r="E97" s="103">
        <v>7</v>
      </c>
      <c r="F97" s="183">
        <v>1.91388125763126</v>
      </c>
      <c r="G97" s="103">
        <v>7</v>
      </c>
      <c r="H97" s="183">
        <v>1.75007173382173</v>
      </c>
      <c r="I97" s="103">
        <v>4</v>
      </c>
      <c r="J97" s="183">
        <v>6.6666666666666693E-2</v>
      </c>
    </row>
    <row r="98" spans="1:10" ht="12.6" customHeight="1">
      <c r="A98" s="12" t="s">
        <v>1268</v>
      </c>
      <c r="B98" s="13" t="s">
        <v>1329</v>
      </c>
      <c r="C98" s="103">
        <v>19</v>
      </c>
      <c r="D98" s="183">
        <v>2.0929224842245202</v>
      </c>
      <c r="E98" s="103">
        <v>16</v>
      </c>
      <c r="F98" s="183">
        <v>1.3166176750682601</v>
      </c>
      <c r="G98" s="103">
        <v>18</v>
      </c>
      <c r="H98" s="183">
        <v>1.3195240859246</v>
      </c>
      <c r="I98" s="103">
        <v>12</v>
      </c>
      <c r="J98" s="183">
        <v>3.14534231200898E-2</v>
      </c>
    </row>
    <row r="99" spans="1:10" ht="12.6" customHeight="1">
      <c r="A99" s="12" t="s">
        <v>486</v>
      </c>
      <c r="B99" s="13" t="s">
        <v>1330</v>
      </c>
      <c r="C99" s="103">
        <v>124</v>
      </c>
      <c r="D99" s="183">
        <v>20.754109301661799</v>
      </c>
      <c r="E99" s="103">
        <v>125</v>
      </c>
      <c r="F99" s="183">
        <v>20.051661188194402</v>
      </c>
      <c r="G99" s="103">
        <v>125</v>
      </c>
      <c r="H99" s="183">
        <v>19.824419791451799</v>
      </c>
      <c r="I99" s="103">
        <v>94</v>
      </c>
      <c r="J99" s="183">
        <v>0.62543070666715705</v>
      </c>
    </row>
    <row r="100" spans="1:10" ht="12.6" customHeight="1">
      <c r="A100" s="12" t="s">
        <v>487</v>
      </c>
      <c r="B100" s="13" t="s">
        <v>596</v>
      </c>
      <c r="C100" s="103">
        <v>34</v>
      </c>
      <c r="D100" s="183">
        <v>2.4434155406700899</v>
      </c>
      <c r="E100" s="103">
        <v>34</v>
      </c>
      <c r="F100" s="183">
        <v>3.0651234604654198</v>
      </c>
      <c r="G100" s="103">
        <v>33</v>
      </c>
      <c r="H100" s="183">
        <v>1.7924639554092601</v>
      </c>
      <c r="I100" s="103">
        <v>31</v>
      </c>
      <c r="J100" s="183">
        <v>4.26693169098447E-3</v>
      </c>
    </row>
    <row r="101" spans="1:10" ht="12.6" customHeight="1">
      <c r="A101" s="12" t="s">
        <v>599</v>
      </c>
      <c r="B101" s="13" t="s">
        <v>597</v>
      </c>
      <c r="C101" s="103">
        <v>40</v>
      </c>
      <c r="D101" s="183">
        <v>3.0830690936573402</v>
      </c>
      <c r="E101" s="103">
        <v>37</v>
      </c>
      <c r="F101" s="183">
        <v>27.5390568245151</v>
      </c>
      <c r="G101" s="103">
        <v>39</v>
      </c>
      <c r="H101" s="183">
        <v>26.100614270278101</v>
      </c>
      <c r="I101" s="103">
        <v>34</v>
      </c>
      <c r="J101" s="183">
        <v>7.0309935919230904E-2</v>
      </c>
    </row>
    <row r="102" spans="1:10" ht="12.6" customHeight="1">
      <c r="A102" s="12" t="s">
        <v>600</v>
      </c>
      <c r="B102" s="13" t="s">
        <v>598</v>
      </c>
      <c r="C102" s="103">
        <v>173</v>
      </c>
      <c r="D102" s="183">
        <v>86.864964383454193</v>
      </c>
      <c r="E102" s="103">
        <v>200</v>
      </c>
      <c r="F102" s="183">
        <v>70.503044080714602</v>
      </c>
      <c r="G102" s="103">
        <v>200</v>
      </c>
      <c r="H102" s="183">
        <v>45.581467334885801</v>
      </c>
      <c r="I102" s="103">
        <v>144</v>
      </c>
      <c r="J102" s="183">
        <v>34.779286506316097</v>
      </c>
    </row>
    <row r="103" spans="1:10" ht="12.6" customHeight="1">
      <c r="A103" s="12" t="s">
        <v>488</v>
      </c>
      <c r="B103" s="13" t="s">
        <v>1386</v>
      </c>
      <c r="C103" s="103">
        <v>799</v>
      </c>
      <c r="D103" s="183">
        <v>3.10325986144528</v>
      </c>
      <c r="E103" s="103">
        <v>1025</v>
      </c>
      <c r="F103" s="183">
        <v>3.4200831081430798</v>
      </c>
      <c r="G103" s="103">
        <v>1080</v>
      </c>
      <c r="H103" s="183">
        <v>3.0629578008167599</v>
      </c>
      <c r="I103" s="103">
        <v>625</v>
      </c>
      <c r="J103" s="183">
        <v>0.165008731708471</v>
      </c>
    </row>
    <row r="104" spans="1:10" ht="12.6" customHeight="1">
      <c r="A104" s="47" t="s">
        <v>447</v>
      </c>
      <c r="B104" s="13" t="s">
        <v>489</v>
      </c>
      <c r="C104" s="103">
        <v>54</v>
      </c>
      <c r="D104" s="183">
        <v>2.41918597983154</v>
      </c>
      <c r="E104" s="103">
        <v>53</v>
      </c>
      <c r="F104" s="183">
        <v>2.9925023038407699</v>
      </c>
      <c r="G104" s="103">
        <v>47</v>
      </c>
      <c r="H104" s="183">
        <v>2.6877263948265999</v>
      </c>
      <c r="I104" s="103">
        <v>37</v>
      </c>
      <c r="J104" s="183">
        <v>0.192152402477235</v>
      </c>
    </row>
    <row r="105" spans="1:10" ht="12.6" customHeight="1">
      <c r="A105" s="35"/>
      <c r="B105" s="13" t="s">
        <v>493</v>
      </c>
      <c r="C105" s="103">
        <v>17827</v>
      </c>
      <c r="D105" s="183">
        <v>127.07360451756099</v>
      </c>
      <c r="E105" s="103">
        <v>19551</v>
      </c>
      <c r="F105" s="183">
        <v>137.749076877508</v>
      </c>
      <c r="G105" s="103">
        <v>19596</v>
      </c>
      <c r="H105" s="183">
        <v>32.683226639838999</v>
      </c>
      <c r="I105" s="103">
        <v>14638</v>
      </c>
      <c r="J105" s="183">
        <v>127.86871266817801</v>
      </c>
    </row>
    <row r="106" spans="1:10" ht="12.75" customHeight="1">
      <c r="A106" s="2"/>
      <c r="C106" s="31"/>
      <c r="D106" s="229"/>
      <c r="E106" s="34"/>
      <c r="F106" s="229"/>
      <c r="G106" s="34"/>
      <c r="H106" s="229"/>
      <c r="I106" s="34"/>
      <c r="J106" s="229"/>
    </row>
    <row r="107" spans="1:10" ht="12.75" customHeight="1">
      <c r="A107" s="2"/>
    </row>
    <row r="108" spans="1:10" ht="12.75" customHeight="1">
      <c r="A108" s="2"/>
    </row>
    <row r="109" spans="1:10" ht="12.75" customHeight="1">
      <c r="A109" s="2"/>
    </row>
    <row r="110" spans="1:10" ht="12.75" customHeight="1">
      <c r="A110" s="2"/>
    </row>
    <row r="111" spans="1:10" ht="12.75" customHeight="1">
      <c r="A111" s="2"/>
    </row>
    <row r="112" spans="1:10" ht="12.75" customHeight="1">
      <c r="A112" s="2"/>
    </row>
    <row r="113" spans="1:1" ht="12.75" customHeight="1">
      <c r="A113" s="2"/>
    </row>
    <row r="114" spans="1:1" ht="12.75" customHeight="1">
      <c r="A114" s="2"/>
    </row>
    <row r="115" spans="1:1" ht="12.75" customHeight="1">
      <c r="A115" s="2"/>
    </row>
    <row r="116" spans="1:1" ht="12.75" customHeight="1">
      <c r="A116" s="2"/>
    </row>
    <row r="117" spans="1:1" ht="12.75" customHeight="1">
      <c r="A117" s="2"/>
    </row>
    <row r="118" spans="1:1" ht="12.75" customHeight="1">
      <c r="A118" s="2"/>
    </row>
    <row r="119" spans="1:1" ht="12.75" customHeight="1">
      <c r="A119" s="2"/>
    </row>
    <row r="120" spans="1:1" ht="12.75" customHeight="1">
      <c r="A120" s="2"/>
    </row>
    <row r="121" spans="1:1" ht="12.75" customHeight="1">
      <c r="A121" s="2"/>
    </row>
    <row r="122" spans="1:1" ht="12.75" customHeight="1">
      <c r="A122" s="2"/>
    </row>
    <row r="123" spans="1:1" ht="12.75" customHeight="1">
      <c r="A123" s="2"/>
    </row>
    <row r="124" spans="1:1" ht="12.75" customHeight="1">
      <c r="A124" s="2"/>
    </row>
    <row r="125" spans="1:1" ht="12.75" customHeight="1">
      <c r="A125" s="2"/>
    </row>
    <row r="126" spans="1:1" ht="12.75" customHeight="1">
      <c r="A126" s="2"/>
    </row>
    <row r="127" spans="1:1" ht="12.75" customHeight="1">
      <c r="A127" s="2"/>
    </row>
    <row r="128" spans="1:1" ht="12.75" customHeight="1">
      <c r="A128" s="2"/>
    </row>
    <row r="129" spans="1:1" ht="12.75" customHeight="1">
      <c r="A129" s="2"/>
    </row>
    <row r="130" spans="1:1" ht="12.75" customHeight="1">
      <c r="A130" s="2"/>
    </row>
    <row r="131" spans="1:1" ht="12.75" customHeight="1">
      <c r="A131" s="2"/>
    </row>
    <row r="132" spans="1:1" ht="12.75" customHeight="1">
      <c r="A132" s="2"/>
    </row>
    <row r="133" spans="1:1" ht="12.75" customHeight="1">
      <c r="A133" s="2"/>
    </row>
    <row r="134" spans="1:1" ht="12.75" customHeight="1">
      <c r="A134" s="2"/>
    </row>
    <row r="135" spans="1:1" ht="12.75" customHeight="1">
      <c r="A135" s="2"/>
    </row>
    <row r="136" spans="1:1" ht="12.75" customHeight="1">
      <c r="A136" s="2"/>
    </row>
    <row r="137" spans="1:1" ht="12.75" customHeight="1">
      <c r="A137" s="2"/>
    </row>
    <row r="138" spans="1:1" ht="12.75" customHeight="1">
      <c r="A138" s="2"/>
    </row>
    <row r="139" spans="1:1" ht="12.75" customHeight="1">
      <c r="A139" s="2"/>
    </row>
    <row r="140" spans="1:1" ht="12.75" customHeight="1">
      <c r="A140" s="2"/>
    </row>
    <row r="141" spans="1:1" ht="12.75" customHeight="1">
      <c r="A141" s="2"/>
    </row>
    <row r="142" spans="1:1" ht="12.75" customHeight="1">
      <c r="A142" s="2"/>
    </row>
    <row r="143" spans="1:1" ht="12.75" customHeight="1">
      <c r="A143" s="2"/>
    </row>
    <row r="144" spans="1:1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  <row r="191" spans="1:1" ht="12.75" customHeight="1">
      <c r="A191" s="2"/>
    </row>
    <row r="192" spans="1:1" ht="12.75" customHeight="1">
      <c r="A192" s="2"/>
    </row>
    <row r="193" spans="1:1" ht="12.75" customHeight="1">
      <c r="A193" s="2"/>
    </row>
    <row r="194" spans="1:1" ht="12.75" customHeight="1">
      <c r="A194" s="2"/>
    </row>
    <row r="195" spans="1:1" ht="12.75" customHeight="1">
      <c r="A195" s="2"/>
    </row>
    <row r="196" spans="1:1" ht="12.75" customHeight="1">
      <c r="A196" s="2"/>
    </row>
    <row r="197" spans="1:1" ht="12.75" customHeight="1">
      <c r="A197" s="2"/>
    </row>
    <row r="198" spans="1:1" ht="12.75" customHeight="1">
      <c r="A198" s="2"/>
    </row>
  </sheetData>
  <mergeCells count="5">
    <mergeCell ref="I3:J3"/>
    <mergeCell ref="A3:B4"/>
    <mergeCell ref="C3:D3"/>
    <mergeCell ref="E3:F3"/>
    <mergeCell ref="G3:H3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141">
    <tabColor rgb="FF00B0F0"/>
  </sheetPr>
  <dimension ref="A1:J198"/>
  <sheetViews>
    <sheetView showGridLines="0" zoomScaleNormal="100" zoomScaleSheetLayoutView="100" workbookViewId="0">
      <selection activeCell="A2" sqref="A2"/>
    </sheetView>
  </sheetViews>
  <sheetFormatPr defaultColWidth="7.5" defaultRowHeight="12.75" customHeight="1"/>
  <cols>
    <col min="1" max="1" width="3.875" style="6" customWidth="1"/>
    <col min="2" max="2" width="31.875" style="6" customWidth="1"/>
    <col min="3" max="3" width="6" style="2" bestFit="1" customWidth="1"/>
    <col min="4" max="4" width="7.5" style="228" bestFit="1" customWidth="1"/>
    <col min="5" max="5" width="6" style="3" customWidth="1"/>
    <col min="6" max="6" width="6.375" style="228" customWidth="1"/>
    <col min="7" max="7" width="6" style="3" customWidth="1"/>
    <col min="8" max="8" width="6.375" style="228" customWidth="1"/>
    <col min="9" max="9" width="6" style="2" customWidth="1"/>
    <col min="10" max="10" width="6.375" style="6" customWidth="1"/>
    <col min="11" max="16384" width="7.5" style="3"/>
  </cols>
  <sheetData>
    <row r="1" spans="1:10" ht="12.75" customHeight="1">
      <c r="A1" s="1" t="s">
        <v>768</v>
      </c>
      <c r="J1" s="228"/>
    </row>
    <row r="2" spans="1:10" ht="12.75" customHeight="1">
      <c r="A2" s="1"/>
      <c r="J2" s="33" t="s">
        <v>1087</v>
      </c>
    </row>
    <row r="3" spans="1:10" ht="12.6" customHeight="1">
      <c r="A3" s="273" t="s">
        <v>450</v>
      </c>
      <c r="B3" s="274"/>
      <c r="C3" s="277" t="s">
        <v>1088</v>
      </c>
      <c r="D3" s="278"/>
      <c r="E3" s="258" t="s">
        <v>1089</v>
      </c>
      <c r="F3" s="260"/>
      <c r="G3" s="258" t="s">
        <v>1090</v>
      </c>
      <c r="H3" s="260"/>
      <c r="I3" s="258" t="s">
        <v>1091</v>
      </c>
      <c r="J3" s="260"/>
    </row>
    <row r="4" spans="1:10" ht="21">
      <c r="A4" s="275"/>
      <c r="B4" s="276"/>
      <c r="C4" s="155" t="s">
        <v>1092</v>
      </c>
      <c r="D4" s="141" t="s">
        <v>807</v>
      </c>
      <c r="E4" s="155" t="s">
        <v>1092</v>
      </c>
      <c r="F4" s="141" t="s">
        <v>807</v>
      </c>
      <c r="G4" s="155" t="s">
        <v>1092</v>
      </c>
      <c r="H4" s="141" t="s">
        <v>807</v>
      </c>
      <c r="I4" s="155" t="s">
        <v>1092</v>
      </c>
      <c r="J4" s="141" t="s">
        <v>807</v>
      </c>
    </row>
    <row r="5" spans="1:10" ht="12.6" customHeight="1">
      <c r="A5" s="12" t="s">
        <v>452</v>
      </c>
      <c r="B5" s="13" t="s">
        <v>1698</v>
      </c>
      <c r="C5" s="103">
        <v>96</v>
      </c>
      <c r="D5" s="183">
        <v>2.5754823995142599</v>
      </c>
      <c r="E5" s="103">
        <v>97</v>
      </c>
      <c r="F5" s="183">
        <v>2.6984423582293</v>
      </c>
      <c r="G5" s="103">
        <v>102</v>
      </c>
      <c r="H5" s="183">
        <v>2.4879660076202801</v>
      </c>
      <c r="I5" s="103">
        <v>70</v>
      </c>
      <c r="J5" s="183">
        <v>0.122598644814447</v>
      </c>
    </row>
    <row r="6" spans="1:10" ht="12.6" customHeight="1">
      <c r="A6" s="12" t="s">
        <v>453</v>
      </c>
      <c r="B6" s="13" t="s">
        <v>873</v>
      </c>
      <c r="C6" s="103" t="s">
        <v>491</v>
      </c>
      <c r="D6" s="183" t="s">
        <v>491</v>
      </c>
      <c r="E6" s="103" t="s">
        <v>491</v>
      </c>
      <c r="F6" s="183" t="s">
        <v>491</v>
      </c>
      <c r="G6" s="103" t="s">
        <v>491</v>
      </c>
      <c r="H6" s="183" t="s">
        <v>491</v>
      </c>
      <c r="I6" s="103" t="s">
        <v>491</v>
      </c>
      <c r="J6" s="183" t="s">
        <v>491</v>
      </c>
    </row>
    <row r="7" spans="1:10" ht="12.6" customHeight="1">
      <c r="A7" s="12" t="s">
        <v>454</v>
      </c>
      <c r="B7" s="13" t="s">
        <v>874</v>
      </c>
      <c r="C7" s="103">
        <v>2</v>
      </c>
      <c r="D7" s="183">
        <v>26.457950740076299</v>
      </c>
      <c r="E7" s="103">
        <v>2</v>
      </c>
      <c r="F7" s="183">
        <v>26.5229871604718</v>
      </c>
      <c r="G7" s="103">
        <v>2</v>
      </c>
      <c r="H7" s="183">
        <v>0.11616116477170001</v>
      </c>
      <c r="I7" s="103">
        <v>2</v>
      </c>
      <c r="J7" s="183">
        <v>26.4068259957001</v>
      </c>
    </row>
    <row r="8" spans="1:10" ht="12.6" customHeight="1">
      <c r="A8" s="12" t="s">
        <v>455</v>
      </c>
      <c r="B8" s="13" t="s">
        <v>875</v>
      </c>
      <c r="C8" s="103">
        <v>3</v>
      </c>
      <c r="D8" s="183">
        <v>224.21864658988801</v>
      </c>
      <c r="E8" s="103">
        <v>3</v>
      </c>
      <c r="F8" s="183">
        <v>224.21864658988801</v>
      </c>
      <c r="G8" s="103">
        <v>4</v>
      </c>
      <c r="H8" s="183">
        <v>43.062137671513199</v>
      </c>
      <c r="I8" s="103">
        <v>3</v>
      </c>
      <c r="J8" s="183">
        <v>166.89246302787001</v>
      </c>
    </row>
    <row r="9" spans="1:10" ht="12.6" customHeight="1">
      <c r="A9" s="12" t="s">
        <v>456</v>
      </c>
      <c r="B9" s="13" t="s">
        <v>876</v>
      </c>
      <c r="C9" s="103">
        <v>94</v>
      </c>
      <c r="D9" s="183">
        <v>5.2293475764462896</v>
      </c>
      <c r="E9" s="103">
        <v>93</v>
      </c>
      <c r="F9" s="183">
        <v>13.704270643328901</v>
      </c>
      <c r="G9" s="103">
        <v>91</v>
      </c>
      <c r="H9" s="183">
        <v>13.5133937550615</v>
      </c>
      <c r="I9" s="103">
        <v>70</v>
      </c>
      <c r="J9" s="183">
        <v>0.18984761990350199</v>
      </c>
    </row>
    <row r="10" spans="1:10" ht="12.6" customHeight="1">
      <c r="A10" s="12" t="s">
        <v>457</v>
      </c>
      <c r="B10" s="13" t="s">
        <v>877</v>
      </c>
      <c r="C10" s="103">
        <v>50</v>
      </c>
      <c r="D10" s="183">
        <v>0.37693809560115499</v>
      </c>
      <c r="E10" s="103">
        <v>51</v>
      </c>
      <c r="F10" s="183">
        <v>3.1637137282087102</v>
      </c>
      <c r="G10" s="103">
        <v>54</v>
      </c>
      <c r="H10" s="183">
        <v>2.9907107477044801</v>
      </c>
      <c r="I10" s="103">
        <v>48</v>
      </c>
      <c r="J10" s="183">
        <v>9.0311018185282798E-4</v>
      </c>
    </row>
    <row r="11" spans="1:10" ht="12.6" customHeight="1">
      <c r="A11" s="12" t="s">
        <v>458</v>
      </c>
      <c r="B11" s="13" t="s">
        <v>878</v>
      </c>
      <c r="C11" s="103">
        <v>3</v>
      </c>
      <c r="D11" s="183">
        <v>9.2408285932996298E-2</v>
      </c>
      <c r="E11" s="103">
        <v>3</v>
      </c>
      <c r="F11" s="183">
        <v>9.2408285932996298E-2</v>
      </c>
      <c r="G11" s="103">
        <v>1</v>
      </c>
      <c r="H11" s="183">
        <v>0.19029495718363501</v>
      </c>
      <c r="I11" s="103">
        <v>2</v>
      </c>
      <c r="J11" s="183">
        <v>3.9351851851851902E-2</v>
      </c>
    </row>
    <row r="12" spans="1:10" ht="12.6" customHeight="1">
      <c r="A12" s="12" t="s">
        <v>459</v>
      </c>
      <c r="B12" s="13" t="s">
        <v>1494</v>
      </c>
      <c r="C12" s="103">
        <v>4</v>
      </c>
      <c r="D12" s="183">
        <v>9.5743450469710806E-2</v>
      </c>
      <c r="E12" s="103">
        <v>4</v>
      </c>
      <c r="F12" s="183">
        <v>9.5743450469710806E-2</v>
      </c>
      <c r="G12" s="103">
        <v>3</v>
      </c>
      <c r="H12" s="183">
        <v>0.11997133998382301</v>
      </c>
      <c r="I12" s="103">
        <v>3</v>
      </c>
      <c r="J12" s="183">
        <v>2.0686164477014199E-3</v>
      </c>
    </row>
    <row r="13" spans="1:10" ht="12.6" customHeight="1">
      <c r="A13" s="12" t="s">
        <v>460</v>
      </c>
      <c r="B13" s="13" t="s">
        <v>1495</v>
      </c>
      <c r="C13" s="103">
        <v>1645</v>
      </c>
      <c r="D13" s="183">
        <v>7.77237504738686</v>
      </c>
      <c r="E13" s="103">
        <v>1626</v>
      </c>
      <c r="F13" s="183">
        <v>7.7939650065869897</v>
      </c>
      <c r="G13" s="103">
        <v>1648</v>
      </c>
      <c r="H13" s="183">
        <v>7.3983426228327396</v>
      </c>
      <c r="I13" s="103">
        <v>1388</v>
      </c>
      <c r="J13" s="183">
        <v>0.27525053979707997</v>
      </c>
    </row>
    <row r="14" spans="1:10" ht="12.6" customHeight="1">
      <c r="A14" s="12" t="s">
        <v>461</v>
      </c>
      <c r="B14" s="13" t="s">
        <v>1496</v>
      </c>
      <c r="C14" s="103">
        <v>294</v>
      </c>
      <c r="D14" s="183">
        <v>0.98205775147219199</v>
      </c>
      <c r="E14" s="103">
        <v>292</v>
      </c>
      <c r="F14" s="183">
        <v>1.37785725524761</v>
      </c>
      <c r="G14" s="103">
        <v>291</v>
      </c>
      <c r="H14" s="183">
        <v>0.31427000220935097</v>
      </c>
      <c r="I14" s="103">
        <v>273</v>
      </c>
      <c r="J14" s="183">
        <v>1.10501076889296</v>
      </c>
    </row>
    <row r="15" spans="1:10" ht="12.6" customHeight="1">
      <c r="A15" s="12" t="s">
        <v>462</v>
      </c>
      <c r="B15" s="13" t="s">
        <v>1497</v>
      </c>
      <c r="C15" s="103">
        <v>288</v>
      </c>
      <c r="D15" s="183">
        <v>2.0125239301731699</v>
      </c>
      <c r="E15" s="103">
        <v>289</v>
      </c>
      <c r="F15" s="183">
        <v>2.0735218692319699</v>
      </c>
      <c r="G15" s="103">
        <v>281</v>
      </c>
      <c r="H15" s="183">
        <v>1.4055191387289701</v>
      </c>
      <c r="I15" s="103">
        <v>240</v>
      </c>
      <c r="J15" s="183">
        <v>0.51857674117170405</v>
      </c>
    </row>
    <row r="16" spans="1:10" ht="12.6" customHeight="1">
      <c r="A16" s="12" t="s">
        <v>463</v>
      </c>
      <c r="B16" s="13" t="s">
        <v>1498</v>
      </c>
      <c r="C16" s="103">
        <v>27</v>
      </c>
      <c r="D16" s="183">
        <v>0.59267896679867804</v>
      </c>
      <c r="E16" s="103">
        <v>26</v>
      </c>
      <c r="F16" s="183">
        <v>0.52663733565219395</v>
      </c>
      <c r="G16" s="103">
        <v>27</v>
      </c>
      <c r="H16" s="183">
        <v>0.17383092929253799</v>
      </c>
      <c r="I16" s="103">
        <v>25</v>
      </c>
      <c r="J16" s="183">
        <v>0.34682201024654402</v>
      </c>
    </row>
    <row r="17" spans="1:10" ht="12.6" customHeight="1">
      <c r="A17" s="12" t="s">
        <v>464</v>
      </c>
      <c r="B17" s="13" t="s">
        <v>1499</v>
      </c>
      <c r="C17" s="103">
        <v>20</v>
      </c>
      <c r="D17" s="183">
        <v>9.7228964590337003E-2</v>
      </c>
      <c r="E17" s="103">
        <v>20</v>
      </c>
      <c r="F17" s="183">
        <v>9.0907280371116797E-2</v>
      </c>
      <c r="G17" s="103">
        <v>19</v>
      </c>
      <c r="H17" s="183">
        <v>5.0907836971609902E-2</v>
      </c>
      <c r="I17" s="103">
        <v>18</v>
      </c>
      <c r="J17" s="183">
        <v>4.4406053697776698E-2</v>
      </c>
    </row>
    <row r="18" spans="1:10" ht="12.6" customHeight="1">
      <c r="A18" s="12" t="s">
        <v>465</v>
      </c>
      <c r="B18" s="13" t="s">
        <v>1500</v>
      </c>
      <c r="C18" s="103">
        <v>246</v>
      </c>
      <c r="D18" s="183">
        <v>758.46101528696204</v>
      </c>
      <c r="E18" s="103">
        <v>245</v>
      </c>
      <c r="F18" s="183">
        <v>742.64150805101099</v>
      </c>
      <c r="G18" s="103">
        <v>239</v>
      </c>
      <c r="H18" s="183">
        <v>744.16269083936504</v>
      </c>
      <c r="I18" s="103">
        <v>187</v>
      </c>
      <c r="J18" s="183">
        <v>21.803760442930901</v>
      </c>
    </row>
    <row r="19" spans="1:10" ht="12.6" customHeight="1">
      <c r="A19" s="12" t="s">
        <v>466</v>
      </c>
      <c r="B19" s="13" t="s">
        <v>1501</v>
      </c>
      <c r="C19" s="103">
        <v>56</v>
      </c>
      <c r="D19" s="183">
        <v>0.116725639278989</v>
      </c>
      <c r="E19" s="103">
        <v>51</v>
      </c>
      <c r="F19" s="183">
        <v>0.113638657923466</v>
      </c>
      <c r="G19" s="103">
        <v>50</v>
      </c>
      <c r="H19" s="183">
        <v>8.6413398292955204E-2</v>
      </c>
      <c r="I19" s="103">
        <v>45</v>
      </c>
      <c r="J19" s="183">
        <v>3.1181426138090499E-2</v>
      </c>
    </row>
    <row r="20" spans="1:10" ht="12.6" customHeight="1">
      <c r="A20" s="12" t="s">
        <v>467</v>
      </c>
      <c r="B20" s="13" t="s">
        <v>1502</v>
      </c>
      <c r="C20" s="103">
        <v>845</v>
      </c>
      <c r="D20" s="183">
        <v>1.7576943703663199</v>
      </c>
      <c r="E20" s="103">
        <v>837</v>
      </c>
      <c r="F20" s="183">
        <v>1.4537149866113299</v>
      </c>
      <c r="G20" s="103">
        <v>825</v>
      </c>
      <c r="H20" s="183">
        <v>0.69288139937516202</v>
      </c>
      <c r="I20" s="103">
        <v>774</v>
      </c>
      <c r="J20" s="183">
        <v>0.78060847092237495</v>
      </c>
    </row>
    <row r="21" spans="1:10" ht="12.6" customHeight="1">
      <c r="A21" s="12" t="s">
        <v>468</v>
      </c>
      <c r="B21" s="13" t="s">
        <v>1503</v>
      </c>
      <c r="C21" s="103">
        <v>44</v>
      </c>
      <c r="D21" s="183">
        <v>1.12524185474984</v>
      </c>
      <c r="E21" s="103">
        <v>44</v>
      </c>
      <c r="F21" s="183">
        <v>1.08318672559538</v>
      </c>
      <c r="G21" s="103">
        <v>43</v>
      </c>
      <c r="H21" s="183">
        <v>0.10411329749906401</v>
      </c>
      <c r="I21" s="103">
        <v>37</v>
      </c>
      <c r="J21" s="183">
        <v>1.1137705336518799</v>
      </c>
    </row>
    <row r="22" spans="1:10" ht="12.6" customHeight="1">
      <c r="A22" s="12" t="s">
        <v>469</v>
      </c>
      <c r="B22" s="13" t="s">
        <v>1504</v>
      </c>
      <c r="C22" s="103">
        <v>65</v>
      </c>
      <c r="D22" s="183">
        <v>0.48887972600136398</v>
      </c>
      <c r="E22" s="103">
        <v>62</v>
      </c>
      <c r="F22" s="183">
        <v>0.53751424640408596</v>
      </c>
      <c r="G22" s="103">
        <v>60</v>
      </c>
      <c r="H22" s="183">
        <v>0.15763074824377399</v>
      </c>
      <c r="I22" s="103">
        <v>57</v>
      </c>
      <c r="J22" s="183">
        <v>0.40387606180927699</v>
      </c>
    </row>
    <row r="23" spans="1:10" ht="12.6" customHeight="1">
      <c r="A23" s="12" t="s">
        <v>470</v>
      </c>
      <c r="B23" s="13" t="s">
        <v>1505</v>
      </c>
      <c r="C23" s="103">
        <v>89</v>
      </c>
      <c r="D23" s="183">
        <v>0.17572673384200099</v>
      </c>
      <c r="E23" s="103">
        <v>89</v>
      </c>
      <c r="F23" s="183">
        <v>0.19125303599124299</v>
      </c>
      <c r="G23" s="103">
        <v>85</v>
      </c>
      <c r="H23" s="183">
        <v>0.101180311635708</v>
      </c>
      <c r="I23" s="103">
        <v>82</v>
      </c>
      <c r="J23" s="183">
        <v>9.8898091129920498E-2</v>
      </c>
    </row>
    <row r="24" spans="1:10" ht="12.6" customHeight="1">
      <c r="A24" s="12" t="s">
        <v>471</v>
      </c>
      <c r="B24" s="13" t="s">
        <v>1506</v>
      </c>
      <c r="C24" s="103">
        <v>13</v>
      </c>
      <c r="D24" s="183">
        <v>0.168238589177541</v>
      </c>
      <c r="E24" s="103">
        <v>13</v>
      </c>
      <c r="F24" s="183">
        <v>0.17261648717178599</v>
      </c>
      <c r="G24" s="103">
        <v>12</v>
      </c>
      <c r="H24" s="183">
        <v>0.15040373858835299</v>
      </c>
      <c r="I24" s="103">
        <v>11</v>
      </c>
      <c r="J24" s="183">
        <v>3.2723001960655598E-2</v>
      </c>
    </row>
    <row r="25" spans="1:10" ht="12.6" customHeight="1">
      <c r="A25" s="12" t="s">
        <v>472</v>
      </c>
      <c r="B25" s="13" t="s">
        <v>1507</v>
      </c>
      <c r="C25" s="103">
        <v>324</v>
      </c>
      <c r="D25" s="183">
        <v>5.5488508120111204</v>
      </c>
      <c r="E25" s="103">
        <v>312</v>
      </c>
      <c r="F25" s="183">
        <v>5.6618920604231304</v>
      </c>
      <c r="G25" s="103">
        <v>306</v>
      </c>
      <c r="H25" s="183">
        <v>5.5573618592630796</v>
      </c>
      <c r="I25" s="103">
        <v>270</v>
      </c>
      <c r="J25" s="183">
        <v>0.21609314728499901</v>
      </c>
    </row>
    <row r="26" spans="1:10" ht="12.6" customHeight="1">
      <c r="A26" s="12" t="s">
        <v>473</v>
      </c>
      <c r="B26" s="13" t="s">
        <v>1508</v>
      </c>
      <c r="C26" s="103">
        <v>219</v>
      </c>
      <c r="D26" s="183">
        <v>1.26468684031559</v>
      </c>
      <c r="E26" s="103">
        <v>217</v>
      </c>
      <c r="F26" s="183">
        <v>1.46791686365132</v>
      </c>
      <c r="G26" s="103">
        <v>216</v>
      </c>
      <c r="H26" s="183">
        <v>0.34422930004713098</v>
      </c>
      <c r="I26" s="103">
        <v>185</v>
      </c>
      <c r="J26" s="183">
        <v>1.29266082666051</v>
      </c>
    </row>
    <row r="27" spans="1:10" ht="12.6" customHeight="1">
      <c r="A27" s="12" t="s">
        <v>474</v>
      </c>
      <c r="B27" s="13" t="s">
        <v>1509</v>
      </c>
      <c r="C27" s="103">
        <v>177</v>
      </c>
      <c r="D27" s="183">
        <v>0.61417213200953202</v>
      </c>
      <c r="E27" s="103">
        <v>174</v>
      </c>
      <c r="F27" s="183">
        <v>0.57816113151470705</v>
      </c>
      <c r="G27" s="103">
        <v>164</v>
      </c>
      <c r="H27" s="183">
        <v>0.202217567093016</v>
      </c>
      <c r="I27" s="103">
        <v>154</v>
      </c>
      <c r="J27" s="183">
        <v>0.43086643459276502</v>
      </c>
    </row>
    <row r="28" spans="1:10" ht="12.6" customHeight="1">
      <c r="A28" s="12" t="s">
        <v>475</v>
      </c>
      <c r="B28" s="13" t="s">
        <v>1510</v>
      </c>
      <c r="C28" s="103">
        <v>982</v>
      </c>
      <c r="D28" s="183">
        <v>1.0040495336697499</v>
      </c>
      <c r="E28" s="103">
        <v>958</v>
      </c>
      <c r="F28" s="183">
        <v>1.17513960684275</v>
      </c>
      <c r="G28" s="103">
        <v>926</v>
      </c>
      <c r="H28" s="183">
        <v>0.63262047265607102</v>
      </c>
      <c r="I28" s="103">
        <v>812</v>
      </c>
      <c r="J28" s="183">
        <v>0.37891834601676999</v>
      </c>
    </row>
    <row r="29" spans="1:10" ht="12.6" customHeight="1">
      <c r="A29" s="12" t="s">
        <v>476</v>
      </c>
      <c r="B29" s="13" t="s">
        <v>1511</v>
      </c>
      <c r="C29" s="103">
        <v>124</v>
      </c>
      <c r="D29" s="183">
        <v>1.9500963492196199</v>
      </c>
      <c r="E29" s="103">
        <v>119</v>
      </c>
      <c r="F29" s="183">
        <v>2.0279046980259601</v>
      </c>
      <c r="G29" s="103">
        <v>120</v>
      </c>
      <c r="H29" s="183">
        <v>1.98789555893083</v>
      </c>
      <c r="I29" s="103">
        <v>103</v>
      </c>
      <c r="J29" s="183">
        <v>2.6314998070659099E-2</v>
      </c>
    </row>
    <row r="30" spans="1:10" ht="12.6" customHeight="1">
      <c r="A30" s="12" t="s">
        <v>477</v>
      </c>
      <c r="B30" s="13" t="s">
        <v>1512</v>
      </c>
      <c r="C30" s="103">
        <v>116</v>
      </c>
      <c r="D30" s="183">
        <v>0.86828153419133702</v>
      </c>
      <c r="E30" s="103">
        <v>107</v>
      </c>
      <c r="F30" s="183">
        <v>1.3201708911704</v>
      </c>
      <c r="G30" s="103">
        <v>113</v>
      </c>
      <c r="H30" s="183">
        <v>1.1725080171813</v>
      </c>
      <c r="I30" s="103">
        <v>93</v>
      </c>
      <c r="J30" s="183">
        <v>3.0732703634087099E-2</v>
      </c>
    </row>
    <row r="31" spans="1:10" ht="12.6" customHeight="1">
      <c r="A31" s="12" t="s">
        <v>478</v>
      </c>
      <c r="B31" s="13" t="s">
        <v>1513</v>
      </c>
      <c r="C31" s="103">
        <v>141</v>
      </c>
      <c r="D31" s="183">
        <v>0.17361862690077101</v>
      </c>
      <c r="E31" s="103">
        <v>138</v>
      </c>
      <c r="F31" s="183">
        <v>0.18453639890395099</v>
      </c>
      <c r="G31" s="103">
        <v>133</v>
      </c>
      <c r="H31" s="183">
        <v>6.48626242627421E-2</v>
      </c>
      <c r="I31" s="103">
        <v>121</v>
      </c>
      <c r="J31" s="183">
        <v>0.253918121281557</v>
      </c>
    </row>
    <row r="32" spans="1:10" ht="12.6" customHeight="1">
      <c r="A32" s="12" t="s">
        <v>479</v>
      </c>
      <c r="B32" s="13" t="s">
        <v>1514</v>
      </c>
      <c r="C32" s="103">
        <v>309</v>
      </c>
      <c r="D32" s="183">
        <v>0.36176508395512902</v>
      </c>
      <c r="E32" s="103">
        <v>305</v>
      </c>
      <c r="F32" s="183">
        <v>0.56893164763597304</v>
      </c>
      <c r="G32" s="103">
        <v>298</v>
      </c>
      <c r="H32" s="183">
        <v>0.28998089047588499</v>
      </c>
      <c r="I32" s="103">
        <v>281</v>
      </c>
      <c r="J32" s="183">
        <v>5.78280680067891E-2</v>
      </c>
    </row>
    <row r="33" spans="1:10" ht="12.6" customHeight="1">
      <c r="A33" s="12" t="s">
        <v>480</v>
      </c>
      <c r="B33" s="13" t="s">
        <v>1515</v>
      </c>
      <c r="C33" s="103">
        <v>196</v>
      </c>
      <c r="D33" s="183">
        <v>0.54295922087341397</v>
      </c>
      <c r="E33" s="103">
        <v>192</v>
      </c>
      <c r="F33" s="183">
        <v>0.51880288409988196</v>
      </c>
      <c r="G33" s="103">
        <v>187</v>
      </c>
      <c r="H33" s="183">
        <v>0.27027287601835998</v>
      </c>
      <c r="I33" s="103">
        <v>172</v>
      </c>
      <c r="J33" s="183">
        <v>0.164956199212973</v>
      </c>
    </row>
    <row r="34" spans="1:10" ht="12.6" customHeight="1">
      <c r="A34" s="12" t="s">
        <v>481</v>
      </c>
      <c r="B34" s="13" t="s">
        <v>1516</v>
      </c>
      <c r="C34" s="103">
        <v>43</v>
      </c>
      <c r="D34" s="183">
        <v>0.11145609149739399</v>
      </c>
      <c r="E34" s="103">
        <v>42</v>
      </c>
      <c r="F34" s="183">
        <v>0.10693046861552601</v>
      </c>
      <c r="G34" s="103">
        <v>42</v>
      </c>
      <c r="H34" s="183">
        <v>8.1468446623347901E-2</v>
      </c>
      <c r="I34" s="103">
        <v>35</v>
      </c>
      <c r="J34" s="183">
        <v>1.66555975900117E-2</v>
      </c>
    </row>
    <row r="35" spans="1:10" ht="12.6" customHeight="1">
      <c r="A35" s="12" t="s">
        <v>482</v>
      </c>
      <c r="B35" s="13" t="s">
        <v>1517</v>
      </c>
      <c r="C35" s="103">
        <v>457</v>
      </c>
      <c r="D35" s="183">
        <v>0.39729970990886698</v>
      </c>
      <c r="E35" s="103">
        <v>449</v>
      </c>
      <c r="F35" s="183">
        <v>0.35626351512048499</v>
      </c>
      <c r="G35" s="103">
        <v>441</v>
      </c>
      <c r="H35" s="183">
        <v>0.25667582492478103</v>
      </c>
      <c r="I35" s="103">
        <v>390</v>
      </c>
      <c r="J35" s="183">
        <v>9.1375074696976796E-2</v>
      </c>
    </row>
    <row r="36" spans="1:10" ht="12.6" customHeight="1">
      <c r="A36" s="12" t="s">
        <v>483</v>
      </c>
      <c r="B36" s="13" t="s">
        <v>1518</v>
      </c>
      <c r="C36" s="103">
        <v>69</v>
      </c>
      <c r="D36" s="183">
        <v>3.5741092216042198</v>
      </c>
      <c r="E36" s="103">
        <v>67</v>
      </c>
      <c r="F36" s="183">
        <v>3.7328816376500402</v>
      </c>
      <c r="G36" s="103">
        <v>65</v>
      </c>
      <c r="H36" s="183">
        <v>3.59135081790421</v>
      </c>
      <c r="I36" s="103">
        <v>62</v>
      </c>
      <c r="J36" s="183">
        <v>0.88873589409831999</v>
      </c>
    </row>
    <row r="37" spans="1:10" ht="12.6" customHeight="1">
      <c r="A37" s="12" t="s">
        <v>1228</v>
      </c>
      <c r="B37" s="13" t="s">
        <v>1519</v>
      </c>
      <c r="C37" s="103">
        <v>31</v>
      </c>
      <c r="D37" s="183">
        <v>5723.4924644223001</v>
      </c>
      <c r="E37" s="103">
        <v>31</v>
      </c>
      <c r="F37" s="183">
        <v>5730.4134780218701</v>
      </c>
      <c r="G37" s="103">
        <v>31</v>
      </c>
      <c r="H37" s="183">
        <v>1.5921135786412199</v>
      </c>
      <c r="I37" s="103">
        <v>31</v>
      </c>
      <c r="J37" s="183">
        <v>5728.8212094231003</v>
      </c>
    </row>
    <row r="38" spans="1:10" ht="12.6" customHeight="1">
      <c r="A38" s="12" t="s">
        <v>1229</v>
      </c>
      <c r="B38" s="13" t="s">
        <v>1520</v>
      </c>
      <c r="C38" s="103">
        <v>3</v>
      </c>
      <c r="D38" s="183">
        <v>55.322773992053698</v>
      </c>
      <c r="E38" s="103">
        <v>3</v>
      </c>
      <c r="F38" s="183">
        <v>55.316985749132698</v>
      </c>
      <c r="G38" s="103">
        <v>3</v>
      </c>
      <c r="H38" s="183">
        <v>3.9405540717096397E-3</v>
      </c>
      <c r="I38" s="103">
        <v>3</v>
      </c>
      <c r="J38" s="183">
        <v>55.313045195061001</v>
      </c>
    </row>
    <row r="39" spans="1:10" ht="12.6" customHeight="1">
      <c r="A39" s="12" t="s">
        <v>1230</v>
      </c>
      <c r="B39" s="13" t="s">
        <v>1521</v>
      </c>
      <c r="C39" s="103">
        <v>4</v>
      </c>
      <c r="D39" s="183">
        <v>10.426942920558901</v>
      </c>
      <c r="E39" s="103">
        <v>4</v>
      </c>
      <c r="F39" s="183">
        <v>11.8086287582568</v>
      </c>
      <c r="G39" s="103">
        <v>4</v>
      </c>
      <c r="H39" s="183">
        <v>1.36339224189963</v>
      </c>
      <c r="I39" s="103">
        <v>3</v>
      </c>
      <c r="J39" s="183">
        <v>13.9269820218096</v>
      </c>
    </row>
    <row r="40" spans="1:10" ht="12.6" customHeight="1">
      <c r="A40" s="12" t="s">
        <v>1759</v>
      </c>
      <c r="B40" s="13" t="s">
        <v>1522</v>
      </c>
      <c r="C40" s="103">
        <v>1061</v>
      </c>
      <c r="D40" s="183">
        <v>8.9251094251667507</v>
      </c>
      <c r="E40" s="103">
        <v>1258</v>
      </c>
      <c r="F40" s="183">
        <v>54.976427464259501</v>
      </c>
      <c r="G40" s="103">
        <v>1258</v>
      </c>
      <c r="H40" s="183">
        <v>43.634556855066201</v>
      </c>
      <c r="I40" s="103">
        <v>933</v>
      </c>
      <c r="J40" s="183">
        <v>0.31647860342246298</v>
      </c>
    </row>
    <row r="41" spans="1:10" ht="12.6" customHeight="1">
      <c r="A41" s="12" t="s">
        <v>1760</v>
      </c>
      <c r="B41" s="13" t="s">
        <v>1523</v>
      </c>
      <c r="C41" s="103" t="s">
        <v>491</v>
      </c>
      <c r="D41" s="183" t="s">
        <v>491</v>
      </c>
      <c r="E41" s="103" t="s">
        <v>491</v>
      </c>
      <c r="F41" s="183" t="s">
        <v>491</v>
      </c>
      <c r="G41" s="103" t="s">
        <v>491</v>
      </c>
      <c r="H41" s="183" t="s">
        <v>491</v>
      </c>
      <c r="I41" s="103" t="s">
        <v>491</v>
      </c>
      <c r="J41" s="183" t="s">
        <v>491</v>
      </c>
    </row>
    <row r="42" spans="1:10" ht="12.6" customHeight="1">
      <c r="A42" s="12" t="s">
        <v>1761</v>
      </c>
      <c r="B42" s="13" t="s">
        <v>1524</v>
      </c>
      <c r="C42" s="103" t="s">
        <v>491</v>
      </c>
      <c r="D42" s="183" t="s">
        <v>491</v>
      </c>
      <c r="E42" s="103" t="s">
        <v>491</v>
      </c>
      <c r="F42" s="183" t="s">
        <v>491</v>
      </c>
      <c r="G42" s="103" t="s">
        <v>491</v>
      </c>
      <c r="H42" s="183" t="s">
        <v>491</v>
      </c>
      <c r="I42" s="103" t="s">
        <v>491</v>
      </c>
      <c r="J42" s="183" t="s">
        <v>491</v>
      </c>
    </row>
    <row r="43" spans="1:10" ht="12.6" customHeight="1">
      <c r="A43" s="12" t="s">
        <v>1762</v>
      </c>
      <c r="B43" s="13" t="s">
        <v>1525</v>
      </c>
      <c r="C43" s="103">
        <v>1</v>
      </c>
      <c r="D43" s="183">
        <v>6.2069638749059804E-3</v>
      </c>
      <c r="E43" s="103">
        <v>1</v>
      </c>
      <c r="F43" s="183">
        <v>5.6426944317327097E-3</v>
      </c>
      <c r="G43" s="103">
        <v>1</v>
      </c>
      <c r="H43" s="183">
        <v>4.1191669351648801E-3</v>
      </c>
      <c r="I43" s="103">
        <v>1</v>
      </c>
      <c r="J43" s="183">
        <v>1.52352749656783E-3</v>
      </c>
    </row>
    <row r="44" spans="1:10" ht="12.6" customHeight="1">
      <c r="A44" s="12" t="s">
        <v>1763</v>
      </c>
      <c r="B44" s="13" t="s">
        <v>1526</v>
      </c>
      <c r="C44" s="103" t="s">
        <v>491</v>
      </c>
      <c r="D44" s="183" t="s">
        <v>491</v>
      </c>
      <c r="E44" s="103" t="s">
        <v>491</v>
      </c>
      <c r="F44" s="183" t="s">
        <v>491</v>
      </c>
      <c r="G44" s="103" t="s">
        <v>491</v>
      </c>
      <c r="H44" s="183" t="s">
        <v>491</v>
      </c>
      <c r="I44" s="103" t="s">
        <v>491</v>
      </c>
      <c r="J44" s="183" t="s">
        <v>491</v>
      </c>
    </row>
    <row r="45" spans="1:10" ht="12.6" customHeight="1">
      <c r="A45" s="12" t="s">
        <v>1764</v>
      </c>
      <c r="B45" s="13" t="s">
        <v>1527</v>
      </c>
      <c r="C45" s="103">
        <v>3</v>
      </c>
      <c r="D45" s="183">
        <v>3.8629185107498701E-2</v>
      </c>
      <c r="E45" s="103">
        <v>1</v>
      </c>
      <c r="F45" s="183">
        <v>2.7856146402991501E-3</v>
      </c>
      <c r="G45" s="103">
        <v>2</v>
      </c>
      <c r="H45" s="183">
        <v>1.3392807320149599E-2</v>
      </c>
      <c r="I45" s="103">
        <v>1</v>
      </c>
      <c r="J45" s="183">
        <v>1E-3</v>
      </c>
    </row>
    <row r="46" spans="1:10" ht="12.6" customHeight="1">
      <c r="A46" s="12" t="s">
        <v>884</v>
      </c>
      <c r="B46" s="13" t="s">
        <v>1528</v>
      </c>
      <c r="C46" s="103">
        <v>8</v>
      </c>
      <c r="D46" s="183">
        <v>1.7473324774549499</v>
      </c>
      <c r="E46" s="103">
        <v>8</v>
      </c>
      <c r="F46" s="183">
        <v>1.70194961677849</v>
      </c>
      <c r="G46" s="103">
        <v>8</v>
      </c>
      <c r="H46" s="183">
        <v>1.6288164722076199</v>
      </c>
      <c r="I46" s="103">
        <v>7</v>
      </c>
      <c r="J46" s="183">
        <v>8.1401503072113399E-2</v>
      </c>
    </row>
    <row r="47" spans="1:10" ht="12.6" customHeight="1">
      <c r="A47" s="12" t="s">
        <v>885</v>
      </c>
      <c r="B47" s="13" t="s">
        <v>1529</v>
      </c>
      <c r="C47" s="103">
        <v>1</v>
      </c>
      <c r="D47" s="183">
        <v>0.13156387658379701</v>
      </c>
      <c r="E47" s="103">
        <v>1</v>
      </c>
      <c r="F47" s="183">
        <v>0.13156387658379701</v>
      </c>
      <c r="G47" s="103">
        <v>1</v>
      </c>
      <c r="H47" s="183">
        <v>1.7335475502806199E-2</v>
      </c>
      <c r="I47" s="103">
        <v>1</v>
      </c>
      <c r="J47" s="183">
        <v>0.114228401080991</v>
      </c>
    </row>
    <row r="48" spans="1:10" ht="12.6" customHeight="1">
      <c r="A48" s="12" t="s">
        <v>886</v>
      </c>
      <c r="B48" s="13" t="s">
        <v>1530</v>
      </c>
      <c r="C48" s="103">
        <v>0</v>
      </c>
      <c r="D48" s="183" t="s">
        <v>491</v>
      </c>
      <c r="E48" s="103">
        <v>1</v>
      </c>
      <c r="F48" s="183">
        <v>1.0238095238095199E-3</v>
      </c>
      <c r="G48" s="103">
        <v>0</v>
      </c>
      <c r="H48" s="183" t="s">
        <v>491</v>
      </c>
      <c r="I48" s="103">
        <v>0</v>
      </c>
      <c r="J48" s="183" t="s">
        <v>491</v>
      </c>
    </row>
    <row r="49" spans="1:10" ht="12.6" customHeight="1">
      <c r="A49" s="12" t="s">
        <v>887</v>
      </c>
      <c r="B49" s="13" t="s">
        <v>1531</v>
      </c>
      <c r="C49" s="103" t="s">
        <v>491</v>
      </c>
      <c r="D49" s="183" t="s">
        <v>491</v>
      </c>
      <c r="E49" s="103" t="s">
        <v>491</v>
      </c>
      <c r="F49" s="183" t="s">
        <v>491</v>
      </c>
      <c r="G49" s="103" t="s">
        <v>491</v>
      </c>
      <c r="H49" s="183" t="s">
        <v>491</v>
      </c>
      <c r="I49" s="103" t="s">
        <v>491</v>
      </c>
      <c r="J49" s="183" t="s">
        <v>491</v>
      </c>
    </row>
    <row r="50" spans="1:10" ht="12.6" customHeight="1">
      <c r="A50" s="12" t="s">
        <v>888</v>
      </c>
      <c r="B50" s="13" t="s">
        <v>1532</v>
      </c>
      <c r="C50" s="103">
        <v>2</v>
      </c>
      <c r="D50" s="183">
        <v>0.166081460464645</v>
      </c>
      <c r="E50" s="103">
        <v>2</v>
      </c>
      <c r="F50" s="183">
        <v>0.26138519188140102</v>
      </c>
      <c r="G50" s="103">
        <v>2</v>
      </c>
      <c r="H50" s="183">
        <v>0.26138519188140102</v>
      </c>
      <c r="I50" s="103">
        <v>1</v>
      </c>
      <c r="J50" s="183">
        <v>0</v>
      </c>
    </row>
    <row r="51" spans="1:10" ht="12.6" customHeight="1">
      <c r="A51" s="12" t="s">
        <v>889</v>
      </c>
      <c r="B51" s="13" t="s">
        <v>1533</v>
      </c>
      <c r="C51" s="103">
        <v>5</v>
      </c>
      <c r="D51" s="183">
        <v>6.3968162468571496E-2</v>
      </c>
      <c r="E51" s="103">
        <v>5</v>
      </c>
      <c r="F51" s="183">
        <v>5.9315909657044898E-2</v>
      </c>
      <c r="G51" s="103">
        <v>5</v>
      </c>
      <c r="H51" s="183">
        <v>4.8251781530801098E-2</v>
      </c>
      <c r="I51" s="103">
        <v>5</v>
      </c>
      <c r="J51" s="183">
        <v>1.10641281262438E-2</v>
      </c>
    </row>
    <row r="52" spans="1:10" ht="12.6" customHeight="1">
      <c r="A52" s="12" t="s">
        <v>890</v>
      </c>
      <c r="B52" s="13" t="s">
        <v>1534</v>
      </c>
      <c r="C52" s="103">
        <v>13</v>
      </c>
      <c r="D52" s="183">
        <v>1.1175284294542001</v>
      </c>
      <c r="E52" s="103">
        <v>13</v>
      </c>
      <c r="F52" s="183">
        <v>1.1149765376077501</v>
      </c>
      <c r="G52" s="103">
        <v>13</v>
      </c>
      <c r="H52" s="183">
        <v>1.1084959864928601</v>
      </c>
      <c r="I52" s="103">
        <v>9</v>
      </c>
      <c r="J52" s="183">
        <v>6.3814016049353896E-4</v>
      </c>
    </row>
    <row r="53" spans="1:10" ht="12.6" customHeight="1">
      <c r="A53" s="12" t="s">
        <v>891</v>
      </c>
      <c r="B53" s="13" t="s">
        <v>1535</v>
      </c>
      <c r="C53" s="103">
        <v>1</v>
      </c>
      <c r="D53" s="183">
        <v>6.0645756009994403E-2</v>
      </c>
      <c r="E53" s="103">
        <v>1</v>
      </c>
      <c r="F53" s="183">
        <v>6.0645756009994403E-2</v>
      </c>
      <c r="G53" s="103">
        <v>1</v>
      </c>
      <c r="H53" s="183">
        <v>6.0645756009994403E-2</v>
      </c>
      <c r="I53" s="103">
        <v>1</v>
      </c>
      <c r="J53" s="183">
        <v>0</v>
      </c>
    </row>
    <row r="54" spans="1:10" ht="12.6" customHeight="1">
      <c r="A54" s="12" t="s">
        <v>892</v>
      </c>
      <c r="B54" s="13" t="s">
        <v>1536</v>
      </c>
      <c r="C54" s="103">
        <v>8</v>
      </c>
      <c r="D54" s="183">
        <v>4.3442626564074799E-2</v>
      </c>
      <c r="E54" s="103">
        <v>8</v>
      </c>
      <c r="F54" s="183">
        <v>4.2516787494521001E-2</v>
      </c>
      <c r="G54" s="103">
        <v>8</v>
      </c>
      <c r="H54" s="183">
        <v>3.1872751057440203E-2</v>
      </c>
      <c r="I54" s="103">
        <v>7</v>
      </c>
      <c r="J54" s="183">
        <v>1.2164613070949499E-2</v>
      </c>
    </row>
    <row r="55" spans="1:10" ht="12.6" customHeight="1">
      <c r="A55" s="12" t="s">
        <v>893</v>
      </c>
      <c r="B55" s="13" t="s">
        <v>1537</v>
      </c>
      <c r="C55" s="103" t="s">
        <v>491</v>
      </c>
      <c r="D55" s="183" t="s">
        <v>491</v>
      </c>
      <c r="E55" s="103" t="s">
        <v>491</v>
      </c>
      <c r="F55" s="183" t="s">
        <v>491</v>
      </c>
      <c r="G55" s="103" t="s">
        <v>491</v>
      </c>
      <c r="H55" s="183" t="s">
        <v>491</v>
      </c>
      <c r="I55" s="103" t="s">
        <v>491</v>
      </c>
      <c r="J55" s="183" t="s">
        <v>491</v>
      </c>
    </row>
    <row r="56" spans="1:10" ht="12.6" customHeight="1">
      <c r="A56" s="12" t="s">
        <v>894</v>
      </c>
      <c r="B56" s="13" t="s">
        <v>1538</v>
      </c>
      <c r="C56" s="103">
        <v>13</v>
      </c>
      <c r="D56" s="183">
        <v>0.117422139230518</v>
      </c>
      <c r="E56" s="103">
        <v>14</v>
      </c>
      <c r="F56" s="183">
        <v>0.11020280804268499</v>
      </c>
      <c r="G56" s="103">
        <v>13</v>
      </c>
      <c r="H56" s="183">
        <v>8.5572559675648904E-2</v>
      </c>
      <c r="I56" s="103">
        <v>13</v>
      </c>
      <c r="J56" s="183">
        <v>2.4954747868273199E-2</v>
      </c>
    </row>
    <row r="57" spans="1:10" ht="12.6" customHeight="1">
      <c r="A57" s="12" t="s">
        <v>1546</v>
      </c>
      <c r="B57" s="13" t="s">
        <v>1539</v>
      </c>
      <c r="C57" s="103">
        <v>5</v>
      </c>
      <c r="D57" s="183">
        <v>0.38457311095031399</v>
      </c>
      <c r="E57" s="103">
        <v>4</v>
      </c>
      <c r="F57" s="183">
        <v>0.17690083078574501</v>
      </c>
      <c r="G57" s="103">
        <v>5</v>
      </c>
      <c r="H57" s="183">
        <v>0.297323006744865</v>
      </c>
      <c r="I57" s="103">
        <v>4</v>
      </c>
      <c r="J57" s="183">
        <v>1.191373902133E-2</v>
      </c>
    </row>
    <row r="58" spans="1:10" ht="12.6" customHeight="1">
      <c r="A58" s="12" t="s">
        <v>1547</v>
      </c>
      <c r="B58" s="13" t="s">
        <v>1540</v>
      </c>
      <c r="C58" s="103">
        <v>5</v>
      </c>
      <c r="D58" s="183">
        <v>3.1936004002814898E-2</v>
      </c>
      <c r="E58" s="103">
        <v>5</v>
      </c>
      <c r="F58" s="183">
        <v>3.19060409250757E-2</v>
      </c>
      <c r="G58" s="103">
        <v>4</v>
      </c>
      <c r="H58" s="183">
        <v>9.1729763164485108E-3</v>
      </c>
      <c r="I58" s="103">
        <v>4</v>
      </c>
      <c r="J58" s="183">
        <v>2.1033316148352799E-2</v>
      </c>
    </row>
    <row r="59" spans="1:10" ht="12.6" customHeight="1">
      <c r="A59" s="12" t="s">
        <v>1548</v>
      </c>
      <c r="B59" s="13" t="s">
        <v>1541</v>
      </c>
      <c r="C59" s="103">
        <v>8</v>
      </c>
      <c r="D59" s="183">
        <v>9.4999263632175895E-2</v>
      </c>
      <c r="E59" s="103">
        <v>8</v>
      </c>
      <c r="F59" s="183">
        <v>9.5883210277156405E-2</v>
      </c>
      <c r="G59" s="103">
        <v>9</v>
      </c>
      <c r="H59" s="183">
        <v>6.0454608736376603</v>
      </c>
      <c r="I59" s="103">
        <v>6</v>
      </c>
      <c r="J59" s="183">
        <v>4.8611111111111099E-4</v>
      </c>
    </row>
    <row r="60" spans="1:10" ht="12.6" customHeight="1">
      <c r="A60" s="12" t="s">
        <v>1549</v>
      </c>
      <c r="B60" s="13" t="s">
        <v>1542</v>
      </c>
      <c r="C60" s="103">
        <v>118</v>
      </c>
      <c r="D60" s="183">
        <v>0.104563684897673</v>
      </c>
      <c r="E60" s="103">
        <v>114</v>
      </c>
      <c r="F60" s="183">
        <v>0.10957243469747401</v>
      </c>
      <c r="G60" s="103">
        <v>121</v>
      </c>
      <c r="H60" s="183">
        <v>0.10262127674049699</v>
      </c>
      <c r="I60" s="103">
        <v>82</v>
      </c>
      <c r="J60" s="183">
        <v>1.1315469910683699E-3</v>
      </c>
    </row>
    <row r="61" spans="1:10" ht="12.6" customHeight="1">
      <c r="A61" s="12" t="s">
        <v>1550</v>
      </c>
      <c r="B61" s="13" t="s">
        <v>1543</v>
      </c>
      <c r="C61" s="103">
        <v>2</v>
      </c>
      <c r="D61" s="183">
        <v>0.25136186881114198</v>
      </c>
      <c r="E61" s="103">
        <v>2</v>
      </c>
      <c r="F61" s="183">
        <v>0.27563371347133597</v>
      </c>
      <c r="G61" s="103">
        <v>2</v>
      </c>
      <c r="H61" s="183">
        <v>0.25070262474433802</v>
      </c>
      <c r="I61" s="103">
        <v>2</v>
      </c>
      <c r="J61" s="183">
        <v>1.52223508629199E-2</v>
      </c>
    </row>
    <row r="62" spans="1:10" ht="12.6" customHeight="1">
      <c r="A62" s="12" t="s">
        <v>1551</v>
      </c>
      <c r="B62" s="13" t="s">
        <v>1544</v>
      </c>
      <c r="C62" s="103">
        <v>27</v>
      </c>
      <c r="D62" s="183">
        <v>0.24900337515576201</v>
      </c>
      <c r="E62" s="103">
        <v>28</v>
      </c>
      <c r="F62" s="183">
        <v>0.24027121151470701</v>
      </c>
      <c r="G62" s="103">
        <v>28</v>
      </c>
      <c r="H62" s="183">
        <v>0.23530480773679499</v>
      </c>
      <c r="I62" s="103">
        <v>14</v>
      </c>
      <c r="J62" s="183">
        <v>9.5037340823866305E-4</v>
      </c>
    </row>
    <row r="63" spans="1:10" ht="12.6" customHeight="1">
      <c r="A63" s="12" t="s">
        <v>1552</v>
      </c>
      <c r="B63" s="13" t="s">
        <v>1545</v>
      </c>
      <c r="C63" s="103">
        <v>3</v>
      </c>
      <c r="D63" s="183">
        <v>0.58743547980424604</v>
      </c>
      <c r="E63" s="103">
        <v>3</v>
      </c>
      <c r="F63" s="183">
        <v>0.58741072367685698</v>
      </c>
      <c r="G63" s="103">
        <v>3</v>
      </c>
      <c r="H63" s="183">
        <v>1.8196372222124401E-3</v>
      </c>
      <c r="I63" s="103">
        <v>3</v>
      </c>
      <c r="J63" s="183">
        <v>0</v>
      </c>
    </row>
    <row r="64" spans="1:10" ht="12.6" customHeight="1">
      <c r="A64" s="12" t="s">
        <v>1553</v>
      </c>
      <c r="B64" s="13" t="s">
        <v>1295</v>
      </c>
      <c r="C64" s="103">
        <v>5</v>
      </c>
      <c r="D64" s="183">
        <v>3.3997817939324E-2</v>
      </c>
      <c r="E64" s="103">
        <v>5</v>
      </c>
      <c r="F64" s="183">
        <v>4.2074763990310703E-2</v>
      </c>
      <c r="G64" s="103">
        <v>5</v>
      </c>
      <c r="H64" s="183">
        <v>4.5331906847453599E-2</v>
      </c>
      <c r="I64" s="103">
        <v>4</v>
      </c>
      <c r="J64" s="183">
        <v>2.3571428571428602E-3</v>
      </c>
    </row>
    <row r="65" spans="1:10" ht="12.6" customHeight="1">
      <c r="A65" s="12" t="s">
        <v>1554</v>
      </c>
      <c r="B65" s="13" t="s">
        <v>1296</v>
      </c>
      <c r="C65" s="103" t="s">
        <v>491</v>
      </c>
      <c r="D65" s="183" t="s">
        <v>491</v>
      </c>
      <c r="E65" s="103" t="s">
        <v>491</v>
      </c>
      <c r="F65" s="183" t="s">
        <v>491</v>
      </c>
      <c r="G65" s="103" t="s">
        <v>491</v>
      </c>
      <c r="H65" s="183" t="s">
        <v>491</v>
      </c>
      <c r="I65" s="103" t="s">
        <v>491</v>
      </c>
      <c r="J65" s="183" t="s">
        <v>491</v>
      </c>
    </row>
    <row r="66" spans="1:10" ht="12.6" customHeight="1">
      <c r="A66" s="12" t="s">
        <v>1555</v>
      </c>
      <c r="B66" s="13" t="s">
        <v>1297</v>
      </c>
      <c r="C66" s="103" t="s">
        <v>491</v>
      </c>
      <c r="D66" s="183" t="s">
        <v>491</v>
      </c>
      <c r="E66" s="103" t="s">
        <v>491</v>
      </c>
      <c r="F66" s="183" t="s">
        <v>491</v>
      </c>
      <c r="G66" s="103" t="s">
        <v>491</v>
      </c>
      <c r="H66" s="183" t="s">
        <v>491</v>
      </c>
      <c r="I66" s="103" t="s">
        <v>491</v>
      </c>
      <c r="J66" s="183" t="s">
        <v>491</v>
      </c>
    </row>
    <row r="67" spans="1:10" ht="12.6" customHeight="1">
      <c r="A67" s="12" t="s">
        <v>1556</v>
      </c>
      <c r="B67" s="13" t="s">
        <v>1298</v>
      </c>
      <c r="C67" s="103">
        <v>2</v>
      </c>
      <c r="D67" s="183">
        <v>2.0736604356497601</v>
      </c>
      <c r="E67" s="103">
        <v>2</v>
      </c>
      <c r="F67" s="183">
        <v>2.0365089750107499</v>
      </c>
      <c r="G67" s="103">
        <v>2</v>
      </c>
      <c r="H67" s="183">
        <v>8.1168941378905804E-2</v>
      </c>
      <c r="I67" s="103">
        <v>2</v>
      </c>
      <c r="J67" s="183">
        <v>1.95534003363185</v>
      </c>
    </row>
    <row r="68" spans="1:10" ht="12.6" customHeight="1">
      <c r="A68" s="12" t="s">
        <v>1557</v>
      </c>
      <c r="B68" s="13" t="s">
        <v>1299</v>
      </c>
      <c r="C68" s="103" t="s">
        <v>491</v>
      </c>
      <c r="D68" s="183" t="s">
        <v>491</v>
      </c>
      <c r="E68" s="103" t="s">
        <v>491</v>
      </c>
      <c r="F68" s="183" t="s">
        <v>491</v>
      </c>
      <c r="G68" s="103" t="s">
        <v>491</v>
      </c>
      <c r="H68" s="183" t="s">
        <v>491</v>
      </c>
      <c r="I68" s="103" t="s">
        <v>491</v>
      </c>
      <c r="J68" s="183" t="s">
        <v>491</v>
      </c>
    </row>
    <row r="69" spans="1:10" ht="12.6" customHeight="1">
      <c r="A69" s="12" t="s">
        <v>1558</v>
      </c>
      <c r="B69" s="13" t="s">
        <v>1300</v>
      </c>
      <c r="C69" s="103">
        <v>1</v>
      </c>
      <c r="D69" s="183">
        <v>1.16666666666667E-2</v>
      </c>
      <c r="E69" s="103">
        <v>1</v>
      </c>
      <c r="F69" s="183">
        <v>1.16666666666667E-2</v>
      </c>
      <c r="G69" s="103">
        <v>1</v>
      </c>
      <c r="H69" s="183">
        <v>1.16666666666667E-3</v>
      </c>
      <c r="I69" s="103">
        <v>1</v>
      </c>
      <c r="J69" s="183">
        <v>0</v>
      </c>
    </row>
    <row r="70" spans="1:10" ht="12.6" customHeight="1">
      <c r="A70" s="12" t="s">
        <v>1559</v>
      </c>
      <c r="B70" s="13" t="s">
        <v>1301</v>
      </c>
      <c r="C70" s="103">
        <v>1</v>
      </c>
      <c r="D70" s="183">
        <v>2.1250000000000002E-2</v>
      </c>
      <c r="E70" s="103">
        <v>1</v>
      </c>
      <c r="F70" s="183">
        <v>2.1250000000000002E-2</v>
      </c>
      <c r="G70" s="103">
        <v>1</v>
      </c>
      <c r="H70" s="183">
        <v>0</v>
      </c>
      <c r="I70" s="103">
        <v>1</v>
      </c>
      <c r="J70" s="183">
        <v>2.1250000000000002E-2</v>
      </c>
    </row>
    <row r="71" spans="1:10" ht="12.6" customHeight="1">
      <c r="A71" s="12" t="s">
        <v>1560</v>
      </c>
      <c r="B71" s="13" t="s">
        <v>1302</v>
      </c>
      <c r="C71" s="103" t="s">
        <v>491</v>
      </c>
      <c r="D71" s="183" t="s">
        <v>491</v>
      </c>
      <c r="E71" s="103" t="s">
        <v>491</v>
      </c>
      <c r="F71" s="183" t="s">
        <v>491</v>
      </c>
      <c r="G71" s="103" t="s">
        <v>491</v>
      </c>
      <c r="H71" s="183" t="s">
        <v>491</v>
      </c>
      <c r="I71" s="103" t="s">
        <v>491</v>
      </c>
      <c r="J71" s="183" t="s">
        <v>491</v>
      </c>
    </row>
    <row r="72" spans="1:10" ht="12.6" customHeight="1">
      <c r="A72" s="12" t="s">
        <v>1561</v>
      </c>
      <c r="B72" s="13" t="s">
        <v>1303</v>
      </c>
      <c r="C72" s="103">
        <v>1</v>
      </c>
      <c r="D72" s="183">
        <v>28.0701754385965</v>
      </c>
      <c r="E72" s="103">
        <v>1</v>
      </c>
      <c r="F72" s="183">
        <v>24.5614035087719</v>
      </c>
      <c r="G72" s="103">
        <v>1</v>
      </c>
      <c r="H72" s="183">
        <v>22.8070175438597</v>
      </c>
      <c r="I72" s="103">
        <v>1</v>
      </c>
      <c r="J72" s="183">
        <v>0</v>
      </c>
    </row>
    <row r="73" spans="1:10" ht="12.6" customHeight="1">
      <c r="A73" s="12" t="s">
        <v>1562</v>
      </c>
      <c r="B73" s="13" t="s">
        <v>1304</v>
      </c>
      <c r="C73" s="103">
        <v>7</v>
      </c>
      <c r="D73" s="183">
        <v>11.883723348209999</v>
      </c>
      <c r="E73" s="103">
        <v>6</v>
      </c>
      <c r="F73" s="183">
        <v>10.2684046369501</v>
      </c>
      <c r="G73" s="103">
        <v>7</v>
      </c>
      <c r="H73" s="183">
        <v>13.8470849269096</v>
      </c>
      <c r="I73" s="103">
        <v>5</v>
      </c>
      <c r="J73" s="183">
        <v>3.0000000000000001E-3</v>
      </c>
    </row>
    <row r="74" spans="1:10" ht="12.6" customHeight="1">
      <c r="A74" s="12" t="s">
        <v>1563</v>
      </c>
      <c r="B74" s="13" t="s">
        <v>1305</v>
      </c>
      <c r="C74" s="103">
        <v>5</v>
      </c>
      <c r="D74" s="183">
        <v>0.18497054601016999</v>
      </c>
      <c r="E74" s="103">
        <v>5</v>
      </c>
      <c r="F74" s="183">
        <v>0.202995408641508</v>
      </c>
      <c r="G74" s="103">
        <v>5</v>
      </c>
      <c r="H74" s="183">
        <v>0.139366694679214</v>
      </c>
      <c r="I74" s="103">
        <v>5</v>
      </c>
      <c r="J74" s="183">
        <v>6.36287139622944E-2</v>
      </c>
    </row>
    <row r="75" spans="1:10" ht="12.6" customHeight="1">
      <c r="A75" s="12" t="s">
        <v>1564</v>
      </c>
      <c r="B75" s="13" t="s">
        <v>1306</v>
      </c>
      <c r="C75" s="103">
        <v>161</v>
      </c>
      <c r="D75" s="183">
        <v>186.31257659276801</v>
      </c>
      <c r="E75" s="103">
        <v>161</v>
      </c>
      <c r="F75" s="183">
        <v>186.22996717947601</v>
      </c>
      <c r="G75" s="103">
        <v>149</v>
      </c>
      <c r="H75" s="183">
        <v>42.935126840207097</v>
      </c>
      <c r="I75" s="103">
        <v>136</v>
      </c>
      <c r="J75" s="183">
        <v>172.17483555312401</v>
      </c>
    </row>
    <row r="76" spans="1:10" ht="12.6" customHeight="1">
      <c r="A76" s="12" t="s">
        <v>1565</v>
      </c>
      <c r="B76" s="13" t="s">
        <v>1307</v>
      </c>
      <c r="C76" s="103">
        <v>9</v>
      </c>
      <c r="D76" s="183">
        <v>0.52926401626393504</v>
      </c>
      <c r="E76" s="103">
        <v>9</v>
      </c>
      <c r="F76" s="183">
        <v>0.52033809033800904</v>
      </c>
      <c r="G76" s="103">
        <v>9</v>
      </c>
      <c r="H76" s="183">
        <v>0.21844535571413601</v>
      </c>
      <c r="I76" s="103">
        <v>7</v>
      </c>
      <c r="J76" s="183">
        <v>0.38751475671307301</v>
      </c>
    </row>
    <row r="77" spans="1:10" ht="12.6" customHeight="1">
      <c r="A77" s="12" t="s">
        <v>1247</v>
      </c>
      <c r="B77" s="13" t="s">
        <v>1308</v>
      </c>
      <c r="C77" s="103">
        <v>9</v>
      </c>
      <c r="D77" s="183">
        <v>3.10359722198164E-2</v>
      </c>
      <c r="E77" s="103">
        <v>9</v>
      </c>
      <c r="F77" s="183">
        <v>10.7485768481585</v>
      </c>
      <c r="G77" s="103">
        <v>9</v>
      </c>
      <c r="H77" s="183">
        <v>10.7435740766675</v>
      </c>
      <c r="I77" s="103">
        <v>9</v>
      </c>
      <c r="J77" s="183">
        <v>3.8824168999167301E-4</v>
      </c>
    </row>
    <row r="78" spans="1:10" ht="12.6" customHeight="1">
      <c r="A78" s="12" t="s">
        <v>1248</v>
      </c>
      <c r="B78" s="13" t="s">
        <v>1309</v>
      </c>
      <c r="C78" s="103">
        <v>122</v>
      </c>
      <c r="D78" s="183">
        <v>0.92337226620097002</v>
      </c>
      <c r="E78" s="103">
        <v>120</v>
      </c>
      <c r="F78" s="183">
        <v>0.91152574543883402</v>
      </c>
      <c r="G78" s="103">
        <v>115</v>
      </c>
      <c r="H78" s="183">
        <v>0.92532252716350505</v>
      </c>
      <c r="I78" s="103">
        <v>102</v>
      </c>
      <c r="J78" s="183">
        <v>9.2801844573286892E-3</v>
      </c>
    </row>
    <row r="79" spans="1:10" ht="12.6" customHeight="1">
      <c r="A79" s="12" t="s">
        <v>1249</v>
      </c>
      <c r="B79" s="13" t="s">
        <v>1310</v>
      </c>
      <c r="C79" s="103">
        <v>504</v>
      </c>
      <c r="D79" s="183">
        <v>18.942048723686799</v>
      </c>
      <c r="E79" s="103">
        <v>496</v>
      </c>
      <c r="F79" s="183">
        <v>21.805725179392699</v>
      </c>
      <c r="G79" s="103">
        <v>495</v>
      </c>
      <c r="H79" s="183">
        <v>9.6509678959253193</v>
      </c>
      <c r="I79" s="103">
        <v>404</v>
      </c>
      <c r="J79" s="183">
        <v>13.2089505699984</v>
      </c>
    </row>
    <row r="80" spans="1:10" ht="12.6" customHeight="1">
      <c r="A80" s="12" t="s">
        <v>1250</v>
      </c>
      <c r="B80" s="13" t="s">
        <v>1311</v>
      </c>
      <c r="C80" s="103">
        <v>62</v>
      </c>
      <c r="D80" s="183">
        <v>4.2205995519776902</v>
      </c>
      <c r="E80" s="103">
        <v>59</v>
      </c>
      <c r="F80" s="183">
        <v>3.2076744398111301</v>
      </c>
      <c r="G80" s="103">
        <v>64</v>
      </c>
      <c r="H80" s="183">
        <v>2.9564368681264601</v>
      </c>
      <c r="I80" s="103">
        <v>51</v>
      </c>
      <c r="J80" s="183">
        <v>1.73077341350155E-2</v>
      </c>
    </row>
    <row r="81" spans="1:10" ht="12.6" customHeight="1">
      <c r="A81" s="12" t="s">
        <v>1251</v>
      </c>
      <c r="B81" s="13" t="s">
        <v>1312</v>
      </c>
      <c r="C81" s="103">
        <v>75</v>
      </c>
      <c r="D81" s="183">
        <v>24.850678468430601</v>
      </c>
      <c r="E81" s="103">
        <v>72</v>
      </c>
      <c r="F81" s="183">
        <v>0.43883247959211802</v>
      </c>
      <c r="G81" s="103">
        <v>72</v>
      </c>
      <c r="H81" s="183">
        <v>24.536803125443601</v>
      </c>
      <c r="I81" s="103">
        <v>51</v>
      </c>
      <c r="J81" s="183">
        <v>1.09206431293305E-2</v>
      </c>
    </row>
    <row r="82" spans="1:10" ht="12.6" customHeight="1">
      <c r="A82" s="12" t="s">
        <v>1252</v>
      </c>
      <c r="B82" s="13" t="s">
        <v>1313</v>
      </c>
      <c r="C82" s="103">
        <v>328</v>
      </c>
      <c r="D82" s="183">
        <v>19.339007977182501</v>
      </c>
      <c r="E82" s="103">
        <v>324</v>
      </c>
      <c r="F82" s="183">
        <v>20.061440892533099</v>
      </c>
      <c r="G82" s="103">
        <v>295</v>
      </c>
      <c r="H82" s="183">
        <v>20.2899478258329</v>
      </c>
      <c r="I82" s="103">
        <v>234</v>
      </c>
      <c r="J82" s="183">
        <v>1.8430849208147799</v>
      </c>
    </row>
    <row r="83" spans="1:10" ht="12.6" customHeight="1">
      <c r="A83" s="12" t="s">
        <v>1253</v>
      </c>
      <c r="B83" s="13" t="s">
        <v>1314</v>
      </c>
      <c r="C83" s="103">
        <v>19</v>
      </c>
      <c r="D83" s="183">
        <v>5.8553186765895902</v>
      </c>
      <c r="E83" s="103">
        <v>15</v>
      </c>
      <c r="F83" s="183">
        <v>7.46566895444984</v>
      </c>
      <c r="G83" s="103">
        <v>15</v>
      </c>
      <c r="H83" s="183">
        <v>0.123714931461335</v>
      </c>
      <c r="I83" s="103">
        <v>13</v>
      </c>
      <c r="J83" s="183">
        <v>9.9469496021220207E-3</v>
      </c>
    </row>
    <row r="84" spans="1:10" ht="12.6" customHeight="1">
      <c r="A84" s="12" t="s">
        <v>1254</v>
      </c>
      <c r="B84" s="13" t="s">
        <v>1315</v>
      </c>
      <c r="C84" s="103">
        <v>278</v>
      </c>
      <c r="D84" s="183">
        <v>3.3131849987072699</v>
      </c>
      <c r="E84" s="103">
        <v>271</v>
      </c>
      <c r="F84" s="183">
        <v>2.5248536867364</v>
      </c>
      <c r="G84" s="103">
        <v>284</v>
      </c>
      <c r="H84" s="183">
        <v>2.29303426998543</v>
      </c>
      <c r="I84" s="103">
        <v>209</v>
      </c>
      <c r="J84" s="183">
        <v>0.19310717051069101</v>
      </c>
    </row>
    <row r="85" spans="1:10" ht="12.6" customHeight="1">
      <c r="A85" s="12" t="s">
        <v>1255</v>
      </c>
      <c r="B85" s="13" t="s">
        <v>1316</v>
      </c>
      <c r="C85" s="103">
        <v>92</v>
      </c>
      <c r="D85" s="183">
        <v>13.4746399314414</v>
      </c>
      <c r="E85" s="103">
        <v>87</v>
      </c>
      <c r="F85" s="183">
        <v>14.1695179002754</v>
      </c>
      <c r="G85" s="103">
        <v>86</v>
      </c>
      <c r="H85" s="183">
        <v>3.87404330758031</v>
      </c>
      <c r="I85" s="103">
        <v>62</v>
      </c>
      <c r="J85" s="183">
        <v>17.177793971374498</v>
      </c>
    </row>
    <row r="86" spans="1:10" ht="12.6" customHeight="1">
      <c r="A86" s="12" t="s">
        <v>1256</v>
      </c>
      <c r="B86" s="13" t="s">
        <v>1317</v>
      </c>
      <c r="C86" s="103">
        <v>50</v>
      </c>
      <c r="D86" s="183">
        <v>2.89852156915879</v>
      </c>
      <c r="E86" s="103">
        <v>50</v>
      </c>
      <c r="F86" s="183">
        <v>2.6943212916231301</v>
      </c>
      <c r="G86" s="103">
        <v>50</v>
      </c>
      <c r="H86" s="183">
        <v>1.78244135207383</v>
      </c>
      <c r="I86" s="103">
        <v>40</v>
      </c>
      <c r="J86" s="183">
        <v>1.1027504922893701</v>
      </c>
    </row>
    <row r="87" spans="1:10" ht="12.6" customHeight="1">
      <c r="A87" s="12" t="s">
        <v>1257</v>
      </c>
      <c r="B87" s="13" t="s">
        <v>1318</v>
      </c>
      <c r="C87" s="103">
        <v>373</v>
      </c>
      <c r="D87" s="183">
        <v>0.455163534871247</v>
      </c>
      <c r="E87" s="103">
        <v>366</v>
      </c>
      <c r="F87" s="183">
        <v>0.39632646972984298</v>
      </c>
      <c r="G87" s="103">
        <v>371</v>
      </c>
      <c r="H87" s="183">
        <v>0.39212529897556903</v>
      </c>
      <c r="I87" s="103">
        <v>257</v>
      </c>
      <c r="J87" s="183">
        <v>1.1067199934531599E-2</v>
      </c>
    </row>
    <row r="88" spans="1:10" ht="12.6" customHeight="1">
      <c r="A88" s="12" t="s">
        <v>1258</v>
      </c>
      <c r="B88" s="13" t="s">
        <v>1319</v>
      </c>
      <c r="C88" s="103">
        <v>31</v>
      </c>
      <c r="D88" s="183">
        <v>36.786710860393299</v>
      </c>
      <c r="E88" s="103">
        <v>31</v>
      </c>
      <c r="F88" s="183">
        <v>36.7809029355506</v>
      </c>
      <c r="G88" s="103">
        <v>30</v>
      </c>
      <c r="H88" s="183">
        <v>37.988132321047402</v>
      </c>
      <c r="I88" s="103">
        <v>25</v>
      </c>
      <c r="J88" s="183">
        <v>1.03815208928108E-3</v>
      </c>
    </row>
    <row r="89" spans="1:10" ht="12.6" customHeight="1">
      <c r="A89" s="12" t="s">
        <v>1259</v>
      </c>
      <c r="B89" s="13" t="s">
        <v>1320</v>
      </c>
      <c r="C89" s="103">
        <v>65</v>
      </c>
      <c r="D89" s="183">
        <v>0.49211204639305001</v>
      </c>
      <c r="E89" s="103">
        <v>65</v>
      </c>
      <c r="F89" s="183">
        <v>0.66808289371849605</v>
      </c>
      <c r="G89" s="103">
        <v>66</v>
      </c>
      <c r="H89" s="183">
        <v>0.42210628579681603</v>
      </c>
      <c r="I89" s="103">
        <v>52</v>
      </c>
      <c r="J89" s="183">
        <v>0.27469831943407103</v>
      </c>
    </row>
    <row r="90" spans="1:10" ht="12.6" customHeight="1">
      <c r="A90" s="12" t="s">
        <v>1260</v>
      </c>
      <c r="B90" s="13" t="s">
        <v>1321</v>
      </c>
      <c r="C90" s="103" t="s">
        <v>491</v>
      </c>
      <c r="D90" s="183" t="s">
        <v>491</v>
      </c>
      <c r="E90" s="103" t="s">
        <v>491</v>
      </c>
      <c r="F90" s="183" t="s">
        <v>491</v>
      </c>
      <c r="G90" s="103" t="s">
        <v>491</v>
      </c>
      <c r="H90" s="183" t="s">
        <v>491</v>
      </c>
      <c r="I90" s="103" t="s">
        <v>491</v>
      </c>
      <c r="J90" s="183" t="s">
        <v>491</v>
      </c>
    </row>
    <row r="91" spans="1:10" ht="12.6" customHeight="1">
      <c r="A91" s="12" t="s">
        <v>1261</v>
      </c>
      <c r="B91" s="13" t="s">
        <v>1322</v>
      </c>
      <c r="C91" s="103">
        <v>25</v>
      </c>
      <c r="D91" s="183">
        <v>6.1213787706795699</v>
      </c>
      <c r="E91" s="103">
        <v>27</v>
      </c>
      <c r="F91" s="183">
        <v>8.7302547030195203</v>
      </c>
      <c r="G91" s="103">
        <v>28</v>
      </c>
      <c r="H91" s="183">
        <v>8.7852202214149795</v>
      </c>
      <c r="I91" s="103">
        <v>20</v>
      </c>
      <c r="J91" s="183">
        <v>6.3235786478683997E-2</v>
      </c>
    </row>
    <row r="92" spans="1:10" ht="12.6" customHeight="1">
      <c r="A92" s="12" t="s">
        <v>1262</v>
      </c>
      <c r="B92" s="13" t="s">
        <v>1323</v>
      </c>
      <c r="C92" s="103">
        <v>1210</v>
      </c>
      <c r="D92" s="183">
        <v>3.60534122033715</v>
      </c>
      <c r="E92" s="103">
        <v>1530</v>
      </c>
      <c r="F92" s="183">
        <v>27.063075115351801</v>
      </c>
      <c r="G92" s="103">
        <v>1545</v>
      </c>
      <c r="H92" s="183">
        <v>22.232644050151599</v>
      </c>
      <c r="I92" s="103">
        <v>1048</v>
      </c>
      <c r="J92" s="183">
        <v>0.51086598956551599</v>
      </c>
    </row>
    <row r="93" spans="1:10" ht="12.6" customHeight="1">
      <c r="A93" s="12" t="s">
        <v>1263</v>
      </c>
      <c r="B93" s="13" t="s">
        <v>1324</v>
      </c>
      <c r="C93" s="103">
        <v>3</v>
      </c>
      <c r="D93" s="183">
        <v>5.0230591798329002E-3</v>
      </c>
      <c r="E93" s="103">
        <v>3</v>
      </c>
      <c r="F93" s="183">
        <v>5.0230591798329002E-3</v>
      </c>
      <c r="G93" s="103">
        <v>3</v>
      </c>
      <c r="H93" s="183">
        <v>5.0230591798329002E-3</v>
      </c>
      <c r="I93" s="103">
        <v>3</v>
      </c>
      <c r="J93" s="183">
        <v>0</v>
      </c>
    </row>
    <row r="94" spans="1:10" ht="12.6" customHeight="1">
      <c r="A94" s="12" t="s">
        <v>1264</v>
      </c>
      <c r="B94" s="13" t="s">
        <v>1325</v>
      </c>
      <c r="C94" s="103">
        <v>1</v>
      </c>
      <c r="D94" s="183">
        <v>5.3349288260663597E-2</v>
      </c>
      <c r="E94" s="103">
        <v>1</v>
      </c>
      <c r="F94" s="183">
        <v>9.0992944930571099E-2</v>
      </c>
      <c r="G94" s="103">
        <v>1</v>
      </c>
      <c r="H94" s="183">
        <v>5.5343654176950099E-2</v>
      </c>
      <c r="I94" s="103">
        <v>1</v>
      </c>
      <c r="J94" s="183">
        <v>0</v>
      </c>
    </row>
    <row r="95" spans="1:10" ht="12.6" customHeight="1">
      <c r="A95" s="12" t="s">
        <v>1265</v>
      </c>
      <c r="B95" s="13" t="s">
        <v>1326</v>
      </c>
      <c r="C95" s="103" t="s">
        <v>491</v>
      </c>
      <c r="D95" s="183" t="s">
        <v>491</v>
      </c>
      <c r="E95" s="103" t="s">
        <v>491</v>
      </c>
      <c r="F95" s="183" t="s">
        <v>491</v>
      </c>
      <c r="G95" s="103" t="s">
        <v>491</v>
      </c>
      <c r="H95" s="183" t="s">
        <v>491</v>
      </c>
      <c r="I95" s="103" t="s">
        <v>491</v>
      </c>
      <c r="J95" s="183" t="s">
        <v>491</v>
      </c>
    </row>
    <row r="96" spans="1:10" ht="12.6" customHeight="1">
      <c r="A96" s="12" t="s">
        <v>1266</v>
      </c>
      <c r="B96" s="13" t="s">
        <v>1327</v>
      </c>
      <c r="C96" s="103">
        <v>10</v>
      </c>
      <c r="D96" s="183">
        <v>1.5563163800763999</v>
      </c>
      <c r="E96" s="103">
        <v>10</v>
      </c>
      <c r="F96" s="183">
        <v>11.5222837908294</v>
      </c>
      <c r="G96" s="103">
        <v>10</v>
      </c>
      <c r="H96" s="183">
        <v>11.520251855254401</v>
      </c>
      <c r="I96" s="103">
        <v>8</v>
      </c>
      <c r="J96" s="183">
        <v>8.3320182812685495E-4</v>
      </c>
    </row>
    <row r="97" spans="1:10" ht="12.6" customHeight="1">
      <c r="A97" s="12" t="s">
        <v>1267</v>
      </c>
      <c r="B97" s="13" t="s">
        <v>1328</v>
      </c>
      <c r="C97" s="103">
        <v>6</v>
      </c>
      <c r="D97" s="183">
        <v>0.46045736858402597</v>
      </c>
      <c r="E97" s="103">
        <v>6</v>
      </c>
      <c r="F97" s="183">
        <v>0.90989557083121697</v>
      </c>
      <c r="G97" s="103">
        <v>6</v>
      </c>
      <c r="H97" s="183">
        <v>0.73723900093149197</v>
      </c>
      <c r="I97" s="103">
        <v>4</v>
      </c>
      <c r="J97" s="183">
        <v>1.1793843613633699E-2</v>
      </c>
    </row>
    <row r="98" spans="1:10" ht="12.6" customHeight="1">
      <c r="A98" s="12" t="s">
        <v>1268</v>
      </c>
      <c r="B98" s="13" t="s">
        <v>1329</v>
      </c>
      <c r="C98" s="103">
        <v>2</v>
      </c>
      <c r="D98" s="183">
        <v>6.6498316498316496</v>
      </c>
      <c r="E98" s="103">
        <v>2</v>
      </c>
      <c r="F98" s="183">
        <v>6.6498316498316496</v>
      </c>
      <c r="G98" s="103">
        <v>2</v>
      </c>
      <c r="H98" s="183">
        <v>6.2239057239057196</v>
      </c>
      <c r="I98" s="103">
        <v>2</v>
      </c>
      <c r="J98" s="183">
        <v>0.42592592592592599</v>
      </c>
    </row>
    <row r="99" spans="1:10" ht="12.6" customHeight="1">
      <c r="A99" s="12" t="s">
        <v>486</v>
      </c>
      <c r="B99" s="13" t="s">
        <v>1330</v>
      </c>
      <c r="C99" s="103">
        <v>91</v>
      </c>
      <c r="D99" s="183">
        <v>12.9051214096141</v>
      </c>
      <c r="E99" s="103">
        <v>92</v>
      </c>
      <c r="F99" s="183">
        <v>12.785656019250901</v>
      </c>
      <c r="G99" s="103">
        <v>91</v>
      </c>
      <c r="H99" s="183">
        <v>12.7693444901716</v>
      </c>
      <c r="I99" s="103">
        <v>72</v>
      </c>
      <c r="J99" s="183">
        <v>0.13735554912493</v>
      </c>
    </row>
    <row r="100" spans="1:10" ht="12.6" customHeight="1">
      <c r="A100" s="12" t="s">
        <v>487</v>
      </c>
      <c r="B100" s="13" t="s">
        <v>596</v>
      </c>
      <c r="C100" s="103">
        <v>7</v>
      </c>
      <c r="D100" s="183">
        <v>5.8479551841640101</v>
      </c>
      <c r="E100" s="103">
        <v>7</v>
      </c>
      <c r="F100" s="183">
        <v>3.5239589067958002</v>
      </c>
      <c r="G100" s="103">
        <v>7</v>
      </c>
      <c r="H100" s="183">
        <v>3.3988452344415099</v>
      </c>
      <c r="I100" s="103">
        <v>7</v>
      </c>
      <c r="J100" s="183">
        <v>0.12511367235429799</v>
      </c>
    </row>
    <row r="101" spans="1:10" ht="12.6" customHeight="1">
      <c r="A101" s="12" t="s">
        <v>599</v>
      </c>
      <c r="B101" s="13" t="s">
        <v>597</v>
      </c>
      <c r="C101" s="103">
        <v>9</v>
      </c>
      <c r="D101" s="183">
        <v>77.086483231725893</v>
      </c>
      <c r="E101" s="103">
        <v>8</v>
      </c>
      <c r="F101" s="183">
        <v>71.917823589537704</v>
      </c>
      <c r="G101" s="103">
        <v>9</v>
      </c>
      <c r="H101" s="183">
        <v>66.578207472790496</v>
      </c>
      <c r="I101" s="103">
        <v>8</v>
      </c>
      <c r="J101" s="183">
        <v>6.4726326950403799</v>
      </c>
    </row>
    <row r="102" spans="1:10" ht="12.6" customHeight="1">
      <c r="A102" s="12" t="s">
        <v>600</v>
      </c>
      <c r="B102" s="13" t="s">
        <v>598</v>
      </c>
      <c r="C102" s="103">
        <v>64</v>
      </c>
      <c r="D102" s="183">
        <v>256.90783301668102</v>
      </c>
      <c r="E102" s="103">
        <v>82</v>
      </c>
      <c r="F102" s="183">
        <v>209.08437594780699</v>
      </c>
      <c r="G102" s="103">
        <v>82</v>
      </c>
      <c r="H102" s="183">
        <v>38.049284275616799</v>
      </c>
      <c r="I102" s="103">
        <v>64</v>
      </c>
      <c r="J102" s="183">
        <v>220.67834388363499</v>
      </c>
    </row>
    <row r="103" spans="1:10" ht="12.6" customHeight="1">
      <c r="A103" s="12" t="s">
        <v>488</v>
      </c>
      <c r="B103" s="13" t="s">
        <v>1386</v>
      </c>
      <c r="C103" s="103">
        <v>159</v>
      </c>
      <c r="D103" s="183">
        <v>11.009358643142701</v>
      </c>
      <c r="E103" s="103">
        <v>207</v>
      </c>
      <c r="F103" s="183">
        <v>23.602789100604902</v>
      </c>
      <c r="G103" s="103">
        <v>209</v>
      </c>
      <c r="H103" s="183">
        <v>23.4495906529908</v>
      </c>
      <c r="I103" s="103">
        <v>129</v>
      </c>
      <c r="J103" s="183">
        <v>0.10967107647320801</v>
      </c>
    </row>
    <row r="104" spans="1:10" ht="12.6" customHeight="1">
      <c r="A104" s="47" t="s">
        <v>1093</v>
      </c>
      <c r="B104" s="13" t="s">
        <v>489</v>
      </c>
      <c r="C104" s="103">
        <v>37</v>
      </c>
      <c r="D104" s="183">
        <v>1.14831065707433</v>
      </c>
      <c r="E104" s="103">
        <v>34</v>
      </c>
      <c r="F104" s="183">
        <v>1.5923958109374501</v>
      </c>
      <c r="G104" s="103">
        <v>28</v>
      </c>
      <c r="H104" s="183">
        <v>0.53799874627377997</v>
      </c>
      <c r="I104" s="103">
        <v>23</v>
      </c>
      <c r="J104" s="183">
        <v>0.443630439465655</v>
      </c>
    </row>
    <row r="105" spans="1:10" ht="12.6" customHeight="1">
      <c r="A105" s="35"/>
      <c r="B105" s="13" t="s">
        <v>493</v>
      </c>
      <c r="C105" s="103">
        <v>12187</v>
      </c>
      <c r="D105" s="183">
        <v>38.678356125200899</v>
      </c>
      <c r="E105" s="103">
        <v>12607</v>
      </c>
      <c r="F105" s="183">
        <v>45.039521627908599</v>
      </c>
      <c r="G105" s="103">
        <v>12523</v>
      </c>
      <c r="H105" s="183">
        <v>25.365275126320299</v>
      </c>
      <c r="I105" s="103">
        <v>10204</v>
      </c>
      <c r="J105" s="183">
        <v>22.559571636660699</v>
      </c>
    </row>
    <row r="106" spans="1:10" ht="12.75" customHeight="1">
      <c r="A106" s="2"/>
      <c r="C106" s="31"/>
      <c r="D106" s="229"/>
      <c r="E106" s="34"/>
      <c r="F106" s="229"/>
      <c r="G106" s="34"/>
      <c r="H106" s="229"/>
      <c r="I106" s="34"/>
      <c r="J106" s="229"/>
    </row>
    <row r="107" spans="1:10" ht="12.75" customHeight="1">
      <c r="A107" s="2"/>
    </row>
    <row r="108" spans="1:10" ht="12.75" customHeight="1">
      <c r="A108" s="2"/>
    </row>
    <row r="109" spans="1:10" ht="12.75" customHeight="1">
      <c r="A109" s="2"/>
    </row>
    <row r="110" spans="1:10" ht="12.75" customHeight="1">
      <c r="A110" s="2"/>
    </row>
    <row r="111" spans="1:10" ht="12.75" customHeight="1">
      <c r="A111" s="2"/>
    </row>
    <row r="112" spans="1:10" ht="12.75" customHeight="1">
      <c r="A112" s="2"/>
    </row>
    <row r="113" spans="1:1" ht="12.75" customHeight="1">
      <c r="A113" s="2"/>
    </row>
    <row r="114" spans="1:1" ht="12.75" customHeight="1">
      <c r="A114" s="2"/>
    </row>
    <row r="115" spans="1:1" ht="12.75" customHeight="1">
      <c r="A115" s="2"/>
    </row>
    <row r="116" spans="1:1" ht="12.75" customHeight="1">
      <c r="A116" s="2"/>
    </row>
    <row r="117" spans="1:1" ht="12.75" customHeight="1">
      <c r="A117" s="2"/>
    </row>
    <row r="118" spans="1:1" ht="12.75" customHeight="1">
      <c r="A118" s="2"/>
    </row>
    <row r="119" spans="1:1" ht="12.75" customHeight="1">
      <c r="A119" s="2"/>
    </row>
    <row r="120" spans="1:1" ht="12.75" customHeight="1">
      <c r="A120" s="2"/>
    </row>
    <row r="121" spans="1:1" ht="12.75" customHeight="1">
      <c r="A121" s="2"/>
    </row>
    <row r="122" spans="1:1" ht="12.75" customHeight="1">
      <c r="A122" s="2"/>
    </row>
    <row r="123" spans="1:1" ht="12.75" customHeight="1">
      <c r="A123" s="2"/>
    </row>
    <row r="124" spans="1:1" ht="12.75" customHeight="1">
      <c r="A124" s="2"/>
    </row>
    <row r="125" spans="1:1" ht="12.75" customHeight="1">
      <c r="A125" s="2"/>
    </row>
    <row r="126" spans="1:1" ht="12.75" customHeight="1">
      <c r="A126" s="2"/>
    </row>
    <row r="127" spans="1:1" ht="12.75" customHeight="1">
      <c r="A127" s="2"/>
    </row>
    <row r="128" spans="1:1" ht="12.75" customHeight="1">
      <c r="A128" s="2"/>
    </row>
    <row r="129" spans="1:1" ht="12.75" customHeight="1">
      <c r="A129" s="2"/>
    </row>
    <row r="130" spans="1:1" ht="12.75" customHeight="1">
      <c r="A130" s="2"/>
    </row>
    <row r="131" spans="1:1" ht="12.75" customHeight="1">
      <c r="A131" s="2"/>
    </row>
    <row r="132" spans="1:1" ht="12.75" customHeight="1">
      <c r="A132" s="2"/>
    </row>
    <row r="133" spans="1:1" ht="12.75" customHeight="1">
      <c r="A133" s="2"/>
    </row>
    <row r="134" spans="1:1" ht="12.75" customHeight="1">
      <c r="A134" s="2"/>
    </row>
    <row r="135" spans="1:1" ht="12.75" customHeight="1">
      <c r="A135" s="2"/>
    </row>
    <row r="136" spans="1:1" ht="12.75" customHeight="1">
      <c r="A136" s="2"/>
    </row>
    <row r="137" spans="1:1" ht="12.75" customHeight="1">
      <c r="A137" s="2"/>
    </row>
    <row r="138" spans="1:1" ht="12.75" customHeight="1">
      <c r="A138" s="2"/>
    </row>
    <row r="139" spans="1:1" ht="12.75" customHeight="1">
      <c r="A139" s="2"/>
    </row>
    <row r="140" spans="1:1" ht="12.75" customHeight="1">
      <c r="A140" s="2"/>
    </row>
    <row r="141" spans="1:1" ht="12.75" customHeight="1">
      <c r="A141" s="2"/>
    </row>
    <row r="142" spans="1:1" ht="12.75" customHeight="1">
      <c r="A142" s="2"/>
    </row>
    <row r="143" spans="1:1" ht="12.75" customHeight="1">
      <c r="A143" s="2"/>
    </row>
    <row r="144" spans="1:1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  <row r="191" spans="1:1" ht="12.75" customHeight="1">
      <c r="A191" s="2"/>
    </row>
    <row r="192" spans="1:1" ht="12.75" customHeight="1">
      <c r="A192" s="2"/>
    </row>
    <row r="193" spans="1:1" ht="12.75" customHeight="1">
      <c r="A193" s="2"/>
    </row>
    <row r="194" spans="1:1" ht="12.75" customHeight="1">
      <c r="A194" s="2"/>
    </row>
    <row r="195" spans="1:1" ht="12.75" customHeight="1">
      <c r="A195" s="2"/>
    </row>
    <row r="196" spans="1:1" ht="12.75" customHeight="1">
      <c r="A196" s="2"/>
    </row>
    <row r="197" spans="1:1" ht="12.75" customHeight="1">
      <c r="A197" s="2"/>
    </row>
    <row r="198" spans="1:1" ht="12.75" customHeight="1">
      <c r="A198" s="2"/>
    </row>
  </sheetData>
  <mergeCells count="5">
    <mergeCell ref="I3:J3"/>
    <mergeCell ref="A3:B4"/>
    <mergeCell ref="C3:D3"/>
    <mergeCell ref="E3:F3"/>
    <mergeCell ref="G3:H3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3">
    <tabColor rgb="FF00B0F0"/>
  </sheetPr>
  <dimension ref="A1:G68"/>
  <sheetViews>
    <sheetView showGridLines="0" zoomScaleNormal="100" zoomScaleSheetLayoutView="100" workbookViewId="0">
      <selection activeCell="A2" sqref="A2"/>
    </sheetView>
  </sheetViews>
  <sheetFormatPr defaultRowHeight="10.5"/>
  <cols>
    <col min="1" max="1" width="15.125" style="3" customWidth="1"/>
    <col min="2" max="2" width="8" style="69" customWidth="1"/>
    <col min="3" max="3" width="8.75" style="3" customWidth="1"/>
    <col min="4" max="7" width="10.625" style="3" customWidth="1"/>
    <col min="8" max="16384" width="9" style="3"/>
  </cols>
  <sheetData>
    <row r="1" spans="1:7" ht="13.5" customHeight="1">
      <c r="A1" s="1" t="s">
        <v>771</v>
      </c>
      <c r="B1" s="3"/>
    </row>
    <row r="2" spans="1:7" ht="12" customHeight="1">
      <c r="A2" s="1" t="s">
        <v>769</v>
      </c>
      <c r="B2" s="3"/>
      <c r="G2" s="40" t="s">
        <v>906</v>
      </c>
    </row>
    <row r="3" spans="1:7" ht="11.45" customHeight="1">
      <c r="A3" s="281" t="s">
        <v>2016</v>
      </c>
      <c r="B3" s="282"/>
      <c r="C3" s="137" t="s">
        <v>1178</v>
      </c>
      <c r="D3" s="135" t="s">
        <v>1179</v>
      </c>
      <c r="E3" s="135" t="s">
        <v>1039</v>
      </c>
      <c r="F3" s="135" t="s">
        <v>1180</v>
      </c>
      <c r="G3" s="135" t="s">
        <v>1181</v>
      </c>
    </row>
    <row r="4" spans="1:7" ht="11.45" customHeight="1">
      <c r="A4" s="71">
        <v>1000</v>
      </c>
      <c r="B4" s="116" t="s">
        <v>1993</v>
      </c>
      <c r="C4" s="163">
        <v>5321</v>
      </c>
      <c r="D4" s="160">
        <v>341.17223815755102</v>
      </c>
      <c r="E4" s="160">
        <v>3684.0113114484502</v>
      </c>
      <c r="F4" s="160">
        <v>123300</v>
      </c>
      <c r="G4" s="160">
        <v>0</v>
      </c>
    </row>
    <row r="5" spans="1:7" ht="11.45" customHeight="1">
      <c r="A5" s="71" t="s">
        <v>1658</v>
      </c>
      <c r="B5" s="120" t="s">
        <v>734</v>
      </c>
      <c r="C5" s="163">
        <v>5270</v>
      </c>
      <c r="D5" s="160">
        <v>3338.3860678072201</v>
      </c>
      <c r="E5" s="160">
        <v>107607.467170882</v>
      </c>
      <c r="F5" s="160">
        <v>7386461</v>
      </c>
      <c r="G5" s="160">
        <v>0</v>
      </c>
    </row>
    <row r="6" spans="1:7" ht="11.45" customHeight="1">
      <c r="A6" s="71" t="s">
        <v>865</v>
      </c>
      <c r="B6" s="120" t="s">
        <v>734</v>
      </c>
      <c r="C6" s="163">
        <v>3035</v>
      </c>
      <c r="D6" s="160">
        <v>3392.9411282593401</v>
      </c>
      <c r="E6" s="160">
        <v>86446.2367596431</v>
      </c>
      <c r="F6" s="160">
        <v>4494320</v>
      </c>
      <c r="G6" s="160">
        <v>0</v>
      </c>
    </row>
    <row r="7" spans="1:7" ht="11.45" customHeight="1">
      <c r="A7" s="71" t="s">
        <v>866</v>
      </c>
      <c r="B7" s="120" t="s">
        <v>734</v>
      </c>
      <c r="C7" s="163">
        <v>3668</v>
      </c>
      <c r="D7" s="160">
        <v>6664.2785358686297</v>
      </c>
      <c r="E7" s="160">
        <v>99432.184922459594</v>
      </c>
      <c r="F7" s="160">
        <v>4328452</v>
      </c>
      <c r="G7" s="160">
        <v>0</v>
      </c>
    </row>
    <row r="8" spans="1:7" ht="11.45" customHeight="1">
      <c r="A8" s="71" t="s">
        <v>1566</v>
      </c>
      <c r="B8" s="120" t="s">
        <v>734</v>
      </c>
      <c r="C8" s="163">
        <v>964</v>
      </c>
      <c r="D8" s="160">
        <v>28794.073897937</v>
      </c>
      <c r="E8" s="160">
        <v>238968.191012761</v>
      </c>
      <c r="F8" s="160">
        <v>3467260</v>
      </c>
      <c r="G8" s="160">
        <v>0</v>
      </c>
    </row>
    <row r="9" spans="1:7" ht="11.45" customHeight="1">
      <c r="A9" s="71" t="s">
        <v>1567</v>
      </c>
      <c r="B9" s="120" t="s">
        <v>734</v>
      </c>
      <c r="C9" s="163">
        <v>759</v>
      </c>
      <c r="D9" s="160">
        <v>140292.21378523501</v>
      </c>
      <c r="E9" s="160">
        <v>927958.10140056605</v>
      </c>
      <c r="F9" s="160">
        <v>16594026</v>
      </c>
      <c r="G9" s="160">
        <v>0</v>
      </c>
    </row>
    <row r="10" spans="1:7" ht="11.45" customHeight="1">
      <c r="A10" s="71" t="s">
        <v>1568</v>
      </c>
      <c r="B10" s="120" t="s">
        <v>734</v>
      </c>
      <c r="C10" s="163">
        <v>513</v>
      </c>
      <c r="D10" s="160">
        <v>190238.17962075901</v>
      </c>
      <c r="E10" s="160">
        <v>1241124.31511929</v>
      </c>
      <c r="F10" s="160">
        <v>16238201</v>
      </c>
      <c r="G10" s="160">
        <v>0</v>
      </c>
    </row>
    <row r="11" spans="1:7" ht="11.45" customHeight="1">
      <c r="A11" s="71" t="s">
        <v>1569</v>
      </c>
      <c r="B11" s="120" t="s">
        <v>734</v>
      </c>
      <c r="C11" s="163">
        <v>85</v>
      </c>
      <c r="D11" s="160">
        <v>201756.3</v>
      </c>
      <c r="E11" s="160">
        <v>998498.05015475</v>
      </c>
      <c r="F11" s="160">
        <v>7802882</v>
      </c>
      <c r="G11" s="160">
        <v>0</v>
      </c>
    </row>
    <row r="12" spans="1:7" ht="11.45" customHeight="1">
      <c r="A12" s="71" t="s">
        <v>1570</v>
      </c>
      <c r="B12" s="120" t="s">
        <v>734</v>
      </c>
      <c r="C12" s="163">
        <v>43</v>
      </c>
      <c r="D12" s="160">
        <v>55069.8</v>
      </c>
      <c r="E12" s="160">
        <v>200672.400316485</v>
      </c>
      <c r="F12" s="160">
        <v>1126900</v>
      </c>
      <c r="G12" s="160">
        <v>0</v>
      </c>
    </row>
    <row r="13" spans="1:7" ht="11.45" customHeight="1">
      <c r="A13" s="71" t="s">
        <v>804</v>
      </c>
      <c r="B13" s="120" t="s">
        <v>734</v>
      </c>
      <c r="C13" s="163">
        <v>36</v>
      </c>
      <c r="D13" s="160">
        <v>703442.247498677</v>
      </c>
      <c r="E13" s="160">
        <v>1418202.60512875</v>
      </c>
      <c r="F13" s="160">
        <v>5024233</v>
      </c>
      <c r="G13" s="160">
        <v>0</v>
      </c>
    </row>
    <row r="14" spans="1:7" ht="11.45" customHeight="1">
      <c r="A14" s="71">
        <v>3000000</v>
      </c>
      <c r="B14" s="116" t="s">
        <v>1994</v>
      </c>
      <c r="C14" s="163">
        <v>20</v>
      </c>
      <c r="D14" s="160">
        <v>340.32666666666699</v>
      </c>
      <c r="E14" s="160">
        <v>646.915660728072</v>
      </c>
      <c r="F14" s="160">
        <v>2536</v>
      </c>
      <c r="G14" s="160">
        <v>0</v>
      </c>
    </row>
    <row r="15" spans="1:7" ht="11.45" customHeight="1">
      <c r="A15" s="279" t="s">
        <v>1016</v>
      </c>
      <c r="B15" s="280"/>
      <c r="C15" s="163">
        <v>5114</v>
      </c>
      <c r="D15" s="160">
        <v>10764.1227755338</v>
      </c>
      <c r="E15" s="160">
        <v>222308.91827663299</v>
      </c>
      <c r="F15" s="160">
        <v>7659460</v>
      </c>
      <c r="G15" s="160">
        <v>0</v>
      </c>
    </row>
    <row r="16" spans="1:7" ht="11.45" customHeight="1">
      <c r="A16" s="279" t="s">
        <v>493</v>
      </c>
      <c r="B16" s="280"/>
      <c r="C16" s="163">
        <v>24828</v>
      </c>
      <c r="D16" s="161">
        <v>17663.1301857535</v>
      </c>
      <c r="E16" s="162">
        <v>312006.58860748302</v>
      </c>
      <c r="F16" s="161">
        <v>16594026</v>
      </c>
      <c r="G16" s="161">
        <v>0</v>
      </c>
    </row>
    <row r="17" spans="1:7" ht="9.9499999999999993" customHeight="1">
      <c r="C17" s="102"/>
    </row>
    <row r="18" spans="1:7" ht="9.9499999999999993" customHeight="1">
      <c r="C18" s="102"/>
    </row>
    <row r="19" spans="1:7" ht="13.5" customHeight="1">
      <c r="A19" s="1"/>
      <c r="B19" s="3"/>
    </row>
    <row r="20" spans="1:7" ht="12" customHeight="1">
      <c r="A20" s="1" t="s">
        <v>770</v>
      </c>
      <c r="B20" s="3"/>
      <c r="G20" s="40" t="s">
        <v>906</v>
      </c>
    </row>
    <row r="21" spans="1:7" ht="11.45" customHeight="1">
      <c r="A21" s="281" t="s">
        <v>2016</v>
      </c>
      <c r="B21" s="282"/>
      <c r="C21" s="137" t="s">
        <v>1178</v>
      </c>
      <c r="D21" s="135" t="s">
        <v>1179</v>
      </c>
      <c r="E21" s="135" t="s">
        <v>1039</v>
      </c>
      <c r="F21" s="135" t="s">
        <v>1180</v>
      </c>
      <c r="G21" s="135" t="s">
        <v>1181</v>
      </c>
    </row>
    <row r="22" spans="1:7" ht="11.45" customHeight="1">
      <c r="A22" s="71">
        <v>1000</v>
      </c>
      <c r="B22" s="116" t="s">
        <v>1993</v>
      </c>
      <c r="C22" s="98">
        <v>5321</v>
      </c>
      <c r="D22" s="160">
        <v>445.31828809776198</v>
      </c>
      <c r="E22" s="160">
        <v>4476.8113730084397</v>
      </c>
      <c r="F22" s="160">
        <v>224866</v>
      </c>
      <c r="G22" s="160">
        <v>0</v>
      </c>
    </row>
    <row r="23" spans="1:7" ht="11.45" customHeight="1">
      <c r="A23" s="71" t="s">
        <v>1658</v>
      </c>
      <c r="B23" s="120" t="s">
        <v>734</v>
      </c>
      <c r="C23" s="98">
        <v>5270</v>
      </c>
      <c r="D23" s="160">
        <v>3175.2070030518798</v>
      </c>
      <c r="E23" s="160">
        <v>107019.762862041</v>
      </c>
      <c r="F23" s="160">
        <v>7385130</v>
      </c>
      <c r="G23" s="160">
        <v>0</v>
      </c>
    </row>
    <row r="24" spans="1:7" ht="11.45" customHeight="1">
      <c r="A24" s="71" t="s">
        <v>865</v>
      </c>
      <c r="B24" s="120" t="s">
        <v>734</v>
      </c>
      <c r="C24" s="98">
        <v>3035</v>
      </c>
      <c r="D24" s="160">
        <v>4308.74914225053</v>
      </c>
      <c r="E24" s="160">
        <v>93021.863066502803</v>
      </c>
      <c r="F24" s="160">
        <v>4493654</v>
      </c>
      <c r="G24" s="160">
        <v>0</v>
      </c>
    </row>
    <row r="25" spans="1:7" ht="11.45" customHeight="1">
      <c r="A25" s="71" t="s">
        <v>866</v>
      </c>
      <c r="B25" s="120" t="s">
        <v>734</v>
      </c>
      <c r="C25" s="98">
        <v>3668</v>
      </c>
      <c r="D25" s="160">
        <v>9415.2664206353802</v>
      </c>
      <c r="E25" s="160">
        <v>104018.29860065599</v>
      </c>
      <c r="F25" s="160">
        <v>4321262</v>
      </c>
      <c r="G25" s="160">
        <v>0</v>
      </c>
    </row>
    <row r="26" spans="1:7" ht="11.45" customHeight="1">
      <c r="A26" s="71" t="s">
        <v>1566</v>
      </c>
      <c r="B26" s="120" t="s">
        <v>734</v>
      </c>
      <c r="C26" s="98">
        <v>964</v>
      </c>
      <c r="D26" s="160">
        <v>33992.981851040502</v>
      </c>
      <c r="E26" s="160">
        <v>241132.77945547001</v>
      </c>
      <c r="F26" s="160">
        <v>3459450</v>
      </c>
      <c r="G26" s="160">
        <v>0</v>
      </c>
    </row>
    <row r="27" spans="1:7" ht="11.45" customHeight="1">
      <c r="A27" s="71" t="s">
        <v>1567</v>
      </c>
      <c r="B27" s="120" t="s">
        <v>734</v>
      </c>
      <c r="C27" s="98">
        <v>759</v>
      </c>
      <c r="D27" s="160">
        <v>147331.984306864</v>
      </c>
      <c r="E27" s="160">
        <v>928124.12378863106</v>
      </c>
      <c r="F27" s="160">
        <v>16591289</v>
      </c>
      <c r="G27" s="160">
        <v>0</v>
      </c>
    </row>
    <row r="28" spans="1:7" ht="11.45" customHeight="1">
      <c r="A28" s="71" t="s">
        <v>1568</v>
      </c>
      <c r="B28" s="120" t="s">
        <v>734</v>
      </c>
      <c r="C28" s="98">
        <v>513</v>
      </c>
      <c r="D28" s="160">
        <v>211550.32287999999</v>
      </c>
      <c r="E28" s="160">
        <v>1327198.4718170799</v>
      </c>
      <c r="F28" s="160">
        <v>16225658</v>
      </c>
      <c r="G28" s="160">
        <v>7.3</v>
      </c>
    </row>
    <row r="29" spans="1:7" ht="11.45" customHeight="1">
      <c r="A29" s="71" t="s">
        <v>1569</v>
      </c>
      <c r="B29" s="120" t="s">
        <v>734</v>
      </c>
      <c r="C29" s="98">
        <v>85</v>
      </c>
      <c r="D29" s="160">
        <v>235634.26666666701</v>
      </c>
      <c r="E29" s="160">
        <v>1031225.0082581301</v>
      </c>
      <c r="F29" s="160">
        <v>7802390</v>
      </c>
      <c r="G29" s="160">
        <v>7</v>
      </c>
    </row>
    <row r="30" spans="1:7" ht="11.45" customHeight="1">
      <c r="A30" s="71" t="s">
        <v>1570</v>
      </c>
      <c r="B30" s="120" t="s">
        <v>734</v>
      </c>
      <c r="C30" s="98">
        <v>43</v>
      </c>
      <c r="D30" s="160">
        <v>48874.342857142903</v>
      </c>
      <c r="E30" s="160">
        <v>192234.250125135</v>
      </c>
      <c r="F30" s="160">
        <v>1082000</v>
      </c>
      <c r="G30" s="160">
        <v>24</v>
      </c>
    </row>
    <row r="31" spans="1:7" ht="11.45" customHeight="1">
      <c r="A31" s="71" t="s">
        <v>804</v>
      </c>
      <c r="B31" s="120" t="s">
        <v>734</v>
      </c>
      <c r="C31" s="98">
        <v>36</v>
      </c>
      <c r="D31" s="160">
        <v>420869.27237078099</v>
      </c>
      <c r="E31" s="160">
        <v>896754.35893927899</v>
      </c>
      <c r="F31" s="160">
        <v>3455159</v>
      </c>
      <c r="G31" s="160">
        <v>2.6158649999999999</v>
      </c>
    </row>
    <row r="32" spans="1:7" ht="11.45" customHeight="1">
      <c r="A32" s="71">
        <v>3000000</v>
      </c>
      <c r="B32" s="116" t="s">
        <v>1994</v>
      </c>
      <c r="C32" s="98">
        <v>20</v>
      </c>
      <c r="D32" s="160">
        <v>1934.22307692308</v>
      </c>
      <c r="E32" s="160">
        <v>3794.6980991364399</v>
      </c>
      <c r="F32" s="160">
        <v>10937</v>
      </c>
      <c r="G32" s="160">
        <v>34</v>
      </c>
    </row>
    <row r="33" spans="1:7" ht="11.45" customHeight="1">
      <c r="A33" s="279" t="s">
        <v>1016</v>
      </c>
      <c r="B33" s="280"/>
      <c r="C33" s="98">
        <v>5114</v>
      </c>
      <c r="D33" s="160">
        <v>13439.641987421401</v>
      </c>
      <c r="E33" s="160">
        <v>234144.25463641601</v>
      </c>
      <c r="F33" s="160">
        <v>7659908</v>
      </c>
      <c r="G33" s="160">
        <v>0</v>
      </c>
    </row>
    <row r="34" spans="1:7" ht="11.45" customHeight="1">
      <c r="A34" s="279" t="s">
        <v>493</v>
      </c>
      <c r="B34" s="280"/>
      <c r="C34" s="163">
        <v>24828</v>
      </c>
      <c r="D34" s="161">
        <v>17883.288893105499</v>
      </c>
      <c r="E34" s="162">
        <v>306913.443744188</v>
      </c>
      <c r="F34" s="161">
        <v>16591289</v>
      </c>
      <c r="G34" s="161">
        <v>0</v>
      </c>
    </row>
    <row r="35" spans="1:7" ht="9.9499999999999993" customHeight="1"/>
    <row r="36" spans="1:7" ht="9.9499999999999993" customHeight="1"/>
    <row r="37" spans="1:7" ht="13.5" customHeight="1">
      <c r="B37" s="3"/>
    </row>
    <row r="38" spans="1:7" ht="12" customHeight="1">
      <c r="B38" s="3"/>
    </row>
    <row r="39" spans="1:7" ht="11.45" customHeight="1">
      <c r="B39" s="3"/>
    </row>
    <row r="40" spans="1:7" ht="11.45" customHeight="1">
      <c r="B40" s="3"/>
    </row>
    <row r="41" spans="1:7" ht="11.45" customHeight="1">
      <c r="B41" s="3"/>
    </row>
    <row r="42" spans="1:7" ht="11.45" customHeight="1">
      <c r="B42" s="3"/>
    </row>
    <row r="43" spans="1:7" ht="11.45" customHeight="1">
      <c r="B43" s="3"/>
    </row>
    <row r="44" spans="1:7" ht="11.45" customHeight="1">
      <c r="B44" s="3"/>
    </row>
    <row r="45" spans="1:7" ht="11.45" customHeight="1">
      <c r="B45" s="3"/>
    </row>
    <row r="46" spans="1:7" ht="11.45" customHeight="1">
      <c r="B46" s="3"/>
    </row>
    <row r="47" spans="1:7" ht="11.45" customHeight="1">
      <c r="B47" s="3"/>
    </row>
    <row r="48" spans="1:7" ht="11.45" customHeight="1">
      <c r="B48" s="3"/>
    </row>
    <row r="49" spans="2:2" ht="11.45" customHeight="1">
      <c r="B49" s="3"/>
    </row>
    <row r="50" spans="2:2" ht="11.45" customHeight="1">
      <c r="B50" s="3"/>
    </row>
    <row r="51" spans="2:2" ht="11.45" customHeight="1">
      <c r="B51" s="3"/>
    </row>
    <row r="52" spans="2:2" ht="9.9499999999999993" customHeight="1">
      <c r="B52" s="3"/>
    </row>
    <row r="53" spans="2:2" ht="9.9499999999999993" customHeight="1">
      <c r="B53" s="3"/>
    </row>
    <row r="54" spans="2:2" ht="13.5" customHeight="1">
      <c r="B54" s="3"/>
    </row>
    <row r="55" spans="2:2" ht="12" customHeight="1">
      <c r="B55" s="3"/>
    </row>
    <row r="56" spans="2:2" ht="11.45" customHeight="1">
      <c r="B56" s="3"/>
    </row>
    <row r="57" spans="2:2" ht="11.45" customHeight="1">
      <c r="B57" s="3"/>
    </row>
    <row r="58" spans="2:2" ht="11.45" customHeight="1">
      <c r="B58" s="3"/>
    </row>
    <row r="59" spans="2:2" ht="11.45" customHeight="1">
      <c r="B59" s="3"/>
    </row>
    <row r="60" spans="2:2" ht="11.45" customHeight="1">
      <c r="B60" s="3"/>
    </row>
    <row r="61" spans="2:2" ht="11.45" customHeight="1">
      <c r="B61" s="3"/>
    </row>
    <row r="62" spans="2:2" ht="11.45" customHeight="1">
      <c r="B62" s="3"/>
    </row>
    <row r="63" spans="2:2" ht="11.45" customHeight="1">
      <c r="B63" s="3"/>
    </row>
    <row r="64" spans="2:2" ht="11.45" customHeight="1">
      <c r="B64" s="3"/>
    </row>
    <row r="65" spans="2:2" ht="11.45" customHeight="1">
      <c r="B65" s="3"/>
    </row>
    <row r="66" spans="2:2" ht="11.45" customHeight="1">
      <c r="B66" s="3"/>
    </row>
    <row r="67" spans="2:2" ht="11.45" customHeight="1">
      <c r="B67" s="3"/>
    </row>
    <row r="68" spans="2:2" ht="11.45" customHeight="1">
      <c r="B68" s="3"/>
    </row>
  </sheetData>
  <mergeCells count="6">
    <mergeCell ref="A33:B33"/>
    <mergeCell ref="A34:B34"/>
    <mergeCell ref="A21:B21"/>
    <mergeCell ref="A3:B3"/>
    <mergeCell ref="A15:B15"/>
    <mergeCell ref="A16:B16"/>
  </mergeCells>
  <phoneticPr fontId="3"/>
  <printOptions horizontalCentered="1"/>
  <pageMargins left="0.39370078740157483" right="0.39370078740157483" top="0.78740157480314965" bottom="0.59055118110236227" header="0.51181102362204722" footer="0.51181102362204722"/>
  <pageSetup paperSize="9" orientation="portrait" horizontalDpi="4294967293" verticalDpi="300" r:id="rId1"/>
  <headerFooter alignWithMargins="0"/>
  <colBreaks count="1" manualBreakCount="1">
    <brk id="7" max="60" man="1"/>
  </col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42">
    <tabColor rgb="FF00B0F0"/>
  </sheetPr>
  <dimension ref="A1:G68"/>
  <sheetViews>
    <sheetView showGridLines="0" zoomScaleNormal="100" zoomScaleSheetLayoutView="100" workbookViewId="0">
      <selection activeCell="A2" sqref="A2"/>
    </sheetView>
  </sheetViews>
  <sheetFormatPr defaultRowHeight="10.5"/>
  <cols>
    <col min="1" max="1" width="15.125" style="3" customWidth="1"/>
    <col min="2" max="2" width="8" style="69" customWidth="1"/>
    <col min="3" max="3" width="8.75" style="3" customWidth="1"/>
    <col min="4" max="7" width="10.625" style="3" customWidth="1"/>
    <col min="8" max="16384" width="9" style="3"/>
  </cols>
  <sheetData>
    <row r="1" spans="1:7" ht="13.5" customHeight="1">
      <c r="A1" s="1" t="s">
        <v>772</v>
      </c>
      <c r="B1" s="3"/>
    </row>
    <row r="2" spans="1:7" ht="12" customHeight="1">
      <c r="A2" s="1" t="s">
        <v>773</v>
      </c>
      <c r="B2" s="3"/>
      <c r="G2" s="40" t="s">
        <v>906</v>
      </c>
    </row>
    <row r="3" spans="1:7" ht="11.45" customHeight="1">
      <c r="A3" s="281" t="s">
        <v>1997</v>
      </c>
      <c r="B3" s="282"/>
      <c r="C3" s="137" t="s">
        <v>1178</v>
      </c>
      <c r="D3" s="135" t="s">
        <v>1179</v>
      </c>
      <c r="E3" s="135" t="s">
        <v>1039</v>
      </c>
      <c r="F3" s="135" t="s">
        <v>1180</v>
      </c>
      <c r="G3" s="135" t="s">
        <v>1181</v>
      </c>
    </row>
    <row r="4" spans="1:7" ht="11.45" customHeight="1">
      <c r="A4" s="71">
        <v>1000</v>
      </c>
      <c r="B4" s="116" t="s">
        <v>1995</v>
      </c>
      <c r="C4" s="163">
        <v>17294</v>
      </c>
      <c r="D4" s="160">
        <v>19292.5954377134</v>
      </c>
      <c r="E4" s="160">
        <v>342378.35418970202</v>
      </c>
      <c r="F4" s="160">
        <v>16594026</v>
      </c>
      <c r="G4" s="160">
        <v>0</v>
      </c>
    </row>
    <row r="5" spans="1:7" ht="11.45" customHeight="1">
      <c r="A5" s="71" t="s">
        <v>1094</v>
      </c>
      <c r="B5" s="120" t="s">
        <v>1095</v>
      </c>
      <c r="C5" s="163">
        <v>2306</v>
      </c>
      <c r="D5" s="160">
        <v>19165.728319007299</v>
      </c>
      <c r="E5" s="160">
        <v>224513.53011674999</v>
      </c>
      <c r="F5" s="160">
        <v>5024233</v>
      </c>
      <c r="G5" s="160">
        <v>0</v>
      </c>
    </row>
    <row r="6" spans="1:7" ht="11.45" customHeight="1">
      <c r="A6" s="71" t="s">
        <v>1096</v>
      </c>
      <c r="B6" s="120" t="s">
        <v>1097</v>
      </c>
      <c r="C6" s="163">
        <v>212</v>
      </c>
      <c r="D6" s="160">
        <v>942.83990058479503</v>
      </c>
      <c r="E6" s="160">
        <v>3105.2663590021202</v>
      </c>
      <c r="F6" s="160">
        <v>34172</v>
      </c>
      <c r="G6" s="160">
        <v>0</v>
      </c>
    </row>
    <row r="7" spans="1:7" ht="11.45" customHeight="1">
      <c r="A7" s="71" t="s">
        <v>1852</v>
      </c>
      <c r="B7" s="120" t="s">
        <v>1853</v>
      </c>
      <c r="C7" s="163">
        <v>335</v>
      </c>
      <c r="D7" s="160">
        <v>1392.0691186440699</v>
      </c>
      <c r="E7" s="160">
        <v>3500.87205335098</v>
      </c>
      <c r="F7" s="160">
        <v>22270</v>
      </c>
      <c r="G7" s="160">
        <v>0</v>
      </c>
    </row>
    <row r="8" spans="1:7" ht="11.45" customHeight="1">
      <c r="A8" s="71" t="s">
        <v>1854</v>
      </c>
      <c r="B8" s="120" t="s">
        <v>1853</v>
      </c>
      <c r="C8" s="163">
        <v>156</v>
      </c>
      <c r="D8" s="160">
        <v>3112.4087074829899</v>
      </c>
      <c r="E8" s="160">
        <v>5914.2233305192203</v>
      </c>
      <c r="F8" s="160">
        <v>22159</v>
      </c>
      <c r="G8" s="160">
        <v>0</v>
      </c>
    </row>
    <row r="9" spans="1:7" ht="11.45" customHeight="1">
      <c r="A9" s="71" t="s">
        <v>1855</v>
      </c>
      <c r="B9" s="120" t="s">
        <v>1856</v>
      </c>
      <c r="C9" s="163">
        <v>270</v>
      </c>
      <c r="D9" s="160">
        <v>6318.5732411067202</v>
      </c>
      <c r="E9" s="160">
        <v>10743.6037605742</v>
      </c>
      <c r="F9" s="160">
        <v>44125</v>
      </c>
      <c r="G9" s="160">
        <v>0</v>
      </c>
    </row>
    <row r="10" spans="1:7" ht="11.45" customHeight="1">
      <c r="A10" s="71" t="s">
        <v>1916</v>
      </c>
      <c r="B10" s="120" t="s">
        <v>1917</v>
      </c>
      <c r="C10" s="163">
        <v>218</v>
      </c>
      <c r="D10" s="160">
        <v>16311.883411215</v>
      </c>
      <c r="E10" s="160">
        <v>27678.666614837999</v>
      </c>
      <c r="F10" s="160">
        <v>131832</v>
      </c>
      <c r="G10" s="160">
        <v>0</v>
      </c>
    </row>
    <row r="11" spans="1:7" ht="11.45" customHeight="1">
      <c r="A11" s="71" t="s">
        <v>1918</v>
      </c>
      <c r="B11" s="120" t="s">
        <v>1917</v>
      </c>
      <c r="C11" s="163">
        <v>67</v>
      </c>
      <c r="D11" s="160">
        <v>30601.939682539702</v>
      </c>
      <c r="E11" s="160">
        <v>49114.697278199797</v>
      </c>
      <c r="F11" s="160">
        <v>158477</v>
      </c>
      <c r="G11" s="160">
        <v>0.1</v>
      </c>
    </row>
    <row r="12" spans="1:7" ht="11.45" customHeight="1">
      <c r="A12" s="71" t="s">
        <v>1919</v>
      </c>
      <c r="B12" s="120" t="s">
        <v>1095</v>
      </c>
      <c r="C12" s="163">
        <v>39</v>
      </c>
      <c r="D12" s="160">
        <v>38167.125</v>
      </c>
      <c r="E12" s="160">
        <v>70155.103239639793</v>
      </c>
      <c r="F12" s="160">
        <v>244857</v>
      </c>
      <c r="G12" s="160">
        <v>7</v>
      </c>
    </row>
    <row r="13" spans="1:7" ht="11.45" customHeight="1">
      <c r="A13" s="71" t="s">
        <v>1920</v>
      </c>
      <c r="B13" s="120" t="s">
        <v>1917</v>
      </c>
      <c r="C13" s="163">
        <v>11</v>
      </c>
      <c r="D13" s="160">
        <v>290128.88888888899</v>
      </c>
      <c r="E13" s="160">
        <v>325874.63583425898</v>
      </c>
      <c r="F13" s="160">
        <v>946413</v>
      </c>
      <c r="G13" s="160">
        <v>0</v>
      </c>
    </row>
    <row r="14" spans="1:7" ht="11.45" customHeight="1">
      <c r="A14" s="71">
        <v>3000000</v>
      </c>
      <c r="B14" s="116" t="s">
        <v>1996</v>
      </c>
      <c r="C14" s="163">
        <v>1</v>
      </c>
      <c r="D14" s="160">
        <v>2510</v>
      </c>
      <c r="E14" s="160" t="s">
        <v>491</v>
      </c>
      <c r="F14" s="160">
        <v>2510</v>
      </c>
      <c r="G14" s="160">
        <v>2510</v>
      </c>
    </row>
    <row r="15" spans="1:7" ht="11.45" customHeight="1">
      <c r="A15" s="279" t="s">
        <v>1016</v>
      </c>
      <c r="B15" s="280"/>
      <c r="C15" s="163">
        <v>3919</v>
      </c>
      <c r="D15" s="160">
        <v>1607.79021486124</v>
      </c>
      <c r="E15" s="160">
        <v>16594.944259263801</v>
      </c>
      <c r="F15" s="160">
        <v>290700</v>
      </c>
      <c r="G15" s="160">
        <v>0</v>
      </c>
    </row>
    <row r="16" spans="1:7" ht="11.45" customHeight="1">
      <c r="A16" s="279" t="s">
        <v>493</v>
      </c>
      <c r="B16" s="280"/>
      <c r="C16" s="163">
        <v>24828</v>
      </c>
      <c r="D16" s="161">
        <v>17663.1301857535</v>
      </c>
      <c r="E16" s="162">
        <v>312006.58860748302</v>
      </c>
      <c r="F16" s="161">
        <v>16594026</v>
      </c>
      <c r="G16" s="161">
        <v>0</v>
      </c>
    </row>
    <row r="17" spans="1:7" ht="9.9499999999999993" customHeight="1">
      <c r="C17" s="102"/>
    </row>
    <row r="18" spans="1:7" ht="9.9499999999999993" customHeight="1">
      <c r="C18" s="102"/>
    </row>
    <row r="19" spans="1:7" ht="13.5" customHeight="1">
      <c r="A19" s="1"/>
      <c r="B19" s="3"/>
    </row>
    <row r="20" spans="1:7" ht="12" customHeight="1">
      <c r="A20" s="1" t="s">
        <v>770</v>
      </c>
      <c r="B20" s="3"/>
      <c r="G20" s="40" t="s">
        <v>906</v>
      </c>
    </row>
    <row r="21" spans="1:7" ht="11.45" customHeight="1">
      <c r="A21" s="281" t="s">
        <v>1997</v>
      </c>
      <c r="B21" s="282"/>
      <c r="C21" s="137" t="s">
        <v>1178</v>
      </c>
      <c r="D21" s="135" t="s">
        <v>1179</v>
      </c>
      <c r="E21" s="135" t="s">
        <v>1039</v>
      </c>
      <c r="F21" s="135" t="s">
        <v>1180</v>
      </c>
      <c r="G21" s="135" t="s">
        <v>1181</v>
      </c>
    </row>
    <row r="22" spans="1:7" ht="11.45" customHeight="1">
      <c r="A22" s="71">
        <v>1000</v>
      </c>
      <c r="B22" s="116" t="s">
        <v>1995</v>
      </c>
      <c r="C22" s="163">
        <v>17294</v>
      </c>
      <c r="D22" s="160">
        <v>18583.061306348602</v>
      </c>
      <c r="E22" s="160">
        <v>341687.78966185602</v>
      </c>
      <c r="F22" s="160">
        <v>16591289</v>
      </c>
      <c r="G22" s="160">
        <v>0</v>
      </c>
    </row>
    <row r="23" spans="1:7" ht="11.45" customHeight="1">
      <c r="A23" s="71" t="s">
        <v>1094</v>
      </c>
      <c r="B23" s="120" t="s">
        <v>1095</v>
      </c>
      <c r="C23" s="163">
        <v>2306</v>
      </c>
      <c r="D23" s="160">
        <v>11613.061607142899</v>
      </c>
      <c r="E23" s="160">
        <v>137760.52634459399</v>
      </c>
      <c r="F23" s="160">
        <v>3455159</v>
      </c>
      <c r="G23" s="160">
        <v>0</v>
      </c>
    </row>
    <row r="24" spans="1:7" ht="11.45" customHeight="1">
      <c r="A24" s="71" t="s">
        <v>1921</v>
      </c>
      <c r="B24" s="120" t="s">
        <v>1097</v>
      </c>
      <c r="C24" s="163">
        <v>212</v>
      </c>
      <c r="D24" s="160">
        <v>5934.8933980582497</v>
      </c>
      <c r="E24" s="160">
        <v>50949.770387558397</v>
      </c>
      <c r="F24" s="160">
        <v>732942</v>
      </c>
      <c r="G24" s="160">
        <v>0.3</v>
      </c>
    </row>
    <row r="25" spans="1:7" ht="11.45" customHeight="1">
      <c r="A25" s="71" t="s">
        <v>1923</v>
      </c>
      <c r="B25" s="120" t="s">
        <v>1853</v>
      </c>
      <c r="C25" s="163">
        <v>335</v>
      </c>
      <c r="D25" s="160">
        <v>11374.9039545455</v>
      </c>
      <c r="E25" s="160">
        <v>95468.411718179006</v>
      </c>
      <c r="F25" s="160">
        <v>1737013</v>
      </c>
      <c r="G25" s="160">
        <v>2</v>
      </c>
    </row>
    <row r="26" spans="1:7" ht="11.45" customHeight="1">
      <c r="A26" s="71" t="s">
        <v>1924</v>
      </c>
      <c r="B26" s="120" t="s">
        <v>1853</v>
      </c>
      <c r="C26" s="163">
        <v>156</v>
      </c>
      <c r="D26" s="160">
        <v>10784.4407792208</v>
      </c>
      <c r="E26" s="160">
        <v>12903.1530487895</v>
      </c>
      <c r="F26" s="160">
        <v>112119</v>
      </c>
      <c r="G26" s="160">
        <v>2</v>
      </c>
    </row>
    <row r="27" spans="1:7" ht="11.45" customHeight="1">
      <c r="A27" s="71" t="s">
        <v>1925</v>
      </c>
      <c r="B27" s="120" t="s">
        <v>1856</v>
      </c>
      <c r="C27" s="163">
        <v>270</v>
      </c>
      <c r="D27" s="160">
        <v>19526.597313432801</v>
      </c>
      <c r="E27" s="160">
        <v>19803.0270401501</v>
      </c>
      <c r="F27" s="160">
        <v>147304</v>
      </c>
      <c r="G27" s="160">
        <v>8</v>
      </c>
    </row>
    <row r="28" spans="1:7" ht="11.45" customHeight="1">
      <c r="A28" s="71" t="s">
        <v>1927</v>
      </c>
      <c r="B28" s="120" t="s">
        <v>1917</v>
      </c>
      <c r="C28" s="163">
        <v>218</v>
      </c>
      <c r="D28" s="160">
        <v>45672.149308755797</v>
      </c>
      <c r="E28" s="160">
        <v>47478.098164805997</v>
      </c>
      <c r="F28" s="160">
        <v>228475</v>
      </c>
      <c r="G28" s="160">
        <v>0</v>
      </c>
    </row>
    <row r="29" spans="1:7" ht="11.45" customHeight="1">
      <c r="A29" s="71" t="s">
        <v>1928</v>
      </c>
      <c r="B29" s="120" t="s">
        <v>1917</v>
      </c>
      <c r="C29" s="163">
        <v>67</v>
      </c>
      <c r="D29" s="160">
        <v>101205.303030303</v>
      </c>
      <c r="E29" s="160">
        <v>74482.849719705904</v>
      </c>
      <c r="F29" s="160">
        <v>238437</v>
      </c>
      <c r="G29" s="160">
        <v>0</v>
      </c>
    </row>
    <row r="30" spans="1:7" ht="11.45" customHeight="1">
      <c r="A30" s="71" t="s">
        <v>1929</v>
      </c>
      <c r="B30" s="120" t="s">
        <v>1095</v>
      </c>
      <c r="C30" s="163">
        <v>39</v>
      </c>
      <c r="D30" s="160">
        <v>213262.281578947</v>
      </c>
      <c r="E30" s="160">
        <v>154731.10991620101</v>
      </c>
      <c r="F30" s="160">
        <v>632870</v>
      </c>
      <c r="G30" s="160">
        <v>29</v>
      </c>
    </row>
    <row r="31" spans="1:7" ht="11.45" customHeight="1">
      <c r="A31" s="71" t="s">
        <v>1930</v>
      </c>
      <c r="B31" s="120" t="s">
        <v>1917</v>
      </c>
      <c r="C31" s="163">
        <v>11</v>
      </c>
      <c r="D31" s="160">
        <v>410622.181818182</v>
      </c>
      <c r="E31" s="160">
        <v>387755.96568043099</v>
      </c>
      <c r="F31" s="160">
        <v>1190120</v>
      </c>
      <c r="G31" s="160">
        <v>38</v>
      </c>
    </row>
    <row r="32" spans="1:7" ht="11.45" customHeight="1">
      <c r="A32" s="71">
        <v>3000000</v>
      </c>
      <c r="B32" s="116" t="s">
        <v>1996</v>
      </c>
      <c r="C32" s="163">
        <v>1</v>
      </c>
      <c r="D32" s="160">
        <v>2144</v>
      </c>
      <c r="E32" s="160" t="s">
        <v>491</v>
      </c>
      <c r="F32" s="160">
        <v>2144</v>
      </c>
      <c r="G32" s="160">
        <v>2144</v>
      </c>
    </row>
    <row r="33" spans="1:7" ht="11.45" customHeight="1">
      <c r="A33" s="279" t="s">
        <v>1016</v>
      </c>
      <c r="B33" s="280"/>
      <c r="C33" s="163">
        <v>3919</v>
      </c>
      <c r="D33" s="160">
        <v>6749.4379413919396</v>
      </c>
      <c r="E33" s="160">
        <v>182092.06081926299</v>
      </c>
      <c r="F33" s="160">
        <v>6680279</v>
      </c>
      <c r="G33" s="160">
        <v>0</v>
      </c>
    </row>
    <row r="34" spans="1:7" ht="11.45" customHeight="1">
      <c r="A34" s="279" t="s">
        <v>493</v>
      </c>
      <c r="B34" s="280"/>
      <c r="C34" s="163">
        <v>24828</v>
      </c>
      <c r="D34" s="161">
        <v>17883.288893105499</v>
      </c>
      <c r="E34" s="162">
        <v>306913.443744188</v>
      </c>
      <c r="F34" s="161">
        <v>16591289</v>
      </c>
      <c r="G34" s="161">
        <v>0</v>
      </c>
    </row>
    <row r="35" spans="1:7" ht="9.9499999999999993" customHeight="1"/>
    <row r="36" spans="1:7" ht="9.9499999999999993" customHeight="1"/>
    <row r="37" spans="1:7" ht="13.5" customHeight="1">
      <c r="B37" s="3"/>
    </row>
    <row r="38" spans="1:7" ht="12" customHeight="1">
      <c r="B38" s="3"/>
    </row>
    <row r="39" spans="1:7" ht="11.45" customHeight="1">
      <c r="B39" s="3"/>
    </row>
    <row r="40" spans="1:7" ht="11.45" customHeight="1">
      <c r="B40" s="3"/>
    </row>
    <row r="41" spans="1:7" ht="11.45" customHeight="1">
      <c r="B41" s="3"/>
    </row>
    <row r="42" spans="1:7" ht="11.45" customHeight="1">
      <c r="B42" s="3"/>
    </row>
    <row r="43" spans="1:7" ht="11.45" customHeight="1">
      <c r="B43" s="3"/>
    </row>
    <row r="44" spans="1:7" ht="11.45" customHeight="1">
      <c r="B44" s="3"/>
    </row>
    <row r="45" spans="1:7" ht="11.45" customHeight="1">
      <c r="B45" s="3"/>
    </row>
    <row r="46" spans="1:7" ht="11.45" customHeight="1">
      <c r="B46" s="3"/>
    </row>
    <row r="47" spans="1:7" ht="11.45" customHeight="1">
      <c r="B47" s="3"/>
    </row>
    <row r="48" spans="1:7" ht="11.45" customHeight="1">
      <c r="B48" s="3"/>
    </row>
    <row r="49" spans="2:2" ht="11.45" customHeight="1">
      <c r="B49" s="3"/>
    </row>
    <row r="50" spans="2:2" ht="11.45" customHeight="1">
      <c r="B50" s="3"/>
    </row>
    <row r="51" spans="2:2" ht="11.45" customHeight="1">
      <c r="B51" s="3"/>
    </row>
    <row r="52" spans="2:2" ht="9.9499999999999993" customHeight="1">
      <c r="B52" s="3"/>
    </row>
    <row r="53" spans="2:2" ht="9.9499999999999993" customHeight="1">
      <c r="B53" s="3"/>
    </row>
    <row r="54" spans="2:2" ht="13.5" customHeight="1">
      <c r="B54" s="3"/>
    </row>
    <row r="55" spans="2:2" ht="12" customHeight="1">
      <c r="B55" s="3"/>
    </row>
    <row r="56" spans="2:2" ht="11.45" customHeight="1">
      <c r="B56" s="3"/>
    </row>
    <row r="57" spans="2:2" ht="11.45" customHeight="1">
      <c r="B57" s="3"/>
    </row>
    <row r="58" spans="2:2" ht="11.45" customHeight="1">
      <c r="B58" s="3"/>
    </row>
    <row r="59" spans="2:2" ht="11.45" customHeight="1">
      <c r="B59" s="3"/>
    </row>
    <row r="60" spans="2:2" ht="11.45" customHeight="1">
      <c r="B60" s="3"/>
    </row>
    <row r="61" spans="2:2" ht="11.45" customHeight="1">
      <c r="B61" s="3"/>
    </row>
    <row r="62" spans="2:2" ht="11.45" customHeight="1">
      <c r="B62" s="3"/>
    </row>
    <row r="63" spans="2:2" ht="11.45" customHeight="1">
      <c r="B63" s="3"/>
    </row>
    <row r="64" spans="2:2" ht="11.45" customHeight="1">
      <c r="B64" s="3"/>
    </row>
    <row r="65" spans="2:2" ht="11.45" customHeight="1">
      <c r="B65" s="3"/>
    </row>
    <row r="66" spans="2:2" ht="11.45" customHeight="1">
      <c r="B66" s="3"/>
    </row>
    <row r="67" spans="2:2" ht="11.45" customHeight="1">
      <c r="B67" s="3"/>
    </row>
    <row r="68" spans="2:2" ht="11.45" customHeight="1">
      <c r="B68" s="3"/>
    </row>
  </sheetData>
  <mergeCells count="6">
    <mergeCell ref="A33:B33"/>
    <mergeCell ref="A34:B34"/>
    <mergeCell ref="A21:B21"/>
    <mergeCell ref="A3:B3"/>
    <mergeCell ref="A15:B15"/>
    <mergeCell ref="A16:B16"/>
  </mergeCells>
  <phoneticPr fontId="3"/>
  <printOptions horizontalCentered="1"/>
  <pageMargins left="0.39370078740157483" right="0.39370078740157483" top="0.78740157480314965" bottom="0.59055118110236227" header="0.51181102362204722" footer="0.51181102362204722"/>
  <pageSetup paperSize="9" orientation="portrait" horizontalDpi="4294967293" verticalDpi="300" r:id="rId1"/>
  <headerFooter alignWithMargins="0"/>
  <colBreaks count="1" manualBreakCount="1">
    <brk id="7" max="60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143">
    <tabColor rgb="FF00B0F0"/>
  </sheetPr>
  <dimension ref="A1:G68"/>
  <sheetViews>
    <sheetView showGridLines="0" zoomScaleNormal="100" zoomScaleSheetLayoutView="100" workbookViewId="0">
      <selection activeCell="A2" sqref="A2"/>
    </sheetView>
  </sheetViews>
  <sheetFormatPr defaultRowHeight="10.5"/>
  <cols>
    <col min="1" max="1" width="15.125" style="3" customWidth="1"/>
    <col min="2" max="2" width="8" style="69" customWidth="1"/>
    <col min="3" max="3" width="8.75" style="3" customWidth="1"/>
    <col min="4" max="7" width="10.625" style="3" customWidth="1"/>
    <col min="8" max="16384" width="9" style="3"/>
  </cols>
  <sheetData>
    <row r="1" spans="1:7" ht="13.5" customHeight="1">
      <c r="A1" s="1" t="s">
        <v>1098</v>
      </c>
      <c r="B1" s="3"/>
    </row>
    <row r="2" spans="1:7" ht="12" customHeight="1">
      <c r="A2" s="1" t="s">
        <v>773</v>
      </c>
      <c r="B2" s="3"/>
      <c r="G2" s="40" t="s">
        <v>906</v>
      </c>
    </row>
    <row r="3" spans="1:7" ht="11.45" customHeight="1">
      <c r="A3" s="281" t="s">
        <v>803</v>
      </c>
      <c r="B3" s="282"/>
      <c r="C3" s="137" t="s">
        <v>1178</v>
      </c>
      <c r="D3" s="135" t="s">
        <v>1179</v>
      </c>
      <c r="E3" s="135" t="s">
        <v>1039</v>
      </c>
      <c r="F3" s="135" t="s">
        <v>1180</v>
      </c>
      <c r="G3" s="135" t="s">
        <v>1181</v>
      </c>
    </row>
    <row r="4" spans="1:7" ht="11.45" customHeight="1">
      <c r="A4" s="71">
        <v>1000</v>
      </c>
      <c r="B4" s="116" t="s">
        <v>1182</v>
      </c>
      <c r="C4" s="163">
        <v>2143</v>
      </c>
      <c r="D4" s="160">
        <v>7487.7235250288904</v>
      </c>
      <c r="E4" s="160">
        <v>209097.84151978599</v>
      </c>
      <c r="F4" s="160">
        <v>7802882</v>
      </c>
      <c r="G4" s="160">
        <v>0</v>
      </c>
    </row>
    <row r="5" spans="1:7" ht="11.45" customHeight="1">
      <c r="A5" s="71" t="s">
        <v>1094</v>
      </c>
      <c r="B5" s="120" t="s">
        <v>1095</v>
      </c>
      <c r="C5" s="163">
        <v>1403</v>
      </c>
      <c r="D5" s="160">
        <v>3391.82922349725</v>
      </c>
      <c r="E5" s="160">
        <v>105871.151504547</v>
      </c>
      <c r="F5" s="160">
        <v>3498460</v>
      </c>
      <c r="G5" s="160">
        <v>0</v>
      </c>
    </row>
    <row r="6" spans="1:7" ht="11.45" customHeight="1">
      <c r="A6" s="71" t="s">
        <v>1931</v>
      </c>
      <c r="B6" s="120" t="s">
        <v>1922</v>
      </c>
      <c r="C6" s="163">
        <v>649</v>
      </c>
      <c r="D6" s="160">
        <v>433.98645921985798</v>
      </c>
      <c r="E6" s="160">
        <v>2956.0410674619902</v>
      </c>
      <c r="F6" s="160">
        <v>54000</v>
      </c>
      <c r="G6" s="160">
        <v>0</v>
      </c>
    </row>
    <row r="7" spans="1:7" ht="11.45" customHeight="1">
      <c r="A7" s="71" t="s">
        <v>1932</v>
      </c>
      <c r="B7" s="120" t="s">
        <v>1853</v>
      </c>
      <c r="C7" s="163">
        <v>1735</v>
      </c>
      <c r="D7" s="160">
        <v>820.50842082294298</v>
      </c>
      <c r="E7" s="160">
        <v>6943.0120747616402</v>
      </c>
      <c r="F7" s="160">
        <v>151778</v>
      </c>
      <c r="G7" s="160">
        <v>0</v>
      </c>
    </row>
    <row r="8" spans="1:7" ht="11.45" customHeight="1">
      <c r="A8" s="71" t="s">
        <v>1933</v>
      </c>
      <c r="B8" s="120" t="s">
        <v>1853</v>
      </c>
      <c r="C8" s="163">
        <v>981</v>
      </c>
      <c r="D8" s="160">
        <v>904.745888888889</v>
      </c>
      <c r="E8" s="160">
        <v>5923.5578316214996</v>
      </c>
      <c r="F8" s="160">
        <v>126461</v>
      </c>
      <c r="G8" s="160">
        <v>0.01</v>
      </c>
    </row>
    <row r="9" spans="1:7" ht="11.45" customHeight="1">
      <c r="A9" s="71" t="s">
        <v>1934</v>
      </c>
      <c r="B9" s="120" t="s">
        <v>1926</v>
      </c>
      <c r="C9" s="163">
        <v>1430</v>
      </c>
      <c r="D9" s="160">
        <v>1746.3033236363599</v>
      </c>
      <c r="E9" s="160">
        <v>10251.338793017399</v>
      </c>
      <c r="F9" s="160">
        <v>154478</v>
      </c>
      <c r="G9" s="160">
        <v>0</v>
      </c>
    </row>
    <row r="10" spans="1:7" ht="11.45" customHeight="1">
      <c r="A10" s="71" t="s">
        <v>1935</v>
      </c>
      <c r="B10" s="120" t="s">
        <v>1917</v>
      </c>
      <c r="C10" s="163">
        <v>2121</v>
      </c>
      <c r="D10" s="160">
        <v>2683.6096071949401</v>
      </c>
      <c r="E10" s="160">
        <v>13953.8137440559</v>
      </c>
      <c r="F10" s="160">
        <v>285517</v>
      </c>
      <c r="G10" s="160">
        <v>0</v>
      </c>
    </row>
    <row r="11" spans="1:7" ht="11.45" customHeight="1">
      <c r="A11" s="71" t="s">
        <v>1936</v>
      </c>
      <c r="B11" s="120" t="s">
        <v>1917</v>
      </c>
      <c r="C11" s="163">
        <v>900</v>
      </c>
      <c r="D11" s="160">
        <v>2453.5977327293299</v>
      </c>
      <c r="E11" s="160">
        <v>11036.5215986814</v>
      </c>
      <c r="F11" s="160">
        <v>135000</v>
      </c>
      <c r="G11" s="160">
        <v>0</v>
      </c>
    </row>
    <row r="12" spans="1:7" ht="11.45" customHeight="1">
      <c r="A12" s="71" t="s">
        <v>1937</v>
      </c>
      <c r="B12" s="120" t="s">
        <v>1917</v>
      </c>
      <c r="C12" s="163">
        <v>975</v>
      </c>
      <c r="D12" s="160">
        <v>7402.0061139896397</v>
      </c>
      <c r="E12" s="160">
        <v>48521.864907159601</v>
      </c>
      <c r="F12" s="160">
        <v>878708.5</v>
      </c>
      <c r="G12" s="160">
        <v>0</v>
      </c>
    </row>
    <row r="13" spans="1:7" ht="11.45" customHeight="1">
      <c r="A13" s="71" t="s">
        <v>1938</v>
      </c>
      <c r="B13" s="120" t="s">
        <v>1917</v>
      </c>
      <c r="C13" s="163">
        <v>1007</v>
      </c>
      <c r="D13" s="160">
        <v>40064.575257315802</v>
      </c>
      <c r="E13" s="160">
        <v>549674.00617174397</v>
      </c>
      <c r="F13" s="160">
        <v>16238201</v>
      </c>
      <c r="G13" s="160">
        <v>5</v>
      </c>
    </row>
    <row r="14" spans="1:7" ht="11.45" customHeight="1">
      <c r="A14" s="71">
        <v>3000000</v>
      </c>
      <c r="B14" s="116" t="s">
        <v>484</v>
      </c>
      <c r="C14" s="163">
        <v>757</v>
      </c>
      <c r="D14" s="160">
        <v>179494.39999999999</v>
      </c>
      <c r="E14" s="160">
        <v>861547.55643384403</v>
      </c>
      <c r="F14" s="160">
        <v>8821888</v>
      </c>
      <c r="G14" s="160">
        <v>0</v>
      </c>
    </row>
    <row r="15" spans="1:7" ht="11.45" customHeight="1">
      <c r="A15" s="279" t="s">
        <v>1016</v>
      </c>
      <c r="B15" s="280"/>
      <c r="C15" s="163">
        <v>10727</v>
      </c>
      <c r="D15" s="160">
        <v>20832.670973283799</v>
      </c>
      <c r="E15" s="160">
        <v>382431.98273552698</v>
      </c>
      <c r="F15" s="160">
        <v>16594026</v>
      </c>
      <c r="G15" s="160">
        <v>0</v>
      </c>
    </row>
    <row r="16" spans="1:7" ht="11.45" customHeight="1">
      <c r="A16" s="279" t="s">
        <v>493</v>
      </c>
      <c r="B16" s="280"/>
      <c r="C16" s="163">
        <v>24828</v>
      </c>
      <c r="D16" s="161">
        <v>17663.1301857535</v>
      </c>
      <c r="E16" s="162">
        <v>312006.58860748302</v>
      </c>
      <c r="F16" s="161">
        <v>16594026</v>
      </c>
      <c r="G16" s="161">
        <v>0</v>
      </c>
    </row>
    <row r="17" spans="1:7" ht="9.9499999999999993" customHeight="1">
      <c r="C17" s="102"/>
    </row>
    <row r="18" spans="1:7" ht="9.9499999999999993" customHeight="1">
      <c r="C18" s="102"/>
    </row>
    <row r="19" spans="1:7" ht="13.5" customHeight="1">
      <c r="A19" s="1"/>
      <c r="B19" s="3"/>
    </row>
    <row r="20" spans="1:7" ht="12" customHeight="1">
      <c r="A20" s="1" t="s">
        <v>770</v>
      </c>
      <c r="B20" s="3"/>
      <c r="G20" s="40" t="s">
        <v>906</v>
      </c>
    </row>
    <row r="21" spans="1:7" ht="11.45" customHeight="1">
      <c r="A21" s="281" t="s">
        <v>803</v>
      </c>
      <c r="B21" s="282"/>
      <c r="C21" s="137" t="s">
        <v>1178</v>
      </c>
      <c r="D21" s="135" t="s">
        <v>1179</v>
      </c>
      <c r="E21" s="135" t="s">
        <v>1039</v>
      </c>
      <c r="F21" s="135" t="s">
        <v>1180</v>
      </c>
      <c r="G21" s="135" t="s">
        <v>1181</v>
      </c>
    </row>
    <row r="22" spans="1:7" ht="11.45" customHeight="1">
      <c r="A22" s="71">
        <v>1000</v>
      </c>
      <c r="B22" s="116" t="s">
        <v>1182</v>
      </c>
      <c r="C22" s="163">
        <v>2143</v>
      </c>
      <c r="D22" s="160">
        <v>7232.10955321236</v>
      </c>
      <c r="E22" s="160">
        <v>192997.32709194999</v>
      </c>
      <c r="F22" s="160">
        <v>7802390</v>
      </c>
      <c r="G22" s="160">
        <v>0</v>
      </c>
    </row>
    <row r="23" spans="1:7" ht="11.45" customHeight="1">
      <c r="A23" s="71" t="s">
        <v>1094</v>
      </c>
      <c r="B23" s="120" t="s">
        <v>1095</v>
      </c>
      <c r="C23" s="163">
        <v>1403</v>
      </c>
      <c r="D23" s="160">
        <v>3407.4896194102198</v>
      </c>
      <c r="E23" s="160">
        <v>96218.7009910591</v>
      </c>
      <c r="F23" s="160">
        <v>3498530</v>
      </c>
      <c r="G23" s="160">
        <v>0</v>
      </c>
    </row>
    <row r="24" spans="1:7" ht="11.45" customHeight="1">
      <c r="A24" s="71" t="s">
        <v>1931</v>
      </c>
      <c r="B24" s="120" t="s">
        <v>1922</v>
      </c>
      <c r="C24" s="163">
        <v>649</v>
      </c>
      <c r="D24" s="160">
        <v>901.466627516779</v>
      </c>
      <c r="E24" s="160">
        <v>5197.8140543632398</v>
      </c>
      <c r="F24" s="160">
        <v>105000</v>
      </c>
      <c r="G24" s="160">
        <v>0</v>
      </c>
    </row>
    <row r="25" spans="1:7" ht="11.45" customHeight="1">
      <c r="A25" s="71" t="s">
        <v>1932</v>
      </c>
      <c r="B25" s="120" t="s">
        <v>1853</v>
      </c>
      <c r="C25" s="163">
        <v>1735</v>
      </c>
      <c r="D25" s="160">
        <v>1398.2635430174601</v>
      </c>
      <c r="E25" s="160">
        <v>7822.5961386360204</v>
      </c>
      <c r="F25" s="160">
        <v>199806</v>
      </c>
      <c r="G25" s="160">
        <v>0</v>
      </c>
    </row>
    <row r="26" spans="1:7" ht="11.45" customHeight="1">
      <c r="A26" s="71" t="s">
        <v>1933</v>
      </c>
      <c r="B26" s="120" t="s">
        <v>1853</v>
      </c>
      <c r="C26" s="163">
        <v>981</v>
      </c>
      <c r="D26" s="160">
        <v>2740.9264052287599</v>
      </c>
      <c r="E26" s="160">
        <v>10367.9970280084</v>
      </c>
      <c r="F26" s="160">
        <v>147304</v>
      </c>
      <c r="G26" s="160">
        <v>0</v>
      </c>
    </row>
    <row r="27" spans="1:7" ht="11.45" customHeight="1">
      <c r="A27" s="71" t="s">
        <v>1934</v>
      </c>
      <c r="B27" s="120" t="s">
        <v>1926</v>
      </c>
      <c r="C27" s="163">
        <v>1430</v>
      </c>
      <c r="D27" s="160">
        <v>5295.5923991195896</v>
      </c>
      <c r="E27" s="160">
        <v>50121.9683869976</v>
      </c>
      <c r="F27" s="160">
        <v>1737013</v>
      </c>
      <c r="G27" s="160">
        <v>0</v>
      </c>
    </row>
    <row r="28" spans="1:7" ht="11.45" customHeight="1">
      <c r="A28" s="71" t="s">
        <v>1935</v>
      </c>
      <c r="B28" s="120" t="s">
        <v>1917</v>
      </c>
      <c r="C28" s="163">
        <v>2121</v>
      </c>
      <c r="D28" s="160">
        <v>3917.5134804745398</v>
      </c>
      <c r="E28" s="160">
        <v>22651.9975385322</v>
      </c>
      <c r="F28" s="160">
        <v>346359</v>
      </c>
      <c r="G28" s="160">
        <v>0</v>
      </c>
    </row>
    <row r="29" spans="1:7" ht="11.45" customHeight="1">
      <c r="A29" s="71" t="s">
        <v>1936</v>
      </c>
      <c r="B29" s="120" t="s">
        <v>1917</v>
      </c>
      <c r="C29" s="163">
        <v>900</v>
      </c>
      <c r="D29" s="160">
        <v>3176.2323953916998</v>
      </c>
      <c r="E29" s="160">
        <v>22086.404067828302</v>
      </c>
      <c r="F29" s="160">
        <v>393231</v>
      </c>
      <c r="G29" s="160">
        <v>0</v>
      </c>
    </row>
    <row r="30" spans="1:7" ht="11.45" customHeight="1">
      <c r="A30" s="71" t="s">
        <v>1937</v>
      </c>
      <c r="B30" s="120" t="s">
        <v>1917</v>
      </c>
      <c r="C30" s="163">
        <v>975</v>
      </c>
      <c r="D30" s="160">
        <v>7218.10476694915</v>
      </c>
      <c r="E30" s="160">
        <v>51621.402420803999</v>
      </c>
      <c r="F30" s="160">
        <v>878708.5</v>
      </c>
      <c r="G30" s="160">
        <v>0</v>
      </c>
    </row>
    <row r="31" spans="1:7" ht="11.45" customHeight="1">
      <c r="A31" s="71" t="s">
        <v>1938</v>
      </c>
      <c r="B31" s="120" t="s">
        <v>1917</v>
      </c>
      <c r="C31" s="163">
        <v>1007</v>
      </c>
      <c r="D31" s="160">
        <v>38806.642384378203</v>
      </c>
      <c r="E31" s="160">
        <v>553960.16360144794</v>
      </c>
      <c r="F31" s="160">
        <v>16225658</v>
      </c>
      <c r="G31" s="160">
        <v>0</v>
      </c>
    </row>
    <row r="32" spans="1:7" ht="11.45" customHeight="1">
      <c r="A32" s="71">
        <v>3000000</v>
      </c>
      <c r="B32" s="116" t="s">
        <v>484</v>
      </c>
      <c r="C32" s="163">
        <v>757</v>
      </c>
      <c r="D32" s="160">
        <v>179402.307611336</v>
      </c>
      <c r="E32" s="160">
        <v>915420.22863910999</v>
      </c>
      <c r="F32" s="160">
        <v>10751068</v>
      </c>
      <c r="G32" s="160">
        <v>0</v>
      </c>
    </row>
    <row r="33" spans="1:7" ht="11.45" customHeight="1">
      <c r="A33" s="279" t="s">
        <v>1016</v>
      </c>
      <c r="B33" s="280"/>
      <c r="C33" s="163">
        <v>10727</v>
      </c>
      <c r="D33" s="160">
        <v>20479.5251539376</v>
      </c>
      <c r="E33" s="160">
        <v>352216.37831983098</v>
      </c>
      <c r="F33" s="160">
        <v>16591289</v>
      </c>
      <c r="G33" s="160">
        <v>0</v>
      </c>
    </row>
    <row r="34" spans="1:7" ht="11.45" customHeight="1">
      <c r="A34" s="279" t="s">
        <v>493</v>
      </c>
      <c r="B34" s="280"/>
      <c r="C34" s="163">
        <v>24828</v>
      </c>
      <c r="D34" s="161">
        <v>17883.288893105499</v>
      </c>
      <c r="E34" s="162">
        <v>306913.443744188</v>
      </c>
      <c r="F34" s="161">
        <v>16591289</v>
      </c>
      <c r="G34" s="161">
        <v>0</v>
      </c>
    </row>
    <row r="35" spans="1:7" ht="9.9499999999999993" customHeight="1"/>
    <row r="36" spans="1:7" ht="9.9499999999999993" customHeight="1"/>
    <row r="37" spans="1:7" ht="13.5" customHeight="1">
      <c r="B37" s="3"/>
    </row>
    <row r="38" spans="1:7" ht="12" customHeight="1">
      <c r="B38" s="3"/>
    </row>
    <row r="39" spans="1:7" ht="11.45" customHeight="1">
      <c r="B39" s="3"/>
    </row>
    <row r="40" spans="1:7" ht="11.45" customHeight="1">
      <c r="B40" s="3"/>
    </row>
    <row r="41" spans="1:7" ht="11.45" customHeight="1">
      <c r="B41" s="3"/>
    </row>
    <row r="42" spans="1:7" ht="11.45" customHeight="1">
      <c r="B42" s="3"/>
    </row>
    <row r="43" spans="1:7" ht="11.45" customHeight="1">
      <c r="B43" s="3"/>
    </row>
    <row r="44" spans="1:7" ht="11.45" customHeight="1">
      <c r="B44" s="3"/>
    </row>
    <row r="45" spans="1:7" ht="11.45" customHeight="1">
      <c r="B45" s="3"/>
    </row>
    <row r="46" spans="1:7" ht="11.45" customHeight="1">
      <c r="B46" s="3"/>
    </row>
    <row r="47" spans="1:7" ht="11.45" customHeight="1">
      <c r="B47" s="3"/>
    </row>
    <row r="48" spans="1:7" ht="11.45" customHeight="1">
      <c r="B48" s="3"/>
    </row>
    <row r="49" spans="2:2" ht="11.45" customHeight="1">
      <c r="B49" s="3"/>
    </row>
    <row r="50" spans="2:2" ht="11.45" customHeight="1">
      <c r="B50" s="3"/>
    </row>
    <row r="51" spans="2:2" ht="11.45" customHeight="1">
      <c r="B51" s="3"/>
    </row>
    <row r="52" spans="2:2" ht="9.9499999999999993" customHeight="1">
      <c r="B52" s="3"/>
    </row>
    <row r="53" spans="2:2" ht="9.9499999999999993" customHeight="1">
      <c r="B53" s="3"/>
    </row>
    <row r="54" spans="2:2" ht="13.5" customHeight="1">
      <c r="B54" s="3"/>
    </row>
    <row r="55" spans="2:2" ht="12" customHeight="1">
      <c r="B55" s="3"/>
    </row>
    <row r="56" spans="2:2" ht="11.45" customHeight="1">
      <c r="B56" s="3"/>
    </row>
    <row r="57" spans="2:2" ht="11.45" customHeight="1">
      <c r="B57" s="3"/>
    </row>
    <row r="58" spans="2:2" ht="11.45" customHeight="1">
      <c r="B58" s="3"/>
    </row>
    <row r="59" spans="2:2" ht="11.45" customHeight="1">
      <c r="B59" s="3"/>
    </row>
    <row r="60" spans="2:2" ht="11.45" customHeight="1">
      <c r="B60" s="3"/>
    </row>
    <row r="61" spans="2:2" ht="11.45" customHeight="1">
      <c r="B61" s="3"/>
    </row>
    <row r="62" spans="2:2" ht="11.45" customHeight="1">
      <c r="B62" s="3"/>
    </row>
    <row r="63" spans="2:2" ht="11.45" customHeight="1">
      <c r="B63" s="3"/>
    </row>
    <row r="64" spans="2:2" ht="11.45" customHeight="1">
      <c r="B64" s="3"/>
    </row>
    <row r="65" spans="2:2" ht="11.45" customHeight="1">
      <c r="B65" s="3"/>
    </row>
    <row r="66" spans="2:2" ht="11.45" customHeight="1">
      <c r="B66" s="3"/>
    </row>
    <row r="67" spans="2:2" ht="11.45" customHeight="1">
      <c r="B67" s="3"/>
    </row>
    <row r="68" spans="2:2" ht="11.45" customHeight="1">
      <c r="B68" s="3"/>
    </row>
  </sheetData>
  <mergeCells count="6">
    <mergeCell ref="A33:B33"/>
    <mergeCell ref="A34:B34"/>
    <mergeCell ref="A21:B21"/>
    <mergeCell ref="A3:B3"/>
    <mergeCell ref="A15:B15"/>
    <mergeCell ref="A16:B16"/>
  </mergeCells>
  <phoneticPr fontId="3"/>
  <printOptions horizontalCentered="1"/>
  <pageMargins left="0.39370078740157483" right="0.39370078740157483" top="0.78740157480314965" bottom="0.59055118110236227" header="0.51181102362204722" footer="0.51181102362204722"/>
  <pageSetup paperSize="9" orientation="portrait" horizontalDpi="4294967293" verticalDpi="300" r:id="rId1"/>
  <headerFooter alignWithMargins="0"/>
  <colBreaks count="1" manualBreakCount="1">
    <brk id="7" max="60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tabColor rgb="FFFFC000"/>
  </sheetPr>
  <dimension ref="A1:G111"/>
  <sheetViews>
    <sheetView showGridLines="0" zoomScaleNormal="100" zoomScaleSheetLayoutView="100" workbookViewId="0">
      <selection activeCell="A2" sqref="A2"/>
    </sheetView>
  </sheetViews>
  <sheetFormatPr defaultRowHeight="13.5"/>
  <cols>
    <col min="1" max="1" width="3.75" customWidth="1"/>
    <col min="2" max="2" width="40.875" customWidth="1"/>
    <col min="3" max="6" width="9.625" customWidth="1"/>
  </cols>
  <sheetData>
    <row r="1" spans="1:7" ht="12.6" customHeight="1">
      <c r="A1" s="1" t="s">
        <v>741</v>
      </c>
      <c r="B1" s="2"/>
      <c r="C1" s="3"/>
      <c r="D1" s="3"/>
      <c r="E1" s="3"/>
      <c r="F1" s="3"/>
      <c r="G1" s="3"/>
    </row>
    <row r="2" spans="1:7" ht="12.6" customHeight="1">
      <c r="A2" s="1"/>
      <c r="B2" s="2"/>
      <c r="C2" s="3"/>
      <c r="D2" s="3"/>
      <c r="E2" s="3"/>
      <c r="F2" s="3"/>
      <c r="G2" s="3"/>
    </row>
    <row r="3" spans="1:7" ht="10.5" customHeight="1">
      <c r="A3" s="255" t="s">
        <v>450</v>
      </c>
      <c r="B3" s="255"/>
      <c r="C3" s="255" t="s">
        <v>955</v>
      </c>
      <c r="D3" s="136" t="s">
        <v>527</v>
      </c>
      <c r="E3" s="136"/>
      <c r="F3" s="136"/>
      <c r="G3" s="3"/>
    </row>
    <row r="4" spans="1:7" ht="10.5" customHeight="1">
      <c r="A4" s="255"/>
      <c r="B4" s="255"/>
      <c r="C4" s="255"/>
      <c r="D4" s="135" t="s">
        <v>529</v>
      </c>
      <c r="E4" s="135" t="s">
        <v>530</v>
      </c>
      <c r="F4" s="135" t="s">
        <v>531</v>
      </c>
      <c r="G4" s="3"/>
    </row>
    <row r="5" spans="1:7" ht="12.6" customHeight="1">
      <c r="A5" s="12" t="s">
        <v>452</v>
      </c>
      <c r="B5" s="13" t="s">
        <v>1698</v>
      </c>
      <c r="C5" s="4">
        <f>SUM(D5:F5)</f>
        <v>306</v>
      </c>
      <c r="D5" s="4">
        <v>293</v>
      </c>
      <c r="E5" s="4">
        <v>3</v>
      </c>
      <c r="F5" s="4">
        <v>10</v>
      </c>
      <c r="G5" s="3"/>
    </row>
    <row r="6" spans="1:7" ht="12.6" customHeight="1">
      <c r="A6" s="12" t="s">
        <v>453</v>
      </c>
      <c r="B6" s="13" t="s">
        <v>873</v>
      </c>
      <c r="C6" s="4">
        <f t="shared" ref="C6:C69" si="0">SUM(D6:F6)</f>
        <v>2</v>
      </c>
      <c r="D6" s="4">
        <v>2</v>
      </c>
      <c r="E6" s="4">
        <v>0</v>
      </c>
      <c r="F6" s="4">
        <v>0</v>
      </c>
      <c r="G6" s="3"/>
    </row>
    <row r="7" spans="1:7" ht="12.6" customHeight="1">
      <c r="A7" s="12" t="s">
        <v>454</v>
      </c>
      <c r="B7" s="13" t="s">
        <v>874</v>
      </c>
      <c r="C7" s="4">
        <f t="shared" si="0"/>
        <v>3</v>
      </c>
      <c r="D7" s="4">
        <v>2</v>
      </c>
      <c r="E7" s="4">
        <v>1</v>
      </c>
      <c r="F7" s="4">
        <v>0</v>
      </c>
      <c r="G7" s="3"/>
    </row>
    <row r="8" spans="1:7" ht="12.6" customHeight="1">
      <c r="A8" s="12" t="s">
        <v>455</v>
      </c>
      <c r="B8" s="13" t="s">
        <v>875</v>
      </c>
      <c r="C8" s="4">
        <f t="shared" si="0"/>
        <v>10</v>
      </c>
      <c r="D8" s="4">
        <v>8</v>
      </c>
      <c r="E8" s="4">
        <v>2</v>
      </c>
      <c r="F8" s="4">
        <v>0</v>
      </c>
      <c r="G8" s="3"/>
    </row>
    <row r="9" spans="1:7" ht="12.6" customHeight="1">
      <c r="A9" s="12" t="s">
        <v>456</v>
      </c>
      <c r="B9" s="13" t="s">
        <v>876</v>
      </c>
      <c r="C9" s="4">
        <f t="shared" si="0"/>
        <v>198</v>
      </c>
      <c r="D9" s="4">
        <v>158</v>
      </c>
      <c r="E9" s="4">
        <v>38</v>
      </c>
      <c r="F9" s="4">
        <v>2</v>
      </c>
      <c r="G9" s="3"/>
    </row>
    <row r="10" spans="1:7" ht="12.6" customHeight="1">
      <c r="A10" s="12" t="s">
        <v>457</v>
      </c>
      <c r="B10" s="13" t="s">
        <v>877</v>
      </c>
      <c r="C10" s="4">
        <f t="shared" si="0"/>
        <v>162</v>
      </c>
      <c r="D10" s="4">
        <v>152</v>
      </c>
      <c r="E10" s="4">
        <v>6</v>
      </c>
      <c r="F10" s="4">
        <v>4</v>
      </c>
      <c r="G10" s="3"/>
    </row>
    <row r="11" spans="1:7" ht="12.6" customHeight="1">
      <c r="A11" s="12" t="s">
        <v>458</v>
      </c>
      <c r="B11" s="13" t="s">
        <v>878</v>
      </c>
      <c r="C11" s="4">
        <f t="shared" si="0"/>
        <v>6</v>
      </c>
      <c r="D11" s="4">
        <v>1</v>
      </c>
      <c r="E11" s="4">
        <v>0</v>
      </c>
      <c r="F11" s="4">
        <v>5</v>
      </c>
      <c r="G11" s="3"/>
    </row>
    <row r="12" spans="1:7" ht="12.6" customHeight="1">
      <c r="A12" s="12" t="s">
        <v>459</v>
      </c>
      <c r="B12" s="13" t="s">
        <v>1494</v>
      </c>
      <c r="C12" s="4">
        <f t="shared" si="0"/>
        <v>6</v>
      </c>
      <c r="D12" s="4">
        <v>2</v>
      </c>
      <c r="E12" s="4">
        <v>0</v>
      </c>
      <c r="F12" s="4">
        <v>4</v>
      </c>
      <c r="G12" s="3"/>
    </row>
    <row r="13" spans="1:7" ht="12.6" customHeight="1">
      <c r="A13" s="12" t="s">
        <v>460</v>
      </c>
      <c r="B13" s="13" t="s">
        <v>1495</v>
      </c>
      <c r="C13" s="4">
        <f t="shared" si="0"/>
        <v>2862</v>
      </c>
      <c r="D13" s="4">
        <v>2785</v>
      </c>
      <c r="E13" s="4">
        <v>61</v>
      </c>
      <c r="F13" s="4">
        <v>16</v>
      </c>
      <c r="G13" s="3"/>
    </row>
    <row r="14" spans="1:7" ht="12.6" customHeight="1">
      <c r="A14" s="12" t="s">
        <v>461</v>
      </c>
      <c r="B14" s="13" t="s">
        <v>1496</v>
      </c>
      <c r="C14" s="4">
        <f t="shared" si="0"/>
        <v>502</v>
      </c>
      <c r="D14" s="4">
        <v>469</v>
      </c>
      <c r="E14" s="4">
        <v>26</v>
      </c>
      <c r="F14" s="4">
        <v>7</v>
      </c>
      <c r="G14" s="3"/>
    </row>
    <row r="15" spans="1:7" ht="12.6" customHeight="1">
      <c r="A15" s="12" t="s">
        <v>462</v>
      </c>
      <c r="B15" s="13" t="s">
        <v>1497</v>
      </c>
      <c r="C15" s="4">
        <f t="shared" si="0"/>
        <v>475</v>
      </c>
      <c r="D15" s="4">
        <v>344</v>
      </c>
      <c r="E15" s="4">
        <v>90</v>
      </c>
      <c r="F15" s="4">
        <v>41</v>
      </c>
      <c r="G15" s="3"/>
    </row>
    <row r="16" spans="1:7" ht="12.6" customHeight="1">
      <c r="A16" s="12" t="s">
        <v>463</v>
      </c>
      <c r="B16" s="13" t="s">
        <v>1498</v>
      </c>
      <c r="C16" s="4">
        <f t="shared" si="0"/>
        <v>67</v>
      </c>
      <c r="D16" s="4">
        <v>35</v>
      </c>
      <c r="E16" s="4">
        <v>4</v>
      </c>
      <c r="F16" s="4">
        <v>28</v>
      </c>
      <c r="G16" s="3"/>
    </row>
    <row r="17" spans="1:7" ht="12.6" customHeight="1">
      <c r="A17" s="12" t="s">
        <v>464</v>
      </c>
      <c r="B17" s="13" t="s">
        <v>1499</v>
      </c>
      <c r="C17" s="4">
        <f t="shared" si="0"/>
        <v>31</v>
      </c>
      <c r="D17" s="4">
        <v>15</v>
      </c>
      <c r="E17" s="4">
        <v>9</v>
      </c>
      <c r="F17" s="4">
        <v>7</v>
      </c>
      <c r="G17" s="3"/>
    </row>
    <row r="18" spans="1:7" ht="12.6" customHeight="1">
      <c r="A18" s="12" t="s">
        <v>465</v>
      </c>
      <c r="B18" s="13" t="s">
        <v>1500</v>
      </c>
      <c r="C18" s="4">
        <f t="shared" si="0"/>
        <v>369</v>
      </c>
      <c r="D18" s="4">
        <v>312</v>
      </c>
      <c r="E18" s="4">
        <v>50</v>
      </c>
      <c r="F18" s="4">
        <v>7</v>
      </c>
      <c r="G18" s="3"/>
    </row>
    <row r="19" spans="1:7" ht="12.6" customHeight="1">
      <c r="A19" s="12" t="s">
        <v>466</v>
      </c>
      <c r="B19" s="13" t="s">
        <v>1501</v>
      </c>
      <c r="C19" s="4">
        <f t="shared" si="0"/>
        <v>131</v>
      </c>
      <c r="D19" s="4">
        <v>15</v>
      </c>
      <c r="E19" s="4">
        <v>21</v>
      </c>
      <c r="F19" s="4">
        <v>95</v>
      </c>
      <c r="G19" s="3"/>
    </row>
    <row r="20" spans="1:7" ht="12.6" customHeight="1">
      <c r="A20" s="12" t="s">
        <v>467</v>
      </c>
      <c r="B20" s="13" t="s">
        <v>1502</v>
      </c>
      <c r="C20" s="4">
        <f t="shared" si="0"/>
        <v>1111</v>
      </c>
      <c r="D20" s="4">
        <v>408</v>
      </c>
      <c r="E20" s="4">
        <v>508</v>
      </c>
      <c r="F20" s="4">
        <v>195</v>
      </c>
      <c r="G20" s="3"/>
    </row>
    <row r="21" spans="1:7" ht="12.6" customHeight="1">
      <c r="A21" s="12" t="s">
        <v>468</v>
      </c>
      <c r="B21" s="13" t="s">
        <v>1503</v>
      </c>
      <c r="C21" s="4">
        <f t="shared" si="0"/>
        <v>65</v>
      </c>
      <c r="D21" s="4">
        <v>22</v>
      </c>
      <c r="E21" s="4">
        <v>27</v>
      </c>
      <c r="F21" s="4">
        <v>16</v>
      </c>
      <c r="G21" s="3"/>
    </row>
    <row r="22" spans="1:7" ht="12.6" customHeight="1">
      <c r="A22" s="12" t="s">
        <v>469</v>
      </c>
      <c r="B22" s="13" t="s">
        <v>1504</v>
      </c>
      <c r="C22" s="4">
        <f t="shared" si="0"/>
        <v>100</v>
      </c>
      <c r="D22" s="4">
        <v>40</v>
      </c>
      <c r="E22" s="4">
        <v>32</v>
      </c>
      <c r="F22" s="4">
        <v>28</v>
      </c>
      <c r="G22" s="3"/>
    </row>
    <row r="23" spans="1:7" ht="12.6" customHeight="1">
      <c r="A23" s="12" t="s">
        <v>470</v>
      </c>
      <c r="B23" s="13" t="s">
        <v>1505</v>
      </c>
      <c r="C23" s="4">
        <f t="shared" si="0"/>
        <v>128</v>
      </c>
      <c r="D23" s="4">
        <v>49</v>
      </c>
      <c r="E23" s="4">
        <v>56</v>
      </c>
      <c r="F23" s="4">
        <v>23</v>
      </c>
      <c r="G23" s="3"/>
    </row>
    <row r="24" spans="1:7" ht="12.6" customHeight="1">
      <c r="A24" s="12" t="s">
        <v>471</v>
      </c>
      <c r="B24" s="13" t="s">
        <v>1506</v>
      </c>
      <c r="C24" s="4">
        <f t="shared" si="0"/>
        <v>18</v>
      </c>
      <c r="D24" s="4">
        <v>11</v>
      </c>
      <c r="E24" s="4">
        <v>5</v>
      </c>
      <c r="F24" s="4">
        <v>2</v>
      </c>
      <c r="G24" s="3"/>
    </row>
    <row r="25" spans="1:7" ht="12.6" customHeight="1">
      <c r="A25" s="12" t="s">
        <v>472</v>
      </c>
      <c r="B25" s="13" t="s">
        <v>1507</v>
      </c>
      <c r="C25" s="4">
        <f t="shared" si="0"/>
        <v>541</v>
      </c>
      <c r="D25" s="4">
        <v>187</v>
      </c>
      <c r="E25" s="4">
        <v>112</v>
      </c>
      <c r="F25" s="4">
        <v>242</v>
      </c>
      <c r="G25" s="3"/>
    </row>
    <row r="26" spans="1:7" ht="12.6" customHeight="1">
      <c r="A26" s="12" t="s">
        <v>473</v>
      </c>
      <c r="B26" s="13" t="s">
        <v>1508</v>
      </c>
      <c r="C26" s="4">
        <f t="shared" si="0"/>
        <v>362</v>
      </c>
      <c r="D26" s="4">
        <v>98</v>
      </c>
      <c r="E26" s="4">
        <v>137</v>
      </c>
      <c r="F26" s="4">
        <v>127</v>
      </c>
      <c r="G26" s="3"/>
    </row>
    <row r="27" spans="1:7" ht="12.6" customHeight="1">
      <c r="A27" s="12" t="s">
        <v>474</v>
      </c>
      <c r="B27" s="13" t="s">
        <v>1509</v>
      </c>
      <c r="C27" s="4">
        <f t="shared" si="0"/>
        <v>258</v>
      </c>
      <c r="D27" s="4">
        <v>48</v>
      </c>
      <c r="E27" s="4">
        <v>132</v>
      </c>
      <c r="F27" s="4">
        <v>78</v>
      </c>
      <c r="G27" s="3"/>
    </row>
    <row r="28" spans="1:7" ht="12.6" customHeight="1">
      <c r="A28" s="12" t="s">
        <v>475</v>
      </c>
      <c r="B28" s="13" t="s">
        <v>1510</v>
      </c>
      <c r="C28" s="4">
        <f t="shared" si="0"/>
        <v>1926</v>
      </c>
      <c r="D28" s="4">
        <v>131</v>
      </c>
      <c r="E28" s="4">
        <v>541</v>
      </c>
      <c r="F28" s="4">
        <v>1254</v>
      </c>
      <c r="G28" s="3"/>
    </row>
    <row r="29" spans="1:7" ht="12.6" customHeight="1">
      <c r="A29" s="12" t="s">
        <v>476</v>
      </c>
      <c r="B29" s="13" t="s">
        <v>1511</v>
      </c>
      <c r="C29" s="4">
        <f t="shared" si="0"/>
        <v>228</v>
      </c>
      <c r="D29" s="4">
        <v>51</v>
      </c>
      <c r="E29" s="4">
        <v>70</v>
      </c>
      <c r="F29" s="4">
        <v>107</v>
      </c>
      <c r="G29" s="3"/>
    </row>
    <row r="30" spans="1:7" ht="12.6" customHeight="1">
      <c r="A30" s="12" t="s">
        <v>477</v>
      </c>
      <c r="B30" s="13" t="s">
        <v>1512</v>
      </c>
      <c r="C30" s="4">
        <f t="shared" si="0"/>
        <v>204</v>
      </c>
      <c r="D30" s="4">
        <v>56</v>
      </c>
      <c r="E30" s="4">
        <v>60</v>
      </c>
      <c r="F30" s="4">
        <v>88</v>
      </c>
      <c r="G30" s="3"/>
    </row>
    <row r="31" spans="1:7" ht="12.6" customHeight="1">
      <c r="A31" s="12" t="s">
        <v>478</v>
      </c>
      <c r="B31" s="13" t="s">
        <v>1513</v>
      </c>
      <c r="C31" s="4">
        <f t="shared" si="0"/>
        <v>258</v>
      </c>
      <c r="D31" s="4">
        <v>26</v>
      </c>
      <c r="E31" s="4">
        <v>81</v>
      </c>
      <c r="F31" s="4">
        <v>151</v>
      </c>
      <c r="G31" s="3"/>
    </row>
    <row r="32" spans="1:7" ht="12.6" customHeight="1">
      <c r="A32" s="12" t="s">
        <v>479</v>
      </c>
      <c r="B32" s="13" t="s">
        <v>1514</v>
      </c>
      <c r="C32" s="4">
        <f t="shared" si="0"/>
        <v>467</v>
      </c>
      <c r="D32" s="4">
        <v>63</v>
      </c>
      <c r="E32" s="4">
        <v>264</v>
      </c>
      <c r="F32" s="4">
        <v>140</v>
      </c>
      <c r="G32" s="3"/>
    </row>
    <row r="33" spans="1:7" ht="12.6" customHeight="1">
      <c r="A33" s="12" t="s">
        <v>480</v>
      </c>
      <c r="B33" s="13" t="s">
        <v>1515</v>
      </c>
      <c r="C33" s="4">
        <f t="shared" si="0"/>
        <v>315</v>
      </c>
      <c r="D33" s="4">
        <v>56</v>
      </c>
      <c r="E33" s="4">
        <v>130</v>
      </c>
      <c r="F33" s="4">
        <v>129</v>
      </c>
      <c r="G33" s="3"/>
    </row>
    <row r="34" spans="1:7" ht="12.6" customHeight="1">
      <c r="A34" s="12" t="s">
        <v>481</v>
      </c>
      <c r="B34" s="13" t="s">
        <v>1516</v>
      </c>
      <c r="C34" s="4">
        <f t="shared" si="0"/>
        <v>85</v>
      </c>
      <c r="D34" s="4">
        <v>21</v>
      </c>
      <c r="E34" s="4">
        <v>28</v>
      </c>
      <c r="F34" s="4">
        <v>36</v>
      </c>
      <c r="G34" s="3"/>
    </row>
    <row r="35" spans="1:7" ht="12.6" customHeight="1">
      <c r="A35" s="12" t="s">
        <v>482</v>
      </c>
      <c r="B35" s="13" t="s">
        <v>1517</v>
      </c>
      <c r="C35" s="4">
        <f t="shared" si="0"/>
        <v>689</v>
      </c>
      <c r="D35" s="4">
        <v>192</v>
      </c>
      <c r="E35" s="4">
        <v>296</v>
      </c>
      <c r="F35" s="4">
        <v>201</v>
      </c>
      <c r="G35" s="3"/>
    </row>
    <row r="36" spans="1:7" ht="12.6" customHeight="1">
      <c r="A36" s="12" t="s">
        <v>483</v>
      </c>
      <c r="B36" s="13" t="s">
        <v>1518</v>
      </c>
      <c r="C36" s="4">
        <f t="shared" si="0"/>
        <v>163</v>
      </c>
      <c r="D36" s="4">
        <v>14</v>
      </c>
      <c r="E36" s="4">
        <v>43</v>
      </c>
      <c r="F36" s="4">
        <v>106</v>
      </c>
      <c r="G36" s="3"/>
    </row>
    <row r="37" spans="1:7" ht="12.6" customHeight="1">
      <c r="A37" s="12" t="s">
        <v>1228</v>
      </c>
      <c r="B37" s="13" t="s">
        <v>1519</v>
      </c>
      <c r="C37" s="4">
        <f t="shared" si="0"/>
        <v>75</v>
      </c>
      <c r="D37" s="4">
        <v>43</v>
      </c>
      <c r="E37" s="4">
        <v>27</v>
      </c>
      <c r="F37" s="4">
        <v>5</v>
      </c>
      <c r="G37" s="3"/>
    </row>
    <row r="38" spans="1:7" ht="12.6" customHeight="1">
      <c r="A38" s="12" t="s">
        <v>1229</v>
      </c>
      <c r="B38" s="13" t="s">
        <v>1520</v>
      </c>
      <c r="C38" s="4">
        <f t="shared" si="0"/>
        <v>8</v>
      </c>
      <c r="D38" s="4">
        <v>5</v>
      </c>
      <c r="E38" s="4">
        <v>2</v>
      </c>
      <c r="F38" s="4">
        <v>1</v>
      </c>
      <c r="G38" s="3"/>
    </row>
    <row r="39" spans="1:7" ht="12.6" customHeight="1">
      <c r="A39" s="12" t="s">
        <v>1230</v>
      </c>
      <c r="B39" s="13" t="s">
        <v>1521</v>
      </c>
      <c r="C39" s="4">
        <f t="shared" si="0"/>
        <v>7</v>
      </c>
      <c r="D39" s="4">
        <v>5</v>
      </c>
      <c r="E39" s="4">
        <v>2</v>
      </c>
      <c r="F39" s="4">
        <v>0</v>
      </c>
      <c r="G39" s="3"/>
    </row>
    <row r="40" spans="1:7" ht="12.6" customHeight="1">
      <c r="A40" s="12" t="s">
        <v>1759</v>
      </c>
      <c r="B40" s="13" t="s">
        <v>1522</v>
      </c>
      <c r="C40" s="4">
        <f t="shared" si="0"/>
        <v>2840</v>
      </c>
      <c r="D40" s="4">
        <v>2513</v>
      </c>
      <c r="E40" s="4">
        <v>309</v>
      </c>
      <c r="F40" s="4">
        <v>18</v>
      </c>
      <c r="G40" s="3"/>
    </row>
    <row r="41" spans="1:7" ht="12.6" customHeight="1">
      <c r="A41" s="12" t="s">
        <v>1760</v>
      </c>
      <c r="B41" s="13" t="s">
        <v>1523</v>
      </c>
      <c r="C41" s="4">
        <f t="shared" si="0"/>
        <v>1</v>
      </c>
      <c r="D41" s="4">
        <v>1</v>
      </c>
      <c r="E41" s="4">
        <v>0</v>
      </c>
      <c r="F41" s="4">
        <v>0</v>
      </c>
      <c r="G41" s="3"/>
    </row>
    <row r="42" spans="1:7" ht="12.6" customHeight="1">
      <c r="A42" s="12" t="s">
        <v>1761</v>
      </c>
      <c r="B42" s="13" t="s">
        <v>1524</v>
      </c>
      <c r="C42" s="4">
        <f t="shared" si="0"/>
        <v>0</v>
      </c>
      <c r="D42" s="4">
        <v>0</v>
      </c>
      <c r="E42" s="4">
        <v>0</v>
      </c>
      <c r="F42" s="4">
        <v>0</v>
      </c>
      <c r="G42" s="3"/>
    </row>
    <row r="43" spans="1:7" ht="12.6" customHeight="1">
      <c r="A43" s="12" t="s">
        <v>1762</v>
      </c>
      <c r="B43" s="13" t="s">
        <v>1525</v>
      </c>
      <c r="C43" s="4">
        <f t="shared" si="0"/>
        <v>6</v>
      </c>
      <c r="D43" s="4">
        <v>4</v>
      </c>
      <c r="E43" s="4">
        <v>0</v>
      </c>
      <c r="F43" s="4">
        <v>2</v>
      </c>
      <c r="G43" s="3"/>
    </row>
    <row r="44" spans="1:7" ht="12.6" customHeight="1">
      <c r="A44" s="12" t="s">
        <v>1763</v>
      </c>
      <c r="B44" s="13" t="s">
        <v>1526</v>
      </c>
      <c r="C44" s="4">
        <f t="shared" si="0"/>
        <v>0</v>
      </c>
      <c r="D44" s="4">
        <v>0</v>
      </c>
      <c r="E44" s="4">
        <v>0</v>
      </c>
      <c r="F44" s="4">
        <v>0</v>
      </c>
      <c r="G44" s="3"/>
    </row>
    <row r="45" spans="1:7" ht="12.6" customHeight="1">
      <c r="A45" s="12" t="s">
        <v>1764</v>
      </c>
      <c r="B45" s="13" t="s">
        <v>1527</v>
      </c>
      <c r="C45" s="4">
        <f t="shared" si="0"/>
        <v>12</v>
      </c>
      <c r="D45" s="4">
        <v>3</v>
      </c>
      <c r="E45" s="4">
        <v>0</v>
      </c>
      <c r="F45" s="4">
        <v>9</v>
      </c>
      <c r="G45" s="3"/>
    </row>
    <row r="46" spans="1:7" ht="12.6" customHeight="1">
      <c r="A46" s="12" t="s">
        <v>884</v>
      </c>
      <c r="B46" s="13" t="s">
        <v>1528</v>
      </c>
      <c r="C46" s="4">
        <f t="shared" si="0"/>
        <v>52</v>
      </c>
      <c r="D46" s="4">
        <v>51</v>
      </c>
      <c r="E46" s="4">
        <v>1</v>
      </c>
      <c r="F46" s="4">
        <v>0</v>
      </c>
      <c r="G46" s="3"/>
    </row>
    <row r="47" spans="1:7" ht="12.6" customHeight="1">
      <c r="A47" s="12" t="s">
        <v>885</v>
      </c>
      <c r="B47" s="13" t="s">
        <v>1529</v>
      </c>
      <c r="C47" s="4">
        <f t="shared" si="0"/>
        <v>9</v>
      </c>
      <c r="D47" s="4">
        <v>8</v>
      </c>
      <c r="E47" s="4">
        <v>1</v>
      </c>
      <c r="F47" s="4">
        <v>0</v>
      </c>
      <c r="G47" s="3"/>
    </row>
    <row r="48" spans="1:7" ht="12.6" customHeight="1">
      <c r="A48" s="12" t="s">
        <v>886</v>
      </c>
      <c r="B48" s="13" t="s">
        <v>1530</v>
      </c>
      <c r="C48" s="4">
        <f t="shared" si="0"/>
        <v>19</v>
      </c>
      <c r="D48" s="4">
        <v>18</v>
      </c>
      <c r="E48" s="4">
        <v>0</v>
      </c>
      <c r="F48" s="4">
        <v>1</v>
      </c>
      <c r="G48" s="3"/>
    </row>
    <row r="49" spans="1:7" ht="12.6" customHeight="1">
      <c r="A49" s="12" t="s">
        <v>887</v>
      </c>
      <c r="B49" s="13" t="s">
        <v>1531</v>
      </c>
      <c r="C49" s="4">
        <f t="shared" si="0"/>
        <v>2</v>
      </c>
      <c r="D49" s="4">
        <v>1</v>
      </c>
      <c r="E49" s="4">
        <v>1</v>
      </c>
      <c r="F49" s="4">
        <v>0</v>
      </c>
      <c r="G49" s="3"/>
    </row>
    <row r="50" spans="1:7" ht="12.6" customHeight="1">
      <c r="A50" s="12" t="s">
        <v>888</v>
      </c>
      <c r="B50" s="13" t="s">
        <v>1532</v>
      </c>
      <c r="C50" s="4">
        <f t="shared" si="0"/>
        <v>4</v>
      </c>
      <c r="D50" s="4">
        <v>3</v>
      </c>
      <c r="E50" s="4">
        <v>0</v>
      </c>
      <c r="F50" s="4">
        <v>1</v>
      </c>
      <c r="G50" s="3"/>
    </row>
    <row r="51" spans="1:7" ht="12.6" customHeight="1">
      <c r="A51" s="12" t="s">
        <v>889</v>
      </c>
      <c r="B51" s="13" t="s">
        <v>1533</v>
      </c>
      <c r="C51" s="4">
        <f t="shared" si="0"/>
        <v>17</v>
      </c>
      <c r="D51" s="4">
        <v>16</v>
      </c>
      <c r="E51" s="4">
        <v>0</v>
      </c>
      <c r="F51" s="4">
        <v>1</v>
      </c>
      <c r="G51" s="3"/>
    </row>
    <row r="52" spans="1:7" ht="12.6" customHeight="1">
      <c r="A52" s="12" t="s">
        <v>890</v>
      </c>
      <c r="B52" s="13" t="s">
        <v>1534</v>
      </c>
      <c r="C52" s="4">
        <f t="shared" si="0"/>
        <v>112</v>
      </c>
      <c r="D52" s="4">
        <v>112</v>
      </c>
      <c r="E52" s="4">
        <v>0</v>
      </c>
      <c r="F52" s="4">
        <v>0</v>
      </c>
      <c r="G52" s="3"/>
    </row>
    <row r="53" spans="1:7" ht="12.6" customHeight="1">
      <c r="A53" s="12" t="s">
        <v>891</v>
      </c>
      <c r="B53" s="13" t="s">
        <v>1535</v>
      </c>
      <c r="C53" s="4">
        <f t="shared" si="0"/>
        <v>4</v>
      </c>
      <c r="D53" s="4">
        <v>3</v>
      </c>
      <c r="E53" s="4">
        <v>1</v>
      </c>
      <c r="F53" s="4">
        <v>0</v>
      </c>
      <c r="G53" s="3"/>
    </row>
    <row r="54" spans="1:7" ht="12.6" customHeight="1">
      <c r="A54" s="12" t="s">
        <v>892</v>
      </c>
      <c r="B54" s="13" t="s">
        <v>1536</v>
      </c>
      <c r="C54" s="4">
        <f t="shared" si="0"/>
        <v>16</v>
      </c>
      <c r="D54" s="4">
        <v>16</v>
      </c>
      <c r="E54" s="4">
        <v>0</v>
      </c>
      <c r="F54" s="4">
        <v>0</v>
      </c>
      <c r="G54" s="3"/>
    </row>
    <row r="55" spans="1:7" ht="12.6" customHeight="1">
      <c r="A55" s="12" t="s">
        <v>893</v>
      </c>
      <c r="B55" s="13" t="s">
        <v>1537</v>
      </c>
      <c r="C55" s="4">
        <f t="shared" si="0"/>
        <v>5</v>
      </c>
      <c r="D55" s="4">
        <v>3</v>
      </c>
      <c r="E55" s="4">
        <v>0</v>
      </c>
      <c r="F55" s="4">
        <v>2</v>
      </c>
      <c r="G55" s="3"/>
    </row>
    <row r="56" spans="1:7" ht="12.6" customHeight="1">
      <c r="A56" s="12" t="s">
        <v>894</v>
      </c>
      <c r="B56" s="13" t="s">
        <v>1538</v>
      </c>
      <c r="C56" s="4">
        <f t="shared" si="0"/>
        <v>23</v>
      </c>
      <c r="D56" s="4">
        <v>23</v>
      </c>
      <c r="E56" s="4">
        <v>0</v>
      </c>
      <c r="F56" s="4">
        <v>0</v>
      </c>
      <c r="G56" s="3"/>
    </row>
    <row r="57" spans="1:7" ht="12.6" customHeight="1">
      <c r="A57" s="12" t="s">
        <v>1546</v>
      </c>
      <c r="B57" s="13" t="s">
        <v>1539</v>
      </c>
      <c r="C57" s="4">
        <f t="shared" si="0"/>
        <v>10</v>
      </c>
      <c r="D57" s="4">
        <v>6</v>
      </c>
      <c r="E57" s="4">
        <v>0</v>
      </c>
      <c r="F57" s="4">
        <v>4</v>
      </c>
      <c r="G57" s="3"/>
    </row>
    <row r="58" spans="1:7" ht="12.6" customHeight="1">
      <c r="A58" s="12" t="s">
        <v>1547</v>
      </c>
      <c r="B58" s="13" t="s">
        <v>1540</v>
      </c>
      <c r="C58" s="4">
        <f t="shared" si="0"/>
        <v>13</v>
      </c>
      <c r="D58" s="4">
        <v>6</v>
      </c>
      <c r="E58" s="4">
        <v>4</v>
      </c>
      <c r="F58" s="4">
        <v>3</v>
      </c>
      <c r="G58" s="3"/>
    </row>
    <row r="59" spans="1:7" ht="12.6" customHeight="1">
      <c r="A59" s="12" t="s">
        <v>1548</v>
      </c>
      <c r="B59" s="13" t="s">
        <v>1541</v>
      </c>
      <c r="C59" s="4">
        <f t="shared" si="0"/>
        <v>25</v>
      </c>
      <c r="D59" s="4">
        <v>22</v>
      </c>
      <c r="E59" s="4">
        <v>2</v>
      </c>
      <c r="F59" s="4">
        <v>1</v>
      </c>
      <c r="G59" s="3"/>
    </row>
    <row r="60" spans="1:7" ht="12.6" customHeight="1">
      <c r="A60" s="12" t="s">
        <v>1549</v>
      </c>
      <c r="B60" s="13" t="s">
        <v>1542</v>
      </c>
      <c r="C60" s="4">
        <f t="shared" si="0"/>
        <v>541</v>
      </c>
      <c r="D60" s="4">
        <v>541</v>
      </c>
      <c r="E60" s="4">
        <v>0</v>
      </c>
      <c r="F60" s="4">
        <v>0</v>
      </c>
      <c r="G60" s="3"/>
    </row>
    <row r="61" spans="1:7" ht="12.6" customHeight="1">
      <c r="A61" s="12" t="s">
        <v>1550</v>
      </c>
      <c r="B61" s="13" t="s">
        <v>1543</v>
      </c>
      <c r="C61" s="4">
        <f t="shared" si="0"/>
        <v>8</v>
      </c>
      <c r="D61" s="4">
        <v>8</v>
      </c>
      <c r="E61" s="4">
        <v>0</v>
      </c>
      <c r="F61" s="4">
        <v>0</v>
      </c>
      <c r="G61" s="3"/>
    </row>
    <row r="62" spans="1:7" ht="12.6" customHeight="1">
      <c r="A62" s="12" t="s">
        <v>1551</v>
      </c>
      <c r="B62" s="13" t="s">
        <v>1544</v>
      </c>
      <c r="C62" s="4">
        <f t="shared" si="0"/>
        <v>92</v>
      </c>
      <c r="D62" s="4">
        <v>92</v>
      </c>
      <c r="E62" s="4">
        <v>0</v>
      </c>
      <c r="F62" s="4">
        <v>0</v>
      </c>
      <c r="G62" s="3"/>
    </row>
    <row r="63" spans="1:7" ht="12.6" customHeight="1">
      <c r="A63" s="12" t="s">
        <v>1552</v>
      </c>
      <c r="B63" s="13" t="s">
        <v>1545</v>
      </c>
      <c r="C63" s="4">
        <f t="shared" si="0"/>
        <v>7</v>
      </c>
      <c r="D63" s="4">
        <v>5</v>
      </c>
      <c r="E63" s="4">
        <v>0</v>
      </c>
      <c r="F63" s="4">
        <v>2</v>
      </c>
      <c r="G63" s="3"/>
    </row>
    <row r="64" spans="1:7" ht="12.6" customHeight="1">
      <c r="A64" s="12" t="s">
        <v>1553</v>
      </c>
      <c r="B64" s="13" t="s">
        <v>1295</v>
      </c>
      <c r="C64" s="4">
        <f t="shared" si="0"/>
        <v>49</v>
      </c>
      <c r="D64" s="4">
        <v>30</v>
      </c>
      <c r="E64" s="4">
        <v>1</v>
      </c>
      <c r="F64" s="4">
        <v>18</v>
      </c>
      <c r="G64" s="3"/>
    </row>
    <row r="65" spans="1:7" ht="12.6" customHeight="1">
      <c r="A65" s="12" t="s">
        <v>1554</v>
      </c>
      <c r="B65" s="13" t="s">
        <v>1296</v>
      </c>
      <c r="C65" s="4">
        <f t="shared" si="0"/>
        <v>0</v>
      </c>
      <c r="D65" s="4">
        <v>0</v>
      </c>
      <c r="E65" s="4">
        <v>0</v>
      </c>
      <c r="F65" s="4">
        <v>0</v>
      </c>
      <c r="G65" s="3"/>
    </row>
    <row r="66" spans="1:7" ht="12.6" customHeight="1">
      <c r="A66" s="12" t="s">
        <v>1555</v>
      </c>
      <c r="B66" s="13" t="s">
        <v>1297</v>
      </c>
      <c r="C66" s="4">
        <f t="shared" si="0"/>
        <v>1</v>
      </c>
      <c r="D66" s="4">
        <v>1</v>
      </c>
      <c r="E66" s="4">
        <v>0</v>
      </c>
      <c r="F66" s="4">
        <v>0</v>
      </c>
      <c r="G66" s="3"/>
    </row>
    <row r="67" spans="1:7" ht="12.6" customHeight="1">
      <c r="A67" s="12" t="s">
        <v>1556</v>
      </c>
      <c r="B67" s="13" t="s">
        <v>1298</v>
      </c>
      <c r="C67" s="4">
        <f t="shared" si="0"/>
        <v>4</v>
      </c>
      <c r="D67" s="4">
        <v>4</v>
      </c>
      <c r="E67" s="4">
        <v>0</v>
      </c>
      <c r="F67" s="4">
        <v>0</v>
      </c>
      <c r="G67" s="3"/>
    </row>
    <row r="68" spans="1:7" ht="12.6" customHeight="1">
      <c r="A68" s="12" t="s">
        <v>1557</v>
      </c>
      <c r="B68" s="13" t="s">
        <v>1299</v>
      </c>
      <c r="C68" s="4">
        <f t="shared" si="0"/>
        <v>0</v>
      </c>
      <c r="D68" s="4">
        <v>0</v>
      </c>
      <c r="E68" s="4">
        <v>0</v>
      </c>
      <c r="F68" s="4">
        <v>0</v>
      </c>
      <c r="G68" s="3"/>
    </row>
    <row r="69" spans="1:7" ht="12.6" customHeight="1">
      <c r="A69" s="12" t="s">
        <v>1558</v>
      </c>
      <c r="B69" s="13" t="s">
        <v>1300</v>
      </c>
      <c r="C69" s="4">
        <f t="shared" si="0"/>
        <v>2</v>
      </c>
      <c r="D69" s="4">
        <v>0</v>
      </c>
      <c r="E69" s="4">
        <v>0</v>
      </c>
      <c r="F69" s="4">
        <v>2</v>
      </c>
      <c r="G69" s="3"/>
    </row>
    <row r="70" spans="1:7" ht="12.6" customHeight="1">
      <c r="A70" s="12" t="s">
        <v>1559</v>
      </c>
      <c r="B70" s="13" t="s">
        <v>1301</v>
      </c>
      <c r="C70" s="4">
        <f t="shared" ref="C70:C105" si="1">SUM(D70:F70)</f>
        <v>1</v>
      </c>
      <c r="D70" s="4">
        <v>0</v>
      </c>
      <c r="E70" s="4">
        <v>0</v>
      </c>
      <c r="F70" s="4">
        <v>1</v>
      </c>
      <c r="G70" s="3"/>
    </row>
    <row r="71" spans="1:7" ht="12.6" customHeight="1">
      <c r="A71" s="12" t="s">
        <v>1560</v>
      </c>
      <c r="B71" s="13" t="s">
        <v>1302</v>
      </c>
      <c r="C71" s="4">
        <f t="shared" si="1"/>
        <v>0</v>
      </c>
      <c r="D71" s="4">
        <v>0</v>
      </c>
      <c r="E71" s="4">
        <v>0</v>
      </c>
      <c r="F71" s="4">
        <v>0</v>
      </c>
      <c r="G71" s="3"/>
    </row>
    <row r="72" spans="1:7" ht="12.6" customHeight="1">
      <c r="A72" s="12" t="s">
        <v>1561</v>
      </c>
      <c r="B72" s="13" t="s">
        <v>1303</v>
      </c>
      <c r="C72" s="4">
        <f t="shared" si="1"/>
        <v>23</v>
      </c>
      <c r="D72" s="4">
        <v>23</v>
      </c>
      <c r="E72" s="4">
        <v>0</v>
      </c>
      <c r="F72" s="4">
        <v>0</v>
      </c>
      <c r="G72" s="3"/>
    </row>
    <row r="73" spans="1:7" ht="12.6" customHeight="1">
      <c r="A73" s="12" t="s">
        <v>1562</v>
      </c>
      <c r="B73" s="13" t="s">
        <v>1304</v>
      </c>
      <c r="C73" s="4">
        <f t="shared" si="1"/>
        <v>157</v>
      </c>
      <c r="D73" s="4">
        <v>152</v>
      </c>
      <c r="E73" s="4">
        <v>4</v>
      </c>
      <c r="F73" s="4">
        <v>1</v>
      </c>
      <c r="G73" s="3"/>
    </row>
    <row r="74" spans="1:7" ht="12.6" customHeight="1">
      <c r="A74" s="12" t="s">
        <v>1563</v>
      </c>
      <c r="B74" s="13" t="s">
        <v>1305</v>
      </c>
      <c r="C74" s="4">
        <f t="shared" si="1"/>
        <v>13</v>
      </c>
      <c r="D74" s="4">
        <v>10</v>
      </c>
      <c r="E74" s="4">
        <v>1</v>
      </c>
      <c r="F74" s="4">
        <v>2</v>
      </c>
      <c r="G74" s="3"/>
    </row>
    <row r="75" spans="1:7" ht="12.6" customHeight="1">
      <c r="A75" s="12" t="s">
        <v>1564</v>
      </c>
      <c r="B75" s="13" t="s">
        <v>1306</v>
      </c>
      <c r="C75" s="4">
        <f t="shared" si="1"/>
        <v>546</v>
      </c>
      <c r="D75" s="4">
        <v>90</v>
      </c>
      <c r="E75" s="4">
        <v>127</v>
      </c>
      <c r="F75" s="4">
        <v>329</v>
      </c>
      <c r="G75" s="3"/>
    </row>
    <row r="76" spans="1:7" ht="12.6" customHeight="1">
      <c r="A76" s="12" t="s">
        <v>1565</v>
      </c>
      <c r="B76" s="13" t="s">
        <v>1307</v>
      </c>
      <c r="C76" s="4">
        <f t="shared" si="1"/>
        <v>41</v>
      </c>
      <c r="D76" s="4">
        <v>29</v>
      </c>
      <c r="E76" s="4">
        <v>1</v>
      </c>
      <c r="F76" s="4">
        <v>11</v>
      </c>
      <c r="G76" s="3"/>
    </row>
    <row r="77" spans="1:7" ht="12.6" customHeight="1">
      <c r="A77" s="12" t="s">
        <v>1247</v>
      </c>
      <c r="B77" s="13" t="s">
        <v>1308</v>
      </c>
      <c r="C77" s="4">
        <f t="shared" si="1"/>
        <v>27</v>
      </c>
      <c r="D77" s="4">
        <v>21</v>
      </c>
      <c r="E77" s="4">
        <v>4</v>
      </c>
      <c r="F77" s="4">
        <v>2</v>
      </c>
      <c r="G77" s="3"/>
    </row>
    <row r="78" spans="1:7" ht="12.6" customHeight="1">
      <c r="A78" s="12" t="s">
        <v>1248</v>
      </c>
      <c r="B78" s="13" t="s">
        <v>1309</v>
      </c>
      <c r="C78" s="4">
        <f t="shared" si="1"/>
        <v>345</v>
      </c>
      <c r="D78" s="4">
        <v>10</v>
      </c>
      <c r="E78" s="4">
        <v>8</v>
      </c>
      <c r="F78" s="4">
        <v>327</v>
      </c>
      <c r="G78" s="3"/>
    </row>
    <row r="79" spans="1:7" ht="12.6" customHeight="1">
      <c r="A79" s="12" t="s">
        <v>1249</v>
      </c>
      <c r="B79" s="13" t="s">
        <v>1310</v>
      </c>
      <c r="C79" s="4">
        <f t="shared" si="1"/>
        <v>3202</v>
      </c>
      <c r="D79" s="4">
        <v>3177</v>
      </c>
      <c r="E79" s="4">
        <v>20</v>
      </c>
      <c r="F79" s="4">
        <v>5</v>
      </c>
      <c r="G79" s="3"/>
    </row>
    <row r="80" spans="1:7" ht="12.6" customHeight="1">
      <c r="A80" s="12" t="s">
        <v>1250</v>
      </c>
      <c r="B80" s="13" t="s">
        <v>1311</v>
      </c>
      <c r="C80" s="4">
        <f t="shared" si="1"/>
        <v>356</v>
      </c>
      <c r="D80" s="4">
        <v>344</v>
      </c>
      <c r="E80" s="4">
        <v>3</v>
      </c>
      <c r="F80" s="4">
        <v>9</v>
      </c>
      <c r="G80" s="3"/>
    </row>
    <row r="81" spans="1:7" ht="12.6" customHeight="1">
      <c r="A81" s="12" t="s">
        <v>1251</v>
      </c>
      <c r="B81" s="13" t="s">
        <v>1312</v>
      </c>
      <c r="C81" s="4">
        <f t="shared" si="1"/>
        <v>128</v>
      </c>
      <c r="D81" s="4">
        <v>126</v>
      </c>
      <c r="E81" s="4">
        <v>1</v>
      </c>
      <c r="F81" s="4">
        <v>1</v>
      </c>
      <c r="G81" s="3"/>
    </row>
    <row r="82" spans="1:7" ht="12.6" customHeight="1">
      <c r="A82" s="12" t="s">
        <v>1252</v>
      </c>
      <c r="B82" s="13" t="s">
        <v>1313</v>
      </c>
      <c r="C82" s="4">
        <f t="shared" si="1"/>
        <v>1268</v>
      </c>
      <c r="D82" s="4">
        <v>516</v>
      </c>
      <c r="E82" s="4">
        <v>65</v>
      </c>
      <c r="F82" s="4">
        <v>687</v>
      </c>
      <c r="G82" s="3"/>
    </row>
    <row r="83" spans="1:7" ht="12.6" customHeight="1">
      <c r="A83" s="12" t="s">
        <v>1253</v>
      </c>
      <c r="B83" s="13" t="s">
        <v>1314</v>
      </c>
      <c r="C83" s="4">
        <f t="shared" si="1"/>
        <v>165</v>
      </c>
      <c r="D83" s="4">
        <v>32</v>
      </c>
      <c r="E83" s="4">
        <v>0</v>
      </c>
      <c r="F83" s="4">
        <v>133</v>
      </c>
      <c r="G83" s="3"/>
    </row>
    <row r="84" spans="1:7" ht="12.6" customHeight="1">
      <c r="A84" s="12" t="s">
        <v>1254</v>
      </c>
      <c r="B84" s="13" t="s">
        <v>1315</v>
      </c>
      <c r="C84" s="4">
        <f t="shared" si="1"/>
        <v>1273</v>
      </c>
      <c r="D84" s="4">
        <v>1199</v>
      </c>
      <c r="E84" s="4">
        <v>21</v>
      </c>
      <c r="F84" s="4">
        <v>53</v>
      </c>
      <c r="G84" s="3"/>
    </row>
    <row r="85" spans="1:7" ht="12.6" customHeight="1">
      <c r="A85" s="12" t="s">
        <v>1255</v>
      </c>
      <c r="B85" s="13" t="s">
        <v>1316</v>
      </c>
      <c r="C85" s="4">
        <f t="shared" si="1"/>
        <v>586</v>
      </c>
      <c r="D85" s="4">
        <v>314</v>
      </c>
      <c r="E85" s="4">
        <v>122</v>
      </c>
      <c r="F85" s="4">
        <v>150</v>
      </c>
      <c r="G85" s="3"/>
    </row>
    <row r="86" spans="1:7" ht="12.6" customHeight="1">
      <c r="A86" s="12" t="s">
        <v>1256</v>
      </c>
      <c r="B86" s="13" t="s">
        <v>1317</v>
      </c>
      <c r="C86" s="4">
        <f t="shared" si="1"/>
        <v>192</v>
      </c>
      <c r="D86" s="4">
        <v>157</v>
      </c>
      <c r="E86" s="4">
        <v>9</v>
      </c>
      <c r="F86" s="4">
        <v>26</v>
      </c>
      <c r="G86" s="3"/>
    </row>
    <row r="87" spans="1:7" ht="12.6" customHeight="1">
      <c r="A87" s="12" t="s">
        <v>1257</v>
      </c>
      <c r="B87" s="13" t="s">
        <v>1318</v>
      </c>
      <c r="C87" s="4">
        <f t="shared" si="1"/>
        <v>1359</v>
      </c>
      <c r="D87" s="4">
        <v>1191</v>
      </c>
      <c r="E87" s="4">
        <v>127</v>
      </c>
      <c r="F87" s="4">
        <v>41</v>
      </c>
      <c r="G87" s="3"/>
    </row>
    <row r="88" spans="1:7" ht="12.6" customHeight="1">
      <c r="A88" s="12" t="s">
        <v>1258</v>
      </c>
      <c r="B88" s="13" t="s">
        <v>1319</v>
      </c>
      <c r="C88" s="4">
        <f t="shared" si="1"/>
        <v>96</v>
      </c>
      <c r="D88" s="4">
        <v>25</v>
      </c>
      <c r="E88" s="4">
        <v>0</v>
      </c>
      <c r="F88" s="4">
        <v>71</v>
      </c>
      <c r="G88" s="3"/>
    </row>
    <row r="89" spans="1:7" ht="12.6" customHeight="1">
      <c r="A89" s="12" t="s">
        <v>1259</v>
      </c>
      <c r="B89" s="13" t="s">
        <v>1320</v>
      </c>
      <c r="C89" s="4">
        <f t="shared" si="1"/>
        <v>326</v>
      </c>
      <c r="D89" s="4">
        <v>313</v>
      </c>
      <c r="E89" s="4">
        <v>6</v>
      </c>
      <c r="F89" s="4">
        <v>7</v>
      </c>
      <c r="G89" s="3"/>
    </row>
    <row r="90" spans="1:7" ht="12.6" customHeight="1">
      <c r="A90" s="12" t="s">
        <v>1260</v>
      </c>
      <c r="B90" s="13" t="s">
        <v>1321</v>
      </c>
      <c r="C90" s="4">
        <f t="shared" si="1"/>
        <v>2</v>
      </c>
      <c r="D90" s="4">
        <v>2</v>
      </c>
      <c r="E90" s="4">
        <v>0</v>
      </c>
      <c r="F90" s="4">
        <v>0</v>
      </c>
      <c r="G90" s="3"/>
    </row>
    <row r="91" spans="1:7" ht="12.6" customHeight="1">
      <c r="A91" s="12" t="s">
        <v>1261</v>
      </c>
      <c r="B91" s="13" t="s">
        <v>1322</v>
      </c>
      <c r="C91" s="4">
        <f t="shared" si="1"/>
        <v>69</v>
      </c>
      <c r="D91" s="4">
        <v>52</v>
      </c>
      <c r="E91" s="4">
        <v>13</v>
      </c>
      <c r="F91" s="4">
        <v>4</v>
      </c>
      <c r="G91" s="3"/>
    </row>
    <row r="92" spans="1:7" ht="12.6" customHeight="1">
      <c r="A92" s="12" t="s">
        <v>1262</v>
      </c>
      <c r="B92" s="13" t="s">
        <v>1323</v>
      </c>
      <c r="C92" s="4">
        <f t="shared" si="1"/>
        <v>4313</v>
      </c>
      <c r="D92" s="4">
        <v>4095</v>
      </c>
      <c r="E92" s="4">
        <v>121</v>
      </c>
      <c r="F92" s="4">
        <v>97</v>
      </c>
      <c r="G92" s="3"/>
    </row>
    <row r="93" spans="1:7" ht="12.6" customHeight="1">
      <c r="A93" s="12" t="s">
        <v>1263</v>
      </c>
      <c r="B93" s="13" t="s">
        <v>1324</v>
      </c>
      <c r="C93" s="4">
        <f t="shared" si="1"/>
        <v>13</v>
      </c>
      <c r="D93" s="4">
        <v>7</v>
      </c>
      <c r="E93" s="4">
        <v>1</v>
      </c>
      <c r="F93" s="4">
        <v>5</v>
      </c>
      <c r="G93" s="3"/>
    </row>
    <row r="94" spans="1:7" ht="12.6" customHeight="1">
      <c r="A94" s="12" t="s">
        <v>1264</v>
      </c>
      <c r="B94" s="13" t="s">
        <v>1325</v>
      </c>
      <c r="C94" s="4">
        <f t="shared" si="1"/>
        <v>8</v>
      </c>
      <c r="D94" s="4">
        <v>2</v>
      </c>
      <c r="E94" s="4">
        <v>0</v>
      </c>
      <c r="F94" s="4">
        <v>6</v>
      </c>
      <c r="G94" s="3"/>
    </row>
    <row r="95" spans="1:7" ht="12.6" customHeight="1">
      <c r="A95" s="12" t="s">
        <v>1265</v>
      </c>
      <c r="B95" s="13" t="s">
        <v>1326</v>
      </c>
      <c r="C95" s="4">
        <f t="shared" si="1"/>
        <v>1</v>
      </c>
      <c r="D95" s="4">
        <v>1</v>
      </c>
      <c r="E95" s="4">
        <v>0</v>
      </c>
      <c r="F95" s="4">
        <v>0</v>
      </c>
      <c r="G95" s="3"/>
    </row>
    <row r="96" spans="1:7" ht="12.6" customHeight="1">
      <c r="A96" s="12" t="s">
        <v>1266</v>
      </c>
      <c r="B96" s="13" t="s">
        <v>1327</v>
      </c>
      <c r="C96" s="4">
        <f t="shared" si="1"/>
        <v>39</v>
      </c>
      <c r="D96" s="4">
        <v>27</v>
      </c>
      <c r="E96" s="4">
        <v>3</v>
      </c>
      <c r="F96" s="4">
        <v>9</v>
      </c>
      <c r="G96" s="3"/>
    </row>
    <row r="97" spans="1:7" ht="12.6" customHeight="1">
      <c r="A97" s="12" t="s">
        <v>1267</v>
      </c>
      <c r="B97" s="13" t="s">
        <v>1328</v>
      </c>
      <c r="C97" s="4">
        <f t="shared" si="1"/>
        <v>10</v>
      </c>
      <c r="D97" s="4">
        <v>8</v>
      </c>
      <c r="E97" s="4">
        <v>1</v>
      </c>
      <c r="F97" s="4">
        <v>1</v>
      </c>
      <c r="G97" s="3"/>
    </row>
    <row r="98" spans="1:7" ht="12.6" customHeight="1">
      <c r="A98" s="12" t="s">
        <v>1268</v>
      </c>
      <c r="B98" s="13" t="s">
        <v>1329</v>
      </c>
      <c r="C98" s="4">
        <f t="shared" si="1"/>
        <v>34</v>
      </c>
      <c r="D98" s="4">
        <v>34</v>
      </c>
      <c r="E98" s="4">
        <v>0</v>
      </c>
      <c r="F98" s="4">
        <v>0</v>
      </c>
      <c r="G98" s="3"/>
    </row>
    <row r="99" spans="1:7" ht="12.6" customHeight="1">
      <c r="A99" s="12" t="s">
        <v>486</v>
      </c>
      <c r="B99" s="13" t="s">
        <v>1330</v>
      </c>
      <c r="C99" s="4">
        <f t="shared" si="1"/>
        <v>220</v>
      </c>
      <c r="D99" s="4">
        <v>183</v>
      </c>
      <c r="E99" s="4">
        <v>3</v>
      </c>
      <c r="F99" s="4">
        <v>34</v>
      </c>
      <c r="G99" s="3"/>
    </row>
    <row r="100" spans="1:7" ht="12.6" customHeight="1">
      <c r="A100" s="12" t="s">
        <v>487</v>
      </c>
      <c r="B100" s="13" t="s">
        <v>596</v>
      </c>
      <c r="C100" s="4">
        <f t="shared" si="1"/>
        <v>40</v>
      </c>
      <c r="D100" s="4">
        <v>38</v>
      </c>
      <c r="E100" s="4">
        <v>0</v>
      </c>
      <c r="F100" s="4">
        <v>2</v>
      </c>
      <c r="G100" s="3"/>
    </row>
    <row r="101" spans="1:7" ht="12.6" customHeight="1">
      <c r="A101" s="12" t="s">
        <v>599</v>
      </c>
      <c r="B101" s="13" t="s">
        <v>597</v>
      </c>
      <c r="C101" s="4">
        <f t="shared" si="1"/>
        <v>92</v>
      </c>
      <c r="D101" s="4">
        <v>78</v>
      </c>
      <c r="E101" s="4">
        <v>3</v>
      </c>
      <c r="F101" s="4">
        <v>11</v>
      </c>
      <c r="G101" s="3"/>
    </row>
    <row r="102" spans="1:7" ht="12.6" customHeight="1">
      <c r="A102" s="12" t="s">
        <v>600</v>
      </c>
      <c r="B102" s="13" t="s">
        <v>598</v>
      </c>
      <c r="C102" s="4">
        <f t="shared" si="1"/>
        <v>317</v>
      </c>
      <c r="D102" s="4">
        <v>248</v>
      </c>
      <c r="E102" s="4">
        <v>6</v>
      </c>
      <c r="F102" s="4">
        <v>63</v>
      </c>
      <c r="G102" s="3"/>
    </row>
    <row r="103" spans="1:7" ht="12.6" customHeight="1">
      <c r="A103" s="12" t="s">
        <v>488</v>
      </c>
      <c r="B103" s="13" t="s">
        <v>1386</v>
      </c>
      <c r="C103" s="4">
        <f t="shared" si="1"/>
        <v>2429</v>
      </c>
      <c r="D103" s="4">
        <v>2376</v>
      </c>
      <c r="E103" s="4">
        <v>8</v>
      </c>
      <c r="F103" s="4">
        <v>45</v>
      </c>
      <c r="G103" s="3"/>
    </row>
    <row r="104" spans="1:7" ht="12.6" customHeight="1">
      <c r="A104" s="12" t="s">
        <v>447</v>
      </c>
      <c r="B104" s="13" t="s">
        <v>489</v>
      </c>
      <c r="C104" s="4">
        <f t="shared" si="1"/>
        <v>244</v>
      </c>
      <c r="D104" s="4">
        <v>57</v>
      </c>
      <c r="E104" s="4">
        <v>11</v>
      </c>
      <c r="F104" s="4">
        <v>176</v>
      </c>
      <c r="G104" s="3"/>
    </row>
    <row r="105" spans="1:7" ht="12.6" customHeight="1">
      <c r="A105" s="14"/>
      <c r="B105" s="4" t="s">
        <v>493</v>
      </c>
      <c r="C105" s="5">
        <f t="shared" si="1"/>
        <v>33947</v>
      </c>
      <c r="D105" s="5">
        <f>SUM(D5:D104)</f>
        <v>24546</v>
      </c>
      <c r="E105" s="5">
        <f>SUM(E5:E104)</f>
        <v>3873</v>
      </c>
      <c r="F105" s="5">
        <f>SUM(F5:F104)</f>
        <v>5528</v>
      </c>
      <c r="G105" s="8"/>
    </row>
    <row r="106" spans="1:7" ht="12.6" customHeight="1">
      <c r="A106" s="10"/>
      <c r="B106" s="9"/>
      <c r="C106" s="8" t="s">
        <v>1067</v>
      </c>
      <c r="D106" s="8"/>
      <c r="E106" s="8"/>
      <c r="F106" s="7"/>
      <c r="G106" s="8"/>
    </row>
    <row r="107" spans="1:7" ht="12.6" customHeight="1">
      <c r="A107" s="6"/>
      <c r="B107" s="2"/>
      <c r="C107" s="3" t="s">
        <v>1226</v>
      </c>
      <c r="D107" s="3"/>
      <c r="E107" s="3"/>
      <c r="F107" s="8"/>
      <c r="G107" s="3"/>
    </row>
    <row r="108" spans="1:7" ht="12.6" customHeight="1">
      <c r="A108" s="6"/>
      <c r="B108" s="2"/>
      <c r="C108" s="3" t="s">
        <v>1227</v>
      </c>
      <c r="D108" s="3"/>
      <c r="E108" s="3"/>
      <c r="F108" s="3"/>
      <c r="G108" s="3"/>
    </row>
    <row r="109" spans="1:7" ht="12.6" customHeight="1">
      <c r="A109" s="6"/>
      <c r="B109" s="2"/>
      <c r="C109" s="3" t="s">
        <v>1231</v>
      </c>
      <c r="D109" s="3"/>
      <c r="E109" s="3"/>
      <c r="F109" s="3"/>
      <c r="G109" s="3"/>
    </row>
    <row r="110" spans="1:7" ht="12.6" customHeight="1">
      <c r="C110" s="39"/>
    </row>
    <row r="111" spans="1:7" ht="12.6" customHeight="1">
      <c r="C111" s="39"/>
    </row>
  </sheetData>
  <mergeCells count="2">
    <mergeCell ref="A3:B4"/>
    <mergeCell ref="C3:C4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4294967293" verticalDpi="300" r:id="rId1"/>
  <headerFooter alignWithMargins="0"/>
  <rowBreaks count="2" manualBreakCount="2">
    <brk id="61" max="5" man="1"/>
    <brk id="111" max="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27">
    <tabColor rgb="FF00B0F0"/>
  </sheetPr>
  <dimension ref="A1:E19"/>
  <sheetViews>
    <sheetView showGridLines="0" zoomScaleNormal="100" workbookViewId="0">
      <selection activeCell="A2" sqref="A2"/>
    </sheetView>
  </sheetViews>
  <sheetFormatPr defaultRowHeight="10.5"/>
  <cols>
    <col min="1" max="1" width="33.75" style="3" customWidth="1"/>
    <col min="2" max="5" width="7.125" style="3" customWidth="1"/>
    <col min="6" max="16384" width="9" style="3"/>
  </cols>
  <sheetData>
    <row r="1" spans="1:5" ht="12" customHeight="1">
      <c r="A1" s="1" t="s">
        <v>1939</v>
      </c>
    </row>
    <row r="2" spans="1:5" ht="12" customHeight="1">
      <c r="A2" s="1"/>
    </row>
    <row r="3" spans="1:5" ht="12.6" customHeight="1">
      <c r="A3" s="264" t="s">
        <v>1183</v>
      </c>
      <c r="B3" s="256" t="s">
        <v>955</v>
      </c>
      <c r="C3" s="268" t="s">
        <v>527</v>
      </c>
      <c r="D3" s="269"/>
      <c r="E3" s="270"/>
    </row>
    <row r="4" spans="1:5" ht="12.6" customHeight="1">
      <c r="A4" s="266"/>
      <c r="B4" s="257"/>
      <c r="C4" s="135" t="s">
        <v>153</v>
      </c>
      <c r="D4" s="135" t="s">
        <v>154</v>
      </c>
      <c r="E4" s="135" t="s">
        <v>155</v>
      </c>
    </row>
    <row r="5" spans="1:5" ht="12.6" customHeight="1">
      <c r="A5" s="72" t="s">
        <v>1184</v>
      </c>
      <c r="B5" s="176">
        <f t="shared" ref="B5:B12" si="0">SUM(C5:E5)</f>
        <v>19818</v>
      </c>
      <c r="C5" s="176">
        <v>14871</v>
      </c>
      <c r="D5" s="176">
        <v>2857</v>
      </c>
      <c r="E5" s="176">
        <v>2090</v>
      </c>
    </row>
    <row r="6" spans="1:5" ht="12.6" customHeight="1">
      <c r="A6" s="72" t="s">
        <v>1185</v>
      </c>
      <c r="B6" s="176">
        <f t="shared" si="0"/>
        <v>945</v>
      </c>
      <c r="C6" s="176">
        <v>297</v>
      </c>
      <c r="D6" s="176">
        <v>56</v>
      </c>
      <c r="E6" s="176">
        <v>592</v>
      </c>
    </row>
    <row r="7" spans="1:5" ht="12.6" customHeight="1">
      <c r="A7" s="72" t="s">
        <v>1186</v>
      </c>
      <c r="B7" s="176">
        <f t="shared" si="0"/>
        <v>92</v>
      </c>
      <c r="C7" s="176">
        <v>80</v>
      </c>
      <c r="D7" s="176">
        <v>2</v>
      </c>
      <c r="E7" s="176">
        <v>10</v>
      </c>
    </row>
    <row r="8" spans="1:5" ht="12.6" customHeight="1">
      <c r="A8" s="72" t="s">
        <v>1187</v>
      </c>
      <c r="B8" s="176">
        <f t="shared" si="0"/>
        <v>142</v>
      </c>
      <c r="C8" s="176">
        <v>72</v>
      </c>
      <c r="D8" s="176">
        <v>12</v>
      </c>
      <c r="E8" s="176">
        <v>58</v>
      </c>
    </row>
    <row r="9" spans="1:5" ht="12.6" customHeight="1">
      <c r="A9" s="72" t="s">
        <v>1645</v>
      </c>
      <c r="B9" s="176">
        <f t="shared" si="0"/>
        <v>258</v>
      </c>
      <c r="C9" s="176">
        <v>147</v>
      </c>
      <c r="D9" s="176">
        <v>17</v>
      </c>
      <c r="E9" s="176">
        <v>94</v>
      </c>
    </row>
    <row r="10" spans="1:5" ht="12.6" customHeight="1">
      <c r="A10" s="72" t="s">
        <v>1646</v>
      </c>
      <c r="B10" s="176">
        <f t="shared" si="0"/>
        <v>1</v>
      </c>
      <c r="C10" s="176">
        <v>1</v>
      </c>
      <c r="D10" s="176">
        <v>0</v>
      </c>
      <c r="E10" s="176">
        <v>0</v>
      </c>
    </row>
    <row r="11" spans="1:5" ht="12.6" customHeight="1">
      <c r="A11" s="72" t="s">
        <v>1647</v>
      </c>
      <c r="B11" s="176">
        <f t="shared" si="0"/>
        <v>0</v>
      </c>
      <c r="C11" s="176">
        <v>0</v>
      </c>
      <c r="D11" s="176">
        <v>0</v>
      </c>
      <c r="E11" s="176">
        <v>0</v>
      </c>
    </row>
    <row r="12" spans="1:5" ht="12.6" customHeight="1">
      <c r="A12" s="72" t="s">
        <v>1648</v>
      </c>
      <c r="B12" s="176">
        <f t="shared" si="0"/>
        <v>0</v>
      </c>
      <c r="C12" s="176">
        <v>0</v>
      </c>
      <c r="D12" s="176">
        <v>0</v>
      </c>
      <c r="E12" s="176">
        <v>0</v>
      </c>
    </row>
    <row r="13" spans="1:5" ht="12.6" customHeight="1">
      <c r="A13" s="72" t="s">
        <v>826</v>
      </c>
      <c r="B13" s="176">
        <f>SUM(C13:E13)</f>
        <v>263</v>
      </c>
      <c r="C13" s="176">
        <v>160</v>
      </c>
      <c r="D13" s="176">
        <v>16</v>
      </c>
      <c r="E13" s="176">
        <v>87</v>
      </c>
    </row>
    <row r="14" spans="1:5" ht="12.6" customHeight="1">
      <c r="A14" s="72" t="s">
        <v>827</v>
      </c>
      <c r="B14" s="176">
        <f>SUM(C14:E14)</f>
        <v>3309</v>
      </c>
      <c r="C14" s="176">
        <v>2446</v>
      </c>
      <c r="D14" s="176">
        <v>352</v>
      </c>
      <c r="E14" s="176">
        <v>511</v>
      </c>
    </row>
    <row r="16" spans="1:5">
      <c r="B16" s="3" t="s">
        <v>1232</v>
      </c>
    </row>
    <row r="17" spans="2:2">
      <c r="B17" s="3" t="s">
        <v>1233</v>
      </c>
    </row>
    <row r="18" spans="2:2">
      <c r="B18" s="3" t="s">
        <v>1234</v>
      </c>
    </row>
    <row r="19" spans="2:2">
      <c r="B19" s="3" t="s">
        <v>1235</v>
      </c>
    </row>
  </sheetData>
  <mergeCells count="3">
    <mergeCell ref="A3:A4"/>
    <mergeCell ref="B3:B4"/>
    <mergeCell ref="C3:E3"/>
  </mergeCells>
  <phoneticPr fontId="3"/>
  <printOptions horizontalCentered="1"/>
  <pageMargins left="0.39370078740157483" right="0.39370078740157483" top="1.3385826771653544" bottom="0.98425196850393704" header="0.51181102362204722" footer="0.51181102362204722"/>
  <pageSetup paperSize="9" orientation="portrait" horizontalDpi="4294967293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>
    <tabColor rgb="FF00B050"/>
  </sheetPr>
  <dimension ref="A1:F118"/>
  <sheetViews>
    <sheetView showGridLines="0" topLeftCell="A3" zoomScaleNormal="100" workbookViewId="0">
      <selection activeCell="A4" sqref="A4"/>
    </sheetView>
  </sheetViews>
  <sheetFormatPr defaultColWidth="6.625" defaultRowHeight="13.5"/>
  <cols>
    <col min="1" max="1" width="5.125" customWidth="1"/>
    <col min="2" max="2" width="32.75" customWidth="1"/>
    <col min="3" max="6" width="9" customWidth="1"/>
  </cols>
  <sheetData>
    <row r="1" spans="1:6" hidden="1">
      <c r="B1" s="2"/>
      <c r="C1" s="3"/>
      <c r="D1" s="3"/>
      <c r="E1" s="3"/>
      <c r="F1" s="3"/>
    </row>
    <row r="2" spans="1:6" hidden="1">
      <c r="A2" s="1"/>
      <c r="B2" s="2"/>
      <c r="C2" s="3"/>
      <c r="D2" s="3"/>
      <c r="E2" s="3"/>
      <c r="F2" s="3"/>
    </row>
    <row r="3" spans="1:6">
      <c r="A3" s="1" t="s">
        <v>1099</v>
      </c>
      <c r="B3" s="2"/>
      <c r="C3" s="3"/>
      <c r="D3" s="3"/>
      <c r="E3" s="3"/>
      <c r="F3" s="3"/>
    </row>
    <row r="4" spans="1:6">
      <c r="B4" s="2"/>
      <c r="D4" s="69"/>
      <c r="E4" s="40" t="s">
        <v>1030</v>
      </c>
      <c r="F4" s="3"/>
    </row>
    <row r="5" spans="1:6" ht="12.6" customHeight="1">
      <c r="A5" s="268" t="s">
        <v>1031</v>
      </c>
      <c r="B5" s="270"/>
      <c r="C5" s="135" t="s">
        <v>1178</v>
      </c>
      <c r="D5" s="135" t="s">
        <v>1180</v>
      </c>
      <c r="E5" s="135" t="s">
        <v>1181</v>
      </c>
      <c r="F5" s="3"/>
    </row>
    <row r="6" spans="1:6" ht="12.6" customHeight="1">
      <c r="A6" s="12" t="s">
        <v>452</v>
      </c>
      <c r="B6" s="13" t="s">
        <v>1698</v>
      </c>
      <c r="C6" s="177">
        <v>118</v>
      </c>
      <c r="D6" s="178">
        <v>8.3000000000000007</v>
      </c>
      <c r="E6" s="178">
        <v>4</v>
      </c>
      <c r="F6" s="3"/>
    </row>
    <row r="7" spans="1:6" ht="12.6" customHeight="1">
      <c r="A7" s="12" t="s">
        <v>453</v>
      </c>
      <c r="B7" s="13" t="s">
        <v>873</v>
      </c>
      <c r="C7" s="177">
        <v>1</v>
      </c>
      <c r="D7" s="178">
        <v>6.4</v>
      </c>
      <c r="E7" s="178">
        <v>6.4</v>
      </c>
      <c r="F7" s="3"/>
    </row>
    <row r="8" spans="1:6" ht="12.6" customHeight="1">
      <c r="A8" s="12" t="s">
        <v>454</v>
      </c>
      <c r="B8" s="13" t="s">
        <v>874</v>
      </c>
      <c r="C8" s="177">
        <v>2</v>
      </c>
      <c r="D8" s="178">
        <v>7.2</v>
      </c>
      <c r="E8" s="178">
        <v>6.2</v>
      </c>
      <c r="F8" s="3"/>
    </row>
    <row r="9" spans="1:6" ht="12.6" customHeight="1">
      <c r="A9" s="12" t="s">
        <v>455</v>
      </c>
      <c r="B9" s="13" t="s">
        <v>875</v>
      </c>
      <c r="C9" s="177">
        <v>6</v>
      </c>
      <c r="D9" s="178">
        <v>7.8</v>
      </c>
      <c r="E9" s="178">
        <v>6.7</v>
      </c>
      <c r="F9" s="3"/>
    </row>
    <row r="10" spans="1:6" ht="12.6" customHeight="1">
      <c r="A10" s="12" t="s">
        <v>456</v>
      </c>
      <c r="B10" s="13" t="s">
        <v>876</v>
      </c>
      <c r="C10" s="177">
        <v>118</v>
      </c>
      <c r="D10" s="178">
        <v>8.3000000000000007</v>
      </c>
      <c r="E10" s="178">
        <v>5.7</v>
      </c>
      <c r="F10" s="3"/>
    </row>
    <row r="11" spans="1:6" ht="12.6" customHeight="1">
      <c r="A11" s="12" t="s">
        <v>457</v>
      </c>
      <c r="B11" s="13" t="s">
        <v>877</v>
      </c>
      <c r="C11" s="177">
        <v>83</v>
      </c>
      <c r="D11" s="178">
        <v>8.3000000000000007</v>
      </c>
      <c r="E11" s="178">
        <v>5.8</v>
      </c>
      <c r="F11" s="3"/>
    </row>
    <row r="12" spans="1:6" ht="12.6" customHeight="1">
      <c r="A12" s="12" t="s">
        <v>458</v>
      </c>
      <c r="B12" s="13" t="s">
        <v>878</v>
      </c>
      <c r="C12" s="177">
        <v>3</v>
      </c>
      <c r="D12" s="178">
        <v>7.4</v>
      </c>
      <c r="E12" s="178">
        <v>6</v>
      </c>
      <c r="F12" s="3"/>
    </row>
    <row r="13" spans="1:6" ht="12.6" customHeight="1">
      <c r="A13" s="12" t="s">
        <v>459</v>
      </c>
      <c r="B13" s="13" t="s">
        <v>1494</v>
      </c>
      <c r="C13" s="177">
        <v>4</v>
      </c>
      <c r="D13" s="178">
        <v>7.4</v>
      </c>
      <c r="E13" s="178">
        <v>6.4</v>
      </c>
      <c r="F13" s="3"/>
    </row>
    <row r="14" spans="1:6" ht="12.6" customHeight="1">
      <c r="A14" s="12" t="s">
        <v>460</v>
      </c>
      <c r="B14" s="13" t="s">
        <v>1495</v>
      </c>
      <c r="C14" s="177">
        <v>1828</v>
      </c>
      <c r="D14" s="178">
        <v>8.3000000000000007</v>
      </c>
      <c r="E14" s="178">
        <v>1</v>
      </c>
      <c r="F14" s="3"/>
    </row>
    <row r="15" spans="1:6" ht="12.6" customHeight="1">
      <c r="A15" s="12" t="s">
        <v>461</v>
      </c>
      <c r="B15" s="13" t="s">
        <v>1496</v>
      </c>
      <c r="C15" s="177">
        <v>345</v>
      </c>
      <c r="D15" s="178">
        <v>8.9</v>
      </c>
      <c r="E15" s="178">
        <v>2.1</v>
      </c>
      <c r="F15" s="3"/>
    </row>
    <row r="16" spans="1:6" ht="12.6" customHeight="1">
      <c r="A16" s="12" t="s">
        <v>462</v>
      </c>
      <c r="B16" s="13" t="s">
        <v>1497</v>
      </c>
      <c r="C16" s="177">
        <v>305</v>
      </c>
      <c r="D16" s="178">
        <v>8.3000000000000007</v>
      </c>
      <c r="E16" s="178">
        <v>5.4</v>
      </c>
      <c r="F16" s="3"/>
    </row>
    <row r="17" spans="1:6" ht="12.6" customHeight="1">
      <c r="A17" s="12" t="s">
        <v>463</v>
      </c>
      <c r="B17" s="13" t="s">
        <v>1498</v>
      </c>
      <c r="C17" s="177">
        <v>26</v>
      </c>
      <c r="D17" s="178">
        <v>7.9</v>
      </c>
      <c r="E17" s="178">
        <v>5.5</v>
      </c>
      <c r="F17" s="3"/>
    </row>
    <row r="18" spans="1:6" ht="12.6" customHeight="1">
      <c r="A18" s="12" t="s">
        <v>464</v>
      </c>
      <c r="B18" s="13" t="s">
        <v>1499</v>
      </c>
      <c r="C18" s="177">
        <v>17</v>
      </c>
      <c r="D18" s="178">
        <v>7.5</v>
      </c>
      <c r="E18" s="178">
        <v>6.2</v>
      </c>
      <c r="F18" s="3"/>
    </row>
    <row r="19" spans="1:6" ht="12.6" customHeight="1">
      <c r="A19" s="12" t="s">
        <v>465</v>
      </c>
      <c r="B19" s="13" t="s">
        <v>1500</v>
      </c>
      <c r="C19" s="177">
        <v>260</v>
      </c>
      <c r="D19" s="178">
        <v>8.6</v>
      </c>
      <c r="E19" s="178">
        <v>5.2</v>
      </c>
      <c r="F19" s="3"/>
    </row>
    <row r="20" spans="1:6" ht="12.6" customHeight="1">
      <c r="A20" s="12" t="s">
        <v>466</v>
      </c>
      <c r="B20" s="13" t="s">
        <v>1501</v>
      </c>
      <c r="C20" s="177">
        <v>48</v>
      </c>
      <c r="D20" s="178">
        <v>7.6</v>
      </c>
      <c r="E20" s="178">
        <v>4</v>
      </c>
      <c r="F20" s="3"/>
    </row>
    <row r="21" spans="1:6" ht="12.6" customHeight="1">
      <c r="A21" s="12" t="s">
        <v>467</v>
      </c>
      <c r="B21" s="13" t="s">
        <v>1502</v>
      </c>
      <c r="C21" s="177">
        <v>891</v>
      </c>
      <c r="D21" s="178">
        <v>8.1999999999999993</v>
      </c>
      <c r="E21" s="178">
        <v>4.3</v>
      </c>
      <c r="F21" s="3"/>
    </row>
    <row r="22" spans="1:6" ht="12.6" customHeight="1">
      <c r="A22" s="12" t="s">
        <v>468</v>
      </c>
      <c r="B22" s="13" t="s">
        <v>1503</v>
      </c>
      <c r="C22" s="177">
        <v>45</v>
      </c>
      <c r="D22" s="178">
        <v>8</v>
      </c>
      <c r="E22" s="178">
        <v>6.2</v>
      </c>
      <c r="F22" s="3"/>
    </row>
    <row r="23" spans="1:6" ht="12.6" customHeight="1">
      <c r="A23" s="12" t="s">
        <v>469</v>
      </c>
      <c r="B23" s="13" t="s">
        <v>1504</v>
      </c>
      <c r="C23" s="177">
        <v>69</v>
      </c>
      <c r="D23" s="178">
        <v>8.3000000000000007</v>
      </c>
      <c r="E23" s="178">
        <v>4.0999999999999996</v>
      </c>
      <c r="F23" s="3"/>
    </row>
    <row r="24" spans="1:6" ht="12.6" customHeight="1">
      <c r="A24" s="12" t="s">
        <v>470</v>
      </c>
      <c r="B24" s="13" t="s">
        <v>1505</v>
      </c>
      <c r="C24" s="177">
        <v>98</v>
      </c>
      <c r="D24" s="178">
        <v>7.9</v>
      </c>
      <c r="E24" s="178">
        <v>6</v>
      </c>
      <c r="F24" s="3"/>
    </row>
    <row r="25" spans="1:6" ht="12.6" customHeight="1">
      <c r="A25" s="12" t="s">
        <v>471</v>
      </c>
      <c r="B25" s="13" t="s">
        <v>1506</v>
      </c>
      <c r="C25" s="177">
        <v>13</v>
      </c>
      <c r="D25" s="178">
        <v>7.5</v>
      </c>
      <c r="E25" s="178">
        <v>6.2</v>
      </c>
      <c r="F25" s="3"/>
    </row>
    <row r="26" spans="1:6" ht="12.6" customHeight="1">
      <c r="A26" s="12" t="s">
        <v>472</v>
      </c>
      <c r="B26" s="13" t="s">
        <v>1507</v>
      </c>
      <c r="C26" s="177">
        <v>317</v>
      </c>
      <c r="D26" s="178">
        <v>8.5</v>
      </c>
      <c r="E26" s="178">
        <v>4.3</v>
      </c>
      <c r="F26" s="3"/>
    </row>
    <row r="27" spans="1:6" ht="12.6" customHeight="1">
      <c r="A27" s="12" t="s">
        <v>473</v>
      </c>
      <c r="B27" s="13" t="s">
        <v>1508</v>
      </c>
      <c r="C27" s="177">
        <v>219</v>
      </c>
      <c r="D27" s="178">
        <v>9.8000000000000007</v>
      </c>
      <c r="E27" s="178">
        <v>5.2</v>
      </c>
      <c r="F27" s="3"/>
    </row>
    <row r="28" spans="1:6" ht="12.6" customHeight="1">
      <c r="A28" s="12" t="s">
        <v>474</v>
      </c>
      <c r="B28" s="13" t="s">
        <v>1509</v>
      </c>
      <c r="C28" s="177">
        <v>180</v>
      </c>
      <c r="D28" s="178">
        <v>8.1</v>
      </c>
      <c r="E28" s="178">
        <v>5.2</v>
      </c>
      <c r="F28" s="3"/>
    </row>
    <row r="29" spans="1:6" ht="12.6" customHeight="1">
      <c r="A29" s="12" t="s">
        <v>475</v>
      </c>
      <c r="B29" s="13" t="s">
        <v>1510</v>
      </c>
      <c r="C29" s="177">
        <v>948</v>
      </c>
      <c r="D29" s="178">
        <v>8.5</v>
      </c>
      <c r="E29" s="178">
        <v>3</v>
      </c>
      <c r="F29" s="3"/>
    </row>
    <row r="30" spans="1:6" ht="12.6" customHeight="1">
      <c r="A30" s="12" t="s">
        <v>476</v>
      </c>
      <c r="B30" s="13" t="s">
        <v>1511</v>
      </c>
      <c r="C30" s="177">
        <v>122</v>
      </c>
      <c r="D30" s="178">
        <v>8.3000000000000007</v>
      </c>
      <c r="E30" s="178">
        <v>5.8</v>
      </c>
      <c r="F30" s="3"/>
    </row>
    <row r="31" spans="1:6" ht="12.6" customHeight="1">
      <c r="A31" s="12" t="s">
        <v>477</v>
      </c>
      <c r="B31" s="13" t="s">
        <v>1512</v>
      </c>
      <c r="C31" s="177">
        <v>121</v>
      </c>
      <c r="D31" s="178">
        <v>7.7</v>
      </c>
      <c r="E31" s="178">
        <v>5.4</v>
      </c>
      <c r="F31" s="3"/>
    </row>
    <row r="32" spans="1:6" ht="12.6" customHeight="1">
      <c r="A32" s="12" t="s">
        <v>478</v>
      </c>
      <c r="B32" s="13" t="s">
        <v>1513</v>
      </c>
      <c r="C32" s="177">
        <v>151</v>
      </c>
      <c r="D32" s="178">
        <v>8.5</v>
      </c>
      <c r="E32" s="178">
        <v>4.0999999999999996</v>
      </c>
      <c r="F32" s="3"/>
    </row>
    <row r="33" spans="1:6" ht="12.6" customHeight="1">
      <c r="A33" s="12" t="s">
        <v>479</v>
      </c>
      <c r="B33" s="13" t="s">
        <v>1514</v>
      </c>
      <c r="C33" s="177">
        <v>322</v>
      </c>
      <c r="D33" s="178">
        <v>8.1999999999999993</v>
      </c>
      <c r="E33" s="178">
        <v>1</v>
      </c>
      <c r="F33" s="3"/>
    </row>
    <row r="34" spans="1:6" ht="12.6" customHeight="1">
      <c r="A34" s="12" t="s">
        <v>480</v>
      </c>
      <c r="B34" s="13" t="s">
        <v>1515</v>
      </c>
      <c r="C34" s="177">
        <v>196</v>
      </c>
      <c r="D34" s="178">
        <v>8.1</v>
      </c>
      <c r="E34" s="178">
        <v>4.9000000000000004</v>
      </c>
      <c r="F34" s="3"/>
    </row>
    <row r="35" spans="1:6" ht="12.6" customHeight="1">
      <c r="A35" s="12" t="s">
        <v>481</v>
      </c>
      <c r="B35" s="13" t="s">
        <v>1516</v>
      </c>
      <c r="C35" s="177">
        <v>49</v>
      </c>
      <c r="D35" s="178">
        <v>7.9</v>
      </c>
      <c r="E35" s="178">
        <v>5</v>
      </c>
      <c r="F35" s="3"/>
    </row>
    <row r="36" spans="1:6" ht="12.6" customHeight="1">
      <c r="A36" s="12" t="s">
        <v>482</v>
      </c>
      <c r="B36" s="13" t="s">
        <v>1517</v>
      </c>
      <c r="C36" s="177">
        <v>491</v>
      </c>
      <c r="D36" s="178">
        <v>9.1999999999999993</v>
      </c>
      <c r="E36" s="178">
        <v>4.5999999999999996</v>
      </c>
      <c r="F36" s="3"/>
    </row>
    <row r="37" spans="1:6" ht="12.6" customHeight="1">
      <c r="A37" s="12" t="s">
        <v>483</v>
      </c>
      <c r="B37" s="13" t="s">
        <v>1518</v>
      </c>
      <c r="C37" s="177">
        <v>72</v>
      </c>
      <c r="D37" s="178">
        <v>8</v>
      </c>
      <c r="E37" s="178">
        <v>3</v>
      </c>
      <c r="F37" s="3"/>
    </row>
    <row r="38" spans="1:6" ht="12.6" customHeight="1">
      <c r="A38" s="12" t="s">
        <v>1228</v>
      </c>
      <c r="B38" s="13" t="s">
        <v>1519</v>
      </c>
      <c r="C38" s="177">
        <v>66</v>
      </c>
      <c r="D38" s="178">
        <v>8.4</v>
      </c>
      <c r="E38" s="178">
        <v>3.3</v>
      </c>
      <c r="F38" s="3"/>
    </row>
    <row r="39" spans="1:6" ht="12.6" customHeight="1">
      <c r="A39" s="12" t="s">
        <v>1229</v>
      </c>
      <c r="B39" s="13" t="s">
        <v>1520</v>
      </c>
      <c r="C39" s="177">
        <v>6</v>
      </c>
      <c r="D39" s="178">
        <v>8</v>
      </c>
      <c r="E39" s="178">
        <v>6.6</v>
      </c>
      <c r="F39" s="3"/>
    </row>
    <row r="40" spans="1:6" ht="12.6" customHeight="1">
      <c r="A40" s="12" t="s">
        <v>1230</v>
      </c>
      <c r="B40" s="13" t="s">
        <v>1521</v>
      </c>
      <c r="C40" s="177">
        <v>5</v>
      </c>
      <c r="D40" s="178">
        <v>7.1</v>
      </c>
      <c r="E40" s="178">
        <v>6.9</v>
      </c>
      <c r="F40" s="3"/>
    </row>
    <row r="41" spans="1:6" ht="12.6" customHeight="1">
      <c r="A41" s="12" t="s">
        <v>1759</v>
      </c>
      <c r="B41" s="13" t="s">
        <v>1522</v>
      </c>
      <c r="C41" s="177">
        <v>2561</v>
      </c>
      <c r="D41" s="178">
        <v>8</v>
      </c>
      <c r="E41" s="178">
        <v>3.6</v>
      </c>
      <c r="F41" s="3"/>
    </row>
    <row r="42" spans="1:6" ht="12.6" customHeight="1">
      <c r="A42" s="12" t="s">
        <v>1760</v>
      </c>
      <c r="B42" s="13" t="s">
        <v>1523</v>
      </c>
      <c r="C42" s="177">
        <v>1</v>
      </c>
      <c r="D42" s="178">
        <v>5.9</v>
      </c>
      <c r="E42" s="178">
        <v>5.9</v>
      </c>
      <c r="F42" s="3"/>
    </row>
    <row r="43" spans="1:6" ht="12.6" customHeight="1">
      <c r="A43" s="12" t="s">
        <v>1761</v>
      </c>
      <c r="B43" s="13" t="s">
        <v>1524</v>
      </c>
      <c r="C43" s="177">
        <v>0</v>
      </c>
      <c r="D43" s="178" t="s">
        <v>491</v>
      </c>
      <c r="E43" s="178" t="s">
        <v>491</v>
      </c>
      <c r="F43" s="3"/>
    </row>
    <row r="44" spans="1:6" ht="12.6" customHeight="1">
      <c r="A44" s="12" t="s">
        <v>1762</v>
      </c>
      <c r="B44" s="13" t="s">
        <v>1525</v>
      </c>
      <c r="C44" s="177">
        <v>4</v>
      </c>
      <c r="D44" s="178">
        <v>6.7</v>
      </c>
      <c r="E44" s="178">
        <v>5.8</v>
      </c>
      <c r="F44" s="3"/>
    </row>
    <row r="45" spans="1:6" ht="12.6" customHeight="1">
      <c r="A45" s="12" t="s">
        <v>1763</v>
      </c>
      <c r="B45" s="13" t="s">
        <v>1526</v>
      </c>
      <c r="C45" s="177">
        <v>0</v>
      </c>
      <c r="D45" s="178" t="s">
        <v>491</v>
      </c>
      <c r="E45" s="178" t="s">
        <v>491</v>
      </c>
      <c r="F45" s="3"/>
    </row>
    <row r="46" spans="1:6" ht="12.6" customHeight="1">
      <c r="A46" s="12" t="s">
        <v>1764</v>
      </c>
      <c r="B46" s="13" t="s">
        <v>1527</v>
      </c>
      <c r="C46" s="177">
        <v>6</v>
      </c>
      <c r="D46" s="178">
        <v>7.9</v>
      </c>
      <c r="E46" s="178">
        <v>5.7</v>
      </c>
      <c r="F46" s="3"/>
    </row>
    <row r="47" spans="1:6" ht="12.6" customHeight="1">
      <c r="A47" s="12" t="s">
        <v>884</v>
      </c>
      <c r="B47" s="13" t="s">
        <v>1528</v>
      </c>
      <c r="C47" s="177">
        <v>37</v>
      </c>
      <c r="D47" s="178">
        <v>7.8</v>
      </c>
      <c r="E47" s="178">
        <v>5.4</v>
      </c>
      <c r="F47" s="3"/>
    </row>
    <row r="48" spans="1:6" ht="12.6" customHeight="1">
      <c r="A48" s="12" t="s">
        <v>885</v>
      </c>
      <c r="B48" s="13" t="s">
        <v>1529</v>
      </c>
      <c r="C48" s="177">
        <v>6</v>
      </c>
      <c r="D48" s="178">
        <v>7.3</v>
      </c>
      <c r="E48" s="178">
        <v>5.8</v>
      </c>
      <c r="F48" s="3"/>
    </row>
    <row r="49" spans="1:6" ht="12.6" customHeight="1">
      <c r="A49" s="12" t="s">
        <v>886</v>
      </c>
      <c r="B49" s="13" t="s">
        <v>1530</v>
      </c>
      <c r="C49" s="177">
        <v>6</v>
      </c>
      <c r="D49" s="178">
        <v>7</v>
      </c>
      <c r="E49" s="178">
        <v>3.3</v>
      </c>
      <c r="F49" s="3"/>
    </row>
    <row r="50" spans="1:6" ht="12.6" customHeight="1">
      <c r="A50" s="12" t="s">
        <v>887</v>
      </c>
      <c r="B50" s="13" t="s">
        <v>1531</v>
      </c>
      <c r="C50" s="177">
        <v>2</v>
      </c>
      <c r="D50" s="178">
        <v>7.7</v>
      </c>
      <c r="E50" s="178">
        <v>6.3</v>
      </c>
      <c r="F50" s="3"/>
    </row>
    <row r="51" spans="1:6" ht="12.6" customHeight="1">
      <c r="A51" s="12" t="s">
        <v>888</v>
      </c>
      <c r="B51" s="13" t="s">
        <v>1532</v>
      </c>
      <c r="C51" s="177">
        <v>4</v>
      </c>
      <c r="D51" s="178">
        <v>7.3</v>
      </c>
      <c r="E51" s="178">
        <v>5.8</v>
      </c>
      <c r="F51" s="3"/>
    </row>
    <row r="52" spans="1:6" ht="12.6" customHeight="1">
      <c r="A52" s="12" t="s">
        <v>889</v>
      </c>
      <c r="B52" s="13" t="s">
        <v>1533</v>
      </c>
      <c r="C52" s="177">
        <v>13</v>
      </c>
      <c r="D52" s="178">
        <v>7.2</v>
      </c>
      <c r="E52" s="178">
        <v>5</v>
      </c>
      <c r="F52" s="3"/>
    </row>
    <row r="53" spans="1:6" ht="12.6" customHeight="1">
      <c r="A53" s="12" t="s">
        <v>890</v>
      </c>
      <c r="B53" s="13" t="s">
        <v>1534</v>
      </c>
      <c r="C53" s="177">
        <v>90</v>
      </c>
      <c r="D53" s="178">
        <v>7.8</v>
      </c>
      <c r="E53" s="178">
        <v>5.4</v>
      </c>
      <c r="F53" s="3"/>
    </row>
    <row r="54" spans="1:6" ht="12.6" customHeight="1">
      <c r="A54" s="12" t="s">
        <v>891</v>
      </c>
      <c r="B54" s="13" t="s">
        <v>1535</v>
      </c>
      <c r="C54" s="177">
        <v>3</v>
      </c>
      <c r="D54" s="178">
        <v>6.9</v>
      </c>
      <c r="E54" s="178">
        <v>6.2</v>
      </c>
      <c r="F54" s="3"/>
    </row>
    <row r="55" spans="1:6" ht="12.6" customHeight="1">
      <c r="A55" s="12" t="s">
        <v>892</v>
      </c>
      <c r="B55" s="13" t="s">
        <v>1536</v>
      </c>
      <c r="C55" s="177">
        <v>12</v>
      </c>
      <c r="D55" s="178">
        <v>7.8</v>
      </c>
      <c r="E55" s="178">
        <v>5.9</v>
      </c>
      <c r="F55" s="3"/>
    </row>
    <row r="56" spans="1:6" ht="12.6" customHeight="1">
      <c r="A56" s="12" t="s">
        <v>893</v>
      </c>
      <c r="B56" s="13" t="s">
        <v>1537</v>
      </c>
      <c r="C56" s="177">
        <v>2</v>
      </c>
      <c r="D56" s="178">
        <v>6.8</v>
      </c>
      <c r="E56" s="178">
        <v>6.5</v>
      </c>
      <c r="F56" s="3"/>
    </row>
    <row r="57" spans="1:6" ht="12.6" customHeight="1">
      <c r="A57" s="12" t="s">
        <v>894</v>
      </c>
      <c r="B57" s="13" t="s">
        <v>1538</v>
      </c>
      <c r="C57" s="177">
        <v>18</v>
      </c>
      <c r="D57" s="178">
        <v>8</v>
      </c>
      <c r="E57" s="178">
        <v>6.4</v>
      </c>
      <c r="F57" s="3"/>
    </row>
    <row r="58" spans="1:6" ht="12.6" customHeight="1">
      <c r="A58" s="12" t="s">
        <v>1546</v>
      </c>
      <c r="B58" s="13" t="s">
        <v>1539</v>
      </c>
      <c r="C58" s="177">
        <v>4</v>
      </c>
      <c r="D58" s="178">
        <v>8</v>
      </c>
      <c r="E58" s="178">
        <v>6.5</v>
      </c>
      <c r="F58" s="3"/>
    </row>
    <row r="59" spans="1:6" ht="12.6" customHeight="1">
      <c r="A59" s="12" t="s">
        <v>1547</v>
      </c>
      <c r="B59" s="13" t="s">
        <v>1540</v>
      </c>
      <c r="C59" s="177">
        <v>9</v>
      </c>
      <c r="D59" s="178">
        <v>7.4</v>
      </c>
      <c r="E59" s="178">
        <v>6.7</v>
      </c>
      <c r="F59" s="3"/>
    </row>
    <row r="60" spans="1:6" ht="12.6" customHeight="1">
      <c r="A60" s="12" t="s">
        <v>1548</v>
      </c>
      <c r="B60" s="13" t="s">
        <v>1541</v>
      </c>
      <c r="C60" s="177">
        <v>12</v>
      </c>
      <c r="D60" s="178">
        <v>7.2</v>
      </c>
      <c r="E60" s="178">
        <v>4.3</v>
      </c>
      <c r="F60" s="3"/>
    </row>
    <row r="61" spans="1:6" ht="12.6" customHeight="1">
      <c r="A61" s="12" t="s">
        <v>1549</v>
      </c>
      <c r="B61" s="13" t="s">
        <v>1542</v>
      </c>
      <c r="C61" s="177">
        <v>332</v>
      </c>
      <c r="D61" s="178">
        <v>7.7</v>
      </c>
      <c r="E61" s="178">
        <v>3.2</v>
      </c>
      <c r="F61" s="3"/>
    </row>
    <row r="62" spans="1:6" ht="12.6" customHeight="1">
      <c r="A62" s="12" t="s">
        <v>1550</v>
      </c>
      <c r="B62" s="13" t="s">
        <v>1543</v>
      </c>
      <c r="C62" s="177">
        <v>4</v>
      </c>
      <c r="D62" s="178">
        <v>7</v>
      </c>
      <c r="E62" s="178">
        <v>4.2</v>
      </c>
      <c r="F62" s="3"/>
    </row>
    <row r="63" spans="1:6" ht="12.6" customHeight="1">
      <c r="A63" s="12" t="s">
        <v>1551</v>
      </c>
      <c r="B63" s="13" t="s">
        <v>1544</v>
      </c>
      <c r="C63" s="177">
        <v>47</v>
      </c>
      <c r="D63" s="178">
        <v>7.6</v>
      </c>
      <c r="E63" s="178">
        <v>5.0999999999999996</v>
      </c>
      <c r="F63" s="3"/>
    </row>
    <row r="64" spans="1:6" ht="12.6" customHeight="1">
      <c r="A64" s="12" t="s">
        <v>1552</v>
      </c>
      <c r="B64" s="13" t="s">
        <v>1545</v>
      </c>
      <c r="C64" s="177">
        <v>5</v>
      </c>
      <c r="D64" s="178">
        <v>7.5</v>
      </c>
      <c r="E64" s="178">
        <v>6.1</v>
      </c>
      <c r="F64" s="3"/>
    </row>
    <row r="65" spans="1:6" ht="12.6" customHeight="1">
      <c r="A65" s="12" t="s">
        <v>1553</v>
      </c>
      <c r="B65" s="13" t="s">
        <v>1295</v>
      </c>
      <c r="C65" s="177">
        <v>16</v>
      </c>
      <c r="D65" s="178">
        <v>7.7</v>
      </c>
      <c r="E65" s="178">
        <v>5.8</v>
      </c>
      <c r="F65" s="3"/>
    </row>
    <row r="66" spans="1:6" ht="12.6" customHeight="1">
      <c r="A66" s="12" t="s">
        <v>1554</v>
      </c>
      <c r="B66" s="13" t="s">
        <v>1296</v>
      </c>
      <c r="C66" s="177">
        <v>0</v>
      </c>
      <c r="D66" s="178" t="s">
        <v>491</v>
      </c>
      <c r="E66" s="178" t="s">
        <v>491</v>
      </c>
      <c r="F66" s="3"/>
    </row>
    <row r="67" spans="1:6" ht="12.6" customHeight="1">
      <c r="A67" s="12" t="s">
        <v>1555</v>
      </c>
      <c r="B67" s="13" t="s">
        <v>1297</v>
      </c>
      <c r="C67" s="177">
        <v>1</v>
      </c>
      <c r="D67" s="178">
        <v>5.9</v>
      </c>
      <c r="E67" s="178">
        <v>5.9</v>
      </c>
      <c r="F67" s="3"/>
    </row>
    <row r="68" spans="1:6" ht="12.6" customHeight="1">
      <c r="A68" s="12" t="s">
        <v>1556</v>
      </c>
      <c r="B68" s="13" t="s">
        <v>1298</v>
      </c>
      <c r="C68" s="177">
        <v>3</v>
      </c>
      <c r="D68" s="178">
        <v>7.1</v>
      </c>
      <c r="E68" s="178">
        <v>6.9</v>
      </c>
      <c r="F68" s="3"/>
    </row>
    <row r="69" spans="1:6" ht="12.6" customHeight="1">
      <c r="A69" s="12" t="s">
        <v>1557</v>
      </c>
      <c r="B69" s="13" t="s">
        <v>1299</v>
      </c>
      <c r="C69" s="177">
        <v>0</v>
      </c>
      <c r="D69" s="178" t="s">
        <v>491</v>
      </c>
      <c r="E69" s="178" t="s">
        <v>491</v>
      </c>
      <c r="F69" s="3"/>
    </row>
    <row r="70" spans="1:6" ht="12.6" customHeight="1">
      <c r="A70" s="12" t="s">
        <v>1558</v>
      </c>
      <c r="B70" s="13" t="s">
        <v>1300</v>
      </c>
      <c r="C70" s="177">
        <v>1</v>
      </c>
      <c r="D70" s="178">
        <v>7.6</v>
      </c>
      <c r="E70" s="178">
        <v>7.6</v>
      </c>
      <c r="F70" s="3"/>
    </row>
    <row r="71" spans="1:6" ht="12.6" customHeight="1">
      <c r="A71" s="12" t="s">
        <v>1559</v>
      </c>
      <c r="B71" s="13" t="s">
        <v>1301</v>
      </c>
      <c r="C71" s="177">
        <v>0</v>
      </c>
      <c r="D71" s="178" t="s">
        <v>491</v>
      </c>
      <c r="E71" s="178" t="s">
        <v>491</v>
      </c>
      <c r="F71" s="3"/>
    </row>
    <row r="72" spans="1:6" ht="12.6" customHeight="1">
      <c r="A72" s="12" t="s">
        <v>1560</v>
      </c>
      <c r="B72" s="13" t="s">
        <v>1302</v>
      </c>
      <c r="C72" s="177">
        <v>0</v>
      </c>
      <c r="D72" s="178" t="s">
        <v>491</v>
      </c>
      <c r="E72" s="178" t="s">
        <v>491</v>
      </c>
      <c r="F72" s="3"/>
    </row>
    <row r="73" spans="1:6" ht="12.6" customHeight="1">
      <c r="A73" s="12" t="s">
        <v>1561</v>
      </c>
      <c r="B73" s="13" t="s">
        <v>1303</v>
      </c>
      <c r="C73" s="177">
        <v>14</v>
      </c>
      <c r="D73" s="178">
        <v>7.4</v>
      </c>
      <c r="E73" s="178">
        <v>6</v>
      </c>
      <c r="F73" s="3"/>
    </row>
    <row r="74" spans="1:6" ht="12.6" customHeight="1">
      <c r="A74" s="12" t="s">
        <v>1562</v>
      </c>
      <c r="B74" s="13" t="s">
        <v>1304</v>
      </c>
      <c r="C74" s="177">
        <v>91</v>
      </c>
      <c r="D74" s="178">
        <v>7.5</v>
      </c>
      <c r="E74" s="178">
        <v>3.6</v>
      </c>
      <c r="F74" s="3"/>
    </row>
    <row r="75" spans="1:6" ht="12.6" customHeight="1">
      <c r="A75" s="12" t="s">
        <v>1563</v>
      </c>
      <c r="B75" s="13" t="s">
        <v>1305</v>
      </c>
      <c r="C75" s="177">
        <v>7</v>
      </c>
      <c r="D75" s="178">
        <v>7.6</v>
      </c>
      <c r="E75" s="178">
        <v>5.4</v>
      </c>
      <c r="F75" s="3"/>
    </row>
    <row r="76" spans="1:6" ht="12.6" customHeight="1">
      <c r="A76" s="12" t="s">
        <v>1564</v>
      </c>
      <c r="B76" s="13" t="s">
        <v>1306</v>
      </c>
      <c r="C76" s="177">
        <v>326</v>
      </c>
      <c r="D76" s="178">
        <v>8.5</v>
      </c>
      <c r="E76" s="178">
        <v>3.2</v>
      </c>
      <c r="F76" s="3"/>
    </row>
    <row r="77" spans="1:6" ht="12.6" customHeight="1">
      <c r="A77" s="12" t="s">
        <v>1565</v>
      </c>
      <c r="B77" s="13" t="s">
        <v>1307</v>
      </c>
      <c r="C77" s="177">
        <v>22</v>
      </c>
      <c r="D77" s="178">
        <v>7.9</v>
      </c>
      <c r="E77" s="178">
        <v>5.8</v>
      </c>
      <c r="F77" s="3"/>
    </row>
    <row r="78" spans="1:6" ht="12.6" customHeight="1">
      <c r="A78" s="12" t="s">
        <v>1247</v>
      </c>
      <c r="B78" s="13" t="s">
        <v>1308</v>
      </c>
      <c r="C78" s="177">
        <v>15</v>
      </c>
      <c r="D78" s="178">
        <v>7.7</v>
      </c>
      <c r="E78" s="178">
        <v>5.8</v>
      </c>
      <c r="F78" s="3"/>
    </row>
    <row r="79" spans="1:6" ht="12.6" customHeight="1">
      <c r="A79" s="12" t="s">
        <v>1248</v>
      </c>
      <c r="B79" s="13" t="s">
        <v>1309</v>
      </c>
      <c r="C79" s="177">
        <v>127</v>
      </c>
      <c r="D79" s="178">
        <v>8.1999999999999993</v>
      </c>
      <c r="E79" s="178">
        <v>4.3</v>
      </c>
      <c r="F79" s="3"/>
    </row>
    <row r="80" spans="1:6" ht="12.6" customHeight="1">
      <c r="A80" s="12" t="s">
        <v>1249</v>
      </c>
      <c r="B80" s="13" t="s">
        <v>1310</v>
      </c>
      <c r="C80" s="177">
        <v>1062</v>
      </c>
      <c r="D80" s="178">
        <v>9.1999999999999993</v>
      </c>
      <c r="E80" s="178">
        <v>2.5</v>
      </c>
      <c r="F80" s="3"/>
    </row>
    <row r="81" spans="1:6" ht="12.6" customHeight="1">
      <c r="A81" s="12" t="s">
        <v>1250</v>
      </c>
      <c r="B81" s="13" t="s">
        <v>1311</v>
      </c>
      <c r="C81" s="177">
        <v>172</v>
      </c>
      <c r="D81" s="178">
        <v>7.8</v>
      </c>
      <c r="E81" s="178">
        <v>3.4</v>
      </c>
      <c r="F81" s="3"/>
    </row>
    <row r="82" spans="1:6" ht="12.6" customHeight="1">
      <c r="A82" s="12" t="s">
        <v>1251</v>
      </c>
      <c r="B82" s="13" t="s">
        <v>1312</v>
      </c>
      <c r="C82" s="177">
        <v>102</v>
      </c>
      <c r="D82" s="178">
        <v>8</v>
      </c>
      <c r="E82" s="178">
        <v>2.7</v>
      </c>
      <c r="F82" s="3"/>
    </row>
    <row r="83" spans="1:6" ht="12.6" customHeight="1">
      <c r="A83" s="12" t="s">
        <v>1252</v>
      </c>
      <c r="B83" s="13" t="s">
        <v>1313</v>
      </c>
      <c r="C83" s="177">
        <v>363</v>
      </c>
      <c r="D83" s="178">
        <v>10.1</v>
      </c>
      <c r="E83" s="178">
        <v>5</v>
      </c>
      <c r="F83" s="3"/>
    </row>
    <row r="84" spans="1:6" ht="12.6" customHeight="1">
      <c r="A84" s="12" t="s">
        <v>1253</v>
      </c>
      <c r="B84" s="13" t="s">
        <v>1314</v>
      </c>
      <c r="C84" s="177">
        <v>13</v>
      </c>
      <c r="D84" s="178">
        <v>7.7</v>
      </c>
      <c r="E84" s="178">
        <v>6.3</v>
      </c>
      <c r="F84" s="3"/>
    </row>
    <row r="85" spans="1:6" ht="12.6" customHeight="1">
      <c r="A85" s="12" t="s">
        <v>1254</v>
      </c>
      <c r="B85" s="13" t="s">
        <v>1315</v>
      </c>
      <c r="C85" s="177">
        <v>652</v>
      </c>
      <c r="D85" s="178">
        <v>8.3000000000000007</v>
      </c>
      <c r="E85" s="178">
        <v>3.1</v>
      </c>
      <c r="F85" s="3"/>
    </row>
    <row r="86" spans="1:6" ht="12.6" customHeight="1">
      <c r="A86" s="12" t="s">
        <v>1255</v>
      </c>
      <c r="B86" s="13" t="s">
        <v>1316</v>
      </c>
      <c r="C86" s="177">
        <v>380</v>
      </c>
      <c r="D86" s="178">
        <v>8</v>
      </c>
      <c r="E86" s="178">
        <v>2.2000000000000002</v>
      </c>
      <c r="F86" s="3"/>
    </row>
    <row r="87" spans="1:6" ht="12.6" customHeight="1">
      <c r="A87" s="12" t="s">
        <v>1256</v>
      </c>
      <c r="B87" s="13" t="s">
        <v>1317</v>
      </c>
      <c r="C87" s="177">
        <v>123</v>
      </c>
      <c r="D87" s="178">
        <v>8.5</v>
      </c>
      <c r="E87" s="178">
        <v>3</v>
      </c>
      <c r="F87" s="3"/>
    </row>
    <row r="88" spans="1:6" ht="12.6" customHeight="1">
      <c r="A88" s="12" t="s">
        <v>1257</v>
      </c>
      <c r="B88" s="13" t="s">
        <v>1318</v>
      </c>
      <c r="C88" s="177">
        <v>939</v>
      </c>
      <c r="D88" s="178">
        <v>8.3000000000000007</v>
      </c>
      <c r="E88" s="178">
        <v>3.3</v>
      </c>
      <c r="F88" s="3"/>
    </row>
    <row r="89" spans="1:6" ht="12.6" customHeight="1">
      <c r="A89" s="12" t="s">
        <v>1258</v>
      </c>
      <c r="B89" s="13" t="s">
        <v>1319</v>
      </c>
      <c r="C89" s="177">
        <v>50</v>
      </c>
      <c r="D89" s="178">
        <v>8</v>
      </c>
      <c r="E89" s="178">
        <v>2.1</v>
      </c>
      <c r="F89" s="3"/>
    </row>
    <row r="90" spans="1:6" ht="12.6" customHeight="1">
      <c r="A90" s="12" t="s">
        <v>1259</v>
      </c>
      <c r="B90" s="13" t="s">
        <v>1320</v>
      </c>
      <c r="C90" s="177">
        <v>203</v>
      </c>
      <c r="D90" s="178">
        <v>8.1999999999999993</v>
      </c>
      <c r="E90" s="178">
        <v>3.8</v>
      </c>
      <c r="F90" s="3"/>
    </row>
    <row r="91" spans="1:6" ht="12.6" customHeight="1">
      <c r="A91" s="12" t="s">
        <v>1260</v>
      </c>
      <c r="B91" s="13" t="s">
        <v>1321</v>
      </c>
      <c r="C91" s="177">
        <v>1</v>
      </c>
      <c r="D91" s="178">
        <v>6.8</v>
      </c>
      <c r="E91" s="178">
        <v>6.8</v>
      </c>
      <c r="F91" s="3"/>
    </row>
    <row r="92" spans="1:6" ht="12.6" customHeight="1">
      <c r="A92" s="12" t="s">
        <v>1261</v>
      </c>
      <c r="B92" s="13" t="s">
        <v>1322</v>
      </c>
      <c r="C92" s="177">
        <v>48</v>
      </c>
      <c r="D92" s="178">
        <v>7.7</v>
      </c>
      <c r="E92" s="178">
        <v>4.4000000000000004</v>
      </c>
      <c r="F92" s="3"/>
    </row>
    <row r="93" spans="1:6" ht="12.6" customHeight="1">
      <c r="A93" s="12" t="s">
        <v>1262</v>
      </c>
      <c r="B93" s="13" t="s">
        <v>1323</v>
      </c>
      <c r="C93" s="177">
        <v>3716</v>
      </c>
      <c r="D93" s="178">
        <v>11.4</v>
      </c>
      <c r="E93" s="178">
        <v>1.2</v>
      </c>
      <c r="F93" s="3"/>
    </row>
    <row r="94" spans="1:6" ht="12.6" customHeight="1">
      <c r="A94" s="12" t="s">
        <v>1263</v>
      </c>
      <c r="B94" s="13" t="s">
        <v>1324</v>
      </c>
      <c r="C94" s="177">
        <v>6</v>
      </c>
      <c r="D94" s="178">
        <v>7.5</v>
      </c>
      <c r="E94" s="178">
        <v>6.3</v>
      </c>
      <c r="F94" s="3"/>
    </row>
    <row r="95" spans="1:6" ht="12.6" customHeight="1">
      <c r="A95" s="12" t="s">
        <v>1264</v>
      </c>
      <c r="B95" s="13" t="s">
        <v>1325</v>
      </c>
      <c r="C95" s="177">
        <v>5</v>
      </c>
      <c r="D95" s="178">
        <v>7.2</v>
      </c>
      <c r="E95" s="178">
        <v>6.5</v>
      </c>
      <c r="F95" s="3"/>
    </row>
    <row r="96" spans="1:6" ht="12.6" customHeight="1">
      <c r="A96" s="12" t="s">
        <v>1265</v>
      </c>
      <c r="B96" s="13" t="s">
        <v>1326</v>
      </c>
      <c r="C96" s="177">
        <v>0</v>
      </c>
      <c r="D96" s="178" t="s">
        <v>491</v>
      </c>
      <c r="E96" s="178" t="s">
        <v>491</v>
      </c>
      <c r="F96" s="3"/>
    </row>
    <row r="97" spans="1:6" ht="12.6" customHeight="1">
      <c r="A97" s="12" t="s">
        <v>1266</v>
      </c>
      <c r="B97" s="13" t="s">
        <v>1327</v>
      </c>
      <c r="C97" s="177">
        <v>24</v>
      </c>
      <c r="D97" s="178">
        <v>7.5</v>
      </c>
      <c r="E97" s="178">
        <v>6.2</v>
      </c>
      <c r="F97" s="3"/>
    </row>
    <row r="98" spans="1:6" ht="12.6" customHeight="1">
      <c r="A98" s="12" t="s">
        <v>1267</v>
      </c>
      <c r="B98" s="13" t="s">
        <v>1328</v>
      </c>
      <c r="C98" s="177">
        <v>7</v>
      </c>
      <c r="D98" s="178">
        <v>7.2</v>
      </c>
      <c r="E98" s="178">
        <v>5.8</v>
      </c>
      <c r="F98" s="3"/>
    </row>
    <row r="99" spans="1:6" ht="12.6" customHeight="1">
      <c r="A99" s="12" t="s">
        <v>1268</v>
      </c>
      <c r="B99" s="13" t="s">
        <v>1329</v>
      </c>
      <c r="C99" s="177">
        <v>25</v>
      </c>
      <c r="D99" s="178">
        <v>7.1</v>
      </c>
      <c r="E99" s="178">
        <v>5</v>
      </c>
      <c r="F99" s="3"/>
    </row>
    <row r="100" spans="1:6" ht="12.6" customHeight="1">
      <c r="A100" s="12" t="s">
        <v>486</v>
      </c>
      <c r="B100" s="13" t="s">
        <v>1330</v>
      </c>
      <c r="C100" s="177">
        <v>143</v>
      </c>
      <c r="D100" s="178">
        <v>8.6</v>
      </c>
      <c r="E100" s="178">
        <v>3.7</v>
      </c>
      <c r="F100" s="3"/>
    </row>
    <row r="101" spans="1:6" ht="12.6" customHeight="1">
      <c r="A101" s="12" t="s">
        <v>487</v>
      </c>
      <c r="B101" s="13" t="s">
        <v>596</v>
      </c>
      <c r="C101" s="177">
        <v>34</v>
      </c>
      <c r="D101" s="178">
        <v>8</v>
      </c>
      <c r="E101" s="178">
        <v>4.2</v>
      </c>
      <c r="F101" s="3"/>
    </row>
    <row r="102" spans="1:6" ht="12.6" customHeight="1">
      <c r="A102" s="12" t="s">
        <v>599</v>
      </c>
      <c r="B102" s="13" t="s">
        <v>597</v>
      </c>
      <c r="C102" s="177">
        <v>67</v>
      </c>
      <c r="D102" s="178">
        <v>7.5</v>
      </c>
      <c r="E102" s="178">
        <v>4</v>
      </c>
      <c r="F102" s="3"/>
    </row>
    <row r="103" spans="1:6" ht="12.6" customHeight="1">
      <c r="A103" s="12" t="s">
        <v>600</v>
      </c>
      <c r="B103" s="13" t="s">
        <v>598</v>
      </c>
      <c r="C103" s="177">
        <v>210</v>
      </c>
      <c r="D103" s="178">
        <v>8.3000000000000007</v>
      </c>
      <c r="E103" s="178">
        <v>2.5</v>
      </c>
      <c r="F103" s="3"/>
    </row>
    <row r="104" spans="1:6" ht="12.6" customHeight="1">
      <c r="A104" s="12" t="s">
        <v>488</v>
      </c>
      <c r="B104" s="13" t="s">
        <v>1386</v>
      </c>
      <c r="C104" s="177">
        <v>1689</v>
      </c>
      <c r="D104" s="178">
        <v>10</v>
      </c>
      <c r="E104" s="178">
        <v>2.9</v>
      </c>
      <c r="F104" s="3"/>
    </row>
    <row r="105" spans="1:6" ht="12.6" customHeight="1">
      <c r="A105" s="12" t="s">
        <v>491</v>
      </c>
      <c r="B105" s="13" t="s">
        <v>733</v>
      </c>
      <c r="C105" s="177">
        <v>50</v>
      </c>
      <c r="D105" s="178">
        <v>8.6999999999999993</v>
      </c>
      <c r="E105" s="178">
        <v>5</v>
      </c>
      <c r="F105" s="3"/>
    </row>
    <row r="106" spans="1:6" ht="12.6" customHeight="1">
      <c r="A106" s="14"/>
      <c r="B106" s="4" t="s">
        <v>493</v>
      </c>
      <c r="C106" s="179">
        <f>SUM(C6:C105)</f>
        <v>21430</v>
      </c>
      <c r="D106" s="180">
        <f>MAX(D6:D105)</f>
        <v>11.4</v>
      </c>
      <c r="E106" s="180">
        <f>MIN(E6:E105)</f>
        <v>1</v>
      </c>
      <c r="F106" s="8"/>
    </row>
    <row r="107" spans="1:6" ht="12.6" customHeight="1">
      <c r="A107" s="6" t="s">
        <v>1036</v>
      </c>
      <c r="B107" s="2"/>
      <c r="C107" s="37"/>
      <c r="D107" s="37"/>
      <c r="E107" s="37"/>
      <c r="F107" s="3"/>
    </row>
    <row r="108" spans="1:6">
      <c r="A108" s="6"/>
      <c r="B108" s="2"/>
      <c r="C108" s="37"/>
      <c r="D108" s="37"/>
      <c r="E108" s="37"/>
      <c r="F108" s="3"/>
    </row>
    <row r="109" spans="1:6">
      <c r="A109" s="6"/>
      <c r="B109" s="2"/>
      <c r="C109" s="37"/>
      <c r="D109" s="37"/>
      <c r="E109" s="37"/>
      <c r="F109" s="3"/>
    </row>
    <row r="110" spans="1:6">
      <c r="C110" s="38"/>
      <c r="D110" s="38"/>
      <c r="E110" s="38"/>
    </row>
    <row r="111" spans="1:6">
      <c r="C111" s="38"/>
      <c r="D111" s="38"/>
      <c r="E111" s="38"/>
    </row>
    <row r="118" spans="3:3">
      <c r="C118" s="39"/>
    </row>
  </sheetData>
  <mergeCells count="1">
    <mergeCell ref="A5:B5"/>
  </mergeCells>
  <phoneticPr fontId="3"/>
  <pageMargins left="1.181102362204724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4" man="1"/>
  </rowBreaks>
  <colBreaks count="1" manualBreakCount="1">
    <brk id="5" max="104" man="1"/>
  </col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>
    <tabColor rgb="FF00B050"/>
  </sheetPr>
  <dimension ref="A1:F118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</cols>
  <sheetData>
    <row r="1" spans="1:6" hidden="1">
      <c r="B1" s="2"/>
      <c r="C1" s="3"/>
      <c r="D1" s="3"/>
      <c r="E1" s="3"/>
      <c r="F1" s="3"/>
    </row>
    <row r="2" spans="1:6" hidden="1">
      <c r="A2" s="1"/>
      <c r="B2" s="2"/>
      <c r="C2" s="3"/>
      <c r="D2" s="3"/>
      <c r="E2" s="3"/>
      <c r="F2" s="3"/>
    </row>
    <row r="3" spans="1:6">
      <c r="A3" s="1" t="s">
        <v>1100</v>
      </c>
      <c r="B3" s="2"/>
      <c r="C3" s="3"/>
      <c r="D3" s="3"/>
      <c r="E3" s="3"/>
      <c r="F3" s="3"/>
    </row>
    <row r="4" spans="1:6">
      <c r="B4" s="2"/>
      <c r="D4" s="69"/>
      <c r="E4" s="40" t="s">
        <v>1037</v>
      </c>
      <c r="F4" s="3"/>
    </row>
    <row r="5" spans="1:6" ht="12.6" customHeight="1">
      <c r="A5" s="268" t="s">
        <v>1031</v>
      </c>
      <c r="B5" s="270"/>
      <c r="C5" s="135" t="s">
        <v>1178</v>
      </c>
      <c r="D5" s="135" t="s">
        <v>1180</v>
      </c>
      <c r="E5" s="135" t="s">
        <v>1181</v>
      </c>
      <c r="F5" s="3"/>
    </row>
    <row r="6" spans="1:6" ht="12.6" customHeight="1">
      <c r="A6" s="12" t="s">
        <v>452</v>
      </c>
      <c r="B6" s="13" t="s">
        <v>1698</v>
      </c>
      <c r="C6" s="177">
        <v>107</v>
      </c>
      <c r="D6" s="181">
        <v>8.6</v>
      </c>
      <c r="E6" s="181">
        <v>4</v>
      </c>
      <c r="F6" s="3"/>
    </row>
    <row r="7" spans="1:6" ht="12.6" customHeight="1">
      <c r="A7" s="12" t="s">
        <v>453</v>
      </c>
      <c r="B7" s="13" t="s">
        <v>873</v>
      </c>
      <c r="C7" s="177">
        <v>1</v>
      </c>
      <c r="D7" s="181">
        <v>7</v>
      </c>
      <c r="E7" s="181">
        <v>7</v>
      </c>
      <c r="F7" s="3"/>
    </row>
    <row r="8" spans="1:6" ht="12.6" customHeight="1">
      <c r="A8" s="12" t="s">
        <v>454</v>
      </c>
      <c r="B8" s="13" t="s">
        <v>874</v>
      </c>
      <c r="C8" s="177">
        <v>2</v>
      </c>
      <c r="D8" s="181">
        <v>8</v>
      </c>
      <c r="E8" s="181">
        <v>7.9</v>
      </c>
      <c r="F8" s="3"/>
    </row>
    <row r="9" spans="1:6" ht="12.6" customHeight="1">
      <c r="A9" s="12" t="s">
        <v>455</v>
      </c>
      <c r="B9" s="13" t="s">
        <v>875</v>
      </c>
      <c r="C9" s="177">
        <v>6</v>
      </c>
      <c r="D9" s="181">
        <v>8.4</v>
      </c>
      <c r="E9" s="181">
        <v>7</v>
      </c>
      <c r="F9" s="3"/>
    </row>
    <row r="10" spans="1:6" ht="12.6" customHeight="1">
      <c r="A10" s="12" t="s">
        <v>456</v>
      </c>
      <c r="B10" s="13" t="s">
        <v>876</v>
      </c>
      <c r="C10" s="177">
        <v>113</v>
      </c>
      <c r="D10" s="181">
        <v>10</v>
      </c>
      <c r="E10" s="181">
        <v>6.3</v>
      </c>
      <c r="F10" s="3"/>
    </row>
    <row r="11" spans="1:6" ht="12.6" customHeight="1">
      <c r="A11" s="12" t="s">
        <v>457</v>
      </c>
      <c r="B11" s="13" t="s">
        <v>877</v>
      </c>
      <c r="C11" s="177">
        <v>81</v>
      </c>
      <c r="D11" s="181">
        <v>8.6</v>
      </c>
      <c r="E11" s="181">
        <v>6.5</v>
      </c>
      <c r="F11" s="3"/>
    </row>
    <row r="12" spans="1:6" ht="12.6" customHeight="1">
      <c r="A12" s="12" t="s">
        <v>458</v>
      </c>
      <c r="B12" s="13" t="s">
        <v>878</v>
      </c>
      <c r="C12" s="177">
        <v>3</v>
      </c>
      <c r="D12" s="181">
        <v>7.7</v>
      </c>
      <c r="E12" s="181">
        <v>7</v>
      </c>
      <c r="F12" s="3"/>
    </row>
    <row r="13" spans="1:6" ht="12.6" customHeight="1">
      <c r="A13" s="12" t="s">
        <v>459</v>
      </c>
      <c r="B13" s="13" t="s">
        <v>1494</v>
      </c>
      <c r="C13" s="177">
        <v>4</v>
      </c>
      <c r="D13" s="181">
        <v>7.8</v>
      </c>
      <c r="E13" s="181">
        <v>7.4</v>
      </c>
      <c r="F13" s="3"/>
    </row>
    <row r="14" spans="1:6" ht="12.6" customHeight="1">
      <c r="A14" s="12" t="s">
        <v>460</v>
      </c>
      <c r="B14" s="13" t="s">
        <v>1495</v>
      </c>
      <c r="C14" s="177">
        <v>1767</v>
      </c>
      <c r="D14" s="181">
        <v>11.8</v>
      </c>
      <c r="E14" s="181">
        <v>3.5</v>
      </c>
      <c r="F14" s="3"/>
    </row>
    <row r="15" spans="1:6" ht="12.6" customHeight="1">
      <c r="A15" s="12" t="s">
        <v>461</v>
      </c>
      <c r="B15" s="13" t="s">
        <v>1496</v>
      </c>
      <c r="C15" s="177">
        <v>335</v>
      </c>
      <c r="D15" s="181">
        <v>9.1</v>
      </c>
      <c r="E15" s="181">
        <v>5.9</v>
      </c>
      <c r="F15" s="3"/>
    </row>
    <row r="16" spans="1:6" ht="12.6" customHeight="1">
      <c r="A16" s="12" t="s">
        <v>462</v>
      </c>
      <c r="B16" s="13" t="s">
        <v>1497</v>
      </c>
      <c r="C16" s="177">
        <v>298</v>
      </c>
      <c r="D16" s="181">
        <v>9.6</v>
      </c>
      <c r="E16" s="181">
        <v>6.6</v>
      </c>
      <c r="F16" s="3"/>
    </row>
    <row r="17" spans="1:6" ht="12.6" customHeight="1">
      <c r="A17" s="12" t="s">
        <v>463</v>
      </c>
      <c r="B17" s="13" t="s">
        <v>1498</v>
      </c>
      <c r="C17" s="177">
        <v>25</v>
      </c>
      <c r="D17" s="181">
        <v>9</v>
      </c>
      <c r="E17" s="181">
        <v>7</v>
      </c>
      <c r="F17" s="3"/>
    </row>
    <row r="18" spans="1:6" ht="12.6" customHeight="1">
      <c r="A18" s="12" t="s">
        <v>464</v>
      </c>
      <c r="B18" s="13" t="s">
        <v>1499</v>
      </c>
      <c r="C18" s="177">
        <v>16</v>
      </c>
      <c r="D18" s="181">
        <v>8.4</v>
      </c>
      <c r="E18" s="181">
        <v>6.6</v>
      </c>
      <c r="F18" s="3"/>
    </row>
    <row r="19" spans="1:6" ht="12.6" customHeight="1">
      <c r="A19" s="12" t="s">
        <v>465</v>
      </c>
      <c r="B19" s="13" t="s">
        <v>1500</v>
      </c>
      <c r="C19" s="177">
        <v>252</v>
      </c>
      <c r="D19" s="181">
        <v>8.6</v>
      </c>
      <c r="E19" s="181">
        <v>6.5</v>
      </c>
      <c r="F19" s="3"/>
    </row>
    <row r="20" spans="1:6" ht="12.6" customHeight="1">
      <c r="A20" s="12" t="s">
        <v>466</v>
      </c>
      <c r="B20" s="13" t="s">
        <v>1501</v>
      </c>
      <c r="C20" s="177">
        <v>46</v>
      </c>
      <c r="D20" s="181">
        <v>10.1</v>
      </c>
      <c r="E20" s="181">
        <v>6.9</v>
      </c>
      <c r="F20" s="3"/>
    </row>
    <row r="21" spans="1:6" ht="12.6" customHeight="1">
      <c r="A21" s="12" t="s">
        <v>467</v>
      </c>
      <c r="B21" s="13" t="s">
        <v>1502</v>
      </c>
      <c r="C21" s="177">
        <v>887</v>
      </c>
      <c r="D21" s="181">
        <v>9.5</v>
      </c>
      <c r="E21" s="181">
        <v>6.1</v>
      </c>
      <c r="F21" s="3"/>
    </row>
    <row r="22" spans="1:6" ht="12.6" customHeight="1">
      <c r="A22" s="12" t="s">
        <v>468</v>
      </c>
      <c r="B22" s="13" t="s">
        <v>1503</v>
      </c>
      <c r="C22" s="177">
        <v>45</v>
      </c>
      <c r="D22" s="181">
        <v>8.4</v>
      </c>
      <c r="E22" s="181">
        <v>7.2</v>
      </c>
      <c r="F22" s="3"/>
    </row>
    <row r="23" spans="1:6" ht="12.6" customHeight="1">
      <c r="A23" s="12" t="s">
        <v>469</v>
      </c>
      <c r="B23" s="13" t="s">
        <v>1504</v>
      </c>
      <c r="C23" s="177">
        <v>69</v>
      </c>
      <c r="D23" s="181">
        <v>8.6</v>
      </c>
      <c r="E23" s="181">
        <v>7.1</v>
      </c>
      <c r="F23" s="3"/>
    </row>
    <row r="24" spans="1:6" ht="12.6" customHeight="1">
      <c r="A24" s="12" t="s">
        <v>470</v>
      </c>
      <c r="B24" s="13" t="s">
        <v>1505</v>
      </c>
      <c r="C24" s="177">
        <v>96</v>
      </c>
      <c r="D24" s="181">
        <v>9.3000000000000007</v>
      </c>
      <c r="E24" s="181">
        <v>6.7</v>
      </c>
      <c r="F24" s="3"/>
    </row>
    <row r="25" spans="1:6" ht="12.6" customHeight="1">
      <c r="A25" s="12" t="s">
        <v>471</v>
      </c>
      <c r="B25" s="13" t="s">
        <v>1506</v>
      </c>
      <c r="C25" s="177">
        <v>13</v>
      </c>
      <c r="D25" s="181">
        <v>8.1999999999999993</v>
      </c>
      <c r="E25" s="181">
        <v>6.8</v>
      </c>
      <c r="F25" s="3"/>
    </row>
    <row r="26" spans="1:6" ht="12.6" customHeight="1">
      <c r="A26" s="12" t="s">
        <v>472</v>
      </c>
      <c r="B26" s="13" t="s">
        <v>1507</v>
      </c>
      <c r="C26" s="177">
        <v>312</v>
      </c>
      <c r="D26" s="181">
        <v>9</v>
      </c>
      <c r="E26" s="181">
        <v>4.3</v>
      </c>
      <c r="F26" s="3"/>
    </row>
    <row r="27" spans="1:6" ht="12.6" customHeight="1">
      <c r="A27" s="12" t="s">
        <v>473</v>
      </c>
      <c r="B27" s="13" t="s">
        <v>1508</v>
      </c>
      <c r="C27" s="177">
        <v>217</v>
      </c>
      <c r="D27" s="181">
        <v>10.7</v>
      </c>
      <c r="E27" s="181">
        <v>6.4</v>
      </c>
      <c r="F27" s="3"/>
    </row>
    <row r="28" spans="1:6" ht="12.6" customHeight="1">
      <c r="A28" s="12" t="s">
        <v>474</v>
      </c>
      <c r="B28" s="13" t="s">
        <v>1509</v>
      </c>
      <c r="C28" s="177">
        <v>178</v>
      </c>
      <c r="D28" s="181">
        <v>9.9</v>
      </c>
      <c r="E28" s="181">
        <v>6.7</v>
      </c>
      <c r="F28" s="3"/>
    </row>
    <row r="29" spans="1:6" ht="12.6" customHeight="1">
      <c r="A29" s="12" t="s">
        <v>475</v>
      </c>
      <c r="B29" s="13" t="s">
        <v>1510</v>
      </c>
      <c r="C29" s="177">
        <v>928</v>
      </c>
      <c r="D29" s="181">
        <v>10.3</v>
      </c>
      <c r="E29" s="181">
        <v>3</v>
      </c>
      <c r="F29" s="3"/>
    </row>
    <row r="30" spans="1:6" ht="12.6" customHeight="1">
      <c r="A30" s="12" t="s">
        <v>476</v>
      </c>
      <c r="B30" s="13" t="s">
        <v>1511</v>
      </c>
      <c r="C30" s="177">
        <v>118</v>
      </c>
      <c r="D30" s="181">
        <v>8.9</v>
      </c>
      <c r="E30" s="181">
        <v>6.8</v>
      </c>
      <c r="F30" s="3"/>
    </row>
    <row r="31" spans="1:6" ht="12.6" customHeight="1">
      <c r="A31" s="12" t="s">
        <v>477</v>
      </c>
      <c r="B31" s="13" t="s">
        <v>1512</v>
      </c>
      <c r="C31" s="177">
        <v>117</v>
      </c>
      <c r="D31" s="181">
        <v>9</v>
      </c>
      <c r="E31" s="181">
        <v>6.3</v>
      </c>
      <c r="F31" s="3"/>
    </row>
    <row r="32" spans="1:6" ht="12.6" customHeight="1">
      <c r="A32" s="12" t="s">
        <v>478</v>
      </c>
      <c r="B32" s="13" t="s">
        <v>1513</v>
      </c>
      <c r="C32" s="177">
        <v>149</v>
      </c>
      <c r="D32" s="181">
        <v>9.4</v>
      </c>
      <c r="E32" s="181">
        <v>6.1</v>
      </c>
      <c r="F32" s="3"/>
    </row>
    <row r="33" spans="1:6" ht="12.6" customHeight="1">
      <c r="A33" s="12" t="s">
        <v>479</v>
      </c>
      <c r="B33" s="13" t="s">
        <v>1514</v>
      </c>
      <c r="C33" s="177">
        <v>319</v>
      </c>
      <c r="D33" s="181">
        <v>8.8000000000000007</v>
      </c>
      <c r="E33" s="181">
        <v>5</v>
      </c>
      <c r="F33" s="3"/>
    </row>
    <row r="34" spans="1:6" ht="12.6" customHeight="1">
      <c r="A34" s="12" t="s">
        <v>480</v>
      </c>
      <c r="B34" s="13" t="s">
        <v>1515</v>
      </c>
      <c r="C34" s="177">
        <v>194</v>
      </c>
      <c r="D34" s="181">
        <v>8.6</v>
      </c>
      <c r="E34" s="181">
        <v>6.9</v>
      </c>
      <c r="F34" s="3"/>
    </row>
    <row r="35" spans="1:6" ht="12.6" customHeight="1">
      <c r="A35" s="12" t="s">
        <v>481</v>
      </c>
      <c r="B35" s="13" t="s">
        <v>1516</v>
      </c>
      <c r="C35" s="177">
        <v>49</v>
      </c>
      <c r="D35" s="181">
        <v>8.1999999999999993</v>
      </c>
      <c r="E35" s="181">
        <v>6.7</v>
      </c>
      <c r="F35" s="3"/>
    </row>
    <row r="36" spans="1:6" ht="12.6" customHeight="1">
      <c r="A36" s="12" t="s">
        <v>482</v>
      </c>
      <c r="B36" s="13" t="s">
        <v>1517</v>
      </c>
      <c r="C36" s="177">
        <v>486</v>
      </c>
      <c r="D36" s="181">
        <v>9.1999999999999993</v>
      </c>
      <c r="E36" s="181">
        <v>6.2</v>
      </c>
      <c r="F36" s="3"/>
    </row>
    <row r="37" spans="1:6" ht="12.6" customHeight="1">
      <c r="A37" s="12" t="s">
        <v>483</v>
      </c>
      <c r="B37" s="13" t="s">
        <v>1518</v>
      </c>
      <c r="C37" s="177">
        <v>70</v>
      </c>
      <c r="D37" s="181">
        <v>8.6999999999999993</v>
      </c>
      <c r="E37" s="181">
        <v>5.9</v>
      </c>
      <c r="F37" s="3"/>
    </row>
    <row r="38" spans="1:6" ht="12.6" customHeight="1">
      <c r="A38" s="12" t="s">
        <v>1228</v>
      </c>
      <c r="B38" s="13" t="s">
        <v>1519</v>
      </c>
      <c r="C38" s="177">
        <v>66</v>
      </c>
      <c r="D38" s="181">
        <v>8.6</v>
      </c>
      <c r="E38" s="181">
        <v>7.2</v>
      </c>
      <c r="F38" s="3"/>
    </row>
    <row r="39" spans="1:6" ht="12.6" customHeight="1">
      <c r="A39" s="12" t="s">
        <v>1229</v>
      </c>
      <c r="B39" s="13" t="s">
        <v>1520</v>
      </c>
      <c r="C39" s="177">
        <v>6</v>
      </c>
      <c r="D39" s="181">
        <v>8.6</v>
      </c>
      <c r="E39" s="181">
        <v>7.2</v>
      </c>
      <c r="F39" s="3"/>
    </row>
    <row r="40" spans="1:6" ht="12.6" customHeight="1">
      <c r="A40" s="12" t="s">
        <v>1230</v>
      </c>
      <c r="B40" s="13" t="s">
        <v>1521</v>
      </c>
      <c r="C40" s="177">
        <v>4</v>
      </c>
      <c r="D40" s="181">
        <v>8.5</v>
      </c>
      <c r="E40" s="181">
        <v>7.6</v>
      </c>
      <c r="F40" s="3"/>
    </row>
    <row r="41" spans="1:6" ht="12.6" customHeight="1">
      <c r="A41" s="12" t="s">
        <v>1759</v>
      </c>
      <c r="B41" s="13" t="s">
        <v>1522</v>
      </c>
      <c r="C41" s="177">
        <v>2555</v>
      </c>
      <c r="D41" s="181">
        <v>11</v>
      </c>
      <c r="E41" s="181">
        <v>6.1</v>
      </c>
      <c r="F41" s="3"/>
    </row>
    <row r="42" spans="1:6" ht="12.6" customHeight="1">
      <c r="A42" s="12" t="s">
        <v>1760</v>
      </c>
      <c r="B42" s="13" t="s">
        <v>1523</v>
      </c>
      <c r="C42" s="177">
        <v>1</v>
      </c>
      <c r="D42" s="181">
        <v>7.1</v>
      </c>
      <c r="E42" s="181">
        <v>7.1</v>
      </c>
      <c r="F42" s="3"/>
    </row>
    <row r="43" spans="1:6" ht="12.6" customHeight="1">
      <c r="A43" s="12" t="s">
        <v>1761</v>
      </c>
      <c r="B43" s="13" t="s">
        <v>1524</v>
      </c>
      <c r="C43" s="177">
        <v>0</v>
      </c>
      <c r="D43" s="181" t="s">
        <v>491</v>
      </c>
      <c r="E43" s="181" t="s">
        <v>491</v>
      </c>
      <c r="F43" s="3"/>
    </row>
    <row r="44" spans="1:6" ht="12.6" customHeight="1">
      <c r="A44" s="12" t="s">
        <v>1762</v>
      </c>
      <c r="B44" s="13" t="s">
        <v>1525</v>
      </c>
      <c r="C44" s="177">
        <v>4</v>
      </c>
      <c r="D44" s="181">
        <v>8.1999999999999993</v>
      </c>
      <c r="E44" s="181">
        <v>7.1</v>
      </c>
      <c r="F44" s="3"/>
    </row>
    <row r="45" spans="1:6" ht="12.6" customHeight="1">
      <c r="A45" s="12" t="s">
        <v>1763</v>
      </c>
      <c r="B45" s="13" t="s">
        <v>1526</v>
      </c>
      <c r="C45" s="177">
        <v>0</v>
      </c>
      <c r="D45" s="181" t="s">
        <v>491</v>
      </c>
      <c r="E45" s="181" t="s">
        <v>491</v>
      </c>
      <c r="F45" s="3"/>
    </row>
    <row r="46" spans="1:6" ht="12.6" customHeight="1">
      <c r="A46" s="12" t="s">
        <v>1764</v>
      </c>
      <c r="B46" s="13" t="s">
        <v>1527</v>
      </c>
      <c r="C46" s="177">
        <v>6</v>
      </c>
      <c r="D46" s="181">
        <v>7.9</v>
      </c>
      <c r="E46" s="181">
        <v>7.1</v>
      </c>
      <c r="F46" s="3"/>
    </row>
    <row r="47" spans="1:6" ht="12.6" customHeight="1">
      <c r="A47" s="12" t="s">
        <v>884</v>
      </c>
      <c r="B47" s="13" t="s">
        <v>1528</v>
      </c>
      <c r="C47" s="177">
        <v>36</v>
      </c>
      <c r="D47" s="181">
        <v>8.6</v>
      </c>
      <c r="E47" s="181">
        <v>6.2</v>
      </c>
      <c r="F47" s="3"/>
    </row>
    <row r="48" spans="1:6" ht="12.6" customHeight="1">
      <c r="A48" s="12" t="s">
        <v>885</v>
      </c>
      <c r="B48" s="13" t="s">
        <v>1529</v>
      </c>
      <c r="C48" s="177">
        <v>6</v>
      </c>
      <c r="D48" s="181">
        <v>8.5</v>
      </c>
      <c r="E48" s="181">
        <v>5.8</v>
      </c>
      <c r="F48" s="3"/>
    </row>
    <row r="49" spans="1:6" ht="12.6" customHeight="1">
      <c r="A49" s="12" t="s">
        <v>886</v>
      </c>
      <c r="B49" s="13" t="s">
        <v>1530</v>
      </c>
      <c r="C49" s="177">
        <v>6</v>
      </c>
      <c r="D49" s="181">
        <v>7.6</v>
      </c>
      <c r="E49" s="181">
        <v>7</v>
      </c>
      <c r="F49" s="3"/>
    </row>
    <row r="50" spans="1:6" ht="12.6" customHeight="1">
      <c r="A50" s="12" t="s">
        <v>887</v>
      </c>
      <c r="B50" s="13" t="s">
        <v>1531</v>
      </c>
      <c r="C50" s="177">
        <v>2</v>
      </c>
      <c r="D50" s="181">
        <v>7.8</v>
      </c>
      <c r="E50" s="181">
        <v>7.7</v>
      </c>
      <c r="F50" s="3"/>
    </row>
    <row r="51" spans="1:6" ht="12.6" customHeight="1">
      <c r="A51" s="12" t="s">
        <v>888</v>
      </c>
      <c r="B51" s="13" t="s">
        <v>1532</v>
      </c>
      <c r="C51" s="177">
        <v>4</v>
      </c>
      <c r="D51" s="181">
        <v>8.6</v>
      </c>
      <c r="E51" s="181">
        <v>7.2</v>
      </c>
      <c r="F51" s="3"/>
    </row>
    <row r="52" spans="1:6" ht="12.6" customHeight="1">
      <c r="A52" s="12" t="s">
        <v>889</v>
      </c>
      <c r="B52" s="13" t="s">
        <v>1533</v>
      </c>
      <c r="C52" s="177">
        <v>13</v>
      </c>
      <c r="D52" s="181">
        <v>8.4</v>
      </c>
      <c r="E52" s="181">
        <v>6.7</v>
      </c>
      <c r="F52" s="3"/>
    </row>
    <row r="53" spans="1:6" ht="12.6" customHeight="1">
      <c r="A53" s="12" t="s">
        <v>890</v>
      </c>
      <c r="B53" s="13" t="s">
        <v>1534</v>
      </c>
      <c r="C53" s="177">
        <v>89</v>
      </c>
      <c r="D53" s="181">
        <v>8.6</v>
      </c>
      <c r="E53" s="181">
        <v>5.9</v>
      </c>
      <c r="F53" s="3"/>
    </row>
    <row r="54" spans="1:6" ht="12.6" customHeight="1">
      <c r="A54" s="12" t="s">
        <v>891</v>
      </c>
      <c r="B54" s="13" t="s">
        <v>1535</v>
      </c>
      <c r="C54" s="177">
        <v>3</v>
      </c>
      <c r="D54" s="181">
        <v>7.6</v>
      </c>
      <c r="E54" s="181">
        <v>6.8</v>
      </c>
      <c r="F54" s="3"/>
    </row>
    <row r="55" spans="1:6" ht="12.6" customHeight="1">
      <c r="A55" s="12" t="s">
        <v>892</v>
      </c>
      <c r="B55" s="13" t="s">
        <v>1536</v>
      </c>
      <c r="C55" s="177">
        <v>12</v>
      </c>
      <c r="D55" s="181">
        <v>8.5</v>
      </c>
      <c r="E55" s="181">
        <v>7</v>
      </c>
      <c r="F55" s="3"/>
    </row>
    <row r="56" spans="1:6" ht="12.6" customHeight="1">
      <c r="A56" s="12" t="s">
        <v>893</v>
      </c>
      <c r="B56" s="13" t="s">
        <v>1537</v>
      </c>
      <c r="C56" s="177">
        <v>2</v>
      </c>
      <c r="D56" s="181">
        <v>7.5</v>
      </c>
      <c r="E56" s="181">
        <v>7.4</v>
      </c>
      <c r="F56" s="3"/>
    </row>
    <row r="57" spans="1:6" ht="12.6" customHeight="1">
      <c r="A57" s="12" t="s">
        <v>894</v>
      </c>
      <c r="B57" s="13" t="s">
        <v>1538</v>
      </c>
      <c r="C57" s="177">
        <v>18</v>
      </c>
      <c r="D57" s="181">
        <v>8.1999999999999993</v>
      </c>
      <c r="E57" s="181">
        <v>6.8</v>
      </c>
      <c r="F57" s="3"/>
    </row>
    <row r="58" spans="1:6" ht="12.6" customHeight="1">
      <c r="A58" s="12" t="s">
        <v>1546</v>
      </c>
      <c r="B58" s="13" t="s">
        <v>1539</v>
      </c>
      <c r="C58" s="177">
        <v>4</v>
      </c>
      <c r="D58" s="181">
        <v>9.5</v>
      </c>
      <c r="E58" s="181">
        <v>7.5</v>
      </c>
      <c r="F58" s="3"/>
    </row>
    <row r="59" spans="1:6" ht="12.6" customHeight="1">
      <c r="A59" s="12" t="s">
        <v>1547</v>
      </c>
      <c r="B59" s="13" t="s">
        <v>1540</v>
      </c>
      <c r="C59" s="177">
        <v>9</v>
      </c>
      <c r="D59" s="181">
        <v>7.7</v>
      </c>
      <c r="E59" s="181">
        <v>7.1</v>
      </c>
      <c r="F59" s="3"/>
    </row>
    <row r="60" spans="1:6" ht="12.6" customHeight="1">
      <c r="A60" s="12" t="s">
        <v>1548</v>
      </c>
      <c r="B60" s="13" t="s">
        <v>1541</v>
      </c>
      <c r="C60" s="177">
        <v>12</v>
      </c>
      <c r="D60" s="181">
        <v>7.6</v>
      </c>
      <c r="E60" s="181">
        <v>6.8</v>
      </c>
      <c r="F60" s="3"/>
    </row>
    <row r="61" spans="1:6" ht="12.6" customHeight="1">
      <c r="A61" s="12" t="s">
        <v>1549</v>
      </c>
      <c r="B61" s="13" t="s">
        <v>1542</v>
      </c>
      <c r="C61" s="177">
        <v>321</v>
      </c>
      <c r="D61" s="181">
        <v>11.1</v>
      </c>
      <c r="E61" s="181">
        <v>4</v>
      </c>
      <c r="F61" s="3"/>
    </row>
    <row r="62" spans="1:6" ht="12.6" customHeight="1">
      <c r="A62" s="12" t="s">
        <v>1550</v>
      </c>
      <c r="B62" s="13" t="s">
        <v>1543</v>
      </c>
      <c r="C62" s="177">
        <v>4</v>
      </c>
      <c r="D62" s="181">
        <v>8.1</v>
      </c>
      <c r="E62" s="181">
        <v>7.2</v>
      </c>
      <c r="F62" s="3"/>
    </row>
    <row r="63" spans="1:6" ht="12.6" customHeight="1">
      <c r="A63" s="12" t="s">
        <v>1551</v>
      </c>
      <c r="B63" s="13" t="s">
        <v>1544</v>
      </c>
      <c r="C63" s="177">
        <v>46</v>
      </c>
      <c r="D63" s="181">
        <v>8.1999999999999993</v>
      </c>
      <c r="E63" s="181">
        <v>6.6</v>
      </c>
      <c r="F63" s="3"/>
    </row>
    <row r="64" spans="1:6" ht="12.6" customHeight="1">
      <c r="A64" s="12" t="s">
        <v>1552</v>
      </c>
      <c r="B64" s="13" t="s">
        <v>1545</v>
      </c>
      <c r="C64" s="177">
        <v>5</v>
      </c>
      <c r="D64" s="181">
        <v>8.6</v>
      </c>
      <c r="E64" s="181">
        <v>7.2</v>
      </c>
      <c r="F64" s="3"/>
    </row>
    <row r="65" spans="1:6" ht="12.6" customHeight="1">
      <c r="A65" s="12" t="s">
        <v>1553</v>
      </c>
      <c r="B65" s="13" t="s">
        <v>1295</v>
      </c>
      <c r="C65" s="177">
        <v>16</v>
      </c>
      <c r="D65" s="181">
        <v>8</v>
      </c>
      <c r="E65" s="181">
        <v>6.8</v>
      </c>
      <c r="F65" s="3"/>
    </row>
    <row r="66" spans="1:6" ht="12.6" customHeight="1">
      <c r="A66" s="12" t="s">
        <v>1554</v>
      </c>
      <c r="B66" s="13" t="s">
        <v>1296</v>
      </c>
      <c r="C66" s="177">
        <v>0</v>
      </c>
      <c r="D66" s="181" t="s">
        <v>491</v>
      </c>
      <c r="E66" s="181" t="s">
        <v>491</v>
      </c>
      <c r="F66" s="3"/>
    </row>
    <row r="67" spans="1:6" ht="12.6" customHeight="1">
      <c r="A67" s="12" t="s">
        <v>1555</v>
      </c>
      <c r="B67" s="13" t="s">
        <v>1297</v>
      </c>
      <c r="C67" s="177">
        <v>1</v>
      </c>
      <c r="D67" s="181">
        <v>7.8</v>
      </c>
      <c r="E67" s="181">
        <v>7.8</v>
      </c>
      <c r="F67" s="3"/>
    </row>
    <row r="68" spans="1:6" ht="12.6" customHeight="1">
      <c r="A68" s="12" t="s">
        <v>1556</v>
      </c>
      <c r="B68" s="13" t="s">
        <v>1298</v>
      </c>
      <c r="C68" s="177">
        <v>3</v>
      </c>
      <c r="D68" s="181">
        <v>7.3</v>
      </c>
      <c r="E68" s="181">
        <v>7.2</v>
      </c>
      <c r="F68" s="3"/>
    </row>
    <row r="69" spans="1:6" ht="12.6" customHeight="1">
      <c r="A69" s="12" t="s">
        <v>1557</v>
      </c>
      <c r="B69" s="13" t="s">
        <v>1299</v>
      </c>
      <c r="C69" s="177">
        <v>0</v>
      </c>
      <c r="D69" s="181" t="s">
        <v>491</v>
      </c>
      <c r="E69" s="181" t="s">
        <v>491</v>
      </c>
      <c r="F69" s="3"/>
    </row>
    <row r="70" spans="1:6" ht="12.6" customHeight="1">
      <c r="A70" s="12" t="s">
        <v>1558</v>
      </c>
      <c r="B70" s="13" t="s">
        <v>1300</v>
      </c>
      <c r="C70" s="177">
        <v>1</v>
      </c>
      <c r="D70" s="181">
        <v>7.8</v>
      </c>
      <c r="E70" s="181">
        <v>7.8</v>
      </c>
      <c r="F70" s="3"/>
    </row>
    <row r="71" spans="1:6" ht="12.6" customHeight="1">
      <c r="A71" s="12" t="s">
        <v>1559</v>
      </c>
      <c r="B71" s="13" t="s">
        <v>1301</v>
      </c>
      <c r="C71" s="177">
        <v>0</v>
      </c>
      <c r="D71" s="181" t="s">
        <v>491</v>
      </c>
      <c r="E71" s="181" t="s">
        <v>491</v>
      </c>
      <c r="F71" s="3"/>
    </row>
    <row r="72" spans="1:6" ht="12.6" customHeight="1">
      <c r="A72" s="12" t="s">
        <v>1560</v>
      </c>
      <c r="B72" s="13" t="s">
        <v>1302</v>
      </c>
      <c r="C72" s="177">
        <v>0</v>
      </c>
      <c r="D72" s="181" t="s">
        <v>491</v>
      </c>
      <c r="E72" s="181" t="s">
        <v>491</v>
      </c>
      <c r="F72" s="3"/>
    </row>
    <row r="73" spans="1:6" ht="12.6" customHeight="1">
      <c r="A73" s="12" t="s">
        <v>1561</v>
      </c>
      <c r="B73" s="13" t="s">
        <v>1303</v>
      </c>
      <c r="C73" s="177">
        <v>14</v>
      </c>
      <c r="D73" s="181">
        <v>7.8</v>
      </c>
      <c r="E73" s="181">
        <v>6.9</v>
      </c>
      <c r="F73" s="3"/>
    </row>
    <row r="74" spans="1:6" ht="12.6" customHeight="1">
      <c r="A74" s="12" t="s">
        <v>1562</v>
      </c>
      <c r="B74" s="13" t="s">
        <v>1304</v>
      </c>
      <c r="C74" s="177">
        <v>87</v>
      </c>
      <c r="D74" s="181">
        <v>8.6</v>
      </c>
      <c r="E74" s="181">
        <v>4.5</v>
      </c>
      <c r="F74" s="3"/>
    </row>
    <row r="75" spans="1:6" ht="12.6" customHeight="1">
      <c r="A75" s="12" t="s">
        <v>1563</v>
      </c>
      <c r="B75" s="13" t="s">
        <v>1305</v>
      </c>
      <c r="C75" s="177">
        <v>6</v>
      </c>
      <c r="D75" s="181">
        <v>8.6999999999999993</v>
      </c>
      <c r="E75" s="181">
        <v>7.4</v>
      </c>
      <c r="F75" s="3"/>
    </row>
    <row r="76" spans="1:6" ht="12.6" customHeight="1">
      <c r="A76" s="12" t="s">
        <v>1564</v>
      </c>
      <c r="B76" s="13" t="s">
        <v>1306</v>
      </c>
      <c r="C76" s="177">
        <v>319</v>
      </c>
      <c r="D76" s="181">
        <v>9.9</v>
      </c>
      <c r="E76" s="181">
        <v>3.3</v>
      </c>
      <c r="F76" s="3"/>
    </row>
    <row r="77" spans="1:6" ht="12.6" customHeight="1">
      <c r="A77" s="12" t="s">
        <v>1565</v>
      </c>
      <c r="B77" s="13" t="s">
        <v>1307</v>
      </c>
      <c r="C77" s="177">
        <v>21</v>
      </c>
      <c r="D77" s="181">
        <v>8.6</v>
      </c>
      <c r="E77" s="181">
        <v>6.5</v>
      </c>
      <c r="F77" s="3"/>
    </row>
    <row r="78" spans="1:6" ht="12.6" customHeight="1">
      <c r="A78" s="12" t="s">
        <v>1247</v>
      </c>
      <c r="B78" s="13" t="s">
        <v>1308</v>
      </c>
      <c r="C78" s="177">
        <v>14</v>
      </c>
      <c r="D78" s="181">
        <v>8.6</v>
      </c>
      <c r="E78" s="181">
        <v>6.7</v>
      </c>
      <c r="F78" s="3"/>
    </row>
    <row r="79" spans="1:6" ht="12.6" customHeight="1">
      <c r="A79" s="12" t="s">
        <v>1248</v>
      </c>
      <c r="B79" s="13" t="s">
        <v>1309</v>
      </c>
      <c r="C79" s="177">
        <v>126</v>
      </c>
      <c r="D79" s="181">
        <v>9.4</v>
      </c>
      <c r="E79" s="181">
        <v>6.3</v>
      </c>
      <c r="F79" s="3"/>
    </row>
    <row r="80" spans="1:6" ht="12.6" customHeight="1">
      <c r="A80" s="12" t="s">
        <v>1249</v>
      </c>
      <c r="B80" s="13" t="s">
        <v>1310</v>
      </c>
      <c r="C80" s="177">
        <v>989</v>
      </c>
      <c r="D80" s="181">
        <v>9.4</v>
      </c>
      <c r="E80" s="181">
        <v>2.7</v>
      </c>
      <c r="F80" s="3"/>
    </row>
    <row r="81" spans="1:6" ht="12.6" customHeight="1">
      <c r="A81" s="12" t="s">
        <v>1250</v>
      </c>
      <c r="B81" s="13" t="s">
        <v>1311</v>
      </c>
      <c r="C81" s="177">
        <v>169</v>
      </c>
      <c r="D81" s="181">
        <v>9</v>
      </c>
      <c r="E81" s="181">
        <v>6</v>
      </c>
      <c r="F81" s="3"/>
    </row>
    <row r="82" spans="1:6" ht="12.6" customHeight="1">
      <c r="A82" s="12" t="s">
        <v>1251</v>
      </c>
      <c r="B82" s="13" t="s">
        <v>1312</v>
      </c>
      <c r="C82" s="177">
        <v>101</v>
      </c>
      <c r="D82" s="181">
        <v>8.8000000000000007</v>
      </c>
      <c r="E82" s="181">
        <v>2.7</v>
      </c>
      <c r="F82" s="3"/>
    </row>
    <row r="83" spans="1:6" ht="12.6" customHeight="1">
      <c r="A83" s="12" t="s">
        <v>1252</v>
      </c>
      <c r="B83" s="13" t="s">
        <v>1313</v>
      </c>
      <c r="C83" s="177">
        <v>341</v>
      </c>
      <c r="D83" s="181">
        <v>10.8</v>
      </c>
      <c r="E83" s="181">
        <v>6</v>
      </c>
      <c r="F83" s="3"/>
    </row>
    <row r="84" spans="1:6" ht="12.6" customHeight="1">
      <c r="A84" s="12" t="s">
        <v>1253</v>
      </c>
      <c r="B84" s="13" t="s">
        <v>1314</v>
      </c>
      <c r="C84" s="177">
        <v>12</v>
      </c>
      <c r="D84" s="181">
        <v>7.8</v>
      </c>
      <c r="E84" s="181">
        <v>6.9</v>
      </c>
      <c r="F84" s="3"/>
    </row>
    <row r="85" spans="1:6" ht="12.6" customHeight="1">
      <c r="A85" s="12" t="s">
        <v>1254</v>
      </c>
      <c r="B85" s="13" t="s">
        <v>1315</v>
      </c>
      <c r="C85" s="177">
        <v>625</v>
      </c>
      <c r="D85" s="181">
        <v>9.6999999999999993</v>
      </c>
      <c r="E85" s="181">
        <v>3.4</v>
      </c>
      <c r="F85" s="3"/>
    </row>
    <row r="86" spans="1:6" ht="12.6" customHeight="1">
      <c r="A86" s="12" t="s">
        <v>1255</v>
      </c>
      <c r="B86" s="13" t="s">
        <v>1316</v>
      </c>
      <c r="C86" s="177">
        <v>376</v>
      </c>
      <c r="D86" s="181">
        <v>10.3</v>
      </c>
      <c r="E86" s="181">
        <v>3.6</v>
      </c>
      <c r="F86" s="3"/>
    </row>
    <row r="87" spans="1:6" ht="12.6" customHeight="1">
      <c r="A87" s="12" t="s">
        <v>1256</v>
      </c>
      <c r="B87" s="13" t="s">
        <v>1317</v>
      </c>
      <c r="C87" s="177">
        <v>122</v>
      </c>
      <c r="D87" s="181">
        <v>10.5</v>
      </c>
      <c r="E87" s="181">
        <v>3</v>
      </c>
      <c r="F87" s="3"/>
    </row>
    <row r="88" spans="1:6" ht="12.6" customHeight="1">
      <c r="A88" s="12" t="s">
        <v>1257</v>
      </c>
      <c r="B88" s="13" t="s">
        <v>1318</v>
      </c>
      <c r="C88" s="177">
        <v>920</v>
      </c>
      <c r="D88" s="181">
        <v>14</v>
      </c>
      <c r="E88" s="181">
        <v>5</v>
      </c>
      <c r="F88" s="3"/>
    </row>
    <row r="89" spans="1:6" ht="12.6" customHeight="1">
      <c r="A89" s="12" t="s">
        <v>1258</v>
      </c>
      <c r="B89" s="13" t="s">
        <v>1319</v>
      </c>
      <c r="C89" s="177">
        <v>49</v>
      </c>
      <c r="D89" s="181">
        <v>8.8000000000000007</v>
      </c>
      <c r="E89" s="181">
        <v>6.1</v>
      </c>
      <c r="F89" s="3"/>
    </row>
    <row r="90" spans="1:6" ht="12.6" customHeight="1">
      <c r="A90" s="12" t="s">
        <v>1259</v>
      </c>
      <c r="B90" s="13" t="s">
        <v>1320</v>
      </c>
      <c r="C90" s="177">
        <v>199</v>
      </c>
      <c r="D90" s="181">
        <v>10</v>
      </c>
      <c r="E90" s="181">
        <v>3.8</v>
      </c>
      <c r="F90" s="3"/>
    </row>
    <row r="91" spans="1:6" ht="12.6" customHeight="1">
      <c r="A91" s="12" t="s">
        <v>1260</v>
      </c>
      <c r="B91" s="13" t="s">
        <v>1321</v>
      </c>
      <c r="C91" s="177">
        <v>1</v>
      </c>
      <c r="D91" s="181">
        <v>6.8</v>
      </c>
      <c r="E91" s="181">
        <v>6.8</v>
      </c>
      <c r="F91" s="3"/>
    </row>
    <row r="92" spans="1:6" ht="12.6" customHeight="1">
      <c r="A92" s="12" t="s">
        <v>1261</v>
      </c>
      <c r="B92" s="13" t="s">
        <v>1322</v>
      </c>
      <c r="C92" s="177">
        <v>43</v>
      </c>
      <c r="D92" s="181">
        <v>8.8000000000000007</v>
      </c>
      <c r="E92" s="181">
        <v>7</v>
      </c>
      <c r="F92" s="3"/>
    </row>
    <row r="93" spans="1:6" ht="12.6" customHeight="1">
      <c r="A93" s="12" t="s">
        <v>1262</v>
      </c>
      <c r="B93" s="13" t="s">
        <v>1323</v>
      </c>
      <c r="C93" s="177">
        <v>3704</v>
      </c>
      <c r="D93" s="181">
        <v>14</v>
      </c>
      <c r="E93" s="181">
        <v>5.8</v>
      </c>
      <c r="F93" s="3"/>
    </row>
    <row r="94" spans="1:6" ht="12.6" customHeight="1">
      <c r="A94" s="12" t="s">
        <v>1263</v>
      </c>
      <c r="B94" s="13" t="s">
        <v>1324</v>
      </c>
      <c r="C94" s="177">
        <v>5</v>
      </c>
      <c r="D94" s="181">
        <v>8.6</v>
      </c>
      <c r="E94" s="181">
        <v>7.3</v>
      </c>
      <c r="F94" s="3"/>
    </row>
    <row r="95" spans="1:6" ht="12.6" customHeight="1">
      <c r="A95" s="12" t="s">
        <v>1264</v>
      </c>
      <c r="B95" s="13" t="s">
        <v>1325</v>
      </c>
      <c r="C95" s="177">
        <v>5</v>
      </c>
      <c r="D95" s="181">
        <v>8</v>
      </c>
      <c r="E95" s="181">
        <v>7.2</v>
      </c>
      <c r="F95" s="3"/>
    </row>
    <row r="96" spans="1:6" ht="12.6" customHeight="1">
      <c r="A96" s="12" t="s">
        <v>1265</v>
      </c>
      <c r="B96" s="13" t="s">
        <v>1326</v>
      </c>
      <c r="C96" s="177">
        <v>0</v>
      </c>
      <c r="D96" s="181" t="s">
        <v>491</v>
      </c>
      <c r="E96" s="181" t="s">
        <v>491</v>
      </c>
      <c r="F96" s="3"/>
    </row>
    <row r="97" spans="1:6" ht="12.6" customHeight="1">
      <c r="A97" s="12" t="s">
        <v>1266</v>
      </c>
      <c r="B97" s="13" t="s">
        <v>1327</v>
      </c>
      <c r="C97" s="177">
        <v>24</v>
      </c>
      <c r="D97" s="181">
        <v>7.9</v>
      </c>
      <c r="E97" s="181">
        <v>7</v>
      </c>
      <c r="F97" s="3"/>
    </row>
    <row r="98" spans="1:6" ht="12.6" customHeight="1">
      <c r="A98" s="12" t="s">
        <v>1267</v>
      </c>
      <c r="B98" s="13" t="s">
        <v>1328</v>
      </c>
      <c r="C98" s="177">
        <v>7</v>
      </c>
      <c r="D98" s="181">
        <v>8.1</v>
      </c>
      <c r="E98" s="181">
        <v>5.8</v>
      </c>
      <c r="F98" s="3"/>
    </row>
    <row r="99" spans="1:6" ht="12.6" customHeight="1">
      <c r="A99" s="12" t="s">
        <v>1268</v>
      </c>
      <c r="B99" s="13" t="s">
        <v>1329</v>
      </c>
      <c r="C99" s="177">
        <v>25</v>
      </c>
      <c r="D99" s="181">
        <v>8.1999999999999993</v>
      </c>
      <c r="E99" s="181">
        <v>6.6</v>
      </c>
      <c r="F99" s="3"/>
    </row>
    <row r="100" spans="1:6" ht="12.6" customHeight="1">
      <c r="A100" s="12" t="s">
        <v>486</v>
      </c>
      <c r="B100" s="13" t="s">
        <v>1330</v>
      </c>
      <c r="C100" s="177">
        <v>137</v>
      </c>
      <c r="D100" s="181">
        <v>9.1</v>
      </c>
      <c r="E100" s="181">
        <v>6.4</v>
      </c>
      <c r="F100" s="3"/>
    </row>
    <row r="101" spans="1:6" ht="12.6" customHeight="1">
      <c r="A101" s="12" t="s">
        <v>487</v>
      </c>
      <c r="B101" s="13" t="s">
        <v>596</v>
      </c>
      <c r="C101" s="177">
        <v>34</v>
      </c>
      <c r="D101" s="181">
        <v>8.1</v>
      </c>
      <c r="E101" s="181">
        <v>6.7</v>
      </c>
      <c r="F101" s="3"/>
    </row>
    <row r="102" spans="1:6" ht="12.6" customHeight="1">
      <c r="A102" s="12" t="s">
        <v>599</v>
      </c>
      <c r="B102" s="13" t="s">
        <v>597</v>
      </c>
      <c r="C102" s="177">
        <v>67</v>
      </c>
      <c r="D102" s="181">
        <v>7.9</v>
      </c>
      <c r="E102" s="181">
        <v>6.4</v>
      </c>
      <c r="F102" s="3"/>
    </row>
    <row r="103" spans="1:6" ht="12.6" customHeight="1">
      <c r="A103" s="12" t="s">
        <v>600</v>
      </c>
      <c r="B103" s="13" t="s">
        <v>598</v>
      </c>
      <c r="C103" s="177">
        <v>206</v>
      </c>
      <c r="D103" s="181">
        <v>10.5</v>
      </c>
      <c r="E103" s="181">
        <v>4.2</v>
      </c>
      <c r="F103" s="3"/>
    </row>
    <row r="104" spans="1:6" ht="12.6" customHeight="1">
      <c r="A104" s="12" t="s">
        <v>488</v>
      </c>
      <c r="B104" s="13" t="s">
        <v>1386</v>
      </c>
      <c r="C104" s="177">
        <v>1679</v>
      </c>
      <c r="D104" s="181">
        <v>12</v>
      </c>
      <c r="E104" s="181">
        <v>3.1</v>
      </c>
      <c r="F104" s="3"/>
    </row>
    <row r="105" spans="1:6" ht="12.6" customHeight="1">
      <c r="A105" s="12" t="s">
        <v>491</v>
      </c>
      <c r="B105" s="13" t="s">
        <v>1246</v>
      </c>
      <c r="C105" s="177">
        <v>49</v>
      </c>
      <c r="D105" s="181">
        <v>9</v>
      </c>
      <c r="E105" s="181">
        <v>6.5</v>
      </c>
      <c r="F105" s="3"/>
    </row>
    <row r="106" spans="1:6" ht="12.6" customHeight="1">
      <c r="A106" s="14"/>
      <c r="B106" s="4" t="s">
        <v>493</v>
      </c>
      <c r="C106" s="179">
        <f>SUM(C6:C105)</f>
        <v>21034</v>
      </c>
      <c r="D106" s="182">
        <f>MAX(D6:D105)</f>
        <v>14</v>
      </c>
      <c r="E106" s="182">
        <f>MIN(E6:E105)</f>
        <v>2.7</v>
      </c>
      <c r="F106" s="8"/>
    </row>
    <row r="107" spans="1:6" ht="12.6" customHeight="1">
      <c r="A107" s="6" t="s">
        <v>1036</v>
      </c>
      <c r="B107" s="2"/>
      <c r="C107" s="37"/>
      <c r="D107" s="37"/>
      <c r="E107" s="37"/>
      <c r="F107" s="3"/>
    </row>
    <row r="108" spans="1:6">
      <c r="A108" s="6"/>
      <c r="B108" s="2"/>
      <c r="C108" s="37"/>
      <c r="D108" s="37"/>
      <c r="E108" s="37"/>
      <c r="F108" s="3"/>
    </row>
    <row r="109" spans="1:6">
      <c r="A109" s="6"/>
      <c r="B109" s="2"/>
      <c r="C109" s="37"/>
      <c r="D109" s="37"/>
      <c r="E109" s="37"/>
      <c r="F109" s="3"/>
    </row>
    <row r="110" spans="1:6">
      <c r="C110" s="38"/>
      <c r="D110" s="38"/>
      <c r="E110" s="38"/>
    </row>
    <row r="111" spans="1:6">
      <c r="C111" s="38"/>
      <c r="D111" s="38"/>
      <c r="E111" s="38"/>
    </row>
    <row r="118" spans="3:3">
      <c r="C118" s="39"/>
    </row>
  </sheetData>
  <mergeCells count="1">
    <mergeCell ref="A5:B5"/>
  </mergeCells>
  <phoneticPr fontId="3"/>
  <pageMargins left="1.181102362204724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4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>
    <tabColor rgb="FF00B050"/>
  </sheetPr>
  <dimension ref="A1:G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4" max="4" width="10" customWidth="1"/>
  </cols>
  <sheetData>
    <row r="1" spans="1:7" hidden="1">
      <c r="B1" s="2"/>
      <c r="C1" s="3"/>
      <c r="D1" s="3"/>
      <c r="E1" s="3"/>
      <c r="F1" s="3"/>
      <c r="G1" s="3"/>
    </row>
    <row r="2" spans="1:7" hidden="1">
      <c r="A2" s="1"/>
      <c r="B2" s="2"/>
      <c r="C2" s="3"/>
      <c r="D2" s="3"/>
      <c r="E2" s="3"/>
      <c r="F2" s="3"/>
      <c r="G2" s="3"/>
    </row>
    <row r="3" spans="1:7">
      <c r="A3" s="1" t="s">
        <v>1101</v>
      </c>
      <c r="B3" s="2"/>
      <c r="D3" s="3"/>
      <c r="E3" s="69"/>
    </row>
    <row r="4" spans="1:7">
      <c r="A4" s="1"/>
      <c r="B4" s="2"/>
      <c r="D4" s="3"/>
      <c r="E4" s="69"/>
      <c r="F4" s="40" t="s">
        <v>1731</v>
      </c>
      <c r="G4" s="40" t="s">
        <v>1038</v>
      </c>
    </row>
    <row r="5" spans="1:7" ht="12.6" customHeight="1">
      <c r="A5" s="268" t="s">
        <v>1031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</row>
    <row r="6" spans="1:7" ht="12.6" customHeight="1">
      <c r="A6" s="12" t="s">
        <v>452</v>
      </c>
      <c r="B6" s="13" t="s">
        <v>1698</v>
      </c>
      <c r="C6" s="177">
        <v>127</v>
      </c>
      <c r="D6" s="48">
        <v>22.7181102362205</v>
      </c>
      <c r="E6" s="48">
        <v>27.3582070833077</v>
      </c>
      <c r="F6" s="48">
        <v>160</v>
      </c>
      <c r="G6" s="48">
        <v>0.4</v>
      </c>
    </row>
    <row r="7" spans="1:7" ht="12.6" customHeight="1">
      <c r="A7" s="12" t="s">
        <v>453</v>
      </c>
      <c r="B7" s="13" t="s">
        <v>873</v>
      </c>
      <c r="C7" s="177">
        <v>1</v>
      </c>
      <c r="D7" s="48">
        <v>5</v>
      </c>
      <c r="E7" s="48" t="s">
        <v>491</v>
      </c>
      <c r="F7" s="48">
        <v>5</v>
      </c>
      <c r="G7" s="48">
        <v>5</v>
      </c>
    </row>
    <row r="8" spans="1:7" ht="12.6" customHeight="1">
      <c r="A8" s="12" t="s">
        <v>454</v>
      </c>
      <c r="B8" s="13" t="s">
        <v>874</v>
      </c>
      <c r="C8" s="177">
        <v>2</v>
      </c>
      <c r="D8" s="48">
        <v>37.450000000000003</v>
      </c>
      <c r="E8" s="48">
        <v>46.032651455244199</v>
      </c>
      <c r="F8" s="48">
        <v>70</v>
      </c>
      <c r="G8" s="48">
        <v>4.9000000000000004</v>
      </c>
    </row>
    <row r="9" spans="1:7" ht="12.6" customHeight="1">
      <c r="A9" s="12" t="s">
        <v>455</v>
      </c>
      <c r="B9" s="13" t="s">
        <v>875</v>
      </c>
      <c r="C9" s="177">
        <v>4</v>
      </c>
      <c r="D9" s="48">
        <v>40.674999999999997</v>
      </c>
      <c r="E9" s="48">
        <v>79.551173257637501</v>
      </c>
      <c r="F9" s="48">
        <v>160</v>
      </c>
      <c r="G9" s="48">
        <v>0.5</v>
      </c>
    </row>
    <row r="10" spans="1:7" ht="12.6" customHeight="1">
      <c r="A10" s="12" t="s">
        <v>456</v>
      </c>
      <c r="B10" s="13" t="s">
        <v>876</v>
      </c>
      <c r="C10" s="177">
        <v>37</v>
      </c>
      <c r="D10" s="48">
        <v>7.9648648648648699</v>
      </c>
      <c r="E10" s="48">
        <v>28.2137891446345</v>
      </c>
      <c r="F10" s="48">
        <v>160</v>
      </c>
      <c r="G10" s="48">
        <v>0</v>
      </c>
    </row>
    <row r="11" spans="1:7" ht="12.6" customHeight="1">
      <c r="A11" s="12" t="s">
        <v>457</v>
      </c>
      <c r="B11" s="13" t="s">
        <v>877</v>
      </c>
      <c r="C11" s="177">
        <v>42</v>
      </c>
      <c r="D11" s="48">
        <v>3.2404761904761901</v>
      </c>
      <c r="E11" s="48">
        <v>6.16904386487374</v>
      </c>
      <c r="F11" s="48">
        <v>37</v>
      </c>
      <c r="G11" s="48">
        <v>0.1</v>
      </c>
    </row>
    <row r="12" spans="1:7" ht="12.6" customHeight="1">
      <c r="A12" s="12" t="s">
        <v>458</v>
      </c>
      <c r="B12" s="13" t="s">
        <v>878</v>
      </c>
      <c r="C12" s="177">
        <v>2</v>
      </c>
      <c r="D12" s="48">
        <v>3.65</v>
      </c>
      <c r="E12" s="48">
        <v>4.1719300090006302</v>
      </c>
      <c r="F12" s="48">
        <v>6.6</v>
      </c>
      <c r="G12" s="48">
        <v>0.7</v>
      </c>
    </row>
    <row r="13" spans="1:7" ht="12.6" customHeight="1">
      <c r="A13" s="12" t="s">
        <v>459</v>
      </c>
      <c r="B13" s="13" t="s">
        <v>1494</v>
      </c>
      <c r="C13" s="177">
        <v>1</v>
      </c>
      <c r="D13" s="48">
        <v>35</v>
      </c>
      <c r="E13" s="48" t="s">
        <v>491</v>
      </c>
      <c r="F13" s="48">
        <v>35</v>
      </c>
      <c r="G13" s="48">
        <v>35</v>
      </c>
    </row>
    <row r="14" spans="1:7" ht="12.6" customHeight="1">
      <c r="A14" s="12" t="s">
        <v>460</v>
      </c>
      <c r="B14" s="13" t="s">
        <v>1495</v>
      </c>
      <c r="C14" s="177">
        <v>1735</v>
      </c>
      <c r="D14" s="48">
        <v>9.0248414985590806</v>
      </c>
      <c r="E14" s="48">
        <v>19.019457337155899</v>
      </c>
      <c r="F14" s="48">
        <v>320</v>
      </c>
      <c r="G14" s="48">
        <v>0</v>
      </c>
    </row>
    <row r="15" spans="1:7" ht="12.6" customHeight="1">
      <c r="A15" s="12" t="s">
        <v>461</v>
      </c>
      <c r="B15" s="13" t="s">
        <v>1496</v>
      </c>
      <c r="C15" s="177">
        <v>322</v>
      </c>
      <c r="D15" s="48">
        <v>7.7279503105590104</v>
      </c>
      <c r="E15" s="48">
        <v>15.735657906235501</v>
      </c>
      <c r="F15" s="48">
        <v>140</v>
      </c>
      <c r="G15" s="48">
        <v>0</v>
      </c>
    </row>
    <row r="16" spans="1:7" ht="12.6" customHeight="1">
      <c r="A16" s="12" t="s">
        <v>462</v>
      </c>
      <c r="B16" s="13" t="s">
        <v>1497</v>
      </c>
      <c r="C16" s="177">
        <v>291</v>
      </c>
      <c r="D16" s="48">
        <v>14.9298969072165</v>
      </c>
      <c r="E16" s="48">
        <v>18.2370303368333</v>
      </c>
      <c r="F16" s="48">
        <v>130.69999999999999</v>
      </c>
      <c r="G16" s="48">
        <v>0</v>
      </c>
    </row>
    <row r="17" spans="1:7" ht="12.6" customHeight="1">
      <c r="A17" s="12" t="s">
        <v>463</v>
      </c>
      <c r="B17" s="13" t="s">
        <v>1498</v>
      </c>
      <c r="C17" s="177">
        <v>19</v>
      </c>
      <c r="D17" s="48">
        <v>8.5578947368420994</v>
      </c>
      <c r="E17" s="48">
        <v>8.6579645920500798</v>
      </c>
      <c r="F17" s="48">
        <v>29</v>
      </c>
      <c r="G17" s="48">
        <v>0.9</v>
      </c>
    </row>
    <row r="18" spans="1:7" ht="12.6" customHeight="1">
      <c r="A18" s="12" t="s">
        <v>464</v>
      </c>
      <c r="B18" s="13" t="s">
        <v>1499</v>
      </c>
      <c r="C18" s="177">
        <v>17</v>
      </c>
      <c r="D18" s="48">
        <v>6.0529411764705898</v>
      </c>
      <c r="E18" s="48">
        <v>10.130036873517501</v>
      </c>
      <c r="F18" s="48">
        <v>43</v>
      </c>
      <c r="G18" s="48">
        <v>1.2</v>
      </c>
    </row>
    <row r="19" spans="1:7" ht="12.6" customHeight="1">
      <c r="A19" s="12" t="s">
        <v>465</v>
      </c>
      <c r="B19" s="13" t="s">
        <v>1500</v>
      </c>
      <c r="C19" s="177">
        <v>185</v>
      </c>
      <c r="D19" s="48">
        <v>17.98</v>
      </c>
      <c r="E19" s="48">
        <v>19.4304019963337</v>
      </c>
      <c r="F19" s="48">
        <v>106</v>
      </c>
      <c r="G19" s="48">
        <v>0.5</v>
      </c>
    </row>
    <row r="20" spans="1:7" ht="12.6" customHeight="1">
      <c r="A20" s="12" t="s">
        <v>466</v>
      </c>
      <c r="B20" s="13" t="s">
        <v>1501</v>
      </c>
      <c r="C20" s="177">
        <v>44</v>
      </c>
      <c r="D20" s="48">
        <v>9.2840909090909101</v>
      </c>
      <c r="E20" s="48">
        <v>14.8449497039388</v>
      </c>
      <c r="F20" s="48">
        <v>80.5</v>
      </c>
      <c r="G20" s="48">
        <v>0.5</v>
      </c>
    </row>
    <row r="21" spans="1:7" ht="12.6" customHeight="1">
      <c r="A21" s="12" t="s">
        <v>467</v>
      </c>
      <c r="B21" s="13" t="s">
        <v>1502</v>
      </c>
      <c r="C21" s="177">
        <v>634</v>
      </c>
      <c r="D21" s="48">
        <v>6.1135646687697101</v>
      </c>
      <c r="E21" s="48">
        <v>15.363581162464101</v>
      </c>
      <c r="F21" s="48">
        <v>250</v>
      </c>
      <c r="G21" s="48">
        <v>0</v>
      </c>
    </row>
    <row r="22" spans="1:7" ht="12.6" customHeight="1">
      <c r="A22" s="12" t="s">
        <v>468</v>
      </c>
      <c r="B22" s="13" t="s">
        <v>1503</v>
      </c>
      <c r="C22" s="177">
        <v>20</v>
      </c>
      <c r="D22" s="48">
        <v>5.1449999999999996</v>
      </c>
      <c r="E22" s="48">
        <v>10.786808464142901</v>
      </c>
      <c r="F22" s="48">
        <v>50</v>
      </c>
      <c r="G22" s="48">
        <v>0</v>
      </c>
    </row>
    <row r="23" spans="1:7" ht="12.6" customHeight="1">
      <c r="A23" s="12" t="s">
        <v>469</v>
      </c>
      <c r="B23" s="13" t="s">
        <v>1504</v>
      </c>
      <c r="C23" s="177">
        <v>66</v>
      </c>
      <c r="D23" s="48">
        <v>4.7590909090909097</v>
      </c>
      <c r="E23" s="48">
        <v>6.3723435436079798</v>
      </c>
      <c r="F23" s="48">
        <v>40.700000000000003</v>
      </c>
      <c r="G23" s="48">
        <v>0</v>
      </c>
    </row>
    <row r="24" spans="1:7" ht="12.6" customHeight="1">
      <c r="A24" s="12" t="s">
        <v>470</v>
      </c>
      <c r="B24" s="13" t="s">
        <v>1505</v>
      </c>
      <c r="C24" s="177">
        <v>92</v>
      </c>
      <c r="D24" s="48">
        <v>5.6228260869565201</v>
      </c>
      <c r="E24" s="48">
        <v>9.3675744601324205</v>
      </c>
      <c r="F24" s="48">
        <v>84.5</v>
      </c>
      <c r="G24" s="48">
        <v>0</v>
      </c>
    </row>
    <row r="25" spans="1:7" ht="12.6" customHeight="1">
      <c r="A25" s="12" t="s">
        <v>471</v>
      </c>
      <c r="B25" s="13" t="s">
        <v>1506</v>
      </c>
      <c r="C25" s="177">
        <v>13</v>
      </c>
      <c r="D25" s="48">
        <v>7.5076923076923103</v>
      </c>
      <c r="E25" s="48">
        <v>8.5526274265535402</v>
      </c>
      <c r="F25" s="48">
        <v>28.2</v>
      </c>
      <c r="G25" s="48">
        <v>0.7</v>
      </c>
    </row>
    <row r="26" spans="1:7" ht="12.6" customHeight="1">
      <c r="A26" s="12" t="s">
        <v>472</v>
      </c>
      <c r="B26" s="13" t="s">
        <v>1507</v>
      </c>
      <c r="C26" s="177">
        <v>230</v>
      </c>
      <c r="D26" s="48">
        <v>4.2852173913043501</v>
      </c>
      <c r="E26" s="48">
        <v>6.6331935372603903</v>
      </c>
      <c r="F26" s="48">
        <v>65</v>
      </c>
      <c r="G26" s="48">
        <v>0</v>
      </c>
    </row>
    <row r="27" spans="1:7" ht="12.6" customHeight="1">
      <c r="A27" s="12" t="s">
        <v>473</v>
      </c>
      <c r="B27" s="13" t="s">
        <v>1508</v>
      </c>
      <c r="C27" s="177">
        <v>142</v>
      </c>
      <c r="D27" s="48">
        <v>4.2028169014084504</v>
      </c>
      <c r="E27" s="48">
        <v>9.8188626088145305</v>
      </c>
      <c r="F27" s="48">
        <v>93.1</v>
      </c>
      <c r="G27" s="48">
        <v>0</v>
      </c>
    </row>
    <row r="28" spans="1:7" ht="12.6" customHeight="1">
      <c r="A28" s="12" t="s">
        <v>474</v>
      </c>
      <c r="B28" s="13" t="s">
        <v>1509</v>
      </c>
      <c r="C28" s="177">
        <v>143</v>
      </c>
      <c r="D28" s="48">
        <v>4.0664335664335702</v>
      </c>
      <c r="E28" s="48">
        <v>5.2708999693366101</v>
      </c>
      <c r="F28" s="48">
        <v>36</v>
      </c>
      <c r="G28" s="48">
        <v>0</v>
      </c>
    </row>
    <row r="29" spans="1:7" ht="12.6" customHeight="1">
      <c r="A29" s="12" t="s">
        <v>475</v>
      </c>
      <c r="B29" s="13" t="s">
        <v>1510</v>
      </c>
      <c r="C29" s="177">
        <v>703</v>
      </c>
      <c r="D29" s="48">
        <v>8.6573257467994402</v>
      </c>
      <c r="E29" s="48">
        <v>15.817648541227401</v>
      </c>
      <c r="F29" s="48">
        <v>180</v>
      </c>
      <c r="G29" s="48">
        <v>0</v>
      </c>
    </row>
    <row r="30" spans="1:7" ht="12.6" customHeight="1">
      <c r="A30" s="12" t="s">
        <v>476</v>
      </c>
      <c r="B30" s="13" t="s">
        <v>1511</v>
      </c>
      <c r="C30" s="177">
        <v>111</v>
      </c>
      <c r="D30" s="48">
        <v>5.9234234234234204</v>
      </c>
      <c r="E30" s="48">
        <v>10.0898775103382</v>
      </c>
      <c r="F30" s="48">
        <v>90</v>
      </c>
      <c r="G30" s="48">
        <v>0</v>
      </c>
    </row>
    <row r="31" spans="1:7" ht="12.6" customHeight="1">
      <c r="A31" s="12" t="s">
        <v>477</v>
      </c>
      <c r="B31" s="13" t="s">
        <v>1512</v>
      </c>
      <c r="C31" s="177">
        <v>107</v>
      </c>
      <c r="D31" s="48">
        <v>5.7168224299065402</v>
      </c>
      <c r="E31" s="48">
        <v>8.1431124500298893</v>
      </c>
      <c r="F31" s="48">
        <v>53</v>
      </c>
      <c r="G31" s="48">
        <v>0</v>
      </c>
    </row>
    <row r="32" spans="1:7" ht="12.6" customHeight="1">
      <c r="A32" s="12" t="s">
        <v>478</v>
      </c>
      <c r="B32" s="13" t="s">
        <v>1513</v>
      </c>
      <c r="C32" s="177">
        <v>126</v>
      </c>
      <c r="D32" s="48">
        <v>6.4412698412698397</v>
      </c>
      <c r="E32" s="48">
        <v>8.4821060577313698</v>
      </c>
      <c r="F32" s="48">
        <v>50</v>
      </c>
      <c r="G32" s="48">
        <v>0</v>
      </c>
    </row>
    <row r="33" spans="1:7" ht="12.6" customHeight="1">
      <c r="A33" s="12" t="s">
        <v>479</v>
      </c>
      <c r="B33" s="13" t="s">
        <v>1514</v>
      </c>
      <c r="C33" s="177">
        <v>316</v>
      </c>
      <c r="D33" s="48">
        <v>7.7949367088607504</v>
      </c>
      <c r="E33" s="48">
        <v>21.429538425706699</v>
      </c>
      <c r="F33" s="48">
        <v>280</v>
      </c>
      <c r="G33" s="48">
        <v>0</v>
      </c>
    </row>
    <row r="34" spans="1:7" ht="12.6" customHeight="1">
      <c r="A34" s="12" t="s">
        <v>480</v>
      </c>
      <c r="B34" s="13" t="s">
        <v>1515</v>
      </c>
      <c r="C34" s="177">
        <v>191</v>
      </c>
      <c r="D34" s="48">
        <v>4.9403141361256599</v>
      </c>
      <c r="E34" s="48">
        <v>8.0269937943468808</v>
      </c>
      <c r="F34" s="48">
        <v>94</v>
      </c>
      <c r="G34" s="48">
        <v>0</v>
      </c>
    </row>
    <row r="35" spans="1:7" ht="12.6" customHeight="1">
      <c r="A35" s="12" t="s">
        <v>481</v>
      </c>
      <c r="B35" s="13" t="s">
        <v>1516</v>
      </c>
      <c r="C35" s="177">
        <v>46</v>
      </c>
      <c r="D35" s="48">
        <v>5.0586956521739097</v>
      </c>
      <c r="E35" s="48">
        <v>5.3363148369120204</v>
      </c>
      <c r="F35" s="48">
        <v>24</v>
      </c>
      <c r="G35" s="48">
        <v>0</v>
      </c>
    </row>
    <row r="36" spans="1:7" ht="12.6" customHeight="1">
      <c r="A36" s="12" t="s">
        <v>482</v>
      </c>
      <c r="B36" s="13" t="s">
        <v>1517</v>
      </c>
      <c r="C36" s="177">
        <v>464</v>
      </c>
      <c r="D36" s="48">
        <v>5.4344827586206899</v>
      </c>
      <c r="E36" s="48">
        <v>9.6828574531274292</v>
      </c>
      <c r="F36" s="48">
        <v>150</v>
      </c>
      <c r="G36" s="48">
        <v>0</v>
      </c>
    </row>
    <row r="37" spans="1:7" ht="12.6" customHeight="1">
      <c r="A37" s="12" t="s">
        <v>483</v>
      </c>
      <c r="B37" s="13" t="s">
        <v>1518</v>
      </c>
      <c r="C37" s="177">
        <v>58</v>
      </c>
      <c r="D37" s="48">
        <v>7.6103448275862098</v>
      </c>
      <c r="E37" s="48">
        <v>15.674817099637201</v>
      </c>
      <c r="F37" s="48">
        <v>82</v>
      </c>
      <c r="G37" s="48">
        <v>0</v>
      </c>
    </row>
    <row r="38" spans="1:7" ht="12.6" customHeight="1">
      <c r="A38" s="12" t="s">
        <v>1228</v>
      </c>
      <c r="B38" s="13" t="s">
        <v>1519</v>
      </c>
      <c r="C38" s="177">
        <v>25</v>
      </c>
      <c r="D38" s="48">
        <v>3.1480000000000001</v>
      </c>
      <c r="E38" s="48">
        <v>4.8666484017922098</v>
      </c>
      <c r="F38" s="48">
        <v>16.5</v>
      </c>
      <c r="G38" s="48">
        <v>0</v>
      </c>
    </row>
    <row r="39" spans="1:7" ht="12.6" customHeight="1">
      <c r="A39" s="12" t="s">
        <v>1229</v>
      </c>
      <c r="B39" s="13" t="s">
        <v>1520</v>
      </c>
      <c r="C39" s="177">
        <v>4</v>
      </c>
      <c r="D39" s="48">
        <v>2.85</v>
      </c>
      <c r="E39" s="48">
        <v>1.64215305823381</v>
      </c>
      <c r="F39" s="48">
        <v>4.4000000000000004</v>
      </c>
      <c r="G39" s="48">
        <v>0.9</v>
      </c>
    </row>
    <row r="40" spans="1:7" ht="12.6" customHeight="1">
      <c r="A40" s="12" t="s">
        <v>1230</v>
      </c>
      <c r="B40" s="13" t="s">
        <v>1521</v>
      </c>
      <c r="C40" s="177">
        <v>1</v>
      </c>
      <c r="D40" s="48">
        <v>3</v>
      </c>
      <c r="E40" s="48" t="s">
        <v>491</v>
      </c>
      <c r="F40" s="48">
        <v>3</v>
      </c>
      <c r="G40" s="48">
        <v>3</v>
      </c>
    </row>
    <row r="41" spans="1:7" ht="12.6" customHeight="1">
      <c r="A41" s="12" t="s">
        <v>1759</v>
      </c>
      <c r="B41" s="13" t="s">
        <v>1522</v>
      </c>
      <c r="C41" s="177">
        <v>2535</v>
      </c>
      <c r="D41" s="48">
        <v>3.5035502958579898</v>
      </c>
      <c r="E41" s="48">
        <v>4.8029772422567198</v>
      </c>
      <c r="F41" s="48">
        <v>99</v>
      </c>
      <c r="G41" s="48">
        <v>0</v>
      </c>
    </row>
    <row r="42" spans="1:7" ht="12.6" customHeight="1">
      <c r="A42" s="12" t="s">
        <v>1760</v>
      </c>
      <c r="B42" s="13" t="s">
        <v>1523</v>
      </c>
      <c r="C42" s="177">
        <v>1</v>
      </c>
      <c r="D42" s="48">
        <v>1.7</v>
      </c>
      <c r="E42" s="48" t="s">
        <v>491</v>
      </c>
      <c r="F42" s="48">
        <v>1.7</v>
      </c>
      <c r="G42" s="48">
        <v>1.7</v>
      </c>
    </row>
    <row r="43" spans="1:7" ht="12.6" customHeight="1">
      <c r="A43" s="12" t="s">
        <v>1761</v>
      </c>
      <c r="B43" s="13" t="s">
        <v>1524</v>
      </c>
      <c r="C43" s="177">
        <v>0</v>
      </c>
      <c r="D43" s="48" t="s">
        <v>491</v>
      </c>
      <c r="E43" s="48" t="s">
        <v>491</v>
      </c>
      <c r="F43" s="48" t="s">
        <v>491</v>
      </c>
      <c r="G43" s="48" t="s">
        <v>491</v>
      </c>
    </row>
    <row r="44" spans="1:7" ht="12.6" customHeight="1">
      <c r="A44" s="12" t="s">
        <v>1762</v>
      </c>
      <c r="B44" s="13" t="s">
        <v>1525</v>
      </c>
      <c r="C44" s="177">
        <v>4</v>
      </c>
      <c r="D44" s="48">
        <v>4.05</v>
      </c>
      <c r="E44" s="48">
        <v>5.5259991555072299</v>
      </c>
      <c r="F44" s="48">
        <v>12.3</v>
      </c>
      <c r="G44" s="48">
        <v>0.7</v>
      </c>
    </row>
    <row r="45" spans="1:7" ht="12.6" customHeight="1">
      <c r="A45" s="12" t="s">
        <v>1763</v>
      </c>
      <c r="B45" s="13" t="s">
        <v>1526</v>
      </c>
      <c r="C45" s="177">
        <v>0</v>
      </c>
      <c r="D45" s="48" t="s">
        <v>491</v>
      </c>
      <c r="E45" s="48" t="s">
        <v>491</v>
      </c>
      <c r="F45" s="48" t="s">
        <v>491</v>
      </c>
      <c r="G45" s="48" t="s">
        <v>491</v>
      </c>
    </row>
    <row r="46" spans="1:7" ht="12.6" customHeight="1">
      <c r="A46" s="12" t="s">
        <v>1764</v>
      </c>
      <c r="B46" s="13" t="s">
        <v>1527</v>
      </c>
      <c r="C46" s="177">
        <v>6</v>
      </c>
      <c r="D46" s="48">
        <v>3.06666666666667</v>
      </c>
      <c r="E46" s="48">
        <v>2.3980547672367001</v>
      </c>
      <c r="F46" s="48">
        <v>6.2</v>
      </c>
      <c r="G46" s="48">
        <v>1</v>
      </c>
    </row>
    <row r="47" spans="1:7" ht="12.6" customHeight="1">
      <c r="A47" s="12" t="s">
        <v>884</v>
      </c>
      <c r="B47" s="13" t="s">
        <v>1528</v>
      </c>
      <c r="C47" s="177">
        <v>34</v>
      </c>
      <c r="D47" s="48">
        <v>6.7352941176470598</v>
      </c>
      <c r="E47" s="48">
        <v>12.663018988806501</v>
      </c>
      <c r="F47" s="48">
        <v>74</v>
      </c>
      <c r="G47" s="48">
        <v>0</v>
      </c>
    </row>
    <row r="48" spans="1:7" ht="12.6" customHeight="1">
      <c r="A48" s="12" t="s">
        <v>885</v>
      </c>
      <c r="B48" s="13" t="s">
        <v>1529</v>
      </c>
      <c r="C48" s="177">
        <v>5</v>
      </c>
      <c r="D48" s="48">
        <v>1.64</v>
      </c>
      <c r="E48" s="48">
        <v>1.35757136092362</v>
      </c>
      <c r="F48" s="48">
        <v>4</v>
      </c>
      <c r="G48" s="48">
        <v>0.6</v>
      </c>
    </row>
    <row r="49" spans="1:7" ht="12.6" customHeight="1">
      <c r="A49" s="12" t="s">
        <v>886</v>
      </c>
      <c r="B49" s="13" t="s">
        <v>1530</v>
      </c>
      <c r="C49" s="177">
        <v>5</v>
      </c>
      <c r="D49" s="48">
        <v>5.58</v>
      </c>
      <c r="E49" s="48">
        <v>4.1709711099454996</v>
      </c>
      <c r="F49" s="48">
        <v>12.8</v>
      </c>
      <c r="G49" s="48">
        <v>2.1</v>
      </c>
    </row>
    <row r="50" spans="1:7" ht="12.6" customHeight="1">
      <c r="A50" s="12" t="s">
        <v>887</v>
      </c>
      <c r="B50" s="13" t="s">
        <v>1531</v>
      </c>
      <c r="C50" s="177">
        <v>2</v>
      </c>
      <c r="D50" s="48">
        <v>1.3</v>
      </c>
      <c r="E50" s="48">
        <v>0.70710678118654802</v>
      </c>
      <c r="F50" s="48">
        <v>1.8</v>
      </c>
      <c r="G50" s="48">
        <v>0.8</v>
      </c>
    </row>
    <row r="51" spans="1:7" ht="12.6" customHeight="1">
      <c r="A51" s="12" t="s">
        <v>888</v>
      </c>
      <c r="B51" s="13" t="s">
        <v>1532</v>
      </c>
      <c r="C51" s="177">
        <v>3</v>
      </c>
      <c r="D51" s="48">
        <v>1.2</v>
      </c>
      <c r="E51" s="48">
        <v>0.871779788708135</v>
      </c>
      <c r="F51" s="48">
        <v>2.2000000000000002</v>
      </c>
      <c r="G51" s="48">
        <v>0.6</v>
      </c>
    </row>
    <row r="52" spans="1:7" ht="12.6" customHeight="1">
      <c r="A52" s="12" t="s">
        <v>889</v>
      </c>
      <c r="B52" s="13" t="s">
        <v>1533</v>
      </c>
      <c r="C52" s="177">
        <v>10</v>
      </c>
      <c r="D52" s="48">
        <v>4.5599999999999996</v>
      </c>
      <c r="E52" s="48">
        <v>4.67907873173532</v>
      </c>
      <c r="F52" s="48">
        <v>16.600000000000001</v>
      </c>
      <c r="G52" s="48">
        <v>1.4</v>
      </c>
    </row>
    <row r="53" spans="1:7" ht="12.6" customHeight="1">
      <c r="A53" s="12" t="s">
        <v>890</v>
      </c>
      <c r="B53" s="13" t="s">
        <v>1534</v>
      </c>
      <c r="C53" s="177">
        <v>88</v>
      </c>
      <c r="D53" s="48">
        <v>3.7250000000000001</v>
      </c>
      <c r="E53" s="48">
        <v>4.5376648508732504</v>
      </c>
      <c r="F53" s="48">
        <v>29</v>
      </c>
      <c r="G53" s="48">
        <v>0</v>
      </c>
    </row>
    <row r="54" spans="1:7" ht="12.6" customHeight="1">
      <c r="A54" s="12" t="s">
        <v>891</v>
      </c>
      <c r="B54" s="13" t="s">
        <v>1535</v>
      </c>
      <c r="C54" s="177">
        <v>2</v>
      </c>
      <c r="D54" s="48">
        <v>7.35</v>
      </c>
      <c r="E54" s="48">
        <v>6.5760930650348897</v>
      </c>
      <c r="F54" s="48">
        <v>12</v>
      </c>
      <c r="G54" s="48">
        <v>2.7</v>
      </c>
    </row>
    <row r="55" spans="1:7" ht="12.6" customHeight="1">
      <c r="A55" s="12" t="s">
        <v>892</v>
      </c>
      <c r="B55" s="13" t="s">
        <v>1536</v>
      </c>
      <c r="C55" s="177">
        <v>11</v>
      </c>
      <c r="D55" s="48">
        <v>3.28181818181818</v>
      </c>
      <c r="E55" s="48">
        <v>2.8614046137581401</v>
      </c>
      <c r="F55" s="48">
        <v>10.9</v>
      </c>
      <c r="G55" s="48">
        <v>0.8</v>
      </c>
    </row>
    <row r="56" spans="1:7" ht="12.6" customHeight="1">
      <c r="A56" s="12" t="s">
        <v>893</v>
      </c>
      <c r="B56" s="13" t="s">
        <v>1537</v>
      </c>
      <c r="C56" s="177">
        <v>2</v>
      </c>
      <c r="D56" s="48">
        <v>2.2000000000000002</v>
      </c>
      <c r="E56" s="48">
        <v>0.28284271247461601</v>
      </c>
      <c r="F56" s="48">
        <v>2.4</v>
      </c>
      <c r="G56" s="48">
        <v>2</v>
      </c>
    </row>
    <row r="57" spans="1:7" ht="12.6" customHeight="1">
      <c r="A57" s="12" t="s">
        <v>894</v>
      </c>
      <c r="B57" s="13" t="s">
        <v>1538</v>
      </c>
      <c r="C57" s="177">
        <v>16</v>
      </c>
      <c r="D57" s="48">
        <v>11.975</v>
      </c>
      <c r="E57" s="48">
        <v>26.433047497403699</v>
      </c>
      <c r="F57" s="48">
        <v>110</v>
      </c>
      <c r="G57" s="48">
        <v>0.9</v>
      </c>
    </row>
    <row r="58" spans="1:7" ht="12.6" customHeight="1">
      <c r="A58" s="12" t="s">
        <v>1546</v>
      </c>
      <c r="B58" s="13" t="s">
        <v>1539</v>
      </c>
      <c r="C58" s="177">
        <v>4</v>
      </c>
      <c r="D58" s="48">
        <v>11.225</v>
      </c>
      <c r="E58" s="48">
        <v>11.4718132829993</v>
      </c>
      <c r="F58" s="48">
        <v>26</v>
      </c>
      <c r="G58" s="48">
        <v>1</v>
      </c>
    </row>
    <row r="59" spans="1:7" ht="12.6" customHeight="1">
      <c r="A59" s="12" t="s">
        <v>1547</v>
      </c>
      <c r="B59" s="13" t="s">
        <v>1540</v>
      </c>
      <c r="C59" s="177">
        <v>9</v>
      </c>
      <c r="D59" s="48">
        <v>9.2888888888888896</v>
      </c>
      <c r="E59" s="48">
        <v>16.302257853166001</v>
      </c>
      <c r="F59" s="48">
        <v>52</v>
      </c>
      <c r="G59" s="48">
        <v>1</v>
      </c>
    </row>
    <row r="60" spans="1:7" ht="12.6" customHeight="1">
      <c r="A60" s="12" t="s">
        <v>1548</v>
      </c>
      <c r="B60" s="13" t="s">
        <v>1541</v>
      </c>
      <c r="C60" s="177">
        <v>13</v>
      </c>
      <c r="D60" s="48">
        <v>6.89230769230769</v>
      </c>
      <c r="E60" s="48">
        <v>5.7757339415958704</v>
      </c>
      <c r="F60" s="48">
        <v>21</v>
      </c>
      <c r="G60" s="48">
        <v>1</v>
      </c>
    </row>
    <row r="61" spans="1:7" ht="12.6" customHeight="1">
      <c r="A61" s="12" t="s">
        <v>1549</v>
      </c>
      <c r="B61" s="13" t="s">
        <v>1542</v>
      </c>
      <c r="C61" s="177">
        <v>321</v>
      </c>
      <c r="D61" s="48">
        <v>5.9959501557632402</v>
      </c>
      <c r="E61" s="48">
        <v>7.2524790449547503</v>
      </c>
      <c r="F61" s="48">
        <v>49</v>
      </c>
      <c r="G61" s="48">
        <v>0</v>
      </c>
    </row>
    <row r="62" spans="1:7" ht="12.6" customHeight="1">
      <c r="A62" s="12" t="s">
        <v>1550</v>
      </c>
      <c r="B62" s="13" t="s">
        <v>1543</v>
      </c>
      <c r="C62" s="177">
        <v>4</v>
      </c>
      <c r="D62" s="48">
        <v>3.75</v>
      </c>
      <c r="E62" s="48">
        <v>4.5155287619502502</v>
      </c>
      <c r="F62" s="48">
        <v>10.5</v>
      </c>
      <c r="G62" s="48">
        <v>1</v>
      </c>
    </row>
    <row r="63" spans="1:7" ht="12.6" customHeight="1">
      <c r="A63" s="12" t="s">
        <v>1551</v>
      </c>
      <c r="B63" s="13" t="s">
        <v>1544</v>
      </c>
      <c r="C63" s="177">
        <v>48</v>
      </c>
      <c r="D63" s="48">
        <v>6.0208333333333304</v>
      </c>
      <c r="E63" s="48">
        <v>5.9689607896016099</v>
      </c>
      <c r="F63" s="48">
        <v>29.3</v>
      </c>
      <c r="G63" s="48">
        <v>0.5</v>
      </c>
    </row>
    <row r="64" spans="1:7" ht="12.6" customHeight="1">
      <c r="A64" s="12" t="s">
        <v>1552</v>
      </c>
      <c r="B64" s="13" t="s">
        <v>1545</v>
      </c>
      <c r="C64" s="177">
        <v>5</v>
      </c>
      <c r="D64" s="48">
        <v>6.5</v>
      </c>
      <c r="E64" s="48">
        <v>6.9656299069071999</v>
      </c>
      <c r="F64" s="48">
        <v>17.2</v>
      </c>
      <c r="G64" s="48">
        <v>1.5</v>
      </c>
    </row>
    <row r="65" spans="1:7" ht="12.6" customHeight="1">
      <c r="A65" s="12" t="s">
        <v>1553</v>
      </c>
      <c r="B65" s="13" t="s">
        <v>1295</v>
      </c>
      <c r="C65" s="177">
        <v>15</v>
      </c>
      <c r="D65" s="48">
        <v>4.4800000000000004</v>
      </c>
      <c r="E65" s="48">
        <v>3.5416299717987001</v>
      </c>
      <c r="F65" s="48">
        <v>12</v>
      </c>
      <c r="G65" s="48">
        <v>0.6</v>
      </c>
    </row>
    <row r="66" spans="1:7" ht="12.6" customHeight="1">
      <c r="A66" s="12" t="s">
        <v>1554</v>
      </c>
      <c r="B66" s="13" t="s">
        <v>1296</v>
      </c>
      <c r="C66" s="177">
        <v>0</v>
      </c>
      <c r="D66" s="48" t="s">
        <v>491</v>
      </c>
      <c r="E66" s="48" t="s">
        <v>491</v>
      </c>
      <c r="F66" s="48" t="s">
        <v>491</v>
      </c>
      <c r="G66" s="48" t="s">
        <v>491</v>
      </c>
    </row>
    <row r="67" spans="1:7" ht="12.6" customHeight="1">
      <c r="A67" s="12" t="s">
        <v>1555</v>
      </c>
      <c r="B67" s="13" t="s">
        <v>1297</v>
      </c>
      <c r="C67" s="177">
        <v>1</v>
      </c>
      <c r="D67" s="48">
        <v>2.8</v>
      </c>
      <c r="E67" s="48" t="s">
        <v>491</v>
      </c>
      <c r="F67" s="48">
        <v>2.8</v>
      </c>
      <c r="G67" s="48">
        <v>2.8</v>
      </c>
    </row>
    <row r="68" spans="1:7" ht="12.6" customHeight="1">
      <c r="A68" s="12" t="s">
        <v>1556</v>
      </c>
      <c r="B68" s="13" t="s">
        <v>1298</v>
      </c>
      <c r="C68" s="177">
        <v>3</v>
      </c>
      <c r="D68" s="48">
        <v>3.2333333333333298</v>
      </c>
      <c r="E68" s="48">
        <v>2.57746645629644</v>
      </c>
      <c r="F68" s="48">
        <v>6</v>
      </c>
      <c r="G68" s="48">
        <v>0.9</v>
      </c>
    </row>
    <row r="69" spans="1:7" ht="12.6" customHeight="1">
      <c r="A69" s="12" t="s">
        <v>1557</v>
      </c>
      <c r="B69" s="13" t="s">
        <v>1299</v>
      </c>
      <c r="C69" s="177">
        <v>0</v>
      </c>
      <c r="D69" s="48" t="s">
        <v>491</v>
      </c>
      <c r="E69" s="48" t="s">
        <v>491</v>
      </c>
      <c r="F69" s="48" t="s">
        <v>491</v>
      </c>
      <c r="G69" s="48" t="s">
        <v>491</v>
      </c>
    </row>
    <row r="70" spans="1:7" ht="12.6" customHeight="1">
      <c r="A70" s="12" t="s">
        <v>1558</v>
      </c>
      <c r="B70" s="13" t="s">
        <v>1300</v>
      </c>
      <c r="C70" s="177">
        <v>0</v>
      </c>
      <c r="D70" s="48" t="s">
        <v>491</v>
      </c>
      <c r="E70" s="48" t="s">
        <v>491</v>
      </c>
      <c r="F70" s="48" t="s">
        <v>491</v>
      </c>
      <c r="G70" s="48" t="s">
        <v>491</v>
      </c>
    </row>
    <row r="71" spans="1:7" ht="12.6" customHeight="1">
      <c r="A71" s="12" t="s">
        <v>1559</v>
      </c>
      <c r="B71" s="13" t="s">
        <v>1301</v>
      </c>
      <c r="C71" s="177">
        <v>0</v>
      </c>
      <c r="D71" s="48" t="s">
        <v>491</v>
      </c>
      <c r="E71" s="48" t="s">
        <v>491</v>
      </c>
      <c r="F71" s="48" t="s">
        <v>491</v>
      </c>
      <c r="G71" s="48" t="s">
        <v>491</v>
      </c>
    </row>
    <row r="72" spans="1:7" ht="12.6" customHeight="1">
      <c r="A72" s="12" t="s">
        <v>1560</v>
      </c>
      <c r="B72" s="13" t="s">
        <v>1302</v>
      </c>
      <c r="C72" s="177">
        <v>0</v>
      </c>
      <c r="D72" s="48" t="s">
        <v>491</v>
      </c>
      <c r="E72" s="48" t="s">
        <v>491</v>
      </c>
      <c r="F72" s="48" t="s">
        <v>491</v>
      </c>
      <c r="G72" s="48" t="s">
        <v>491</v>
      </c>
    </row>
    <row r="73" spans="1:7" ht="12.6" customHeight="1">
      <c r="A73" s="12" t="s">
        <v>1561</v>
      </c>
      <c r="B73" s="13" t="s">
        <v>1303</v>
      </c>
      <c r="C73" s="177">
        <v>11</v>
      </c>
      <c r="D73" s="48">
        <v>12.545454545454501</v>
      </c>
      <c r="E73" s="48">
        <v>22.061929364240299</v>
      </c>
      <c r="F73" s="48">
        <v>76</v>
      </c>
      <c r="G73" s="48">
        <v>0.6</v>
      </c>
    </row>
    <row r="74" spans="1:7" ht="12.6" customHeight="1">
      <c r="A74" s="12" t="s">
        <v>1562</v>
      </c>
      <c r="B74" s="13" t="s">
        <v>1304</v>
      </c>
      <c r="C74" s="177">
        <v>92</v>
      </c>
      <c r="D74" s="48">
        <v>6.5771739130434801</v>
      </c>
      <c r="E74" s="48">
        <v>11.664872629563</v>
      </c>
      <c r="F74" s="48">
        <v>100.5</v>
      </c>
      <c r="G74" s="48">
        <v>0</v>
      </c>
    </row>
    <row r="75" spans="1:7" ht="12.6" customHeight="1">
      <c r="A75" s="12" t="s">
        <v>1563</v>
      </c>
      <c r="B75" s="13" t="s">
        <v>1305</v>
      </c>
      <c r="C75" s="177">
        <v>8</v>
      </c>
      <c r="D75" s="48">
        <v>5.8375000000000004</v>
      </c>
      <c r="E75" s="48">
        <v>4.2030388666161196</v>
      </c>
      <c r="F75" s="48">
        <v>12</v>
      </c>
      <c r="G75" s="48">
        <v>1</v>
      </c>
    </row>
    <row r="76" spans="1:7" ht="12.6" customHeight="1">
      <c r="A76" s="12" t="s">
        <v>1564</v>
      </c>
      <c r="B76" s="13" t="s">
        <v>1306</v>
      </c>
      <c r="C76" s="177">
        <v>265</v>
      </c>
      <c r="D76" s="48">
        <v>6.5158490566037699</v>
      </c>
      <c r="E76" s="48">
        <v>14.129256322239801</v>
      </c>
      <c r="F76" s="48">
        <v>153</v>
      </c>
      <c r="G76" s="48">
        <v>0</v>
      </c>
    </row>
    <row r="77" spans="1:7" ht="12.6" customHeight="1">
      <c r="A77" s="12" t="s">
        <v>1565</v>
      </c>
      <c r="B77" s="13" t="s">
        <v>1307</v>
      </c>
      <c r="C77" s="177">
        <v>22</v>
      </c>
      <c r="D77" s="48">
        <v>6.3363636363636404</v>
      </c>
      <c r="E77" s="48">
        <v>16.673033415969702</v>
      </c>
      <c r="F77" s="48">
        <v>80</v>
      </c>
      <c r="G77" s="48">
        <v>0</v>
      </c>
    </row>
    <row r="78" spans="1:7" ht="12.6" customHeight="1">
      <c r="A78" s="12" t="s">
        <v>1247</v>
      </c>
      <c r="B78" s="13" t="s">
        <v>1308</v>
      </c>
      <c r="C78" s="177">
        <v>15</v>
      </c>
      <c r="D78" s="48">
        <v>3.95333333333333</v>
      </c>
      <c r="E78" s="48">
        <v>4.54577773742791</v>
      </c>
      <c r="F78" s="48">
        <v>17</v>
      </c>
      <c r="G78" s="48">
        <v>0.8</v>
      </c>
    </row>
    <row r="79" spans="1:7" ht="12.6" customHeight="1">
      <c r="A79" s="12" t="s">
        <v>1248</v>
      </c>
      <c r="B79" s="13" t="s">
        <v>1309</v>
      </c>
      <c r="C79" s="177">
        <v>106</v>
      </c>
      <c r="D79" s="48">
        <v>12.2471698113208</v>
      </c>
      <c r="E79" s="48">
        <v>25.601213540980599</v>
      </c>
      <c r="F79" s="48">
        <v>200</v>
      </c>
      <c r="G79" s="48">
        <v>0</v>
      </c>
    </row>
    <row r="80" spans="1:7" ht="12.6" customHeight="1">
      <c r="A80" s="12" t="s">
        <v>1249</v>
      </c>
      <c r="B80" s="13" t="s">
        <v>1310</v>
      </c>
      <c r="C80" s="177">
        <v>993</v>
      </c>
      <c r="D80" s="48">
        <v>6.3593152064451202</v>
      </c>
      <c r="E80" s="48">
        <v>12.386180853818001</v>
      </c>
      <c r="F80" s="48">
        <v>160</v>
      </c>
      <c r="G80" s="48">
        <v>0</v>
      </c>
    </row>
    <row r="81" spans="1:7" ht="12.6" customHeight="1">
      <c r="A81" s="12" t="s">
        <v>1250</v>
      </c>
      <c r="B81" s="13" t="s">
        <v>1311</v>
      </c>
      <c r="C81" s="177">
        <v>163</v>
      </c>
      <c r="D81" s="48">
        <v>8.4411042944785297</v>
      </c>
      <c r="E81" s="48">
        <v>27.717048571033899</v>
      </c>
      <c r="F81" s="48">
        <v>300</v>
      </c>
      <c r="G81" s="48">
        <v>0.4</v>
      </c>
    </row>
    <row r="82" spans="1:7" ht="12.6" customHeight="1">
      <c r="A82" s="12" t="s">
        <v>1251</v>
      </c>
      <c r="B82" s="13" t="s">
        <v>1312</v>
      </c>
      <c r="C82" s="177">
        <v>100</v>
      </c>
      <c r="D82" s="48">
        <v>5.9329999999999998</v>
      </c>
      <c r="E82" s="48">
        <v>9.8375702736442392</v>
      </c>
      <c r="F82" s="48">
        <v>67</v>
      </c>
      <c r="G82" s="48">
        <v>0</v>
      </c>
    </row>
    <row r="83" spans="1:7" ht="12.6" customHeight="1">
      <c r="A83" s="12" t="s">
        <v>1252</v>
      </c>
      <c r="B83" s="13" t="s">
        <v>1313</v>
      </c>
      <c r="C83" s="177">
        <v>339</v>
      </c>
      <c r="D83" s="48">
        <v>7.7569321533923299</v>
      </c>
      <c r="E83" s="48">
        <v>17.1781469137062</v>
      </c>
      <c r="F83" s="48">
        <v>216.2</v>
      </c>
      <c r="G83" s="48">
        <v>0</v>
      </c>
    </row>
    <row r="84" spans="1:7" ht="12.6" customHeight="1">
      <c r="A84" s="12" t="s">
        <v>1253</v>
      </c>
      <c r="B84" s="13" t="s">
        <v>1314</v>
      </c>
      <c r="C84" s="177">
        <v>12</v>
      </c>
      <c r="D84" s="48">
        <v>2.6749999999999998</v>
      </c>
      <c r="E84" s="48">
        <v>2.0582980612853201</v>
      </c>
      <c r="F84" s="48">
        <v>8.1</v>
      </c>
      <c r="G84" s="48">
        <v>0.8</v>
      </c>
    </row>
    <row r="85" spans="1:7" ht="12.6" customHeight="1">
      <c r="A85" s="12" t="s">
        <v>1254</v>
      </c>
      <c r="B85" s="13" t="s">
        <v>1315</v>
      </c>
      <c r="C85" s="177">
        <v>633</v>
      </c>
      <c r="D85" s="48">
        <v>4.6083728278041098</v>
      </c>
      <c r="E85" s="48">
        <v>6.5062732172292899</v>
      </c>
      <c r="F85" s="48">
        <v>92.3</v>
      </c>
      <c r="G85" s="48">
        <v>0</v>
      </c>
    </row>
    <row r="86" spans="1:7" ht="12.6" customHeight="1">
      <c r="A86" s="12" t="s">
        <v>1255</v>
      </c>
      <c r="B86" s="13" t="s">
        <v>1316</v>
      </c>
      <c r="C86" s="177">
        <v>366</v>
      </c>
      <c r="D86" s="48">
        <v>8.0125683060109303</v>
      </c>
      <c r="E86" s="48">
        <v>13.568624382460699</v>
      </c>
      <c r="F86" s="48">
        <v>166</v>
      </c>
      <c r="G86" s="48">
        <v>0</v>
      </c>
    </row>
    <row r="87" spans="1:7" ht="12.6" customHeight="1">
      <c r="A87" s="12" t="s">
        <v>1256</v>
      </c>
      <c r="B87" s="13" t="s">
        <v>1317</v>
      </c>
      <c r="C87" s="177">
        <v>113</v>
      </c>
      <c r="D87" s="48">
        <v>5.1283185840707999</v>
      </c>
      <c r="E87" s="48">
        <v>5.3575125662566503</v>
      </c>
      <c r="F87" s="48">
        <v>33</v>
      </c>
      <c r="G87" s="48">
        <v>0</v>
      </c>
    </row>
    <row r="88" spans="1:7" ht="12.6" customHeight="1">
      <c r="A88" s="12" t="s">
        <v>1257</v>
      </c>
      <c r="B88" s="13" t="s">
        <v>1318</v>
      </c>
      <c r="C88" s="177">
        <v>914</v>
      </c>
      <c r="D88" s="48">
        <v>4.7579868708971604</v>
      </c>
      <c r="E88" s="48">
        <v>9.6205299542201193</v>
      </c>
      <c r="F88" s="48">
        <v>171.5</v>
      </c>
      <c r="G88" s="48">
        <v>0</v>
      </c>
    </row>
    <row r="89" spans="1:7" ht="12.6" customHeight="1">
      <c r="A89" s="12" t="s">
        <v>1258</v>
      </c>
      <c r="B89" s="13" t="s">
        <v>1319</v>
      </c>
      <c r="C89" s="177">
        <v>44</v>
      </c>
      <c r="D89" s="48">
        <v>5.2454545454545496</v>
      </c>
      <c r="E89" s="48">
        <v>5.7273499105507604</v>
      </c>
      <c r="F89" s="48">
        <v>25</v>
      </c>
      <c r="G89" s="48">
        <v>0.5</v>
      </c>
    </row>
    <row r="90" spans="1:7" ht="12.6" customHeight="1">
      <c r="A90" s="12" t="s">
        <v>1259</v>
      </c>
      <c r="B90" s="13" t="s">
        <v>1320</v>
      </c>
      <c r="C90" s="177">
        <v>197</v>
      </c>
      <c r="D90" s="48">
        <v>5.3411167512690403</v>
      </c>
      <c r="E90" s="48">
        <v>11.924190160820199</v>
      </c>
      <c r="F90" s="48">
        <v>160</v>
      </c>
      <c r="G90" s="48">
        <v>0</v>
      </c>
    </row>
    <row r="91" spans="1:7" ht="12.6" customHeight="1">
      <c r="A91" s="12" t="s">
        <v>1260</v>
      </c>
      <c r="B91" s="13" t="s">
        <v>1321</v>
      </c>
      <c r="C91" s="177">
        <v>1</v>
      </c>
      <c r="D91" s="48">
        <v>2.1</v>
      </c>
      <c r="E91" s="48" t="s">
        <v>491</v>
      </c>
      <c r="F91" s="48">
        <v>2.1</v>
      </c>
      <c r="G91" s="48">
        <v>2.1</v>
      </c>
    </row>
    <row r="92" spans="1:7" ht="12.6" customHeight="1">
      <c r="A92" s="12" t="s">
        <v>1261</v>
      </c>
      <c r="B92" s="13" t="s">
        <v>1322</v>
      </c>
      <c r="C92" s="177">
        <v>45</v>
      </c>
      <c r="D92" s="48">
        <v>12.244444444444399</v>
      </c>
      <c r="E92" s="48">
        <v>16.031043117475001</v>
      </c>
      <c r="F92" s="48">
        <v>94.5</v>
      </c>
      <c r="G92" s="48">
        <v>0.5</v>
      </c>
    </row>
    <row r="93" spans="1:7" ht="12.6" customHeight="1">
      <c r="A93" s="12" t="s">
        <v>1262</v>
      </c>
      <c r="B93" s="13" t="s">
        <v>1323</v>
      </c>
      <c r="C93" s="177">
        <v>3727</v>
      </c>
      <c r="D93" s="48">
        <v>4.6656828548430296</v>
      </c>
      <c r="E93" s="48">
        <v>6.9709646427707899</v>
      </c>
      <c r="F93" s="48">
        <v>160</v>
      </c>
      <c r="G93" s="48">
        <v>0</v>
      </c>
    </row>
    <row r="94" spans="1:7" ht="12.6" customHeight="1">
      <c r="A94" s="12" t="s">
        <v>1263</v>
      </c>
      <c r="B94" s="13" t="s">
        <v>1324</v>
      </c>
      <c r="C94" s="177">
        <v>6</v>
      </c>
      <c r="D94" s="48">
        <v>38.5833333333333</v>
      </c>
      <c r="E94" s="48">
        <v>69.426894404594194</v>
      </c>
      <c r="F94" s="48">
        <v>177.7</v>
      </c>
      <c r="G94" s="48">
        <v>0.8</v>
      </c>
    </row>
    <row r="95" spans="1:7" ht="12.6" customHeight="1">
      <c r="A95" s="12" t="s">
        <v>1264</v>
      </c>
      <c r="B95" s="13" t="s">
        <v>1325</v>
      </c>
      <c r="C95" s="177">
        <v>4</v>
      </c>
      <c r="D95" s="48">
        <v>14.9</v>
      </c>
      <c r="E95" s="48">
        <v>20.419924910080699</v>
      </c>
      <c r="F95" s="48">
        <v>45</v>
      </c>
      <c r="G95" s="48">
        <v>1</v>
      </c>
    </row>
    <row r="96" spans="1:7" ht="12.6" customHeight="1">
      <c r="A96" s="12" t="s">
        <v>1265</v>
      </c>
      <c r="B96" s="13" t="s">
        <v>1326</v>
      </c>
      <c r="C96" s="177">
        <v>0</v>
      </c>
      <c r="D96" s="48" t="s">
        <v>491</v>
      </c>
      <c r="E96" s="48" t="s">
        <v>491</v>
      </c>
      <c r="F96" s="48" t="s">
        <v>491</v>
      </c>
      <c r="G96" s="48" t="s">
        <v>491</v>
      </c>
    </row>
    <row r="97" spans="1:7" ht="12.6" customHeight="1">
      <c r="A97" s="12" t="s">
        <v>1266</v>
      </c>
      <c r="B97" s="13" t="s">
        <v>1327</v>
      </c>
      <c r="C97" s="177">
        <v>22</v>
      </c>
      <c r="D97" s="48">
        <v>4.1863636363636401</v>
      </c>
      <c r="E97" s="48">
        <v>4.3997072905392498</v>
      </c>
      <c r="F97" s="48">
        <v>18.5</v>
      </c>
      <c r="G97" s="48">
        <v>0.6</v>
      </c>
    </row>
    <row r="98" spans="1:7" ht="12.6" customHeight="1">
      <c r="A98" s="12" t="s">
        <v>1267</v>
      </c>
      <c r="B98" s="13" t="s">
        <v>1328</v>
      </c>
      <c r="C98" s="177">
        <v>7</v>
      </c>
      <c r="D98" s="48">
        <v>5.1571428571428601</v>
      </c>
      <c r="E98" s="48">
        <v>5.4926791103726202</v>
      </c>
      <c r="F98" s="48">
        <v>15.1</v>
      </c>
      <c r="G98" s="48">
        <v>0.8</v>
      </c>
    </row>
    <row r="99" spans="1:7" ht="12.6" customHeight="1">
      <c r="A99" s="12" t="s">
        <v>1268</v>
      </c>
      <c r="B99" s="13" t="s">
        <v>1329</v>
      </c>
      <c r="C99" s="177">
        <v>25</v>
      </c>
      <c r="D99" s="48">
        <v>6.98</v>
      </c>
      <c r="E99" s="48">
        <v>5.5171701683622798</v>
      </c>
      <c r="F99" s="48">
        <v>20</v>
      </c>
      <c r="G99" s="48">
        <v>1</v>
      </c>
    </row>
    <row r="100" spans="1:7" ht="12.6" customHeight="1">
      <c r="A100" s="12" t="s">
        <v>486</v>
      </c>
      <c r="B100" s="13" t="s">
        <v>1330</v>
      </c>
      <c r="C100" s="177">
        <v>140</v>
      </c>
      <c r="D100" s="48">
        <v>5.9035714285714302</v>
      </c>
      <c r="E100" s="48">
        <v>6.5311033443164703</v>
      </c>
      <c r="F100" s="48">
        <v>39</v>
      </c>
      <c r="G100" s="48">
        <v>0</v>
      </c>
    </row>
    <row r="101" spans="1:7" ht="12.6" customHeight="1">
      <c r="A101" s="12" t="s">
        <v>487</v>
      </c>
      <c r="B101" s="13" t="s">
        <v>596</v>
      </c>
      <c r="C101" s="177">
        <v>34</v>
      </c>
      <c r="D101" s="48">
        <v>3.3705882352941199</v>
      </c>
      <c r="E101" s="48">
        <v>3.2264559233486998</v>
      </c>
      <c r="F101" s="48">
        <v>15</v>
      </c>
      <c r="G101" s="48">
        <v>0</v>
      </c>
    </row>
    <row r="102" spans="1:7" ht="12.6" customHeight="1">
      <c r="A102" s="12" t="s">
        <v>599</v>
      </c>
      <c r="B102" s="13" t="s">
        <v>597</v>
      </c>
      <c r="C102" s="177">
        <v>64</v>
      </c>
      <c r="D102" s="48">
        <v>6.4281249999999996</v>
      </c>
      <c r="E102" s="48">
        <v>8.9019432290915095</v>
      </c>
      <c r="F102" s="48">
        <v>60</v>
      </c>
      <c r="G102" s="48">
        <v>0.6</v>
      </c>
    </row>
    <row r="103" spans="1:7" ht="12.6" customHeight="1">
      <c r="A103" s="12" t="s">
        <v>600</v>
      </c>
      <c r="B103" s="13" t="s">
        <v>598</v>
      </c>
      <c r="C103" s="177">
        <v>205</v>
      </c>
      <c r="D103" s="48">
        <v>5.8873170731707303</v>
      </c>
      <c r="E103" s="48">
        <v>6.6098660009815999</v>
      </c>
      <c r="F103" s="48">
        <v>51.5</v>
      </c>
      <c r="G103" s="48">
        <v>0</v>
      </c>
    </row>
    <row r="104" spans="1:7" ht="12.6" customHeight="1">
      <c r="A104" s="12" t="s">
        <v>488</v>
      </c>
      <c r="B104" s="13" t="s">
        <v>1386</v>
      </c>
      <c r="C104" s="177">
        <v>1655</v>
      </c>
      <c r="D104" s="48">
        <v>5.5663444108761198</v>
      </c>
      <c r="E104" s="48">
        <v>9.3942660282860402</v>
      </c>
      <c r="F104" s="48">
        <v>180</v>
      </c>
      <c r="G104" s="48">
        <v>0</v>
      </c>
    </row>
    <row r="105" spans="1:7" ht="12.6" customHeight="1">
      <c r="A105" s="12" t="s">
        <v>491</v>
      </c>
      <c r="B105" s="13" t="s">
        <v>1246</v>
      </c>
      <c r="C105" s="177">
        <v>41</v>
      </c>
      <c r="D105" s="48">
        <v>9.6170731707317092</v>
      </c>
      <c r="E105" s="48">
        <v>16.732332509829899</v>
      </c>
      <c r="F105" s="48">
        <v>75</v>
      </c>
      <c r="G105" s="48">
        <v>0</v>
      </c>
    </row>
    <row r="106" spans="1:7" ht="12.6" customHeight="1">
      <c r="A106" s="14"/>
      <c r="B106" s="4" t="s">
        <v>493</v>
      </c>
      <c r="C106" s="179">
        <v>19837</v>
      </c>
      <c r="D106" s="231">
        <v>6.1560165347583098</v>
      </c>
      <c r="E106" s="231">
        <v>12.3828077970477</v>
      </c>
      <c r="F106" s="231">
        <v>320</v>
      </c>
      <c r="G106" s="231">
        <v>0</v>
      </c>
    </row>
    <row r="107" spans="1:7">
      <c r="A107" s="10"/>
      <c r="B107" s="9"/>
      <c r="C107" s="36"/>
      <c r="D107" s="41"/>
      <c r="E107" s="41"/>
      <c r="F107" s="36"/>
      <c r="G107" s="36"/>
    </row>
    <row r="108" spans="1:7">
      <c r="A108" s="6"/>
      <c r="B108" s="2"/>
      <c r="C108" s="37"/>
      <c r="D108" s="42"/>
      <c r="E108" s="42"/>
      <c r="F108" s="37"/>
      <c r="G108" s="37"/>
    </row>
    <row r="109" spans="1:7">
      <c r="A109" s="6"/>
      <c r="B109" s="2"/>
      <c r="C109" s="43"/>
      <c r="D109" s="42"/>
      <c r="E109" s="42"/>
      <c r="F109" s="37"/>
      <c r="G109" s="37"/>
    </row>
    <row r="110" spans="1:7">
      <c r="A110" s="6"/>
      <c r="B110" s="2"/>
      <c r="C110" s="37"/>
      <c r="D110" s="42"/>
      <c r="E110" s="42"/>
      <c r="F110" s="37"/>
      <c r="G110" s="37"/>
    </row>
    <row r="111" spans="1:7">
      <c r="C111" s="38"/>
      <c r="D111" s="44"/>
      <c r="E111" s="44"/>
      <c r="F111" s="38"/>
      <c r="G111" s="38"/>
    </row>
    <row r="112" spans="1:7">
      <c r="C112" s="38"/>
      <c r="D112" s="44"/>
      <c r="E112" s="44"/>
      <c r="F112" s="38"/>
      <c r="G112" s="38"/>
    </row>
    <row r="113" spans="3:5">
      <c r="D113" s="45"/>
      <c r="E113" s="45"/>
    </row>
    <row r="114" spans="3:5">
      <c r="D114" s="45"/>
      <c r="E114" s="45"/>
    </row>
    <row r="115" spans="3:5">
      <c r="D115" s="45"/>
      <c r="E115" s="45"/>
    </row>
    <row r="116" spans="3:5">
      <c r="D116" s="45"/>
      <c r="E116" s="45"/>
    </row>
    <row r="117" spans="3:5">
      <c r="D117" s="45"/>
      <c r="E117" s="45"/>
    </row>
    <row r="119" spans="3:5">
      <c r="C119" s="39"/>
      <c r="D119" s="39"/>
      <c r="E119" s="39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16383" man="1"/>
  </rowBreaks>
  <legacyDrawing r:id="rId2"/>
  <controls>
    <control shapeId="31745" r:id="rId3" name="CommandButton1"/>
  </controls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>
    <tabColor rgb="FF00B050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4" max="4" width="10" style="236" customWidth="1"/>
    <col min="5" max="7" width="9" style="236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1" t="s">
        <v>1102</v>
      </c>
      <c r="B3" s="2"/>
      <c r="D3" s="228"/>
      <c r="E3" s="228"/>
      <c r="H3" s="3"/>
    </row>
    <row r="4" spans="1:8">
      <c r="A4" s="1"/>
      <c r="B4" s="2"/>
      <c r="D4" s="228"/>
      <c r="E4" s="228"/>
      <c r="F4" s="237" t="s">
        <v>1331</v>
      </c>
      <c r="G4" s="237" t="s">
        <v>1038</v>
      </c>
      <c r="H4" s="3"/>
    </row>
    <row r="5" spans="1:8" ht="12.6" customHeight="1">
      <c r="A5" s="268" t="s">
        <v>1031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2" t="s">
        <v>452</v>
      </c>
      <c r="B6" s="13" t="s">
        <v>1698</v>
      </c>
      <c r="C6" s="177">
        <v>55</v>
      </c>
      <c r="D6" s="48">
        <v>65.149090909090901</v>
      </c>
      <c r="E6" s="48">
        <v>57.520562741050597</v>
      </c>
      <c r="F6" s="48">
        <v>298.7</v>
      </c>
      <c r="G6" s="48">
        <v>0</v>
      </c>
      <c r="H6" s="3"/>
    </row>
    <row r="7" spans="1:8" ht="12.6" customHeight="1">
      <c r="A7" s="12" t="s">
        <v>453</v>
      </c>
      <c r="B7" s="13" t="s">
        <v>873</v>
      </c>
      <c r="C7" s="177">
        <v>0</v>
      </c>
      <c r="D7" s="48" t="s">
        <v>491</v>
      </c>
      <c r="E7" s="48" t="s">
        <v>491</v>
      </c>
      <c r="F7" s="48" t="s">
        <v>491</v>
      </c>
      <c r="G7" s="48" t="s">
        <v>491</v>
      </c>
      <c r="H7" s="3"/>
    </row>
    <row r="8" spans="1:8" ht="12.6" customHeight="1">
      <c r="A8" s="12" t="s">
        <v>454</v>
      </c>
      <c r="B8" s="13" t="s">
        <v>874</v>
      </c>
      <c r="C8" s="177">
        <v>1</v>
      </c>
      <c r="D8" s="48">
        <v>0</v>
      </c>
      <c r="E8" s="48" t="s">
        <v>491</v>
      </c>
      <c r="F8" s="48">
        <v>0</v>
      </c>
      <c r="G8" s="48">
        <v>0</v>
      </c>
      <c r="H8" s="3"/>
    </row>
    <row r="9" spans="1:8" ht="12.6" customHeight="1">
      <c r="A9" s="12" t="s">
        <v>455</v>
      </c>
      <c r="B9" s="13" t="s">
        <v>875</v>
      </c>
      <c r="C9" s="177">
        <v>3</v>
      </c>
      <c r="D9" s="48">
        <v>1.7333333333333301</v>
      </c>
      <c r="E9" s="48">
        <v>1.4294521094927699</v>
      </c>
      <c r="F9" s="48">
        <v>3.3</v>
      </c>
      <c r="G9" s="48">
        <v>0.5</v>
      </c>
      <c r="H9" s="3"/>
    </row>
    <row r="10" spans="1:8" ht="12.6" customHeight="1">
      <c r="A10" s="12" t="s">
        <v>456</v>
      </c>
      <c r="B10" s="13" t="s">
        <v>876</v>
      </c>
      <c r="C10" s="177">
        <v>47</v>
      </c>
      <c r="D10" s="48">
        <v>5.4553191489361703</v>
      </c>
      <c r="E10" s="48">
        <v>9.4652868881080696</v>
      </c>
      <c r="F10" s="48">
        <v>48.6</v>
      </c>
      <c r="G10" s="48">
        <v>0</v>
      </c>
      <c r="H10" s="3"/>
    </row>
    <row r="11" spans="1:8" ht="12.6" customHeight="1">
      <c r="A11" s="12" t="s">
        <v>457</v>
      </c>
      <c r="B11" s="13" t="s">
        <v>877</v>
      </c>
      <c r="C11" s="177">
        <v>34</v>
      </c>
      <c r="D11" s="48">
        <v>4.0970588235294096</v>
      </c>
      <c r="E11" s="48">
        <v>5.8140105228724304</v>
      </c>
      <c r="F11" s="48">
        <v>35</v>
      </c>
      <c r="G11" s="48">
        <v>0.6</v>
      </c>
      <c r="H11" s="3"/>
    </row>
    <row r="12" spans="1:8" ht="12.6" customHeight="1">
      <c r="A12" s="12" t="s">
        <v>458</v>
      </c>
      <c r="B12" s="13" t="s">
        <v>878</v>
      </c>
      <c r="C12" s="177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12" t="s">
        <v>459</v>
      </c>
      <c r="B13" s="13" t="s">
        <v>1494</v>
      </c>
      <c r="C13" s="177">
        <v>2</v>
      </c>
      <c r="D13" s="48">
        <v>90.15</v>
      </c>
      <c r="E13" s="48">
        <v>127.067088579223</v>
      </c>
      <c r="F13" s="48">
        <v>180</v>
      </c>
      <c r="G13" s="48">
        <v>0.3</v>
      </c>
      <c r="H13" s="3"/>
    </row>
    <row r="14" spans="1:8" ht="12.6" customHeight="1">
      <c r="A14" s="12" t="s">
        <v>460</v>
      </c>
      <c r="B14" s="13" t="s">
        <v>1495</v>
      </c>
      <c r="C14" s="177">
        <v>1313</v>
      </c>
      <c r="D14" s="48">
        <v>14.385148514851499</v>
      </c>
      <c r="E14" s="48">
        <v>14.779562674952</v>
      </c>
      <c r="F14" s="48">
        <v>150</v>
      </c>
      <c r="G14" s="48">
        <v>0</v>
      </c>
      <c r="H14" s="3"/>
    </row>
    <row r="15" spans="1:8" ht="12.6" customHeight="1">
      <c r="A15" s="12" t="s">
        <v>461</v>
      </c>
      <c r="B15" s="13" t="s">
        <v>1496</v>
      </c>
      <c r="C15" s="177">
        <v>236</v>
      </c>
      <c r="D15" s="48">
        <v>11.778813559322</v>
      </c>
      <c r="E15" s="48">
        <v>15.7857509230125</v>
      </c>
      <c r="F15" s="48">
        <v>150</v>
      </c>
      <c r="G15" s="48">
        <v>0.3</v>
      </c>
      <c r="H15" s="3"/>
    </row>
    <row r="16" spans="1:8" ht="12.6" customHeight="1">
      <c r="A16" s="12" t="s">
        <v>462</v>
      </c>
      <c r="B16" s="13" t="s">
        <v>1497</v>
      </c>
      <c r="C16" s="177">
        <v>252</v>
      </c>
      <c r="D16" s="48">
        <v>27.559920634920601</v>
      </c>
      <c r="E16" s="48">
        <v>30.998023661356399</v>
      </c>
      <c r="F16" s="48">
        <v>277</v>
      </c>
      <c r="G16" s="48">
        <v>0.3</v>
      </c>
      <c r="H16" s="3"/>
    </row>
    <row r="17" spans="1:8" ht="12.6" customHeight="1">
      <c r="A17" s="12" t="s">
        <v>463</v>
      </c>
      <c r="B17" s="13" t="s">
        <v>1498</v>
      </c>
      <c r="C17" s="177">
        <v>21</v>
      </c>
      <c r="D17" s="48">
        <v>10.757142857142901</v>
      </c>
      <c r="E17" s="48">
        <v>12.390140089142299</v>
      </c>
      <c r="F17" s="48">
        <v>53.8</v>
      </c>
      <c r="G17" s="48">
        <v>0.5</v>
      </c>
      <c r="H17" s="3"/>
    </row>
    <row r="18" spans="1:8" ht="12.6" customHeight="1">
      <c r="A18" s="12" t="s">
        <v>464</v>
      </c>
      <c r="B18" s="13" t="s">
        <v>1499</v>
      </c>
      <c r="C18" s="177">
        <v>17</v>
      </c>
      <c r="D18" s="48">
        <v>4.3</v>
      </c>
      <c r="E18" s="48">
        <v>2.4773978283675002</v>
      </c>
      <c r="F18" s="48">
        <v>10.3</v>
      </c>
      <c r="G18" s="48">
        <v>0</v>
      </c>
      <c r="H18" s="3"/>
    </row>
    <row r="19" spans="1:8" ht="12.6" customHeight="1">
      <c r="A19" s="12" t="s">
        <v>465</v>
      </c>
      <c r="B19" s="13" t="s">
        <v>1500</v>
      </c>
      <c r="C19" s="177">
        <v>213</v>
      </c>
      <c r="D19" s="48">
        <v>31.4</v>
      </c>
      <c r="E19" s="48">
        <v>23.243459213860898</v>
      </c>
      <c r="F19" s="48">
        <v>120</v>
      </c>
      <c r="G19" s="48">
        <v>0</v>
      </c>
      <c r="H19" s="3"/>
    </row>
    <row r="20" spans="1:8" ht="12.6" customHeight="1">
      <c r="A20" s="12" t="s">
        <v>466</v>
      </c>
      <c r="B20" s="13" t="s">
        <v>1501</v>
      </c>
      <c r="C20" s="177">
        <v>35</v>
      </c>
      <c r="D20" s="48">
        <v>15.3571428571429</v>
      </c>
      <c r="E20" s="48">
        <v>19.410235106529701</v>
      </c>
      <c r="F20" s="48">
        <v>90</v>
      </c>
      <c r="G20" s="48">
        <v>0.8</v>
      </c>
      <c r="H20" s="3"/>
    </row>
    <row r="21" spans="1:8" ht="12.6" customHeight="1">
      <c r="A21" s="12" t="s">
        <v>467</v>
      </c>
      <c r="B21" s="13" t="s">
        <v>1502</v>
      </c>
      <c r="C21" s="177">
        <v>787</v>
      </c>
      <c r="D21" s="48">
        <v>9.7510800508259194</v>
      </c>
      <c r="E21" s="48">
        <v>21.228441439051601</v>
      </c>
      <c r="F21" s="48">
        <v>275.3</v>
      </c>
      <c r="G21" s="48">
        <v>0</v>
      </c>
      <c r="H21" s="3"/>
    </row>
    <row r="22" spans="1:8" ht="12.6" customHeight="1">
      <c r="A22" s="12" t="s">
        <v>468</v>
      </c>
      <c r="B22" s="13" t="s">
        <v>1503</v>
      </c>
      <c r="C22" s="177">
        <v>45</v>
      </c>
      <c r="D22" s="48">
        <v>5.6822222222222196</v>
      </c>
      <c r="E22" s="48">
        <v>4.0178742055113101</v>
      </c>
      <c r="F22" s="48">
        <v>22.6</v>
      </c>
      <c r="G22" s="48">
        <v>1.6</v>
      </c>
      <c r="H22" s="3"/>
    </row>
    <row r="23" spans="1:8" ht="12.6" customHeight="1">
      <c r="A23" s="12" t="s">
        <v>469</v>
      </c>
      <c r="B23" s="13" t="s">
        <v>1504</v>
      </c>
      <c r="C23" s="177">
        <v>59</v>
      </c>
      <c r="D23" s="48">
        <v>6.02881355932203</v>
      </c>
      <c r="E23" s="48">
        <v>5.4650945932267598</v>
      </c>
      <c r="F23" s="48">
        <v>28.8</v>
      </c>
      <c r="G23" s="48">
        <v>0.5</v>
      </c>
      <c r="H23" s="3"/>
    </row>
    <row r="24" spans="1:8" ht="12.6" customHeight="1">
      <c r="A24" s="12" t="s">
        <v>470</v>
      </c>
      <c r="B24" s="13" t="s">
        <v>1505</v>
      </c>
      <c r="C24" s="177">
        <v>70</v>
      </c>
      <c r="D24" s="48">
        <v>9.4085714285714293</v>
      </c>
      <c r="E24" s="48">
        <v>18.1454808751512</v>
      </c>
      <c r="F24" s="48">
        <v>130</v>
      </c>
      <c r="G24" s="48">
        <v>0</v>
      </c>
      <c r="H24" s="3"/>
    </row>
    <row r="25" spans="1:8" ht="12.6" customHeight="1">
      <c r="A25" s="12" t="s">
        <v>471</v>
      </c>
      <c r="B25" s="13" t="s">
        <v>1506</v>
      </c>
      <c r="C25" s="177">
        <v>6</v>
      </c>
      <c r="D25" s="48">
        <v>34.1666666666667</v>
      </c>
      <c r="E25" s="48">
        <v>42.857049206246899</v>
      </c>
      <c r="F25" s="48">
        <v>104.1</v>
      </c>
      <c r="G25" s="48">
        <v>3.4</v>
      </c>
      <c r="H25" s="3"/>
    </row>
    <row r="26" spans="1:8" ht="12.6" customHeight="1">
      <c r="A26" s="12" t="s">
        <v>472</v>
      </c>
      <c r="B26" s="13" t="s">
        <v>1507</v>
      </c>
      <c r="C26" s="177">
        <v>217</v>
      </c>
      <c r="D26" s="48">
        <v>5.0410138248847902</v>
      </c>
      <c r="E26" s="48">
        <v>5.9418731368826796</v>
      </c>
      <c r="F26" s="48">
        <v>49</v>
      </c>
      <c r="G26" s="48">
        <v>0</v>
      </c>
      <c r="H26" s="3"/>
    </row>
    <row r="27" spans="1:8" ht="12.6" customHeight="1">
      <c r="A27" s="12" t="s">
        <v>473</v>
      </c>
      <c r="B27" s="13" t="s">
        <v>1508</v>
      </c>
      <c r="C27" s="177">
        <v>180</v>
      </c>
      <c r="D27" s="48">
        <v>5.0966666666666596</v>
      </c>
      <c r="E27" s="48">
        <v>6.00173997117205</v>
      </c>
      <c r="F27" s="48">
        <v>51</v>
      </c>
      <c r="G27" s="48">
        <v>0.6</v>
      </c>
      <c r="H27" s="3"/>
    </row>
    <row r="28" spans="1:8" ht="12.6" customHeight="1">
      <c r="A28" s="12" t="s">
        <v>474</v>
      </c>
      <c r="B28" s="13" t="s">
        <v>1509</v>
      </c>
      <c r="C28" s="177">
        <v>146</v>
      </c>
      <c r="D28" s="48">
        <v>5.4842465753424596</v>
      </c>
      <c r="E28" s="48">
        <v>9.3758728392295296</v>
      </c>
      <c r="F28" s="48">
        <v>69.5</v>
      </c>
      <c r="G28" s="48">
        <v>0.2</v>
      </c>
      <c r="H28" s="3"/>
    </row>
    <row r="29" spans="1:8" ht="12.6" customHeight="1">
      <c r="A29" s="12" t="s">
        <v>475</v>
      </c>
      <c r="B29" s="13" t="s">
        <v>1510</v>
      </c>
      <c r="C29" s="177">
        <v>546</v>
      </c>
      <c r="D29" s="48">
        <v>12.2347985347985</v>
      </c>
      <c r="E29" s="48">
        <v>23.4797276928022</v>
      </c>
      <c r="F29" s="48">
        <v>260</v>
      </c>
      <c r="G29" s="48">
        <v>0</v>
      </c>
      <c r="H29" s="3"/>
    </row>
    <row r="30" spans="1:8" ht="12.6" customHeight="1">
      <c r="A30" s="12" t="s">
        <v>476</v>
      </c>
      <c r="B30" s="13" t="s">
        <v>1511</v>
      </c>
      <c r="C30" s="177">
        <v>88</v>
      </c>
      <c r="D30" s="48">
        <v>8.2170454545454508</v>
      </c>
      <c r="E30" s="48">
        <v>17.6346199577814</v>
      </c>
      <c r="F30" s="48">
        <v>160</v>
      </c>
      <c r="G30" s="48">
        <v>0</v>
      </c>
      <c r="H30" s="3"/>
    </row>
    <row r="31" spans="1:8" ht="12.6" customHeight="1">
      <c r="A31" s="12" t="s">
        <v>477</v>
      </c>
      <c r="B31" s="13" t="s">
        <v>1512</v>
      </c>
      <c r="C31" s="177">
        <v>83</v>
      </c>
      <c r="D31" s="48">
        <v>5.9253012048192799</v>
      </c>
      <c r="E31" s="48">
        <v>5.3026648471631699</v>
      </c>
      <c r="F31" s="48">
        <v>23.8</v>
      </c>
      <c r="G31" s="48">
        <v>0</v>
      </c>
      <c r="H31" s="3"/>
    </row>
    <row r="32" spans="1:8" ht="12.6" customHeight="1">
      <c r="A32" s="12" t="s">
        <v>478</v>
      </c>
      <c r="B32" s="13" t="s">
        <v>1513</v>
      </c>
      <c r="C32" s="177">
        <v>69</v>
      </c>
      <c r="D32" s="48">
        <v>8.7057971014492797</v>
      </c>
      <c r="E32" s="48">
        <v>19.549333402641601</v>
      </c>
      <c r="F32" s="48">
        <v>160</v>
      </c>
      <c r="G32" s="48">
        <v>0</v>
      </c>
      <c r="H32" s="3"/>
    </row>
    <row r="33" spans="1:8" ht="12.6" customHeight="1">
      <c r="A33" s="12" t="s">
        <v>479</v>
      </c>
      <c r="B33" s="13" t="s">
        <v>1514</v>
      </c>
      <c r="C33" s="177">
        <v>222</v>
      </c>
      <c r="D33" s="48">
        <v>9.95720720720721</v>
      </c>
      <c r="E33" s="48">
        <v>30.894182517619502</v>
      </c>
      <c r="F33" s="48">
        <v>300</v>
      </c>
      <c r="G33" s="48">
        <v>0</v>
      </c>
      <c r="H33" s="3"/>
    </row>
    <row r="34" spans="1:8" ht="12.6" customHeight="1">
      <c r="A34" s="12" t="s">
        <v>480</v>
      </c>
      <c r="B34" s="13" t="s">
        <v>1515</v>
      </c>
      <c r="C34" s="177">
        <v>150</v>
      </c>
      <c r="D34" s="48">
        <v>7.0006666666666701</v>
      </c>
      <c r="E34" s="48">
        <v>8.1597349663060701</v>
      </c>
      <c r="F34" s="48">
        <v>52</v>
      </c>
      <c r="G34" s="48">
        <v>0</v>
      </c>
      <c r="H34" s="3"/>
    </row>
    <row r="35" spans="1:8" ht="12.6" customHeight="1">
      <c r="A35" s="12" t="s">
        <v>481</v>
      </c>
      <c r="B35" s="13" t="s">
        <v>1516</v>
      </c>
      <c r="C35" s="177">
        <v>35</v>
      </c>
      <c r="D35" s="48">
        <v>7.3971428571428604</v>
      </c>
      <c r="E35" s="48">
        <v>5.0197542542548099</v>
      </c>
      <c r="F35" s="48">
        <v>19</v>
      </c>
      <c r="G35" s="48">
        <v>1.1000000000000001</v>
      </c>
      <c r="H35" s="3"/>
    </row>
    <row r="36" spans="1:8" ht="12.6" customHeight="1">
      <c r="A36" s="12" t="s">
        <v>482</v>
      </c>
      <c r="B36" s="13" t="s">
        <v>1517</v>
      </c>
      <c r="C36" s="177">
        <v>403</v>
      </c>
      <c r="D36" s="48">
        <v>8.4754342431761795</v>
      </c>
      <c r="E36" s="48">
        <v>10.5512757474169</v>
      </c>
      <c r="F36" s="48">
        <v>130</v>
      </c>
      <c r="G36" s="48">
        <v>0</v>
      </c>
      <c r="H36" s="3"/>
    </row>
    <row r="37" spans="1:8" ht="12.6" customHeight="1">
      <c r="A37" s="12" t="s">
        <v>483</v>
      </c>
      <c r="B37" s="13" t="s">
        <v>1518</v>
      </c>
      <c r="C37" s="177">
        <v>39</v>
      </c>
      <c r="D37" s="48">
        <v>11.979487179487201</v>
      </c>
      <c r="E37" s="48">
        <v>25.788973362631499</v>
      </c>
      <c r="F37" s="48">
        <v>151</v>
      </c>
      <c r="G37" s="48">
        <v>0</v>
      </c>
      <c r="H37" s="3"/>
    </row>
    <row r="38" spans="1:8" ht="12.6" customHeight="1">
      <c r="A38" s="12" t="s">
        <v>1228</v>
      </c>
      <c r="B38" s="13" t="s">
        <v>1519</v>
      </c>
      <c r="C38" s="177">
        <v>65</v>
      </c>
      <c r="D38" s="48">
        <v>3.42</v>
      </c>
      <c r="E38" s="48">
        <v>4.23811573697557</v>
      </c>
      <c r="F38" s="48">
        <v>27.5</v>
      </c>
      <c r="G38" s="48">
        <v>0</v>
      </c>
      <c r="H38" s="3"/>
    </row>
    <row r="39" spans="1:8" ht="12.6" customHeight="1">
      <c r="A39" s="12" t="s">
        <v>1229</v>
      </c>
      <c r="B39" s="13" t="s">
        <v>1520</v>
      </c>
      <c r="C39" s="177">
        <v>5</v>
      </c>
      <c r="D39" s="48">
        <v>3.64</v>
      </c>
      <c r="E39" s="48">
        <v>1.0549881515922399</v>
      </c>
      <c r="F39" s="48">
        <v>5.2</v>
      </c>
      <c r="G39" s="48">
        <v>2.6</v>
      </c>
      <c r="H39" s="3"/>
    </row>
    <row r="40" spans="1:8" ht="12.6" customHeight="1">
      <c r="A40" s="12" t="s">
        <v>1230</v>
      </c>
      <c r="B40" s="13" t="s">
        <v>1521</v>
      </c>
      <c r="C40" s="177">
        <v>4</v>
      </c>
      <c r="D40" s="48">
        <v>6.7249999999999996</v>
      </c>
      <c r="E40" s="48">
        <v>5.3093471036151598</v>
      </c>
      <c r="F40" s="48">
        <v>14.1</v>
      </c>
      <c r="G40" s="48">
        <v>1.9</v>
      </c>
      <c r="H40" s="3"/>
    </row>
    <row r="41" spans="1:8" ht="12.6" customHeight="1">
      <c r="A41" s="12" t="s">
        <v>1759</v>
      </c>
      <c r="B41" s="13" t="s">
        <v>1522</v>
      </c>
      <c r="C41" s="177">
        <v>2206</v>
      </c>
      <c r="D41" s="48">
        <v>8.5492747053490508</v>
      </c>
      <c r="E41" s="48">
        <v>6.5548539712811502</v>
      </c>
      <c r="F41" s="48">
        <v>169</v>
      </c>
      <c r="G41" s="48">
        <v>0</v>
      </c>
      <c r="H41" s="3"/>
    </row>
    <row r="42" spans="1:8" ht="12.6" customHeight="1">
      <c r="A42" s="12" t="s">
        <v>1760</v>
      </c>
      <c r="B42" s="13" t="s">
        <v>1523</v>
      </c>
      <c r="C42" s="177">
        <v>0</v>
      </c>
      <c r="D42" s="48" t="s">
        <v>491</v>
      </c>
      <c r="E42" s="48" t="s">
        <v>491</v>
      </c>
      <c r="F42" s="48" t="s">
        <v>491</v>
      </c>
      <c r="G42" s="48" t="s">
        <v>491</v>
      </c>
      <c r="H42" s="3"/>
    </row>
    <row r="43" spans="1:8" ht="12.6" customHeight="1">
      <c r="A43" s="12" t="s">
        <v>1761</v>
      </c>
      <c r="B43" s="13" t="s">
        <v>1524</v>
      </c>
      <c r="C43" s="177">
        <v>0</v>
      </c>
      <c r="D43" s="48" t="s">
        <v>491</v>
      </c>
      <c r="E43" s="48" t="s">
        <v>491</v>
      </c>
      <c r="F43" s="48" t="s">
        <v>491</v>
      </c>
      <c r="G43" s="48" t="s">
        <v>491</v>
      </c>
      <c r="H43" s="3"/>
    </row>
    <row r="44" spans="1:8" ht="12.6" customHeight="1">
      <c r="A44" s="12" t="s">
        <v>1762</v>
      </c>
      <c r="B44" s="13" t="s">
        <v>1525</v>
      </c>
      <c r="C44" s="177">
        <v>3</v>
      </c>
      <c r="D44" s="48">
        <v>8.06666666666667</v>
      </c>
      <c r="E44" s="48">
        <v>5.6756791076780697</v>
      </c>
      <c r="F44" s="48">
        <v>14.2</v>
      </c>
      <c r="G44" s="48">
        <v>3</v>
      </c>
      <c r="H44" s="3"/>
    </row>
    <row r="45" spans="1:8" ht="12.6" customHeight="1">
      <c r="A45" s="12" t="s">
        <v>1763</v>
      </c>
      <c r="B45" s="13" t="s">
        <v>1526</v>
      </c>
      <c r="C45" s="177">
        <v>0</v>
      </c>
      <c r="D45" s="48" t="s">
        <v>491</v>
      </c>
      <c r="E45" s="48" t="s">
        <v>491</v>
      </c>
      <c r="F45" s="48" t="s">
        <v>491</v>
      </c>
      <c r="G45" s="48" t="s">
        <v>491</v>
      </c>
      <c r="H45" s="3"/>
    </row>
    <row r="46" spans="1:8" ht="12.6" customHeight="1">
      <c r="A46" s="12" t="s">
        <v>1764</v>
      </c>
      <c r="B46" s="13" t="s">
        <v>1527</v>
      </c>
      <c r="C46" s="177">
        <v>5</v>
      </c>
      <c r="D46" s="48">
        <v>9.4600000000000009</v>
      </c>
      <c r="E46" s="48">
        <v>10.813325113026099</v>
      </c>
      <c r="F46" s="48">
        <v>28</v>
      </c>
      <c r="G46" s="48">
        <v>1.2</v>
      </c>
      <c r="H46" s="3"/>
    </row>
    <row r="47" spans="1:8" ht="12.6" customHeight="1">
      <c r="A47" s="12" t="s">
        <v>884</v>
      </c>
      <c r="B47" s="13" t="s">
        <v>1528</v>
      </c>
      <c r="C47" s="177">
        <v>26</v>
      </c>
      <c r="D47" s="48">
        <v>8.6923076923076898</v>
      </c>
      <c r="E47" s="48">
        <v>9.7288405507305207</v>
      </c>
      <c r="F47" s="48">
        <v>51</v>
      </c>
      <c r="G47" s="48">
        <v>0.7</v>
      </c>
      <c r="H47" s="3"/>
    </row>
    <row r="48" spans="1:8" ht="12.6" customHeight="1">
      <c r="A48" s="12" t="s">
        <v>885</v>
      </c>
      <c r="B48" s="13" t="s">
        <v>1529</v>
      </c>
      <c r="C48" s="177">
        <v>4</v>
      </c>
      <c r="D48" s="48">
        <v>9.7750000000000004</v>
      </c>
      <c r="E48" s="48">
        <v>9.5712677669505499</v>
      </c>
      <c r="F48" s="48">
        <v>23.5</v>
      </c>
      <c r="G48" s="48">
        <v>2.6</v>
      </c>
      <c r="H48" s="3"/>
    </row>
    <row r="49" spans="1:8" ht="12.6" customHeight="1">
      <c r="A49" s="12" t="s">
        <v>886</v>
      </c>
      <c r="B49" s="13" t="s">
        <v>1530</v>
      </c>
      <c r="C49" s="177">
        <v>6</v>
      </c>
      <c r="D49" s="48">
        <v>9.3833333333333293</v>
      </c>
      <c r="E49" s="48">
        <v>1.42746862195518</v>
      </c>
      <c r="F49" s="48">
        <v>11.7</v>
      </c>
      <c r="G49" s="48">
        <v>7.5</v>
      </c>
      <c r="H49" s="3"/>
    </row>
    <row r="50" spans="1:8" ht="12.6" customHeight="1">
      <c r="A50" s="12" t="s">
        <v>887</v>
      </c>
      <c r="B50" s="13" t="s">
        <v>1531</v>
      </c>
      <c r="C50" s="177">
        <v>2</v>
      </c>
      <c r="D50" s="48">
        <v>8</v>
      </c>
      <c r="E50" s="48">
        <v>1.13137084989849</v>
      </c>
      <c r="F50" s="48">
        <v>8.8000000000000007</v>
      </c>
      <c r="G50" s="48">
        <v>7.2</v>
      </c>
      <c r="H50" s="3"/>
    </row>
    <row r="51" spans="1:8" ht="12.6" customHeight="1">
      <c r="A51" s="12" t="s">
        <v>888</v>
      </c>
      <c r="B51" s="13" t="s">
        <v>1532</v>
      </c>
      <c r="C51" s="177">
        <v>2</v>
      </c>
      <c r="D51" s="48">
        <v>4.0999999999999996</v>
      </c>
      <c r="E51" s="48">
        <v>1.69705627484771</v>
      </c>
      <c r="F51" s="48">
        <v>5.3</v>
      </c>
      <c r="G51" s="48">
        <v>2.9</v>
      </c>
      <c r="H51" s="3"/>
    </row>
    <row r="52" spans="1:8" ht="12.6" customHeight="1">
      <c r="A52" s="12" t="s">
        <v>889</v>
      </c>
      <c r="B52" s="13" t="s">
        <v>1533</v>
      </c>
      <c r="C52" s="177">
        <v>13</v>
      </c>
      <c r="D52" s="48">
        <v>9.0692307692307708</v>
      </c>
      <c r="E52" s="48">
        <v>5.4917187071967204</v>
      </c>
      <c r="F52" s="48">
        <v>23</v>
      </c>
      <c r="G52" s="48">
        <v>2.4</v>
      </c>
      <c r="H52" s="3"/>
    </row>
    <row r="53" spans="1:8" ht="12.6" customHeight="1">
      <c r="A53" s="12" t="s">
        <v>890</v>
      </c>
      <c r="B53" s="13" t="s">
        <v>1534</v>
      </c>
      <c r="C53" s="177">
        <v>77</v>
      </c>
      <c r="D53" s="48">
        <v>9.9025974025974008</v>
      </c>
      <c r="E53" s="48">
        <v>5.0900567163103698</v>
      </c>
      <c r="F53" s="48">
        <v>25.3</v>
      </c>
      <c r="G53" s="48">
        <v>0</v>
      </c>
      <c r="H53" s="3"/>
    </row>
    <row r="54" spans="1:8" ht="12.6" customHeight="1">
      <c r="A54" s="12" t="s">
        <v>891</v>
      </c>
      <c r="B54" s="13" t="s">
        <v>1535</v>
      </c>
      <c r="C54" s="177">
        <v>2</v>
      </c>
      <c r="D54" s="48">
        <v>10.7</v>
      </c>
      <c r="E54" s="48">
        <v>1.4142135623731</v>
      </c>
      <c r="F54" s="48">
        <v>11.7</v>
      </c>
      <c r="G54" s="48">
        <v>9.6999999999999993</v>
      </c>
      <c r="H54" s="3"/>
    </row>
    <row r="55" spans="1:8" ht="12.6" customHeight="1">
      <c r="A55" s="12" t="s">
        <v>892</v>
      </c>
      <c r="B55" s="13" t="s">
        <v>1536</v>
      </c>
      <c r="C55" s="177">
        <v>9</v>
      </c>
      <c r="D55" s="48">
        <v>7.25555555555556</v>
      </c>
      <c r="E55" s="48">
        <v>4.1734611269038799</v>
      </c>
      <c r="F55" s="48">
        <v>15.9</v>
      </c>
      <c r="G55" s="48">
        <v>2.2000000000000002</v>
      </c>
      <c r="H55" s="3"/>
    </row>
    <row r="56" spans="1:8" ht="12.6" customHeight="1">
      <c r="A56" s="12" t="s">
        <v>893</v>
      </c>
      <c r="B56" s="13" t="s">
        <v>1537</v>
      </c>
      <c r="C56" s="177">
        <v>2</v>
      </c>
      <c r="D56" s="48">
        <v>5.7</v>
      </c>
      <c r="E56" s="48">
        <v>0.56568542494924501</v>
      </c>
      <c r="F56" s="48">
        <v>6.1</v>
      </c>
      <c r="G56" s="48">
        <v>5.3</v>
      </c>
      <c r="H56" s="3"/>
    </row>
    <row r="57" spans="1:8" ht="12.6" customHeight="1">
      <c r="A57" s="12" t="s">
        <v>894</v>
      </c>
      <c r="B57" s="13" t="s">
        <v>1538</v>
      </c>
      <c r="C57" s="177">
        <v>16</v>
      </c>
      <c r="D57" s="48">
        <v>6.4249999999999998</v>
      </c>
      <c r="E57" s="48">
        <v>4.1202750717235697</v>
      </c>
      <c r="F57" s="48">
        <v>16.2</v>
      </c>
      <c r="G57" s="48">
        <v>1</v>
      </c>
      <c r="H57" s="3"/>
    </row>
    <row r="58" spans="1:8" ht="12.6" customHeight="1">
      <c r="A58" s="12" t="s">
        <v>1546</v>
      </c>
      <c r="B58" s="13" t="s">
        <v>1539</v>
      </c>
      <c r="C58" s="177">
        <v>3</v>
      </c>
      <c r="D58" s="48">
        <v>15.6666666666667</v>
      </c>
      <c r="E58" s="48">
        <v>4.5709225910458597</v>
      </c>
      <c r="F58" s="48">
        <v>18.600000000000001</v>
      </c>
      <c r="G58" s="48">
        <v>10.4</v>
      </c>
      <c r="H58" s="3"/>
    </row>
    <row r="59" spans="1:8" ht="12.6" customHeight="1">
      <c r="A59" s="12" t="s">
        <v>1547</v>
      </c>
      <c r="B59" s="13" t="s">
        <v>1540</v>
      </c>
      <c r="C59" s="177">
        <v>7</v>
      </c>
      <c r="D59" s="48">
        <v>3.8428571428571399</v>
      </c>
      <c r="E59" s="48">
        <v>2.5838325170549399</v>
      </c>
      <c r="F59" s="48">
        <v>7.8</v>
      </c>
      <c r="G59" s="48">
        <v>0.3</v>
      </c>
      <c r="H59" s="3"/>
    </row>
    <row r="60" spans="1:8" ht="12.6" customHeight="1">
      <c r="A60" s="12" t="s">
        <v>1548</v>
      </c>
      <c r="B60" s="13" t="s">
        <v>1541</v>
      </c>
      <c r="C60" s="177">
        <v>9</v>
      </c>
      <c r="D60" s="48">
        <v>13.733333333333301</v>
      </c>
      <c r="E60" s="48">
        <v>9.6985823706354104</v>
      </c>
      <c r="F60" s="48">
        <v>34</v>
      </c>
      <c r="G60" s="48">
        <v>4.2</v>
      </c>
      <c r="H60" s="3"/>
    </row>
    <row r="61" spans="1:8" ht="12.6" customHeight="1">
      <c r="A61" s="12" t="s">
        <v>1549</v>
      </c>
      <c r="B61" s="13" t="s">
        <v>1542</v>
      </c>
      <c r="C61" s="177">
        <v>266</v>
      </c>
      <c r="D61" s="48">
        <v>12.090225563909801</v>
      </c>
      <c r="E61" s="48">
        <v>7.7993068357861404</v>
      </c>
      <c r="F61" s="48">
        <v>45.9</v>
      </c>
      <c r="G61" s="48">
        <v>0.8</v>
      </c>
      <c r="H61" s="3"/>
    </row>
    <row r="62" spans="1:8" ht="12.6" customHeight="1">
      <c r="A62" s="12" t="s">
        <v>1550</v>
      </c>
      <c r="B62" s="13" t="s">
        <v>1543</v>
      </c>
      <c r="C62" s="177">
        <v>3</v>
      </c>
      <c r="D62" s="48">
        <v>6.1333333333333302</v>
      </c>
      <c r="E62" s="48">
        <v>5.2012818932772102</v>
      </c>
      <c r="F62" s="48">
        <v>11.4</v>
      </c>
      <c r="G62" s="48">
        <v>1</v>
      </c>
      <c r="H62" s="3"/>
    </row>
    <row r="63" spans="1:8" ht="12.6" customHeight="1">
      <c r="A63" s="12" t="s">
        <v>1551</v>
      </c>
      <c r="B63" s="13" t="s">
        <v>1544</v>
      </c>
      <c r="C63" s="177">
        <v>36</v>
      </c>
      <c r="D63" s="48">
        <v>11.227777777777799</v>
      </c>
      <c r="E63" s="48">
        <v>7.3517971024043298</v>
      </c>
      <c r="F63" s="48">
        <v>37.799999999999997</v>
      </c>
      <c r="G63" s="48">
        <v>3</v>
      </c>
      <c r="H63" s="3"/>
    </row>
    <row r="64" spans="1:8" ht="12.6" customHeight="1">
      <c r="A64" s="12" t="s">
        <v>1552</v>
      </c>
      <c r="B64" s="13" t="s">
        <v>1545</v>
      </c>
      <c r="C64" s="177">
        <v>5</v>
      </c>
      <c r="D64" s="48">
        <v>14.7</v>
      </c>
      <c r="E64" s="48">
        <v>14.121083527831701</v>
      </c>
      <c r="F64" s="48">
        <v>35.5</v>
      </c>
      <c r="G64" s="48">
        <v>1</v>
      </c>
      <c r="H64" s="3"/>
    </row>
    <row r="65" spans="1:8" ht="12.6" customHeight="1">
      <c r="A65" s="12" t="s">
        <v>1553</v>
      </c>
      <c r="B65" s="13" t="s">
        <v>1295</v>
      </c>
      <c r="C65" s="177">
        <v>12</v>
      </c>
      <c r="D65" s="48">
        <v>10.633333333333301</v>
      </c>
      <c r="E65" s="48">
        <v>7.4124383588831604</v>
      </c>
      <c r="F65" s="48">
        <v>26.2</v>
      </c>
      <c r="G65" s="48">
        <v>3</v>
      </c>
      <c r="H65" s="3"/>
    </row>
    <row r="66" spans="1:8" ht="12.6" customHeight="1">
      <c r="A66" s="12" t="s">
        <v>1554</v>
      </c>
      <c r="B66" s="13" t="s">
        <v>1296</v>
      </c>
      <c r="C66" s="177">
        <v>0</v>
      </c>
      <c r="D66" s="48" t="s">
        <v>491</v>
      </c>
      <c r="E66" s="48" t="s">
        <v>491</v>
      </c>
      <c r="F66" s="48" t="s">
        <v>491</v>
      </c>
      <c r="G66" s="48" t="s">
        <v>491</v>
      </c>
      <c r="H66" s="3"/>
    </row>
    <row r="67" spans="1:8" ht="12.6" customHeight="1">
      <c r="A67" s="12" t="s">
        <v>1555</v>
      </c>
      <c r="B67" s="13" t="s">
        <v>1297</v>
      </c>
      <c r="C67" s="177">
        <v>0</v>
      </c>
      <c r="D67" s="48" t="s">
        <v>491</v>
      </c>
      <c r="E67" s="48" t="s">
        <v>491</v>
      </c>
      <c r="F67" s="48" t="s">
        <v>491</v>
      </c>
      <c r="G67" s="48" t="s">
        <v>491</v>
      </c>
      <c r="H67" s="3"/>
    </row>
    <row r="68" spans="1:8" ht="12.6" customHeight="1">
      <c r="A68" s="12" t="s">
        <v>1556</v>
      </c>
      <c r="B68" s="13" t="s">
        <v>1298</v>
      </c>
      <c r="C68" s="177">
        <v>2</v>
      </c>
      <c r="D68" s="48">
        <v>35.75</v>
      </c>
      <c r="E68" s="48">
        <v>41.790010768124901</v>
      </c>
      <c r="F68" s="48">
        <v>65.3</v>
      </c>
      <c r="G68" s="48">
        <v>6.2</v>
      </c>
      <c r="H68" s="3"/>
    </row>
    <row r="69" spans="1:8" ht="12.6" customHeight="1">
      <c r="A69" s="12" t="s">
        <v>1557</v>
      </c>
      <c r="B69" s="13" t="s">
        <v>1299</v>
      </c>
      <c r="C69" s="177">
        <v>0</v>
      </c>
      <c r="D69" s="48" t="s">
        <v>491</v>
      </c>
      <c r="E69" s="48" t="s">
        <v>491</v>
      </c>
      <c r="F69" s="48" t="s">
        <v>491</v>
      </c>
      <c r="G69" s="48" t="s">
        <v>491</v>
      </c>
      <c r="H69" s="3"/>
    </row>
    <row r="70" spans="1:8" ht="12.6" customHeight="1">
      <c r="A70" s="12" t="s">
        <v>1558</v>
      </c>
      <c r="B70" s="13" t="s">
        <v>1300</v>
      </c>
      <c r="C70" s="177">
        <v>1</v>
      </c>
      <c r="D70" s="48">
        <v>15</v>
      </c>
      <c r="E70" s="48" t="s">
        <v>491</v>
      </c>
      <c r="F70" s="48">
        <v>15</v>
      </c>
      <c r="G70" s="48">
        <v>15</v>
      </c>
      <c r="H70" s="3"/>
    </row>
    <row r="71" spans="1:8" ht="12.6" customHeight="1">
      <c r="A71" s="12" t="s">
        <v>1559</v>
      </c>
      <c r="B71" s="13" t="s">
        <v>1301</v>
      </c>
      <c r="C71" s="177">
        <v>0</v>
      </c>
      <c r="D71" s="48" t="s">
        <v>491</v>
      </c>
      <c r="E71" s="48" t="s">
        <v>491</v>
      </c>
      <c r="F71" s="48" t="s">
        <v>491</v>
      </c>
      <c r="G71" s="48" t="s">
        <v>491</v>
      </c>
      <c r="H71" s="3"/>
    </row>
    <row r="72" spans="1:8" ht="12.6" customHeight="1">
      <c r="A72" s="12" t="s">
        <v>1560</v>
      </c>
      <c r="B72" s="13" t="s">
        <v>1302</v>
      </c>
      <c r="C72" s="177">
        <v>0</v>
      </c>
      <c r="D72" s="48" t="s">
        <v>491</v>
      </c>
      <c r="E72" s="48" t="s">
        <v>491</v>
      </c>
      <c r="F72" s="48" t="s">
        <v>491</v>
      </c>
      <c r="G72" s="48" t="s">
        <v>491</v>
      </c>
      <c r="H72" s="3"/>
    </row>
    <row r="73" spans="1:8" ht="12.6" customHeight="1">
      <c r="A73" s="12" t="s">
        <v>1561</v>
      </c>
      <c r="B73" s="13" t="s">
        <v>1303</v>
      </c>
      <c r="C73" s="177">
        <v>9</v>
      </c>
      <c r="D73" s="48">
        <v>15.1444444444444</v>
      </c>
      <c r="E73" s="48">
        <v>13.9859850485326</v>
      </c>
      <c r="F73" s="48">
        <v>42</v>
      </c>
      <c r="G73" s="48">
        <v>4.5</v>
      </c>
      <c r="H73" s="3"/>
    </row>
    <row r="74" spans="1:8" ht="12.6" customHeight="1">
      <c r="A74" s="12" t="s">
        <v>1562</v>
      </c>
      <c r="B74" s="13" t="s">
        <v>1304</v>
      </c>
      <c r="C74" s="177">
        <v>60</v>
      </c>
      <c r="D74" s="48">
        <v>13.494999999999999</v>
      </c>
      <c r="E74" s="48">
        <v>11.8702223216796</v>
      </c>
      <c r="F74" s="48">
        <v>64</v>
      </c>
      <c r="G74" s="48">
        <v>0</v>
      </c>
      <c r="H74" s="3"/>
    </row>
    <row r="75" spans="1:8" ht="12.6" customHeight="1">
      <c r="A75" s="12" t="s">
        <v>1563</v>
      </c>
      <c r="B75" s="13" t="s">
        <v>1305</v>
      </c>
      <c r="C75" s="177">
        <v>7</v>
      </c>
      <c r="D75" s="48">
        <v>10.5285714285714</v>
      </c>
      <c r="E75" s="48">
        <v>7.2451625897823</v>
      </c>
      <c r="F75" s="48">
        <v>21</v>
      </c>
      <c r="G75" s="48">
        <v>2.7</v>
      </c>
      <c r="H75" s="3"/>
    </row>
    <row r="76" spans="1:8" ht="12.6" customHeight="1">
      <c r="A76" s="12" t="s">
        <v>1564</v>
      </c>
      <c r="B76" s="13" t="s">
        <v>1306</v>
      </c>
      <c r="C76" s="177">
        <v>233</v>
      </c>
      <c r="D76" s="48">
        <v>6.8866952789699596</v>
      </c>
      <c r="E76" s="48">
        <v>7.81895044200329</v>
      </c>
      <c r="F76" s="48">
        <v>61.9</v>
      </c>
      <c r="G76" s="48">
        <v>0</v>
      </c>
      <c r="H76" s="3"/>
    </row>
    <row r="77" spans="1:8" ht="12.6" customHeight="1">
      <c r="A77" s="12" t="s">
        <v>1565</v>
      </c>
      <c r="B77" s="13" t="s">
        <v>1307</v>
      </c>
      <c r="C77" s="177">
        <v>15</v>
      </c>
      <c r="D77" s="48">
        <v>5.12</v>
      </c>
      <c r="E77" s="48">
        <v>3.8652665773896802</v>
      </c>
      <c r="F77" s="48">
        <v>12</v>
      </c>
      <c r="G77" s="48">
        <v>0.9</v>
      </c>
      <c r="H77" s="3"/>
    </row>
    <row r="78" spans="1:8" ht="12.6" customHeight="1">
      <c r="A78" s="12" t="s">
        <v>1247</v>
      </c>
      <c r="B78" s="13" t="s">
        <v>1308</v>
      </c>
      <c r="C78" s="177">
        <v>12</v>
      </c>
      <c r="D78" s="48">
        <v>6.7</v>
      </c>
      <c r="E78" s="48">
        <v>6.0527980006244704</v>
      </c>
      <c r="F78" s="48">
        <v>20.5</v>
      </c>
      <c r="G78" s="48">
        <v>0</v>
      </c>
      <c r="H78" s="3"/>
    </row>
    <row r="79" spans="1:8" ht="12.6" customHeight="1">
      <c r="A79" s="12" t="s">
        <v>1248</v>
      </c>
      <c r="B79" s="13" t="s">
        <v>1309</v>
      </c>
      <c r="C79" s="177">
        <v>92</v>
      </c>
      <c r="D79" s="48">
        <v>11.4728260869565</v>
      </c>
      <c r="E79" s="48">
        <v>15.784935809779901</v>
      </c>
      <c r="F79" s="48">
        <v>110</v>
      </c>
      <c r="G79" s="48">
        <v>0</v>
      </c>
      <c r="H79" s="3"/>
    </row>
    <row r="80" spans="1:8" ht="12.6" customHeight="1">
      <c r="A80" s="12" t="s">
        <v>1249</v>
      </c>
      <c r="B80" s="13" t="s">
        <v>1310</v>
      </c>
      <c r="C80" s="177">
        <v>646</v>
      </c>
      <c r="D80" s="48">
        <v>9.1</v>
      </c>
      <c r="E80" s="48">
        <v>13.096578640737601</v>
      </c>
      <c r="F80" s="48">
        <v>260</v>
      </c>
      <c r="G80" s="48">
        <v>0</v>
      </c>
      <c r="H80" s="3"/>
    </row>
    <row r="81" spans="1:8" ht="12.6" customHeight="1">
      <c r="A81" s="12" t="s">
        <v>1250</v>
      </c>
      <c r="B81" s="13" t="s">
        <v>1311</v>
      </c>
      <c r="C81" s="177">
        <v>109</v>
      </c>
      <c r="D81" s="48">
        <v>13.0577981651376</v>
      </c>
      <c r="E81" s="48">
        <v>15.218648973825299</v>
      </c>
      <c r="F81" s="48">
        <v>140</v>
      </c>
      <c r="G81" s="48">
        <v>0</v>
      </c>
      <c r="H81" s="3"/>
    </row>
    <row r="82" spans="1:8" ht="12.6" customHeight="1">
      <c r="A82" s="12" t="s">
        <v>1251</v>
      </c>
      <c r="B82" s="13" t="s">
        <v>1312</v>
      </c>
      <c r="C82" s="177">
        <v>70</v>
      </c>
      <c r="D82" s="48">
        <v>10.14</v>
      </c>
      <c r="E82" s="48">
        <v>6.9690703848494397</v>
      </c>
      <c r="F82" s="48">
        <v>32.299999999999997</v>
      </c>
      <c r="G82" s="48">
        <v>2</v>
      </c>
      <c r="H82" s="3"/>
    </row>
    <row r="83" spans="1:8" ht="12.6" customHeight="1">
      <c r="A83" s="12" t="s">
        <v>1252</v>
      </c>
      <c r="B83" s="13" t="s">
        <v>1313</v>
      </c>
      <c r="C83" s="177">
        <v>236</v>
      </c>
      <c r="D83" s="48">
        <v>13.239830508474601</v>
      </c>
      <c r="E83" s="48">
        <v>16.1271128377583</v>
      </c>
      <c r="F83" s="48">
        <v>120</v>
      </c>
      <c r="G83" s="48">
        <v>0</v>
      </c>
      <c r="H83" s="3"/>
    </row>
    <row r="84" spans="1:8" ht="12.6" customHeight="1">
      <c r="A84" s="12" t="s">
        <v>1253</v>
      </c>
      <c r="B84" s="13" t="s">
        <v>1314</v>
      </c>
      <c r="C84" s="177">
        <v>10</v>
      </c>
      <c r="D84" s="48">
        <v>5.72</v>
      </c>
      <c r="E84" s="48">
        <v>3.0655070271218299</v>
      </c>
      <c r="F84" s="48">
        <v>11</v>
      </c>
      <c r="G84" s="48">
        <v>2.2999999999999998</v>
      </c>
      <c r="H84" s="3"/>
    </row>
    <row r="85" spans="1:8" ht="12.6" customHeight="1">
      <c r="A85" s="12" t="s">
        <v>1254</v>
      </c>
      <c r="B85" s="13" t="s">
        <v>1315</v>
      </c>
      <c r="C85" s="177">
        <v>488</v>
      </c>
      <c r="D85" s="48">
        <v>8.4645491803278698</v>
      </c>
      <c r="E85" s="48">
        <v>6.2165006465983197</v>
      </c>
      <c r="F85" s="48">
        <v>60</v>
      </c>
      <c r="G85" s="48">
        <v>0</v>
      </c>
      <c r="H85" s="3"/>
    </row>
    <row r="86" spans="1:8" ht="12.6" customHeight="1">
      <c r="A86" s="12" t="s">
        <v>1255</v>
      </c>
      <c r="B86" s="13" t="s">
        <v>1316</v>
      </c>
      <c r="C86" s="177">
        <v>306</v>
      </c>
      <c r="D86" s="48">
        <v>11.465359477124199</v>
      </c>
      <c r="E86" s="48">
        <v>9.4037266436442692</v>
      </c>
      <c r="F86" s="48">
        <v>126.5</v>
      </c>
      <c r="G86" s="48">
        <v>0</v>
      </c>
      <c r="H86" s="3"/>
    </row>
    <row r="87" spans="1:8" ht="12.6" customHeight="1">
      <c r="A87" s="12" t="s">
        <v>1256</v>
      </c>
      <c r="B87" s="13" t="s">
        <v>1317</v>
      </c>
      <c r="C87" s="177">
        <v>98</v>
      </c>
      <c r="D87" s="48">
        <v>8.2520408163265309</v>
      </c>
      <c r="E87" s="48">
        <v>4.4712421206427297</v>
      </c>
      <c r="F87" s="48">
        <v>20</v>
      </c>
      <c r="G87" s="48">
        <v>0.9</v>
      </c>
      <c r="H87" s="3"/>
    </row>
    <row r="88" spans="1:8" ht="12.6" customHeight="1">
      <c r="A88" s="12" t="s">
        <v>1257</v>
      </c>
      <c r="B88" s="13" t="s">
        <v>1318</v>
      </c>
      <c r="C88" s="177">
        <v>718</v>
      </c>
      <c r="D88" s="48">
        <v>9.1945682451253603</v>
      </c>
      <c r="E88" s="48">
        <v>8.3485180051113197</v>
      </c>
      <c r="F88" s="48">
        <v>160</v>
      </c>
      <c r="G88" s="48">
        <v>0.5</v>
      </c>
      <c r="H88" s="3"/>
    </row>
    <row r="89" spans="1:8" ht="12.6" customHeight="1">
      <c r="A89" s="12" t="s">
        <v>1258</v>
      </c>
      <c r="B89" s="13" t="s">
        <v>1319</v>
      </c>
      <c r="C89" s="177">
        <v>27</v>
      </c>
      <c r="D89" s="48">
        <v>9.8222222222222193</v>
      </c>
      <c r="E89" s="48">
        <v>7.24294528560422</v>
      </c>
      <c r="F89" s="48">
        <v>33</v>
      </c>
      <c r="G89" s="48">
        <v>1</v>
      </c>
      <c r="H89" s="3"/>
    </row>
    <row r="90" spans="1:8" ht="12.6" customHeight="1">
      <c r="A90" s="12" t="s">
        <v>1259</v>
      </c>
      <c r="B90" s="13" t="s">
        <v>1320</v>
      </c>
      <c r="C90" s="177">
        <v>178</v>
      </c>
      <c r="D90" s="48">
        <v>9.4533707865168495</v>
      </c>
      <c r="E90" s="48">
        <v>5.9249367574054999</v>
      </c>
      <c r="F90" s="48">
        <v>32.1</v>
      </c>
      <c r="G90" s="48">
        <v>0</v>
      </c>
      <c r="H90" s="3"/>
    </row>
    <row r="91" spans="1:8" ht="12.6" customHeight="1">
      <c r="A91" s="12" t="s">
        <v>1260</v>
      </c>
      <c r="B91" s="13" t="s">
        <v>1321</v>
      </c>
      <c r="C91" s="177">
        <v>1</v>
      </c>
      <c r="D91" s="48">
        <v>6.6</v>
      </c>
      <c r="E91" s="48" t="s">
        <v>491</v>
      </c>
      <c r="F91" s="48">
        <v>6.6</v>
      </c>
      <c r="G91" s="48">
        <v>6.6</v>
      </c>
      <c r="H91" s="3"/>
    </row>
    <row r="92" spans="1:8" ht="12.6" customHeight="1">
      <c r="A92" s="12" t="s">
        <v>1261</v>
      </c>
      <c r="B92" s="13" t="s">
        <v>1322</v>
      </c>
      <c r="C92" s="177">
        <v>23</v>
      </c>
      <c r="D92" s="48">
        <v>19.926086956521701</v>
      </c>
      <c r="E92" s="48">
        <v>28.788874388165102</v>
      </c>
      <c r="F92" s="48">
        <v>142.30000000000001</v>
      </c>
      <c r="G92" s="48">
        <v>1.8</v>
      </c>
      <c r="H92" s="3"/>
    </row>
    <row r="93" spans="1:8" ht="12.6" customHeight="1">
      <c r="A93" s="12" t="s">
        <v>1262</v>
      </c>
      <c r="B93" s="13" t="s">
        <v>1323</v>
      </c>
      <c r="C93" s="177">
        <v>2717</v>
      </c>
      <c r="D93" s="48">
        <v>9.4207213838792594</v>
      </c>
      <c r="E93" s="48">
        <v>7.91937937781631</v>
      </c>
      <c r="F93" s="48">
        <v>260</v>
      </c>
      <c r="G93" s="48">
        <v>0</v>
      </c>
      <c r="H93" s="3"/>
    </row>
    <row r="94" spans="1:8" ht="12.6" customHeight="1">
      <c r="A94" s="12" t="s">
        <v>1263</v>
      </c>
      <c r="B94" s="13" t="s">
        <v>1324</v>
      </c>
      <c r="C94" s="177">
        <v>2</v>
      </c>
      <c r="D94" s="48">
        <v>2.9</v>
      </c>
      <c r="E94" s="48">
        <v>1.5556349186104099</v>
      </c>
      <c r="F94" s="48">
        <v>4</v>
      </c>
      <c r="G94" s="48">
        <v>1.8</v>
      </c>
      <c r="H94" s="3"/>
    </row>
    <row r="95" spans="1:8" ht="12.6" customHeight="1">
      <c r="A95" s="12" t="s">
        <v>1264</v>
      </c>
      <c r="B95" s="13" t="s">
        <v>1325</v>
      </c>
      <c r="C95" s="177">
        <v>2</v>
      </c>
      <c r="D95" s="48">
        <v>11.05</v>
      </c>
      <c r="E95" s="48">
        <v>6.0104076400856501</v>
      </c>
      <c r="F95" s="48">
        <v>15.3</v>
      </c>
      <c r="G95" s="48">
        <v>6.8</v>
      </c>
      <c r="H95" s="3"/>
    </row>
    <row r="96" spans="1:8" ht="12.6" customHeight="1">
      <c r="A96" s="12" t="s">
        <v>1265</v>
      </c>
      <c r="B96" s="13" t="s">
        <v>1326</v>
      </c>
      <c r="C96" s="177">
        <v>0</v>
      </c>
      <c r="D96" s="48" t="s">
        <v>491</v>
      </c>
      <c r="E96" s="48" t="s">
        <v>491</v>
      </c>
      <c r="F96" s="48" t="s">
        <v>491</v>
      </c>
      <c r="G96" s="48" t="s">
        <v>491</v>
      </c>
      <c r="H96" s="3"/>
    </row>
    <row r="97" spans="1:8" ht="12.6" customHeight="1">
      <c r="A97" s="12" t="s">
        <v>1266</v>
      </c>
      <c r="B97" s="13" t="s">
        <v>1327</v>
      </c>
      <c r="C97" s="177">
        <v>22</v>
      </c>
      <c r="D97" s="48">
        <v>8.8636363636363598</v>
      </c>
      <c r="E97" s="48">
        <v>6.1205777391903</v>
      </c>
      <c r="F97" s="48">
        <v>20.6</v>
      </c>
      <c r="G97" s="48">
        <v>0.8</v>
      </c>
      <c r="H97" s="3"/>
    </row>
    <row r="98" spans="1:8" ht="12.6" customHeight="1">
      <c r="A98" s="12" t="s">
        <v>1267</v>
      </c>
      <c r="B98" s="13" t="s">
        <v>1328</v>
      </c>
      <c r="C98" s="177">
        <v>4</v>
      </c>
      <c r="D98" s="48">
        <v>18.45</v>
      </c>
      <c r="E98" s="48">
        <v>11.159599753874099</v>
      </c>
      <c r="F98" s="48">
        <v>32.700000000000003</v>
      </c>
      <c r="G98" s="48">
        <v>7.6</v>
      </c>
      <c r="H98" s="3"/>
    </row>
    <row r="99" spans="1:8" ht="12.6" customHeight="1">
      <c r="A99" s="12" t="s">
        <v>1268</v>
      </c>
      <c r="B99" s="13" t="s">
        <v>1329</v>
      </c>
      <c r="C99" s="177">
        <v>18</v>
      </c>
      <c r="D99" s="48">
        <v>11.2944444444444</v>
      </c>
      <c r="E99" s="48">
        <v>6.3979290971396399</v>
      </c>
      <c r="F99" s="48">
        <v>23.9</v>
      </c>
      <c r="G99" s="48">
        <v>2.2000000000000002</v>
      </c>
      <c r="H99" s="3"/>
    </row>
    <row r="100" spans="1:8" ht="12.6" customHeight="1">
      <c r="A100" s="12" t="s">
        <v>486</v>
      </c>
      <c r="B100" s="13" t="s">
        <v>1330</v>
      </c>
      <c r="C100" s="177">
        <v>97</v>
      </c>
      <c r="D100" s="48">
        <v>10.9948453608247</v>
      </c>
      <c r="E100" s="48">
        <v>7.6340297781002304</v>
      </c>
      <c r="F100" s="48">
        <v>42</v>
      </c>
      <c r="G100" s="48">
        <v>0</v>
      </c>
      <c r="H100" s="3"/>
    </row>
    <row r="101" spans="1:8" ht="12.6" customHeight="1">
      <c r="A101" s="12" t="s">
        <v>487</v>
      </c>
      <c r="B101" s="13" t="s">
        <v>596</v>
      </c>
      <c r="C101" s="177">
        <v>29</v>
      </c>
      <c r="D101" s="48">
        <v>6.2517241379310402</v>
      </c>
      <c r="E101" s="48">
        <v>2.9381263088738301</v>
      </c>
      <c r="F101" s="48">
        <v>16</v>
      </c>
      <c r="G101" s="48">
        <v>0</v>
      </c>
      <c r="H101" s="3"/>
    </row>
    <row r="102" spans="1:8" ht="12.6" customHeight="1">
      <c r="A102" s="12" t="s">
        <v>599</v>
      </c>
      <c r="B102" s="13" t="s">
        <v>597</v>
      </c>
      <c r="C102" s="177">
        <v>40</v>
      </c>
      <c r="D102" s="48">
        <v>8.2449999999999992</v>
      </c>
      <c r="E102" s="48">
        <v>5.9744305597119904</v>
      </c>
      <c r="F102" s="48">
        <v>29</v>
      </c>
      <c r="G102" s="48">
        <v>2.5</v>
      </c>
      <c r="H102" s="3"/>
    </row>
    <row r="103" spans="1:8" ht="12.6" customHeight="1">
      <c r="A103" s="12" t="s">
        <v>600</v>
      </c>
      <c r="B103" s="13" t="s">
        <v>598</v>
      </c>
      <c r="C103" s="177">
        <v>126</v>
      </c>
      <c r="D103" s="48">
        <v>11.326984126984099</v>
      </c>
      <c r="E103" s="48">
        <v>7.2031816603321897</v>
      </c>
      <c r="F103" s="48">
        <v>44</v>
      </c>
      <c r="G103" s="48">
        <v>0.7</v>
      </c>
      <c r="H103" s="3"/>
    </row>
    <row r="104" spans="1:8" ht="12.6" customHeight="1">
      <c r="A104" s="12" t="s">
        <v>488</v>
      </c>
      <c r="B104" s="13" t="s">
        <v>1386</v>
      </c>
      <c r="C104" s="177">
        <v>1467</v>
      </c>
      <c r="D104" s="48">
        <v>10.746080436264499</v>
      </c>
      <c r="E104" s="48">
        <v>7.2753665450342702</v>
      </c>
      <c r="F104" s="48">
        <v>89.2</v>
      </c>
      <c r="G104" s="48">
        <v>0</v>
      </c>
      <c r="H104" s="3"/>
    </row>
    <row r="105" spans="1:8" ht="12.6" customHeight="1">
      <c r="A105" s="12" t="s">
        <v>491</v>
      </c>
      <c r="B105" s="13" t="s">
        <v>1246</v>
      </c>
      <c r="C105" s="177">
        <v>30</v>
      </c>
      <c r="D105" s="48">
        <v>11.9233333333333</v>
      </c>
      <c r="E105" s="48">
        <v>15.6760454930078</v>
      </c>
      <c r="F105" s="48">
        <v>72</v>
      </c>
      <c r="G105" s="48">
        <v>0.5</v>
      </c>
      <c r="H105" s="3"/>
    </row>
    <row r="106" spans="1:8" ht="12.6" customHeight="1">
      <c r="A106" s="14"/>
      <c r="B106" s="4" t="s">
        <v>493</v>
      </c>
      <c r="C106" s="179">
        <v>16057</v>
      </c>
      <c r="D106" s="231">
        <v>10.6262689169832</v>
      </c>
      <c r="E106" s="231">
        <v>14.0679680638895</v>
      </c>
      <c r="F106" s="231">
        <v>300</v>
      </c>
      <c r="G106" s="231">
        <v>0</v>
      </c>
      <c r="H106" s="8"/>
    </row>
    <row r="107" spans="1:8">
      <c r="A107" s="10"/>
      <c r="B107" s="9"/>
      <c r="C107" s="36"/>
      <c r="D107" s="238"/>
      <c r="E107" s="238"/>
      <c r="F107" s="238"/>
      <c r="G107" s="238"/>
      <c r="H107" s="8"/>
    </row>
    <row r="108" spans="1:8">
      <c r="A108" s="6"/>
      <c r="B108" s="2"/>
      <c r="C108" s="37"/>
      <c r="D108" s="237"/>
      <c r="E108" s="237"/>
      <c r="F108" s="237"/>
      <c r="G108" s="237"/>
      <c r="H108" s="3"/>
    </row>
    <row r="109" spans="1:8">
      <c r="A109" s="6"/>
      <c r="B109" s="2"/>
      <c r="C109" s="43"/>
      <c r="D109" s="237"/>
      <c r="E109" s="237"/>
      <c r="F109" s="237"/>
      <c r="G109" s="237"/>
      <c r="H109" s="3"/>
    </row>
    <row r="110" spans="1:8">
      <c r="A110" s="6"/>
      <c r="B110" s="2"/>
      <c r="C110" s="37"/>
      <c r="D110" s="237"/>
      <c r="E110" s="237"/>
      <c r="F110" s="237"/>
      <c r="G110" s="237"/>
      <c r="H110" s="3"/>
    </row>
    <row r="111" spans="1:8">
      <c r="C111" s="38"/>
      <c r="D111" s="239"/>
      <c r="E111" s="239"/>
      <c r="F111" s="239"/>
      <c r="G111" s="239"/>
    </row>
    <row r="112" spans="1:8">
      <c r="C112" s="38"/>
      <c r="D112" s="239"/>
      <c r="E112" s="239"/>
      <c r="F112" s="239"/>
      <c r="G112" s="239"/>
    </row>
    <row r="119" spans="3:3">
      <c r="C119" s="39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>
    <tabColor rgb="FF00B050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4" max="4" width="10" style="236" customWidth="1"/>
    <col min="5" max="7" width="9" style="236"/>
  </cols>
  <sheetData>
    <row r="1" spans="1:8" hidden="1"/>
    <row r="2" spans="1:8" hidden="1"/>
    <row r="3" spans="1:8">
      <c r="A3" s="1" t="s">
        <v>1103</v>
      </c>
      <c r="B3" s="2"/>
      <c r="D3" s="228"/>
      <c r="E3" s="228"/>
      <c r="H3" s="3"/>
    </row>
    <row r="4" spans="1:8">
      <c r="A4" s="1"/>
      <c r="B4" s="2"/>
      <c r="D4" s="228"/>
      <c r="E4" s="228"/>
      <c r="F4" s="237" t="s">
        <v>1332</v>
      </c>
      <c r="G4" s="237" t="s">
        <v>1038</v>
      </c>
      <c r="H4" s="3"/>
    </row>
    <row r="5" spans="1:8" ht="12.6" customHeight="1">
      <c r="A5" s="268" t="s">
        <v>1031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2" t="s">
        <v>452</v>
      </c>
      <c r="B6" s="13" t="s">
        <v>1698</v>
      </c>
      <c r="C6" s="177">
        <v>125</v>
      </c>
      <c r="D6" s="48">
        <v>21.990400000000001</v>
      </c>
      <c r="E6" s="48">
        <v>27.485126253326399</v>
      </c>
      <c r="F6" s="48">
        <v>150</v>
      </c>
      <c r="G6" s="48">
        <v>0</v>
      </c>
      <c r="H6" s="3"/>
    </row>
    <row r="7" spans="1:8" ht="12.6" customHeight="1">
      <c r="A7" s="12" t="s">
        <v>453</v>
      </c>
      <c r="B7" s="13" t="s">
        <v>873</v>
      </c>
      <c r="C7" s="177">
        <v>1</v>
      </c>
      <c r="D7" s="48">
        <v>1</v>
      </c>
      <c r="E7" s="48" t="s">
        <v>491</v>
      </c>
      <c r="F7" s="48">
        <v>1</v>
      </c>
      <c r="G7" s="48">
        <v>1</v>
      </c>
      <c r="H7" s="3"/>
    </row>
    <row r="8" spans="1:8" ht="12.6" customHeight="1">
      <c r="A8" s="12" t="s">
        <v>454</v>
      </c>
      <c r="B8" s="13" t="s">
        <v>874</v>
      </c>
      <c r="C8" s="177">
        <v>2</v>
      </c>
      <c r="D8" s="48">
        <v>28</v>
      </c>
      <c r="E8" s="48">
        <v>39.597979746446697</v>
      </c>
      <c r="F8" s="48">
        <v>56</v>
      </c>
      <c r="G8" s="48">
        <v>0</v>
      </c>
      <c r="H8" s="3"/>
    </row>
    <row r="9" spans="1:8" ht="12.6" customHeight="1">
      <c r="A9" s="12" t="s">
        <v>455</v>
      </c>
      <c r="B9" s="13" t="s">
        <v>875</v>
      </c>
      <c r="C9" s="177">
        <v>6</v>
      </c>
      <c r="D9" s="48">
        <v>3.4166666666666701</v>
      </c>
      <c r="E9" s="48">
        <v>3.5835271265426001</v>
      </c>
      <c r="F9" s="48">
        <v>10</v>
      </c>
      <c r="G9" s="48">
        <v>1</v>
      </c>
      <c r="H9" s="3"/>
    </row>
    <row r="10" spans="1:8" ht="12.6" customHeight="1">
      <c r="A10" s="12" t="s">
        <v>456</v>
      </c>
      <c r="B10" s="13" t="s">
        <v>876</v>
      </c>
      <c r="C10" s="177">
        <v>109</v>
      </c>
      <c r="D10" s="48">
        <v>18.643119266054999</v>
      </c>
      <c r="E10" s="48">
        <v>21.480712136328101</v>
      </c>
      <c r="F10" s="48">
        <v>122</v>
      </c>
      <c r="G10" s="48">
        <v>0</v>
      </c>
      <c r="H10" s="3"/>
    </row>
    <row r="11" spans="1:8" ht="12.6" customHeight="1">
      <c r="A11" s="12" t="s">
        <v>457</v>
      </c>
      <c r="B11" s="13" t="s">
        <v>877</v>
      </c>
      <c r="C11" s="177">
        <v>75</v>
      </c>
      <c r="D11" s="48">
        <v>16.122666666666699</v>
      </c>
      <c r="E11" s="48">
        <v>27.3512911565054</v>
      </c>
      <c r="F11" s="48">
        <v>150</v>
      </c>
      <c r="G11" s="48">
        <v>0</v>
      </c>
      <c r="H11" s="3"/>
    </row>
    <row r="12" spans="1:8" ht="12.6" customHeight="1">
      <c r="A12" s="12" t="s">
        <v>458</v>
      </c>
      <c r="B12" s="13" t="s">
        <v>878</v>
      </c>
      <c r="C12" s="177">
        <v>2</v>
      </c>
      <c r="D12" s="48">
        <v>5.05</v>
      </c>
      <c r="E12" s="48">
        <v>4.3133513652379403</v>
      </c>
      <c r="F12" s="48">
        <v>8.1</v>
      </c>
      <c r="G12" s="48">
        <v>2</v>
      </c>
      <c r="H12" s="3"/>
    </row>
    <row r="13" spans="1:8" ht="12.6" customHeight="1">
      <c r="A13" s="12" t="s">
        <v>459</v>
      </c>
      <c r="B13" s="13" t="s">
        <v>1494</v>
      </c>
      <c r="C13" s="177">
        <v>1</v>
      </c>
      <c r="D13" s="48">
        <v>30</v>
      </c>
      <c r="E13" s="48" t="s">
        <v>491</v>
      </c>
      <c r="F13" s="48">
        <v>30</v>
      </c>
      <c r="G13" s="48">
        <v>30</v>
      </c>
      <c r="H13" s="3"/>
    </row>
    <row r="14" spans="1:8" ht="12.6" customHeight="1">
      <c r="A14" s="12" t="s">
        <v>460</v>
      </c>
      <c r="B14" s="13" t="s">
        <v>1495</v>
      </c>
      <c r="C14" s="177">
        <v>1789</v>
      </c>
      <c r="D14" s="48">
        <v>12.087255449972</v>
      </c>
      <c r="E14" s="48">
        <v>18.357277775558199</v>
      </c>
      <c r="F14" s="48">
        <v>270</v>
      </c>
      <c r="G14" s="48">
        <v>0</v>
      </c>
      <c r="H14" s="3"/>
    </row>
    <row r="15" spans="1:8" ht="12.6" customHeight="1">
      <c r="A15" s="12" t="s">
        <v>461</v>
      </c>
      <c r="B15" s="13" t="s">
        <v>1496</v>
      </c>
      <c r="C15" s="177">
        <v>328</v>
      </c>
      <c r="D15" s="48">
        <v>8.2942073170731696</v>
      </c>
      <c r="E15" s="48">
        <v>15.2440291608815</v>
      </c>
      <c r="F15" s="48">
        <v>200</v>
      </c>
      <c r="G15" s="48">
        <v>0</v>
      </c>
      <c r="H15" s="3"/>
    </row>
    <row r="16" spans="1:8" ht="12.6" customHeight="1">
      <c r="A16" s="12" t="s">
        <v>462</v>
      </c>
      <c r="B16" s="13" t="s">
        <v>1497</v>
      </c>
      <c r="C16" s="177">
        <v>294</v>
      </c>
      <c r="D16" s="48">
        <v>13.139115646258499</v>
      </c>
      <c r="E16" s="48">
        <v>15.9691062846122</v>
      </c>
      <c r="F16" s="48">
        <v>120</v>
      </c>
      <c r="G16" s="48">
        <v>0</v>
      </c>
      <c r="H16" s="3"/>
    </row>
    <row r="17" spans="1:8" ht="12.6" customHeight="1">
      <c r="A17" s="12" t="s">
        <v>463</v>
      </c>
      <c r="B17" s="13" t="s">
        <v>1498</v>
      </c>
      <c r="C17" s="177">
        <v>24</v>
      </c>
      <c r="D17" s="48">
        <v>13.945833333333301</v>
      </c>
      <c r="E17" s="48">
        <v>18.465290098067701</v>
      </c>
      <c r="F17" s="48">
        <v>75</v>
      </c>
      <c r="G17" s="48">
        <v>0.4</v>
      </c>
      <c r="H17" s="3"/>
    </row>
    <row r="18" spans="1:8" ht="12.6" customHeight="1">
      <c r="A18" s="12" t="s">
        <v>464</v>
      </c>
      <c r="B18" s="13" t="s">
        <v>1499</v>
      </c>
      <c r="C18" s="177">
        <v>18</v>
      </c>
      <c r="D18" s="48">
        <v>2.9611111111111099</v>
      </c>
      <c r="E18" s="48">
        <v>3.4196901973353699</v>
      </c>
      <c r="F18" s="48">
        <v>14</v>
      </c>
      <c r="G18" s="48">
        <v>0</v>
      </c>
      <c r="H18" s="3"/>
    </row>
    <row r="19" spans="1:8" ht="12.6" customHeight="1">
      <c r="A19" s="12" t="s">
        <v>465</v>
      </c>
      <c r="B19" s="13" t="s">
        <v>1500</v>
      </c>
      <c r="C19" s="177">
        <v>261</v>
      </c>
      <c r="D19" s="48">
        <v>14.968199233716501</v>
      </c>
      <c r="E19" s="48">
        <v>16.798505663123699</v>
      </c>
      <c r="F19" s="48">
        <v>170</v>
      </c>
      <c r="G19" s="48">
        <v>0</v>
      </c>
      <c r="H19" s="3"/>
    </row>
    <row r="20" spans="1:8" ht="12.6" customHeight="1">
      <c r="A20" s="12" t="s">
        <v>466</v>
      </c>
      <c r="B20" s="13" t="s">
        <v>1501</v>
      </c>
      <c r="C20" s="177">
        <v>42</v>
      </c>
      <c r="D20" s="48">
        <v>8.0857142857142907</v>
      </c>
      <c r="E20" s="48">
        <v>12.2100632512409</v>
      </c>
      <c r="F20" s="48">
        <v>61</v>
      </c>
      <c r="G20" s="48">
        <v>0</v>
      </c>
      <c r="H20" s="3"/>
    </row>
    <row r="21" spans="1:8" ht="12.6" customHeight="1">
      <c r="A21" s="12" t="s">
        <v>467</v>
      </c>
      <c r="B21" s="13" t="s">
        <v>1502</v>
      </c>
      <c r="C21" s="177">
        <v>857</v>
      </c>
      <c r="D21" s="48">
        <v>5.80478413068845</v>
      </c>
      <c r="E21" s="48">
        <v>9.5608424520941906</v>
      </c>
      <c r="F21" s="48">
        <v>157.19999999999999</v>
      </c>
      <c r="G21" s="48">
        <v>0</v>
      </c>
      <c r="H21" s="3"/>
    </row>
    <row r="22" spans="1:8" ht="12.6" customHeight="1">
      <c r="A22" s="12" t="s">
        <v>468</v>
      </c>
      <c r="B22" s="13" t="s">
        <v>1503</v>
      </c>
      <c r="C22" s="177">
        <v>45</v>
      </c>
      <c r="D22" s="48">
        <v>3.8666666666666698</v>
      </c>
      <c r="E22" s="48">
        <v>3.1792652095613598</v>
      </c>
      <c r="F22" s="48">
        <v>15.4</v>
      </c>
      <c r="G22" s="48">
        <v>0</v>
      </c>
      <c r="H22" s="3"/>
    </row>
    <row r="23" spans="1:8" ht="12.6" customHeight="1">
      <c r="A23" s="12" t="s">
        <v>469</v>
      </c>
      <c r="B23" s="13" t="s">
        <v>1504</v>
      </c>
      <c r="C23" s="177">
        <v>69</v>
      </c>
      <c r="D23" s="48">
        <v>5.0347826086956502</v>
      </c>
      <c r="E23" s="48">
        <v>7.1433808540197203</v>
      </c>
      <c r="F23" s="48">
        <v>40</v>
      </c>
      <c r="G23" s="48">
        <v>0</v>
      </c>
      <c r="H23" s="3"/>
    </row>
    <row r="24" spans="1:8" ht="12.6" customHeight="1">
      <c r="A24" s="12" t="s">
        <v>470</v>
      </c>
      <c r="B24" s="13" t="s">
        <v>1505</v>
      </c>
      <c r="C24" s="177">
        <v>93</v>
      </c>
      <c r="D24" s="48">
        <v>5.0580645161290301</v>
      </c>
      <c r="E24" s="48">
        <v>7.0499047569984201</v>
      </c>
      <c r="F24" s="48">
        <v>44</v>
      </c>
      <c r="G24" s="48">
        <v>0</v>
      </c>
      <c r="H24" s="3"/>
    </row>
    <row r="25" spans="1:8" ht="12.6" customHeight="1">
      <c r="A25" s="12" t="s">
        <v>471</v>
      </c>
      <c r="B25" s="13" t="s">
        <v>1506</v>
      </c>
      <c r="C25" s="177">
        <v>13</v>
      </c>
      <c r="D25" s="48">
        <v>15.153846153846199</v>
      </c>
      <c r="E25" s="48">
        <v>19.273410673110199</v>
      </c>
      <c r="F25" s="48">
        <v>59.1</v>
      </c>
      <c r="G25" s="48">
        <v>1.2</v>
      </c>
      <c r="H25" s="3"/>
    </row>
    <row r="26" spans="1:8" ht="12.6" customHeight="1">
      <c r="A26" s="12" t="s">
        <v>472</v>
      </c>
      <c r="B26" s="13" t="s">
        <v>1507</v>
      </c>
      <c r="C26" s="177">
        <v>283</v>
      </c>
      <c r="D26" s="48">
        <v>9.5201413427561796</v>
      </c>
      <c r="E26" s="48">
        <v>16.626053552107301</v>
      </c>
      <c r="F26" s="48">
        <v>150</v>
      </c>
      <c r="G26" s="48">
        <v>0</v>
      </c>
      <c r="H26" s="3"/>
    </row>
    <row r="27" spans="1:8" ht="12.6" customHeight="1">
      <c r="A27" s="12" t="s">
        <v>473</v>
      </c>
      <c r="B27" s="13" t="s">
        <v>1508</v>
      </c>
      <c r="C27" s="177">
        <v>205</v>
      </c>
      <c r="D27" s="48">
        <v>4.5336585365853601</v>
      </c>
      <c r="E27" s="48">
        <v>4.8351743059693</v>
      </c>
      <c r="F27" s="48">
        <v>33</v>
      </c>
      <c r="G27" s="48">
        <v>0</v>
      </c>
      <c r="H27" s="3"/>
    </row>
    <row r="28" spans="1:8" ht="12.6" customHeight="1">
      <c r="A28" s="12" t="s">
        <v>474</v>
      </c>
      <c r="B28" s="13" t="s">
        <v>1509</v>
      </c>
      <c r="C28" s="177">
        <v>171</v>
      </c>
      <c r="D28" s="48">
        <v>3.6567251461988302</v>
      </c>
      <c r="E28" s="48">
        <v>4.0943574990336797</v>
      </c>
      <c r="F28" s="48">
        <v>22</v>
      </c>
      <c r="G28" s="48">
        <v>0</v>
      </c>
      <c r="H28" s="3"/>
    </row>
    <row r="29" spans="1:8" ht="12.6" customHeight="1">
      <c r="A29" s="12" t="s">
        <v>475</v>
      </c>
      <c r="B29" s="13" t="s">
        <v>1510</v>
      </c>
      <c r="C29" s="177">
        <v>726</v>
      </c>
      <c r="D29" s="48">
        <v>6.59710743801653</v>
      </c>
      <c r="E29" s="48">
        <v>11.7007269992595</v>
      </c>
      <c r="F29" s="48">
        <v>120</v>
      </c>
      <c r="G29" s="48">
        <v>0</v>
      </c>
      <c r="H29" s="3"/>
    </row>
    <row r="30" spans="1:8" ht="12.6" customHeight="1">
      <c r="A30" s="12" t="s">
        <v>476</v>
      </c>
      <c r="B30" s="13" t="s">
        <v>1511</v>
      </c>
      <c r="C30" s="177">
        <v>105</v>
      </c>
      <c r="D30" s="48">
        <v>4.3123809523809502</v>
      </c>
      <c r="E30" s="48">
        <v>7.2490807804281001</v>
      </c>
      <c r="F30" s="48">
        <v>52</v>
      </c>
      <c r="G30" s="48">
        <v>0</v>
      </c>
      <c r="H30" s="3"/>
    </row>
    <row r="31" spans="1:8" ht="12.6" customHeight="1">
      <c r="A31" s="12" t="s">
        <v>477</v>
      </c>
      <c r="B31" s="13" t="s">
        <v>1512</v>
      </c>
      <c r="C31" s="177">
        <v>115</v>
      </c>
      <c r="D31" s="48">
        <v>8.3539130434782596</v>
      </c>
      <c r="E31" s="48">
        <v>37.201009906487101</v>
      </c>
      <c r="F31" s="48">
        <v>400</v>
      </c>
      <c r="G31" s="48">
        <v>0</v>
      </c>
      <c r="H31" s="3"/>
    </row>
    <row r="32" spans="1:8" ht="12.6" customHeight="1">
      <c r="A32" s="12" t="s">
        <v>478</v>
      </c>
      <c r="B32" s="13" t="s">
        <v>1513</v>
      </c>
      <c r="C32" s="177">
        <v>136</v>
      </c>
      <c r="D32" s="48">
        <v>3.7272058823529401</v>
      </c>
      <c r="E32" s="48">
        <v>3.6154906825792001</v>
      </c>
      <c r="F32" s="48">
        <v>20</v>
      </c>
      <c r="G32" s="48">
        <v>0</v>
      </c>
      <c r="H32" s="3"/>
    </row>
    <row r="33" spans="1:8" ht="12.6" customHeight="1">
      <c r="A33" s="12" t="s">
        <v>479</v>
      </c>
      <c r="B33" s="13" t="s">
        <v>1514</v>
      </c>
      <c r="C33" s="177">
        <v>311</v>
      </c>
      <c r="D33" s="48">
        <v>4.2205787781350503</v>
      </c>
      <c r="E33" s="48">
        <v>11.7977045738704</v>
      </c>
      <c r="F33" s="48">
        <v>192</v>
      </c>
      <c r="G33" s="48">
        <v>0</v>
      </c>
      <c r="H33" s="3"/>
    </row>
    <row r="34" spans="1:8" ht="12.6" customHeight="1">
      <c r="A34" s="12" t="s">
        <v>480</v>
      </c>
      <c r="B34" s="13" t="s">
        <v>1515</v>
      </c>
      <c r="C34" s="177">
        <v>188</v>
      </c>
      <c r="D34" s="48">
        <v>3.6558510638297901</v>
      </c>
      <c r="E34" s="48">
        <v>4.2688296708170599</v>
      </c>
      <c r="F34" s="48">
        <v>23.2</v>
      </c>
      <c r="G34" s="48">
        <v>0</v>
      </c>
      <c r="H34" s="3"/>
    </row>
    <row r="35" spans="1:8" ht="12.6" customHeight="1">
      <c r="A35" s="12" t="s">
        <v>481</v>
      </c>
      <c r="B35" s="13" t="s">
        <v>1516</v>
      </c>
      <c r="C35" s="177">
        <v>42</v>
      </c>
      <c r="D35" s="48">
        <v>3.9880952380952399</v>
      </c>
      <c r="E35" s="48">
        <v>4.1037878030146597</v>
      </c>
      <c r="F35" s="48">
        <v>18</v>
      </c>
      <c r="G35" s="48">
        <v>0</v>
      </c>
      <c r="H35" s="3"/>
    </row>
    <row r="36" spans="1:8" ht="12.6" customHeight="1">
      <c r="A36" s="12" t="s">
        <v>482</v>
      </c>
      <c r="B36" s="13" t="s">
        <v>1517</v>
      </c>
      <c r="C36" s="177">
        <v>470</v>
      </c>
      <c r="D36" s="48">
        <v>3.83851063829787</v>
      </c>
      <c r="E36" s="48">
        <v>5.4891583311398104</v>
      </c>
      <c r="F36" s="48">
        <v>62.5</v>
      </c>
      <c r="G36" s="48">
        <v>0</v>
      </c>
      <c r="H36" s="3"/>
    </row>
    <row r="37" spans="1:8" ht="12.6" customHeight="1">
      <c r="A37" s="12" t="s">
        <v>483</v>
      </c>
      <c r="B37" s="13" t="s">
        <v>1518</v>
      </c>
      <c r="C37" s="177">
        <v>61</v>
      </c>
      <c r="D37" s="48">
        <v>8.2754098360655792</v>
      </c>
      <c r="E37" s="48">
        <v>25.593681874880101</v>
      </c>
      <c r="F37" s="48">
        <v>200</v>
      </c>
      <c r="G37" s="48">
        <v>0</v>
      </c>
      <c r="H37" s="3"/>
    </row>
    <row r="38" spans="1:8" ht="12.6" customHeight="1">
      <c r="A38" s="12" t="s">
        <v>1228</v>
      </c>
      <c r="B38" s="13" t="s">
        <v>1519</v>
      </c>
      <c r="C38" s="177">
        <v>65</v>
      </c>
      <c r="D38" s="48">
        <v>3.0676923076923099</v>
      </c>
      <c r="E38" s="48">
        <v>4.0580209035743202</v>
      </c>
      <c r="F38" s="48">
        <v>26</v>
      </c>
      <c r="G38" s="48">
        <v>0</v>
      </c>
      <c r="H38" s="3"/>
    </row>
    <row r="39" spans="1:8" ht="12.6" customHeight="1">
      <c r="A39" s="12" t="s">
        <v>1229</v>
      </c>
      <c r="B39" s="13" t="s">
        <v>1520</v>
      </c>
      <c r="C39" s="177">
        <v>6</v>
      </c>
      <c r="D39" s="48">
        <v>3.2</v>
      </c>
      <c r="E39" s="48">
        <v>1.8011107683871099</v>
      </c>
      <c r="F39" s="48">
        <v>6.1</v>
      </c>
      <c r="G39" s="48">
        <v>1</v>
      </c>
      <c r="H39" s="3"/>
    </row>
    <row r="40" spans="1:8" ht="12.6" customHeight="1">
      <c r="A40" s="12" t="s">
        <v>1230</v>
      </c>
      <c r="B40" s="13" t="s">
        <v>1521</v>
      </c>
      <c r="C40" s="177">
        <v>4</v>
      </c>
      <c r="D40" s="48">
        <v>2.4249999999999998</v>
      </c>
      <c r="E40" s="48">
        <v>2.4253865671269801</v>
      </c>
      <c r="F40" s="48">
        <v>6</v>
      </c>
      <c r="G40" s="48">
        <v>0.7</v>
      </c>
      <c r="H40" s="3"/>
    </row>
    <row r="41" spans="1:8" ht="12.6" customHeight="1">
      <c r="A41" s="12" t="s">
        <v>1759</v>
      </c>
      <c r="B41" s="13" t="s">
        <v>1522</v>
      </c>
      <c r="C41" s="177">
        <v>2548</v>
      </c>
      <c r="D41" s="48">
        <v>3.7164835164835202</v>
      </c>
      <c r="E41" s="48">
        <v>6.2720495292474503</v>
      </c>
      <c r="F41" s="48">
        <v>172</v>
      </c>
      <c r="G41" s="48">
        <v>0</v>
      </c>
      <c r="H41" s="3"/>
    </row>
    <row r="42" spans="1:8" ht="12.6" customHeight="1">
      <c r="A42" s="12" t="s">
        <v>1760</v>
      </c>
      <c r="B42" s="13" t="s">
        <v>1523</v>
      </c>
      <c r="C42" s="177">
        <v>1</v>
      </c>
      <c r="D42" s="48">
        <v>1.6</v>
      </c>
      <c r="E42" s="48" t="s">
        <v>491</v>
      </c>
      <c r="F42" s="48">
        <v>1.6</v>
      </c>
      <c r="G42" s="48">
        <v>1.6</v>
      </c>
      <c r="H42" s="3"/>
    </row>
    <row r="43" spans="1:8" ht="12.6" customHeight="1">
      <c r="A43" s="12" t="s">
        <v>1761</v>
      </c>
      <c r="B43" s="13" t="s">
        <v>1524</v>
      </c>
      <c r="C43" s="177">
        <v>0</v>
      </c>
      <c r="D43" s="48" t="s">
        <v>491</v>
      </c>
      <c r="E43" s="48" t="s">
        <v>491</v>
      </c>
      <c r="F43" s="48" t="s">
        <v>491</v>
      </c>
      <c r="G43" s="48" t="s">
        <v>491</v>
      </c>
      <c r="H43" s="3"/>
    </row>
    <row r="44" spans="1:8" ht="12.6" customHeight="1">
      <c r="A44" s="12" t="s">
        <v>1762</v>
      </c>
      <c r="B44" s="13" t="s">
        <v>1525</v>
      </c>
      <c r="C44" s="177">
        <v>4</v>
      </c>
      <c r="D44" s="48">
        <v>4.7750000000000004</v>
      </c>
      <c r="E44" s="48">
        <v>5.7308376351105998</v>
      </c>
      <c r="F44" s="48">
        <v>13.3</v>
      </c>
      <c r="G44" s="48">
        <v>1</v>
      </c>
      <c r="H44" s="3"/>
    </row>
    <row r="45" spans="1:8" ht="12.6" customHeight="1">
      <c r="A45" s="12" t="s">
        <v>1763</v>
      </c>
      <c r="B45" s="13" t="s">
        <v>1526</v>
      </c>
      <c r="C45" s="177">
        <v>0</v>
      </c>
      <c r="D45" s="48" t="s">
        <v>491</v>
      </c>
      <c r="E45" s="48" t="s">
        <v>491</v>
      </c>
      <c r="F45" s="48" t="s">
        <v>491</v>
      </c>
      <c r="G45" s="48" t="s">
        <v>491</v>
      </c>
      <c r="H45" s="3"/>
    </row>
    <row r="46" spans="1:8" ht="12.6" customHeight="1">
      <c r="A46" s="12" t="s">
        <v>1764</v>
      </c>
      <c r="B46" s="13" t="s">
        <v>1527</v>
      </c>
      <c r="C46" s="177">
        <v>6</v>
      </c>
      <c r="D46" s="48">
        <v>4.5833333333333304</v>
      </c>
      <c r="E46" s="48">
        <v>4.6296508147663404</v>
      </c>
      <c r="F46" s="48">
        <v>13</v>
      </c>
      <c r="G46" s="48">
        <v>1</v>
      </c>
      <c r="H46" s="3"/>
    </row>
    <row r="47" spans="1:8" ht="12.6" customHeight="1">
      <c r="A47" s="12" t="s">
        <v>884</v>
      </c>
      <c r="B47" s="13" t="s">
        <v>1528</v>
      </c>
      <c r="C47" s="177">
        <v>35</v>
      </c>
      <c r="D47" s="48">
        <v>6.20571428571429</v>
      </c>
      <c r="E47" s="48">
        <v>5.6596062457685896</v>
      </c>
      <c r="F47" s="48">
        <v>31.3</v>
      </c>
      <c r="G47" s="48">
        <v>0</v>
      </c>
      <c r="H47" s="3"/>
    </row>
    <row r="48" spans="1:8" ht="12.6" customHeight="1">
      <c r="A48" s="12" t="s">
        <v>885</v>
      </c>
      <c r="B48" s="13" t="s">
        <v>1529</v>
      </c>
      <c r="C48" s="177">
        <v>4</v>
      </c>
      <c r="D48" s="48">
        <v>5.9</v>
      </c>
      <c r="E48" s="48">
        <v>6.95988505652213</v>
      </c>
      <c r="F48" s="48">
        <v>16</v>
      </c>
      <c r="G48" s="48">
        <v>1</v>
      </c>
      <c r="H48" s="3"/>
    </row>
    <row r="49" spans="1:8" ht="12.6" customHeight="1">
      <c r="A49" s="12" t="s">
        <v>886</v>
      </c>
      <c r="B49" s="13" t="s">
        <v>1530</v>
      </c>
      <c r="C49" s="177">
        <v>5</v>
      </c>
      <c r="D49" s="48">
        <v>3.52</v>
      </c>
      <c r="E49" s="48">
        <v>1.6634301909007201</v>
      </c>
      <c r="F49" s="48">
        <v>5.5</v>
      </c>
      <c r="G49" s="48">
        <v>1.2</v>
      </c>
      <c r="H49" s="3"/>
    </row>
    <row r="50" spans="1:8" ht="12.6" customHeight="1">
      <c r="A50" s="12" t="s">
        <v>887</v>
      </c>
      <c r="B50" s="13" t="s">
        <v>1531</v>
      </c>
      <c r="C50" s="177">
        <v>2</v>
      </c>
      <c r="D50" s="48">
        <v>5.4</v>
      </c>
      <c r="E50" s="48">
        <v>6.2225396744416201</v>
      </c>
      <c r="F50" s="48">
        <v>9.8000000000000007</v>
      </c>
      <c r="G50" s="48">
        <v>1</v>
      </c>
      <c r="H50" s="3"/>
    </row>
    <row r="51" spans="1:8" ht="12.6" customHeight="1">
      <c r="A51" s="12" t="s">
        <v>888</v>
      </c>
      <c r="B51" s="13" t="s">
        <v>1532</v>
      </c>
      <c r="C51" s="177">
        <v>4</v>
      </c>
      <c r="D51" s="48">
        <v>2.4</v>
      </c>
      <c r="E51" s="48">
        <v>1.7813852287849901</v>
      </c>
      <c r="F51" s="48">
        <v>5</v>
      </c>
      <c r="G51" s="48">
        <v>1</v>
      </c>
      <c r="H51" s="3"/>
    </row>
    <row r="52" spans="1:8" ht="12.6" customHeight="1">
      <c r="A52" s="12" t="s">
        <v>889</v>
      </c>
      <c r="B52" s="13" t="s">
        <v>1533</v>
      </c>
      <c r="C52" s="177">
        <v>12</v>
      </c>
      <c r="D52" s="48">
        <v>2.875</v>
      </c>
      <c r="E52" s="48">
        <v>2.2990610731735299</v>
      </c>
      <c r="F52" s="48">
        <v>7.3</v>
      </c>
      <c r="G52" s="48">
        <v>0</v>
      </c>
      <c r="H52" s="3"/>
    </row>
    <row r="53" spans="1:8" ht="12.6" customHeight="1">
      <c r="A53" s="12" t="s">
        <v>890</v>
      </c>
      <c r="B53" s="13" t="s">
        <v>1534</v>
      </c>
      <c r="C53" s="177">
        <v>90</v>
      </c>
      <c r="D53" s="48">
        <v>3.6</v>
      </c>
      <c r="E53" s="48">
        <v>3.9683296800339298</v>
      </c>
      <c r="F53" s="48">
        <v>30</v>
      </c>
      <c r="G53" s="48">
        <v>0</v>
      </c>
      <c r="H53" s="3"/>
    </row>
    <row r="54" spans="1:8" ht="12.6" customHeight="1">
      <c r="A54" s="12" t="s">
        <v>891</v>
      </c>
      <c r="B54" s="13" t="s">
        <v>1535</v>
      </c>
      <c r="C54" s="177">
        <v>3</v>
      </c>
      <c r="D54" s="48">
        <v>8.2666666666666693</v>
      </c>
      <c r="E54" s="48">
        <v>7.2224188007435099</v>
      </c>
      <c r="F54" s="48">
        <v>16.5</v>
      </c>
      <c r="G54" s="48">
        <v>3</v>
      </c>
      <c r="H54" s="3"/>
    </row>
    <row r="55" spans="1:8" ht="12.6" customHeight="1">
      <c r="A55" s="12" t="s">
        <v>892</v>
      </c>
      <c r="B55" s="13" t="s">
        <v>1536</v>
      </c>
      <c r="C55" s="177">
        <v>12</v>
      </c>
      <c r="D55" s="48">
        <v>5.55</v>
      </c>
      <c r="E55" s="48">
        <v>2.7956134470728502</v>
      </c>
      <c r="F55" s="48">
        <v>9.5</v>
      </c>
      <c r="G55" s="48">
        <v>0</v>
      </c>
      <c r="H55" s="3"/>
    </row>
    <row r="56" spans="1:8" ht="12.6" customHeight="1">
      <c r="A56" s="12" t="s">
        <v>893</v>
      </c>
      <c r="B56" s="13" t="s">
        <v>1537</v>
      </c>
      <c r="C56" s="177">
        <v>2</v>
      </c>
      <c r="D56" s="48">
        <v>4</v>
      </c>
      <c r="E56" s="48">
        <v>1.4142135623731</v>
      </c>
      <c r="F56" s="48">
        <v>5</v>
      </c>
      <c r="G56" s="48">
        <v>3</v>
      </c>
      <c r="H56" s="3"/>
    </row>
    <row r="57" spans="1:8" ht="12.6" customHeight="1">
      <c r="A57" s="12" t="s">
        <v>894</v>
      </c>
      <c r="B57" s="13" t="s">
        <v>1538</v>
      </c>
      <c r="C57" s="177">
        <v>16</v>
      </c>
      <c r="D57" s="48">
        <v>7.15625</v>
      </c>
      <c r="E57" s="48">
        <v>9.3841688497170601</v>
      </c>
      <c r="F57" s="48">
        <v>40</v>
      </c>
      <c r="G57" s="48">
        <v>0</v>
      </c>
      <c r="H57" s="3"/>
    </row>
    <row r="58" spans="1:8" ht="12.6" customHeight="1">
      <c r="A58" s="12" t="s">
        <v>1546</v>
      </c>
      <c r="B58" s="13" t="s">
        <v>1539</v>
      </c>
      <c r="C58" s="177">
        <v>4</v>
      </c>
      <c r="D58" s="48">
        <v>46.5</v>
      </c>
      <c r="E58" s="48">
        <v>89.026213368123607</v>
      </c>
      <c r="F58" s="48">
        <v>180</v>
      </c>
      <c r="G58" s="48">
        <v>0</v>
      </c>
      <c r="H58" s="3"/>
    </row>
    <row r="59" spans="1:8" ht="12.6" customHeight="1">
      <c r="A59" s="12" t="s">
        <v>1547</v>
      </c>
      <c r="B59" s="13" t="s">
        <v>1540</v>
      </c>
      <c r="C59" s="177">
        <v>8</v>
      </c>
      <c r="D59" s="48">
        <v>6.1</v>
      </c>
      <c r="E59" s="48">
        <v>8.3363232731394099</v>
      </c>
      <c r="F59" s="48">
        <v>22</v>
      </c>
      <c r="G59" s="48">
        <v>1</v>
      </c>
      <c r="H59" s="3"/>
    </row>
    <row r="60" spans="1:8" ht="12.6" customHeight="1">
      <c r="A60" s="12" t="s">
        <v>1548</v>
      </c>
      <c r="B60" s="13" t="s">
        <v>1541</v>
      </c>
      <c r="C60" s="177">
        <v>11</v>
      </c>
      <c r="D60" s="48">
        <v>6.8909090909090898</v>
      </c>
      <c r="E60" s="48">
        <v>5.8351443076336196</v>
      </c>
      <c r="F60" s="48">
        <v>15</v>
      </c>
      <c r="G60" s="48">
        <v>0</v>
      </c>
      <c r="H60" s="3"/>
    </row>
    <row r="61" spans="1:8" ht="12.6" customHeight="1">
      <c r="A61" s="12" t="s">
        <v>1549</v>
      </c>
      <c r="B61" s="13" t="s">
        <v>1542</v>
      </c>
      <c r="C61" s="177">
        <v>296</v>
      </c>
      <c r="D61" s="48">
        <v>7.6263513513513503</v>
      </c>
      <c r="E61" s="48">
        <v>8.6289018606194396</v>
      </c>
      <c r="F61" s="48">
        <v>82</v>
      </c>
      <c r="G61" s="48">
        <v>0</v>
      </c>
      <c r="H61" s="3"/>
    </row>
    <row r="62" spans="1:8" ht="12.6" customHeight="1">
      <c r="A62" s="12" t="s">
        <v>1550</v>
      </c>
      <c r="B62" s="13" t="s">
        <v>1543</v>
      </c>
      <c r="C62" s="177">
        <v>3</v>
      </c>
      <c r="D62" s="48">
        <v>4.2666666666666702</v>
      </c>
      <c r="E62" s="48">
        <v>2.3544284515213798</v>
      </c>
      <c r="F62" s="48">
        <v>6.7</v>
      </c>
      <c r="G62" s="48">
        <v>2</v>
      </c>
      <c r="H62" s="3"/>
    </row>
    <row r="63" spans="1:8" ht="12.6" customHeight="1">
      <c r="A63" s="12" t="s">
        <v>1551</v>
      </c>
      <c r="B63" s="13" t="s">
        <v>1544</v>
      </c>
      <c r="C63" s="177">
        <v>40</v>
      </c>
      <c r="D63" s="48">
        <v>9.7074999999999996</v>
      </c>
      <c r="E63" s="48">
        <v>8.2109491471714708</v>
      </c>
      <c r="F63" s="48">
        <v>40</v>
      </c>
      <c r="G63" s="48">
        <v>0</v>
      </c>
      <c r="H63" s="3"/>
    </row>
    <row r="64" spans="1:8" ht="12.6" customHeight="1">
      <c r="A64" s="12" t="s">
        <v>1552</v>
      </c>
      <c r="B64" s="13" t="s">
        <v>1545</v>
      </c>
      <c r="C64" s="177">
        <v>4</v>
      </c>
      <c r="D64" s="48">
        <v>2.4</v>
      </c>
      <c r="E64" s="48">
        <v>1.93390796058137</v>
      </c>
      <c r="F64" s="48">
        <v>5.0999999999999996</v>
      </c>
      <c r="G64" s="48">
        <v>1</v>
      </c>
      <c r="H64" s="3"/>
    </row>
    <row r="65" spans="1:8" ht="12.6" customHeight="1">
      <c r="A65" s="12" t="s">
        <v>1553</v>
      </c>
      <c r="B65" s="13" t="s">
        <v>1295</v>
      </c>
      <c r="C65" s="177">
        <v>15</v>
      </c>
      <c r="D65" s="48">
        <v>5.58</v>
      </c>
      <c r="E65" s="48">
        <v>4.5596365769966498</v>
      </c>
      <c r="F65" s="48">
        <v>15</v>
      </c>
      <c r="G65" s="48">
        <v>1</v>
      </c>
      <c r="H65" s="3"/>
    </row>
    <row r="66" spans="1:8" ht="12.6" customHeight="1">
      <c r="A66" s="12" t="s">
        <v>1554</v>
      </c>
      <c r="B66" s="13" t="s">
        <v>1296</v>
      </c>
      <c r="C66" s="177">
        <v>0</v>
      </c>
      <c r="D66" s="48" t="s">
        <v>491</v>
      </c>
      <c r="E66" s="48" t="s">
        <v>491</v>
      </c>
      <c r="F66" s="48" t="s">
        <v>491</v>
      </c>
      <c r="G66" s="48" t="s">
        <v>491</v>
      </c>
      <c r="H66" s="3"/>
    </row>
    <row r="67" spans="1:8" ht="12.6" customHeight="1">
      <c r="A67" s="12" t="s">
        <v>1555</v>
      </c>
      <c r="B67" s="13" t="s">
        <v>1297</v>
      </c>
      <c r="C67" s="177">
        <v>0</v>
      </c>
      <c r="D67" s="48" t="s">
        <v>491</v>
      </c>
      <c r="E67" s="48" t="s">
        <v>491</v>
      </c>
      <c r="F67" s="48" t="s">
        <v>491</v>
      </c>
      <c r="G67" s="48" t="s">
        <v>491</v>
      </c>
      <c r="H67" s="3"/>
    </row>
    <row r="68" spans="1:8" ht="12.6" customHeight="1">
      <c r="A68" s="12" t="s">
        <v>1556</v>
      </c>
      <c r="B68" s="13" t="s">
        <v>1298</v>
      </c>
      <c r="C68" s="177">
        <v>3</v>
      </c>
      <c r="D68" s="48">
        <v>3.7666666666666702</v>
      </c>
      <c r="E68" s="48">
        <v>2.3586719427112599</v>
      </c>
      <c r="F68" s="48">
        <v>6</v>
      </c>
      <c r="G68" s="48">
        <v>1.3</v>
      </c>
      <c r="H68" s="3"/>
    </row>
    <row r="69" spans="1:8" ht="12.6" customHeight="1">
      <c r="A69" s="12" t="s">
        <v>1557</v>
      </c>
      <c r="B69" s="13" t="s">
        <v>1299</v>
      </c>
      <c r="C69" s="177">
        <v>0</v>
      </c>
      <c r="D69" s="48" t="s">
        <v>491</v>
      </c>
      <c r="E69" s="48" t="s">
        <v>491</v>
      </c>
      <c r="F69" s="48" t="s">
        <v>491</v>
      </c>
      <c r="G69" s="48" t="s">
        <v>491</v>
      </c>
      <c r="H69" s="3"/>
    </row>
    <row r="70" spans="1:8" ht="12.6" customHeight="1">
      <c r="A70" s="12" t="s">
        <v>1558</v>
      </c>
      <c r="B70" s="13" t="s">
        <v>1300</v>
      </c>
      <c r="C70" s="177">
        <v>0</v>
      </c>
      <c r="D70" s="48" t="s">
        <v>491</v>
      </c>
      <c r="E70" s="48" t="s">
        <v>491</v>
      </c>
      <c r="F70" s="48" t="s">
        <v>491</v>
      </c>
      <c r="G70" s="48" t="s">
        <v>491</v>
      </c>
      <c r="H70" s="3"/>
    </row>
    <row r="71" spans="1:8" ht="12.6" customHeight="1">
      <c r="A71" s="12" t="s">
        <v>1559</v>
      </c>
      <c r="B71" s="13" t="s">
        <v>1301</v>
      </c>
      <c r="C71" s="177">
        <v>0</v>
      </c>
      <c r="D71" s="48" t="s">
        <v>491</v>
      </c>
      <c r="E71" s="48" t="s">
        <v>491</v>
      </c>
      <c r="F71" s="48" t="s">
        <v>491</v>
      </c>
      <c r="G71" s="48" t="s">
        <v>491</v>
      </c>
      <c r="H71" s="3"/>
    </row>
    <row r="72" spans="1:8" ht="12.6" customHeight="1">
      <c r="A72" s="12" t="s">
        <v>1560</v>
      </c>
      <c r="B72" s="13" t="s">
        <v>1302</v>
      </c>
      <c r="C72" s="177">
        <v>0</v>
      </c>
      <c r="D72" s="48" t="s">
        <v>491</v>
      </c>
      <c r="E72" s="48" t="s">
        <v>491</v>
      </c>
      <c r="F72" s="48" t="s">
        <v>491</v>
      </c>
      <c r="G72" s="48" t="s">
        <v>491</v>
      </c>
      <c r="H72" s="3"/>
    </row>
    <row r="73" spans="1:8" ht="12.6" customHeight="1">
      <c r="A73" s="12" t="s">
        <v>1561</v>
      </c>
      <c r="B73" s="13" t="s">
        <v>1303</v>
      </c>
      <c r="C73" s="177">
        <v>11</v>
      </c>
      <c r="D73" s="48">
        <v>7.3909090909090898</v>
      </c>
      <c r="E73" s="48">
        <v>6.9441276695427403</v>
      </c>
      <c r="F73" s="48">
        <v>21</v>
      </c>
      <c r="G73" s="48">
        <v>1</v>
      </c>
      <c r="H73" s="3"/>
    </row>
    <row r="74" spans="1:8" ht="12.6" customHeight="1">
      <c r="A74" s="12" t="s">
        <v>1562</v>
      </c>
      <c r="B74" s="13" t="s">
        <v>1304</v>
      </c>
      <c r="C74" s="177">
        <v>83</v>
      </c>
      <c r="D74" s="48">
        <v>7.1975903614457799</v>
      </c>
      <c r="E74" s="48">
        <v>8.1576086869061406</v>
      </c>
      <c r="F74" s="48">
        <v>38.200000000000003</v>
      </c>
      <c r="G74" s="48">
        <v>0</v>
      </c>
      <c r="H74" s="3"/>
    </row>
    <row r="75" spans="1:8" ht="12.6" customHeight="1">
      <c r="A75" s="12" t="s">
        <v>1563</v>
      </c>
      <c r="B75" s="13" t="s">
        <v>1305</v>
      </c>
      <c r="C75" s="177">
        <v>5</v>
      </c>
      <c r="D75" s="48">
        <v>9.9600000000000009</v>
      </c>
      <c r="E75" s="48">
        <v>7.4637792035938499</v>
      </c>
      <c r="F75" s="48">
        <v>21</v>
      </c>
      <c r="G75" s="48">
        <v>1</v>
      </c>
      <c r="H75" s="3"/>
    </row>
    <row r="76" spans="1:8" ht="12.6" customHeight="1">
      <c r="A76" s="12" t="s">
        <v>1564</v>
      </c>
      <c r="B76" s="13" t="s">
        <v>1306</v>
      </c>
      <c r="C76" s="177">
        <v>277</v>
      </c>
      <c r="D76" s="48">
        <v>6.685559566787</v>
      </c>
      <c r="E76" s="48">
        <v>12.34538907034</v>
      </c>
      <c r="F76" s="48">
        <v>126</v>
      </c>
      <c r="G76" s="48">
        <v>0</v>
      </c>
      <c r="H76" s="3"/>
    </row>
    <row r="77" spans="1:8" ht="12.6" customHeight="1">
      <c r="A77" s="12" t="s">
        <v>1565</v>
      </c>
      <c r="B77" s="13" t="s">
        <v>1307</v>
      </c>
      <c r="C77" s="177">
        <v>19</v>
      </c>
      <c r="D77" s="48">
        <v>8.4052631578947405</v>
      </c>
      <c r="E77" s="48">
        <v>22.479557965311301</v>
      </c>
      <c r="F77" s="48">
        <v>100</v>
      </c>
      <c r="G77" s="48">
        <v>0</v>
      </c>
      <c r="H77" s="3"/>
    </row>
    <row r="78" spans="1:8" ht="12.6" customHeight="1">
      <c r="A78" s="12" t="s">
        <v>1247</v>
      </c>
      <c r="B78" s="13" t="s">
        <v>1308</v>
      </c>
      <c r="C78" s="177">
        <v>13</v>
      </c>
      <c r="D78" s="48">
        <v>2.60769230769231</v>
      </c>
      <c r="E78" s="48">
        <v>3.2009013153749701</v>
      </c>
      <c r="F78" s="48">
        <v>12</v>
      </c>
      <c r="G78" s="48">
        <v>0.1</v>
      </c>
      <c r="H78" s="3"/>
    </row>
    <row r="79" spans="1:8" ht="12.6" customHeight="1">
      <c r="A79" s="12" t="s">
        <v>1248</v>
      </c>
      <c r="B79" s="13" t="s">
        <v>1309</v>
      </c>
      <c r="C79" s="177">
        <v>112</v>
      </c>
      <c r="D79" s="48">
        <v>9.0089285714285694</v>
      </c>
      <c r="E79" s="48">
        <v>17.191012493550499</v>
      </c>
      <c r="F79" s="48">
        <v>130</v>
      </c>
      <c r="G79" s="48">
        <v>0</v>
      </c>
      <c r="H79" s="3"/>
    </row>
    <row r="80" spans="1:8" ht="12.6" customHeight="1">
      <c r="A80" s="12" t="s">
        <v>1249</v>
      </c>
      <c r="B80" s="13" t="s">
        <v>1310</v>
      </c>
      <c r="C80" s="177">
        <v>878</v>
      </c>
      <c r="D80" s="48">
        <v>6.9760820045558098</v>
      </c>
      <c r="E80" s="48">
        <v>11.3916509927185</v>
      </c>
      <c r="F80" s="48">
        <v>200</v>
      </c>
      <c r="G80" s="48">
        <v>0</v>
      </c>
      <c r="H80" s="3"/>
    </row>
    <row r="81" spans="1:8" ht="12.6" customHeight="1">
      <c r="A81" s="12" t="s">
        <v>1250</v>
      </c>
      <c r="B81" s="13" t="s">
        <v>1311</v>
      </c>
      <c r="C81" s="177">
        <v>149</v>
      </c>
      <c r="D81" s="48">
        <v>8.3281879194630903</v>
      </c>
      <c r="E81" s="48">
        <v>18.108028234985799</v>
      </c>
      <c r="F81" s="48">
        <v>200</v>
      </c>
      <c r="G81" s="48">
        <v>0</v>
      </c>
      <c r="H81" s="3"/>
    </row>
    <row r="82" spans="1:8" ht="12.6" customHeight="1">
      <c r="A82" s="12" t="s">
        <v>1251</v>
      </c>
      <c r="B82" s="13" t="s">
        <v>1312</v>
      </c>
      <c r="C82" s="177">
        <v>96</v>
      </c>
      <c r="D82" s="48">
        <v>9.2833333333333297</v>
      </c>
      <c r="E82" s="48">
        <v>10.373160373789201</v>
      </c>
      <c r="F82" s="48">
        <v>56.5</v>
      </c>
      <c r="G82" s="48">
        <v>0</v>
      </c>
      <c r="H82" s="3"/>
    </row>
    <row r="83" spans="1:8" ht="12.6" customHeight="1">
      <c r="A83" s="12" t="s">
        <v>1252</v>
      </c>
      <c r="B83" s="13" t="s">
        <v>1313</v>
      </c>
      <c r="C83" s="177">
        <v>324</v>
      </c>
      <c r="D83" s="48">
        <v>10.7651234567901</v>
      </c>
      <c r="E83" s="48">
        <v>18.554546470381698</v>
      </c>
      <c r="F83" s="48">
        <v>212</v>
      </c>
      <c r="G83" s="48">
        <v>0</v>
      </c>
      <c r="H83" s="3"/>
    </row>
    <row r="84" spans="1:8" ht="12.6" customHeight="1">
      <c r="A84" s="12" t="s">
        <v>1253</v>
      </c>
      <c r="B84" s="13" t="s">
        <v>1314</v>
      </c>
      <c r="C84" s="177">
        <v>12</v>
      </c>
      <c r="D84" s="48">
        <v>7.55833333333333</v>
      </c>
      <c r="E84" s="48">
        <v>6.3074931388761497</v>
      </c>
      <c r="F84" s="48">
        <v>21</v>
      </c>
      <c r="G84" s="48">
        <v>0</v>
      </c>
      <c r="H84" s="3"/>
    </row>
    <row r="85" spans="1:8" ht="12.6" customHeight="1">
      <c r="A85" s="12" t="s">
        <v>1254</v>
      </c>
      <c r="B85" s="13" t="s">
        <v>1315</v>
      </c>
      <c r="C85" s="177">
        <v>573</v>
      </c>
      <c r="D85" s="48">
        <v>5.6935427574170996</v>
      </c>
      <c r="E85" s="48">
        <v>8.6371135779492807</v>
      </c>
      <c r="F85" s="48">
        <v>155</v>
      </c>
      <c r="G85" s="48">
        <v>0</v>
      </c>
      <c r="H85" s="3"/>
    </row>
    <row r="86" spans="1:8" ht="12.6" customHeight="1">
      <c r="A86" s="12" t="s">
        <v>1255</v>
      </c>
      <c r="B86" s="13" t="s">
        <v>1316</v>
      </c>
      <c r="C86" s="177">
        <v>339</v>
      </c>
      <c r="D86" s="48">
        <v>7.8625368731563503</v>
      </c>
      <c r="E86" s="48">
        <v>17.489345380238198</v>
      </c>
      <c r="F86" s="48">
        <v>260</v>
      </c>
      <c r="G86" s="48">
        <v>0</v>
      </c>
      <c r="H86" s="3"/>
    </row>
    <row r="87" spans="1:8" ht="12.6" customHeight="1">
      <c r="A87" s="12" t="s">
        <v>1256</v>
      </c>
      <c r="B87" s="13" t="s">
        <v>1317</v>
      </c>
      <c r="C87" s="177">
        <v>107</v>
      </c>
      <c r="D87" s="48">
        <v>5.9457943925233598</v>
      </c>
      <c r="E87" s="48">
        <v>7.0258052700865399</v>
      </c>
      <c r="F87" s="48">
        <v>43</v>
      </c>
      <c r="G87" s="48">
        <v>0</v>
      </c>
      <c r="H87" s="3"/>
    </row>
    <row r="88" spans="1:8" ht="12.6" customHeight="1">
      <c r="A88" s="12" t="s">
        <v>1257</v>
      </c>
      <c r="B88" s="13" t="s">
        <v>1318</v>
      </c>
      <c r="C88" s="177">
        <v>855</v>
      </c>
      <c r="D88" s="48">
        <v>7.2278362573099404</v>
      </c>
      <c r="E88" s="48">
        <v>14.1155659049238</v>
      </c>
      <c r="F88" s="48">
        <v>300</v>
      </c>
      <c r="G88" s="48">
        <v>0</v>
      </c>
      <c r="H88" s="3"/>
    </row>
    <row r="89" spans="1:8" ht="12.6" customHeight="1">
      <c r="A89" s="12" t="s">
        <v>1258</v>
      </c>
      <c r="B89" s="13" t="s">
        <v>1319</v>
      </c>
      <c r="C89" s="177">
        <v>34</v>
      </c>
      <c r="D89" s="48">
        <v>5.5352941176470596</v>
      </c>
      <c r="E89" s="48">
        <v>5.4886043019697404</v>
      </c>
      <c r="F89" s="48">
        <v>22</v>
      </c>
      <c r="G89" s="48">
        <v>0</v>
      </c>
      <c r="H89" s="3"/>
    </row>
    <row r="90" spans="1:8" ht="12.6" customHeight="1">
      <c r="A90" s="12" t="s">
        <v>1259</v>
      </c>
      <c r="B90" s="13" t="s">
        <v>1320</v>
      </c>
      <c r="C90" s="177">
        <v>179</v>
      </c>
      <c r="D90" s="48">
        <v>7.0480446927374301</v>
      </c>
      <c r="E90" s="48">
        <v>6.4121578760355602</v>
      </c>
      <c r="F90" s="48">
        <v>41</v>
      </c>
      <c r="G90" s="48">
        <v>0</v>
      </c>
      <c r="H90" s="3"/>
    </row>
    <row r="91" spans="1:8" ht="12.6" customHeight="1">
      <c r="A91" s="12" t="s">
        <v>1260</v>
      </c>
      <c r="B91" s="13" t="s">
        <v>1321</v>
      </c>
      <c r="C91" s="177">
        <v>1</v>
      </c>
      <c r="D91" s="48">
        <v>0</v>
      </c>
      <c r="E91" s="48" t="s">
        <v>491</v>
      </c>
      <c r="F91" s="48">
        <v>0</v>
      </c>
      <c r="G91" s="48">
        <v>0</v>
      </c>
      <c r="H91" s="3"/>
    </row>
    <row r="92" spans="1:8" ht="12.6" customHeight="1">
      <c r="A92" s="12" t="s">
        <v>1261</v>
      </c>
      <c r="B92" s="13" t="s">
        <v>1322</v>
      </c>
      <c r="C92" s="177">
        <v>43</v>
      </c>
      <c r="D92" s="48">
        <v>14.293023255813999</v>
      </c>
      <c r="E92" s="48">
        <v>14.4460638130227</v>
      </c>
      <c r="F92" s="48">
        <v>59</v>
      </c>
      <c r="G92" s="48">
        <v>0</v>
      </c>
      <c r="H92" s="3"/>
    </row>
    <row r="93" spans="1:8" ht="12.6" customHeight="1">
      <c r="A93" s="12" t="s">
        <v>1262</v>
      </c>
      <c r="B93" s="13" t="s">
        <v>1323</v>
      </c>
      <c r="C93" s="177">
        <v>3716</v>
      </c>
      <c r="D93" s="48">
        <v>3.7738966630785802</v>
      </c>
      <c r="E93" s="48">
        <v>4.8447362335455901</v>
      </c>
      <c r="F93" s="48">
        <v>170</v>
      </c>
      <c r="G93" s="48">
        <v>0</v>
      </c>
      <c r="H93" s="3"/>
    </row>
    <row r="94" spans="1:8" ht="12.6" customHeight="1">
      <c r="A94" s="12" t="s">
        <v>1263</v>
      </c>
      <c r="B94" s="13" t="s">
        <v>1324</v>
      </c>
      <c r="C94" s="177">
        <v>6</v>
      </c>
      <c r="D94" s="48">
        <v>6.8666666666666698</v>
      </c>
      <c r="E94" s="48">
        <v>8.8964412360598804</v>
      </c>
      <c r="F94" s="48">
        <v>24.2</v>
      </c>
      <c r="G94" s="48">
        <v>0</v>
      </c>
      <c r="H94" s="3"/>
    </row>
    <row r="95" spans="1:8" ht="12.6" customHeight="1">
      <c r="A95" s="12" t="s">
        <v>1264</v>
      </c>
      <c r="B95" s="13" t="s">
        <v>1325</v>
      </c>
      <c r="C95" s="177">
        <v>4</v>
      </c>
      <c r="D95" s="48">
        <v>3.625</v>
      </c>
      <c r="E95" s="48">
        <v>1.79698822107065</v>
      </c>
      <c r="F95" s="48">
        <v>5</v>
      </c>
      <c r="G95" s="48">
        <v>1</v>
      </c>
      <c r="H95" s="3"/>
    </row>
    <row r="96" spans="1:8" ht="12.6" customHeight="1">
      <c r="A96" s="12" t="s">
        <v>1265</v>
      </c>
      <c r="B96" s="13" t="s">
        <v>1326</v>
      </c>
      <c r="C96" s="177">
        <v>0</v>
      </c>
      <c r="D96" s="48" t="s">
        <v>491</v>
      </c>
      <c r="E96" s="48" t="s">
        <v>491</v>
      </c>
      <c r="F96" s="48" t="s">
        <v>491</v>
      </c>
      <c r="G96" s="48" t="s">
        <v>491</v>
      </c>
      <c r="H96" s="3"/>
    </row>
    <row r="97" spans="1:8" ht="12.6" customHeight="1">
      <c r="A97" s="12" t="s">
        <v>1266</v>
      </c>
      <c r="B97" s="13" t="s">
        <v>1327</v>
      </c>
      <c r="C97" s="177">
        <v>23</v>
      </c>
      <c r="D97" s="48">
        <v>4.7173913043478297</v>
      </c>
      <c r="E97" s="48">
        <v>4.7186912836961499</v>
      </c>
      <c r="F97" s="48">
        <v>18.3</v>
      </c>
      <c r="G97" s="48">
        <v>0</v>
      </c>
      <c r="H97" s="3"/>
    </row>
    <row r="98" spans="1:8" ht="12.6" customHeight="1">
      <c r="A98" s="12" t="s">
        <v>1267</v>
      </c>
      <c r="B98" s="13" t="s">
        <v>1328</v>
      </c>
      <c r="C98" s="177">
        <v>7</v>
      </c>
      <c r="D98" s="48">
        <v>9.9285714285714306</v>
      </c>
      <c r="E98" s="48">
        <v>12.7429345502667</v>
      </c>
      <c r="F98" s="48">
        <v>37</v>
      </c>
      <c r="G98" s="48">
        <v>1</v>
      </c>
      <c r="H98" s="3"/>
    </row>
    <row r="99" spans="1:8" ht="12.6" customHeight="1">
      <c r="A99" s="12" t="s">
        <v>1268</v>
      </c>
      <c r="B99" s="13" t="s">
        <v>1329</v>
      </c>
      <c r="C99" s="177">
        <v>25</v>
      </c>
      <c r="D99" s="48">
        <v>5.9880000000000004</v>
      </c>
      <c r="E99" s="48">
        <v>5.6331844161776496</v>
      </c>
      <c r="F99" s="48">
        <v>21.9</v>
      </c>
      <c r="G99" s="48">
        <v>0</v>
      </c>
      <c r="H99" s="3"/>
    </row>
    <row r="100" spans="1:8" ht="12.6" customHeight="1">
      <c r="A100" s="12" t="s">
        <v>486</v>
      </c>
      <c r="B100" s="13" t="s">
        <v>1330</v>
      </c>
      <c r="C100" s="177">
        <v>137</v>
      </c>
      <c r="D100" s="48">
        <v>6.3364963503649596</v>
      </c>
      <c r="E100" s="48">
        <v>6.7698604980892796</v>
      </c>
      <c r="F100" s="48">
        <v>53.6</v>
      </c>
      <c r="G100" s="48">
        <v>0</v>
      </c>
      <c r="H100" s="3"/>
    </row>
    <row r="101" spans="1:8" ht="12.6" customHeight="1">
      <c r="A101" s="12" t="s">
        <v>487</v>
      </c>
      <c r="B101" s="13" t="s">
        <v>596</v>
      </c>
      <c r="C101" s="177">
        <v>33</v>
      </c>
      <c r="D101" s="48">
        <v>4.2</v>
      </c>
      <c r="E101" s="48">
        <v>4.96714203541634</v>
      </c>
      <c r="F101" s="48">
        <v>20</v>
      </c>
      <c r="G101" s="48">
        <v>0.4</v>
      </c>
      <c r="H101" s="3"/>
    </row>
    <row r="102" spans="1:8" ht="12.6" customHeight="1">
      <c r="A102" s="12" t="s">
        <v>599</v>
      </c>
      <c r="B102" s="13" t="s">
        <v>597</v>
      </c>
      <c r="C102" s="177">
        <v>67</v>
      </c>
      <c r="D102" s="48">
        <v>5.3194029850746301</v>
      </c>
      <c r="E102" s="48">
        <v>5.8851955711683903</v>
      </c>
      <c r="F102" s="48">
        <v>39.799999999999997</v>
      </c>
      <c r="G102" s="48">
        <v>0</v>
      </c>
      <c r="H102" s="3"/>
    </row>
    <row r="103" spans="1:8" ht="12.6" customHeight="1">
      <c r="A103" s="12" t="s">
        <v>600</v>
      </c>
      <c r="B103" s="13" t="s">
        <v>598</v>
      </c>
      <c r="C103" s="177">
        <v>194</v>
      </c>
      <c r="D103" s="48">
        <v>5.3721649484536096</v>
      </c>
      <c r="E103" s="48">
        <v>6.04828142880943</v>
      </c>
      <c r="F103" s="48">
        <v>38</v>
      </c>
      <c r="G103" s="48">
        <v>0</v>
      </c>
      <c r="H103" s="3"/>
    </row>
    <row r="104" spans="1:8" ht="12.6" customHeight="1">
      <c r="A104" s="12" t="s">
        <v>488</v>
      </c>
      <c r="B104" s="13" t="s">
        <v>1386</v>
      </c>
      <c r="C104" s="177">
        <v>1581</v>
      </c>
      <c r="D104" s="48">
        <v>5.6962049335863396</v>
      </c>
      <c r="E104" s="48">
        <v>6.4085769876062804</v>
      </c>
      <c r="F104" s="48">
        <v>95.8</v>
      </c>
      <c r="G104" s="48">
        <v>0</v>
      </c>
      <c r="H104" s="3"/>
    </row>
    <row r="105" spans="1:8" ht="12.6" customHeight="1">
      <c r="A105" s="12" t="s">
        <v>491</v>
      </c>
      <c r="B105" s="13" t="s">
        <v>732</v>
      </c>
      <c r="C105" s="177">
        <v>43</v>
      </c>
      <c r="D105" s="48">
        <v>11.2302325581395</v>
      </c>
      <c r="E105" s="48">
        <v>19.324479108161501</v>
      </c>
      <c r="F105" s="48">
        <v>88</v>
      </c>
      <c r="G105" s="48">
        <v>0</v>
      </c>
      <c r="H105" s="3"/>
    </row>
    <row r="106" spans="1:8" ht="12.6" customHeight="1">
      <c r="A106" s="14"/>
      <c r="B106" s="4" t="s">
        <v>493</v>
      </c>
      <c r="C106" s="179">
        <v>20116</v>
      </c>
      <c r="D106" s="231">
        <v>6.5095993239213596</v>
      </c>
      <c r="E106" s="231">
        <v>11.945994800177701</v>
      </c>
      <c r="F106" s="231">
        <v>400</v>
      </c>
      <c r="G106" s="231">
        <v>0</v>
      </c>
      <c r="H106" s="8"/>
    </row>
    <row r="107" spans="1:8">
      <c r="A107" s="10"/>
      <c r="B107" s="9"/>
      <c r="C107" s="36"/>
      <c r="D107" s="238"/>
      <c r="E107" s="238"/>
      <c r="F107" s="238"/>
      <c r="G107" s="238"/>
      <c r="H107" s="8"/>
    </row>
    <row r="108" spans="1:8">
      <c r="A108" s="6"/>
      <c r="B108" s="2"/>
      <c r="C108" s="37"/>
      <c r="D108" s="237"/>
      <c r="E108" s="237"/>
      <c r="F108" s="237"/>
      <c r="G108" s="237"/>
      <c r="H108" s="3"/>
    </row>
    <row r="109" spans="1:8">
      <c r="A109" s="6"/>
      <c r="B109" s="2"/>
      <c r="C109" s="43"/>
      <c r="D109" s="237"/>
      <c r="E109" s="237"/>
      <c r="F109" s="237"/>
      <c r="G109" s="237"/>
      <c r="H109" s="3"/>
    </row>
    <row r="110" spans="1:8">
      <c r="A110" s="6"/>
      <c r="B110" s="2"/>
      <c r="C110" s="37"/>
      <c r="D110" s="237"/>
      <c r="E110" s="237"/>
      <c r="F110" s="237"/>
      <c r="G110" s="237"/>
      <c r="H110" s="3"/>
    </row>
    <row r="111" spans="1:8">
      <c r="C111" s="38"/>
      <c r="D111" s="239"/>
      <c r="E111" s="239"/>
      <c r="F111" s="239"/>
      <c r="G111" s="239"/>
    </row>
    <row r="112" spans="1:8">
      <c r="C112" s="38"/>
      <c r="D112" s="239"/>
      <c r="E112" s="239"/>
      <c r="F112" s="239"/>
      <c r="G112" s="239"/>
    </row>
    <row r="119" spans="3:3">
      <c r="C119" s="39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>
    <tabColor rgb="FF00B050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4" max="4" width="10" style="236" customWidth="1"/>
    <col min="5" max="7" width="9" style="236"/>
  </cols>
  <sheetData>
    <row r="1" spans="1:8" hidden="1"/>
    <row r="2" spans="1:8" hidden="1"/>
    <row r="3" spans="1:8">
      <c r="A3" s="1" t="s">
        <v>1104</v>
      </c>
      <c r="B3" s="2"/>
      <c r="D3" s="228"/>
      <c r="H3" s="3"/>
    </row>
    <row r="4" spans="1:8">
      <c r="A4" s="1"/>
      <c r="B4" s="2"/>
      <c r="D4" s="228"/>
      <c r="E4" s="228"/>
      <c r="F4" s="237" t="s">
        <v>932</v>
      </c>
      <c r="G4" s="237" t="s">
        <v>1038</v>
      </c>
      <c r="H4" s="3"/>
    </row>
    <row r="5" spans="1:8" ht="12.6" customHeight="1">
      <c r="A5" s="268" t="s">
        <v>1031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2" t="s">
        <v>452</v>
      </c>
      <c r="B6" s="13" t="s">
        <v>1698</v>
      </c>
      <c r="C6" s="177">
        <v>9</v>
      </c>
      <c r="D6" s="48">
        <v>1.06666666666667</v>
      </c>
      <c r="E6" s="48">
        <v>1.5297058540778401</v>
      </c>
      <c r="F6" s="48">
        <v>5</v>
      </c>
      <c r="G6" s="48">
        <v>0</v>
      </c>
      <c r="H6" s="3"/>
    </row>
    <row r="7" spans="1:8" ht="12.6" customHeight="1">
      <c r="A7" s="12" t="s">
        <v>453</v>
      </c>
      <c r="B7" s="13" t="s">
        <v>873</v>
      </c>
      <c r="C7" s="177">
        <v>0</v>
      </c>
      <c r="D7" s="48" t="s">
        <v>491</v>
      </c>
      <c r="E7" s="48" t="s">
        <v>491</v>
      </c>
      <c r="F7" s="48" t="s">
        <v>491</v>
      </c>
      <c r="G7" s="48" t="s">
        <v>491</v>
      </c>
      <c r="H7" s="3"/>
    </row>
    <row r="8" spans="1:8" ht="12.6" customHeight="1">
      <c r="A8" s="12" t="s">
        <v>454</v>
      </c>
      <c r="B8" s="13" t="s">
        <v>874</v>
      </c>
      <c r="C8" s="177">
        <v>1</v>
      </c>
      <c r="D8" s="48">
        <v>0</v>
      </c>
      <c r="E8" s="48" t="s">
        <v>491</v>
      </c>
      <c r="F8" s="48">
        <v>0</v>
      </c>
      <c r="G8" s="48">
        <v>0</v>
      </c>
      <c r="H8" s="3"/>
    </row>
    <row r="9" spans="1:8" ht="12.6" customHeight="1">
      <c r="A9" s="12" t="s">
        <v>455</v>
      </c>
      <c r="B9" s="13" t="s">
        <v>875</v>
      </c>
      <c r="C9" s="177">
        <v>0</v>
      </c>
      <c r="D9" s="48" t="s">
        <v>491</v>
      </c>
      <c r="E9" s="48" t="s">
        <v>491</v>
      </c>
      <c r="F9" s="48" t="s">
        <v>491</v>
      </c>
      <c r="G9" s="48" t="s">
        <v>491</v>
      </c>
      <c r="H9" s="3"/>
    </row>
    <row r="10" spans="1:8" ht="12.6" customHeight="1">
      <c r="A10" s="12" t="s">
        <v>456</v>
      </c>
      <c r="B10" s="13" t="s">
        <v>876</v>
      </c>
      <c r="C10" s="177">
        <v>12</v>
      </c>
      <c r="D10" s="48">
        <v>0.4</v>
      </c>
      <c r="E10" s="48">
        <v>0.39542842128966399</v>
      </c>
      <c r="F10" s="48">
        <v>1</v>
      </c>
      <c r="G10" s="48">
        <v>0</v>
      </c>
      <c r="H10" s="3"/>
    </row>
    <row r="11" spans="1:8" ht="12.6" customHeight="1">
      <c r="A11" s="12" t="s">
        <v>457</v>
      </c>
      <c r="B11" s="13" t="s">
        <v>877</v>
      </c>
      <c r="C11" s="177">
        <v>17</v>
      </c>
      <c r="D11" s="48">
        <v>0.32352941176470601</v>
      </c>
      <c r="E11" s="48">
        <v>0.46573787123862098</v>
      </c>
      <c r="F11" s="48">
        <v>1</v>
      </c>
      <c r="G11" s="48">
        <v>0</v>
      </c>
      <c r="H11" s="3"/>
    </row>
    <row r="12" spans="1:8" ht="12.6" customHeight="1">
      <c r="A12" s="12" t="s">
        <v>458</v>
      </c>
      <c r="B12" s="13" t="s">
        <v>878</v>
      </c>
      <c r="C12" s="177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12" t="s">
        <v>459</v>
      </c>
      <c r="B13" s="13" t="s">
        <v>1494</v>
      </c>
      <c r="C13" s="177">
        <v>1</v>
      </c>
      <c r="D13" s="48">
        <v>1</v>
      </c>
      <c r="E13" s="48" t="s">
        <v>491</v>
      </c>
      <c r="F13" s="48">
        <v>1</v>
      </c>
      <c r="G13" s="48">
        <v>1</v>
      </c>
      <c r="H13" s="3"/>
    </row>
    <row r="14" spans="1:8" ht="12.6" customHeight="1">
      <c r="A14" s="12" t="s">
        <v>460</v>
      </c>
      <c r="B14" s="13" t="s">
        <v>1495</v>
      </c>
      <c r="C14" s="177">
        <v>363</v>
      </c>
      <c r="D14" s="48">
        <v>0.686225895316804</v>
      </c>
      <c r="E14" s="48">
        <v>0.95328905699080002</v>
      </c>
      <c r="F14" s="48">
        <v>5</v>
      </c>
      <c r="G14" s="48">
        <v>0</v>
      </c>
      <c r="H14" s="3"/>
    </row>
    <row r="15" spans="1:8" ht="12.6" customHeight="1">
      <c r="A15" s="12" t="s">
        <v>461</v>
      </c>
      <c r="B15" s="13" t="s">
        <v>1496</v>
      </c>
      <c r="C15" s="177">
        <v>103</v>
      </c>
      <c r="D15" s="48">
        <v>0.79417475728155296</v>
      </c>
      <c r="E15" s="48">
        <v>1.17655406138288</v>
      </c>
      <c r="F15" s="48">
        <v>5</v>
      </c>
      <c r="G15" s="48">
        <v>0</v>
      </c>
      <c r="H15" s="3"/>
    </row>
    <row r="16" spans="1:8" ht="12.6" customHeight="1">
      <c r="A16" s="12" t="s">
        <v>462</v>
      </c>
      <c r="B16" s="13" t="s">
        <v>1497</v>
      </c>
      <c r="C16" s="177">
        <v>149</v>
      </c>
      <c r="D16" s="48">
        <v>1.3718120805369101</v>
      </c>
      <c r="E16" s="48">
        <v>1.7448023405792701</v>
      </c>
      <c r="F16" s="48">
        <v>9.1</v>
      </c>
      <c r="G16" s="48">
        <v>0</v>
      </c>
      <c r="H16" s="3"/>
    </row>
    <row r="17" spans="1:8" ht="12.6" customHeight="1">
      <c r="A17" s="12" t="s">
        <v>463</v>
      </c>
      <c r="B17" s="13" t="s">
        <v>1498</v>
      </c>
      <c r="C17" s="177">
        <v>8</v>
      </c>
      <c r="D17" s="48">
        <v>0.92500000000000004</v>
      </c>
      <c r="E17" s="48">
        <v>0.56251984091991902</v>
      </c>
      <c r="F17" s="48">
        <v>2</v>
      </c>
      <c r="G17" s="48">
        <v>0</v>
      </c>
      <c r="H17" s="3"/>
    </row>
    <row r="18" spans="1:8" ht="12.6" customHeight="1">
      <c r="A18" s="12" t="s">
        <v>464</v>
      </c>
      <c r="B18" s="13" t="s">
        <v>1499</v>
      </c>
      <c r="C18" s="177">
        <v>13</v>
      </c>
      <c r="D18" s="48">
        <v>0.7</v>
      </c>
      <c r="E18" s="48">
        <v>0.51961524227066302</v>
      </c>
      <c r="F18" s="48">
        <v>2</v>
      </c>
      <c r="G18" s="48">
        <v>0</v>
      </c>
      <c r="H18" s="3"/>
    </row>
    <row r="19" spans="1:8" ht="12.6" customHeight="1">
      <c r="A19" s="12" t="s">
        <v>465</v>
      </c>
      <c r="B19" s="13" t="s">
        <v>1500</v>
      </c>
      <c r="C19" s="177">
        <v>91</v>
      </c>
      <c r="D19" s="48">
        <v>0.58021978021978005</v>
      </c>
      <c r="E19" s="48">
        <v>1.06512594771383</v>
      </c>
      <c r="F19" s="48">
        <v>5</v>
      </c>
      <c r="G19" s="48">
        <v>0</v>
      </c>
      <c r="H19" s="3"/>
    </row>
    <row r="20" spans="1:8" ht="12.6" customHeight="1">
      <c r="A20" s="12" t="s">
        <v>466</v>
      </c>
      <c r="B20" s="13" t="s">
        <v>1501</v>
      </c>
      <c r="C20" s="177">
        <v>26</v>
      </c>
      <c r="D20" s="48">
        <v>1.2230769230769201</v>
      </c>
      <c r="E20" s="48">
        <v>1.6850656230088401</v>
      </c>
      <c r="F20" s="48">
        <v>5.8</v>
      </c>
      <c r="G20" s="48">
        <v>0</v>
      </c>
      <c r="H20" s="3"/>
    </row>
    <row r="21" spans="1:8" ht="12.6" customHeight="1">
      <c r="A21" s="12" t="s">
        <v>467</v>
      </c>
      <c r="B21" s="13" t="s">
        <v>1502</v>
      </c>
      <c r="C21" s="177">
        <v>566</v>
      </c>
      <c r="D21" s="48">
        <v>0.41113074204946998</v>
      </c>
      <c r="E21" s="48">
        <v>0.70515155758138204</v>
      </c>
      <c r="F21" s="48">
        <v>5.2</v>
      </c>
      <c r="G21" s="48">
        <v>0</v>
      </c>
      <c r="H21" s="3"/>
    </row>
    <row r="22" spans="1:8" ht="12.6" customHeight="1">
      <c r="A22" s="12" t="s">
        <v>468</v>
      </c>
      <c r="B22" s="13" t="s">
        <v>1503</v>
      </c>
      <c r="C22" s="177">
        <v>43</v>
      </c>
      <c r="D22" s="48">
        <v>0.35116279069767398</v>
      </c>
      <c r="E22" s="48">
        <v>0.41079023323998298</v>
      </c>
      <c r="F22" s="48">
        <v>1.6</v>
      </c>
      <c r="G22" s="48">
        <v>0</v>
      </c>
      <c r="H22" s="3"/>
    </row>
    <row r="23" spans="1:8" ht="12.6" customHeight="1">
      <c r="A23" s="12" t="s">
        <v>469</v>
      </c>
      <c r="B23" s="13" t="s">
        <v>1504</v>
      </c>
      <c r="C23" s="177">
        <v>48</v>
      </c>
      <c r="D23" s="48">
        <v>0.61458333333333304</v>
      </c>
      <c r="E23" s="48">
        <v>1.09427710196573</v>
      </c>
      <c r="F23" s="48">
        <v>5</v>
      </c>
      <c r="G23" s="48">
        <v>0</v>
      </c>
      <c r="H23" s="3"/>
    </row>
    <row r="24" spans="1:8" ht="12.6" customHeight="1">
      <c r="A24" s="12" t="s">
        <v>470</v>
      </c>
      <c r="B24" s="13" t="s">
        <v>1505</v>
      </c>
      <c r="C24" s="177">
        <v>84</v>
      </c>
      <c r="D24" s="48">
        <v>0.72976190476190494</v>
      </c>
      <c r="E24" s="48">
        <v>0.775339764139934</v>
      </c>
      <c r="F24" s="48">
        <v>5</v>
      </c>
      <c r="G24" s="48">
        <v>0</v>
      </c>
      <c r="H24" s="3"/>
    </row>
    <row r="25" spans="1:8" ht="12.6" customHeight="1">
      <c r="A25" s="12" t="s">
        <v>471</v>
      </c>
      <c r="B25" s="13" t="s">
        <v>1506</v>
      </c>
      <c r="C25" s="177">
        <v>7</v>
      </c>
      <c r="D25" s="48">
        <v>1.3714285714285701</v>
      </c>
      <c r="E25" s="48">
        <v>0.79522383791040396</v>
      </c>
      <c r="F25" s="48">
        <v>2.5</v>
      </c>
      <c r="G25" s="48">
        <v>0.5</v>
      </c>
      <c r="H25" s="3"/>
    </row>
    <row r="26" spans="1:8" ht="12.6" customHeight="1">
      <c r="A26" s="12" t="s">
        <v>472</v>
      </c>
      <c r="B26" s="13" t="s">
        <v>1507</v>
      </c>
      <c r="C26" s="177">
        <v>161</v>
      </c>
      <c r="D26" s="48">
        <v>0.48385093167701898</v>
      </c>
      <c r="E26" s="48">
        <v>0.67285776924975105</v>
      </c>
      <c r="F26" s="48">
        <v>5</v>
      </c>
      <c r="G26" s="48">
        <v>0</v>
      </c>
      <c r="H26" s="3"/>
    </row>
    <row r="27" spans="1:8" ht="12.6" customHeight="1">
      <c r="A27" s="12" t="s">
        <v>473</v>
      </c>
      <c r="B27" s="13" t="s">
        <v>1508</v>
      </c>
      <c r="C27" s="177">
        <v>176</v>
      </c>
      <c r="D27" s="48">
        <v>0.45340909090909098</v>
      </c>
      <c r="E27" s="48">
        <v>0.66769520225690004</v>
      </c>
      <c r="F27" s="48">
        <v>5</v>
      </c>
      <c r="G27" s="48">
        <v>0</v>
      </c>
      <c r="H27" s="3"/>
    </row>
    <row r="28" spans="1:8" ht="12.6" customHeight="1">
      <c r="A28" s="12" t="s">
        <v>474</v>
      </c>
      <c r="B28" s="13" t="s">
        <v>1509</v>
      </c>
      <c r="C28" s="177">
        <v>132</v>
      </c>
      <c r="D28" s="48">
        <v>0.45378787878787902</v>
      </c>
      <c r="E28" s="48">
        <v>0.54722133666582895</v>
      </c>
      <c r="F28" s="48">
        <v>2.4</v>
      </c>
      <c r="G28" s="48">
        <v>0</v>
      </c>
      <c r="H28" s="3"/>
    </row>
    <row r="29" spans="1:8" ht="12.6" customHeight="1">
      <c r="A29" s="12" t="s">
        <v>475</v>
      </c>
      <c r="B29" s="13" t="s">
        <v>1510</v>
      </c>
      <c r="C29" s="177">
        <v>492</v>
      </c>
      <c r="D29" s="48">
        <v>0.85365853658536595</v>
      </c>
      <c r="E29" s="48">
        <v>1.0460705394919401</v>
      </c>
      <c r="F29" s="48">
        <v>10</v>
      </c>
      <c r="G29" s="48">
        <v>0</v>
      </c>
      <c r="H29" s="3"/>
    </row>
    <row r="30" spans="1:8" ht="12.6" customHeight="1">
      <c r="A30" s="12" t="s">
        <v>476</v>
      </c>
      <c r="B30" s="13" t="s">
        <v>1511</v>
      </c>
      <c r="C30" s="177">
        <v>93</v>
      </c>
      <c r="D30" s="48">
        <v>0.72473118279569904</v>
      </c>
      <c r="E30" s="48">
        <v>0.826419189607699</v>
      </c>
      <c r="F30" s="48">
        <v>4.5999999999999996</v>
      </c>
      <c r="G30" s="48">
        <v>0</v>
      </c>
      <c r="H30" s="3"/>
    </row>
    <row r="31" spans="1:8" ht="12.6" customHeight="1">
      <c r="A31" s="12" t="s">
        <v>477</v>
      </c>
      <c r="B31" s="13" t="s">
        <v>1512</v>
      </c>
      <c r="C31" s="177">
        <v>86</v>
      </c>
      <c r="D31" s="48">
        <v>0.62441860465116295</v>
      </c>
      <c r="E31" s="48">
        <v>0.81571852794101996</v>
      </c>
      <c r="F31" s="48">
        <v>5</v>
      </c>
      <c r="G31" s="48">
        <v>0</v>
      </c>
      <c r="H31" s="3"/>
    </row>
    <row r="32" spans="1:8" ht="12.6" customHeight="1">
      <c r="A32" s="12" t="s">
        <v>478</v>
      </c>
      <c r="B32" s="13" t="s">
        <v>1513</v>
      </c>
      <c r="C32" s="177">
        <v>85</v>
      </c>
      <c r="D32" s="48">
        <v>0.70941176470588196</v>
      </c>
      <c r="E32" s="48">
        <v>0.87282021404778398</v>
      </c>
      <c r="F32" s="48">
        <v>5</v>
      </c>
      <c r="G32" s="48">
        <v>0</v>
      </c>
      <c r="H32" s="3"/>
    </row>
    <row r="33" spans="1:8" ht="12.6" customHeight="1">
      <c r="A33" s="12" t="s">
        <v>479</v>
      </c>
      <c r="B33" s="13" t="s">
        <v>1514</v>
      </c>
      <c r="C33" s="177">
        <v>226</v>
      </c>
      <c r="D33" s="48">
        <v>0.53097345132743401</v>
      </c>
      <c r="E33" s="48">
        <v>0.82651392632135801</v>
      </c>
      <c r="F33" s="48">
        <v>5</v>
      </c>
      <c r="G33" s="48">
        <v>0</v>
      </c>
      <c r="H33" s="3"/>
    </row>
    <row r="34" spans="1:8" ht="12.6" customHeight="1">
      <c r="A34" s="12" t="s">
        <v>480</v>
      </c>
      <c r="B34" s="13" t="s">
        <v>1515</v>
      </c>
      <c r="C34" s="177">
        <v>153</v>
      </c>
      <c r="D34" s="48">
        <v>0.66666666666666696</v>
      </c>
      <c r="E34" s="48">
        <v>0.86670883838017698</v>
      </c>
      <c r="F34" s="48">
        <v>5</v>
      </c>
      <c r="G34" s="48">
        <v>0</v>
      </c>
      <c r="H34" s="3"/>
    </row>
    <row r="35" spans="1:8" ht="12.6" customHeight="1">
      <c r="A35" s="12" t="s">
        <v>481</v>
      </c>
      <c r="B35" s="13" t="s">
        <v>1516</v>
      </c>
      <c r="C35" s="177">
        <v>35</v>
      </c>
      <c r="D35" s="48">
        <v>0.65428571428571403</v>
      </c>
      <c r="E35" s="48">
        <v>0.74767988476622405</v>
      </c>
      <c r="F35" s="48">
        <v>4</v>
      </c>
      <c r="G35" s="48">
        <v>0</v>
      </c>
      <c r="H35" s="3"/>
    </row>
    <row r="36" spans="1:8" ht="12.6" customHeight="1">
      <c r="A36" s="12" t="s">
        <v>482</v>
      </c>
      <c r="B36" s="13" t="s">
        <v>1517</v>
      </c>
      <c r="C36" s="177">
        <v>433</v>
      </c>
      <c r="D36" s="48">
        <v>0.64711316397228602</v>
      </c>
      <c r="E36" s="48">
        <v>0.87672962840943103</v>
      </c>
      <c r="F36" s="48">
        <v>8.5</v>
      </c>
      <c r="G36" s="48">
        <v>0</v>
      </c>
      <c r="H36" s="3"/>
    </row>
    <row r="37" spans="1:8" ht="12.6" customHeight="1">
      <c r="A37" s="12" t="s">
        <v>483</v>
      </c>
      <c r="B37" s="13" t="s">
        <v>1518</v>
      </c>
      <c r="C37" s="177">
        <v>35</v>
      </c>
      <c r="D37" s="48">
        <v>0.77428571428571402</v>
      </c>
      <c r="E37" s="48">
        <v>1.69121307961838</v>
      </c>
      <c r="F37" s="48">
        <v>10</v>
      </c>
      <c r="G37" s="48">
        <v>0</v>
      </c>
      <c r="H37" s="3"/>
    </row>
    <row r="38" spans="1:8" ht="12.6" customHeight="1">
      <c r="A38" s="12" t="s">
        <v>1228</v>
      </c>
      <c r="B38" s="13" t="s">
        <v>1519</v>
      </c>
      <c r="C38" s="177">
        <v>60</v>
      </c>
      <c r="D38" s="48">
        <v>7.4999999999999997E-2</v>
      </c>
      <c r="E38" s="48">
        <v>0.24049736599565399</v>
      </c>
      <c r="F38" s="48">
        <v>1</v>
      </c>
      <c r="G38" s="48">
        <v>0</v>
      </c>
      <c r="H38" s="3"/>
    </row>
    <row r="39" spans="1:8" ht="12.6" customHeight="1">
      <c r="A39" s="12" t="s">
        <v>1229</v>
      </c>
      <c r="B39" s="13" t="s">
        <v>1520</v>
      </c>
      <c r="C39" s="177">
        <v>4</v>
      </c>
      <c r="D39" s="48">
        <v>0.375</v>
      </c>
      <c r="E39" s="48">
        <v>0.51881274720911297</v>
      </c>
      <c r="F39" s="48">
        <v>1.1000000000000001</v>
      </c>
      <c r="G39" s="48">
        <v>0</v>
      </c>
      <c r="H39" s="3"/>
    </row>
    <row r="40" spans="1:8" ht="12.6" customHeight="1">
      <c r="A40" s="12" t="s">
        <v>1230</v>
      </c>
      <c r="B40" s="13" t="s">
        <v>1521</v>
      </c>
      <c r="C40" s="177">
        <v>3</v>
      </c>
      <c r="D40" s="48">
        <v>3.3333333333333298E-2</v>
      </c>
      <c r="E40" s="48">
        <v>5.7735026918962602E-2</v>
      </c>
      <c r="F40" s="48">
        <v>0.1</v>
      </c>
      <c r="G40" s="48">
        <v>0</v>
      </c>
      <c r="H40" s="3"/>
    </row>
    <row r="41" spans="1:8" ht="12.6" customHeight="1">
      <c r="A41" s="12" t="s">
        <v>1759</v>
      </c>
      <c r="B41" s="13" t="s">
        <v>1522</v>
      </c>
      <c r="C41" s="177">
        <v>1655</v>
      </c>
      <c r="D41" s="48">
        <v>0.39782477341389699</v>
      </c>
      <c r="E41" s="48">
        <v>1.0371666854874699</v>
      </c>
      <c r="F41" s="48">
        <v>10</v>
      </c>
      <c r="G41" s="48">
        <v>0</v>
      </c>
      <c r="H41" s="3"/>
    </row>
    <row r="42" spans="1:8" ht="12.6" customHeight="1">
      <c r="A42" s="12" t="s">
        <v>1760</v>
      </c>
      <c r="B42" s="13" t="s">
        <v>1523</v>
      </c>
      <c r="C42" s="177">
        <v>0</v>
      </c>
      <c r="D42" s="48" t="s">
        <v>491</v>
      </c>
      <c r="E42" s="48" t="s">
        <v>491</v>
      </c>
      <c r="F42" s="48" t="s">
        <v>491</v>
      </c>
      <c r="G42" s="48" t="s">
        <v>491</v>
      </c>
      <c r="H42" s="3"/>
    </row>
    <row r="43" spans="1:8" ht="12.6" customHeight="1">
      <c r="A43" s="12" t="s">
        <v>1761</v>
      </c>
      <c r="B43" s="13" t="s">
        <v>1524</v>
      </c>
      <c r="C43" s="177">
        <v>0</v>
      </c>
      <c r="D43" s="48" t="s">
        <v>491</v>
      </c>
      <c r="E43" s="48" t="s">
        <v>491</v>
      </c>
      <c r="F43" s="48" t="s">
        <v>491</v>
      </c>
      <c r="G43" s="48" t="s">
        <v>491</v>
      </c>
      <c r="H43" s="3"/>
    </row>
    <row r="44" spans="1:8" ht="12.6" customHeight="1">
      <c r="A44" s="12" t="s">
        <v>1762</v>
      </c>
      <c r="B44" s="13" t="s">
        <v>1525</v>
      </c>
      <c r="C44" s="177">
        <v>0</v>
      </c>
      <c r="D44" s="48" t="s">
        <v>491</v>
      </c>
      <c r="E44" s="48" t="s">
        <v>491</v>
      </c>
      <c r="F44" s="48" t="s">
        <v>491</v>
      </c>
      <c r="G44" s="48" t="s">
        <v>491</v>
      </c>
      <c r="H44" s="3"/>
    </row>
    <row r="45" spans="1:8" ht="12.6" customHeight="1">
      <c r="A45" s="12" t="s">
        <v>1763</v>
      </c>
      <c r="B45" s="13" t="s">
        <v>1526</v>
      </c>
      <c r="C45" s="177">
        <v>0</v>
      </c>
      <c r="D45" s="48" t="s">
        <v>491</v>
      </c>
      <c r="E45" s="48" t="s">
        <v>491</v>
      </c>
      <c r="F45" s="48" t="s">
        <v>491</v>
      </c>
      <c r="G45" s="48" t="s">
        <v>491</v>
      </c>
      <c r="H45" s="3"/>
    </row>
    <row r="46" spans="1:8" ht="12.6" customHeight="1">
      <c r="A46" s="12" t="s">
        <v>1764</v>
      </c>
      <c r="B46" s="13" t="s">
        <v>1527</v>
      </c>
      <c r="C46" s="177">
        <v>3</v>
      </c>
      <c r="D46" s="48">
        <v>0.33333333333333298</v>
      </c>
      <c r="E46" s="48">
        <v>0.28867513459481298</v>
      </c>
      <c r="F46" s="48">
        <v>0.5</v>
      </c>
      <c r="G46" s="48">
        <v>0</v>
      </c>
      <c r="H46" s="3"/>
    </row>
    <row r="47" spans="1:8" ht="12.6" customHeight="1">
      <c r="A47" s="12" t="s">
        <v>884</v>
      </c>
      <c r="B47" s="13" t="s">
        <v>1528</v>
      </c>
      <c r="C47" s="177">
        <v>17</v>
      </c>
      <c r="D47" s="48">
        <v>0.95882352941176496</v>
      </c>
      <c r="E47" s="48">
        <v>0.59167011874165598</v>
      </c>
      <c r="F47" s="48">
        <v>2.2000000000000002</v>
      </c>
      <c r="G47" s="48">
        <v>0</v>
      </c>
      <c r="H47" s="3"/>
    </row>
    <row r="48" spans="1:8" ht="12.6" customHeight="1">
      <c r="A48" s="12" t="s">
        <v>885</v>
      </c>
      <c r="B48" s="13" t="s">
        <v>1529</v>
      </c>
      <c r="C48" s="177">
        <v>2</v>
      </c>
      <c r="D48" s="48">
        <v>0.7</v>
      </c>
      <c r="E48" s="48">
        <v>0.28284271247461901</v>
      </c>
      <c r="F48" s="48">
        <v>0.9</v>
      </c>
      <c r="G48" s="48">
        <v>0.5</v>
      </c>
      <c r="H48" s="3"/>
    </row>
    <row r="49" spans="1:8" ht="12.6" customHeight="1">
      <c r="A49" s="12" t="s">
        <v>886</v>
      </c>
      <c r="B49" s="13" t="s">
        <v>1530</v>
      </c>
      <c r="C49" s="177">
        <v>0</v>
      </c>
      <c r="D49" s="48" t="s">
        <v>491</v>
      </c>
      <c r="E49" s="48" t="s">
        <v>491</v>
      </c>
      <c r="F49" s="48" t="s">
        <v>491</v>
      </c>
      <c r="G49" s="48" t="s">
        <v>491</v>
      </c>
      <c r="H49" s="3"/>
    </row>
    <row r="50" spans="1:8" ht="12.6" customHeight="1">
      <c r="A50" s="12" t="s">
        <v>887</v>
      </c>
      <c r="B50" s="13" t="s">
        <v>1531</v>
      </c>
      <c r="C50" s="177">
        <v>1</v>
      </c>
      <c r="D50" s="48">
        <v>1</v>
      </c>
      <c r="E50" s="48" t="s">
        <v>491</v>
      </c>
      <c r="F50" s="48">
        <v>1</v>
      </c>
      <c r="G50" s="48">
        <v>1</v>
      </c>
      <c r="H50" s="3"/>
    </row>
    <row r="51" spans="1:8" ht="12.6" customHeight="1">
      <c r="A51" s="12" t="s">
        <v>888</v>
      </c>
      <c r="B51" s="13" t="s">
        <v>1532</v>
      </c>
      <c r="C51" s="177">
        <v>3</v>
      </c>
      <c r="D51" s="48">
        <v>1.36666666666667</v>
      </c>
      <c r="E51" s="48">
        <v>1.0016652800877801</v>
      </c>
      <c r="F51" s="48">
        <v>2.5</v>
      </c>
      <c r="G51" s="48">
        <v>0.6</v>
      </c>
      <c r="H51" s="3"/>
    </row>
    <row r="52" spans="1:8" ht="12.6" customHeight="1">
      <c r="A52" s="12" t="s">
        <v>889</v>
      </c>
      <c r="B52" s="13" t="s">
        <v>1533</v>
      </c>
      <c r="C52" s="177">
        <v>3</v>
      </c>
      <c r="D52" s="48">
        <v>0.93333333333333302</v>
      </c>
      <c r="E52" s="48">
        <v>0.90184995056457895</v>
      </c>
      <c r="F52" s="48">
        <v>1.8</v>
      </c>
      <c r="G52" s="48">
        <v>0</v>
      </c>
      <c r="H52" s="3"/>
    </row>
    <row r="53" spans="1:8" ht="12.6" customHeight="1">
      <c r="A53" s="12" t="s">
        <v>890</v>
      </c>
      <c r="B53" s="13" t="s">
        <v>1534</v>
      </c>
      <c r="C53" s="177">
        <v>31</v>
      </c>
      <c r="D53" s="48">
        <v>0.59677419354838701</v>
      </c>
      <c r="E53" s="48">
        <v>0.97621168161000205</v>
      </c>
      <c r="F53" s="48">
        <v>5</v>
      </c>
      <c r="G53" s="48">
        <v>0</v>
      </c>
      <c r="H53" s="3"/>
    </row>
    <row r="54" spans="1:8" ht="12.6" customHeight="1">
      <c r="A54" s="12" t="s">
        <v>891</v>
      </c>
      <c r="B54" s="13" t="s">
        <v>1535</v>
      </c>
      <c r="C54" s="177">
        <v>1</v>
      </c>
      <c r="D54" s="48">
        <v>0.5</v>
      </c>
      <c r="E54" s="48" t="s">
        <v>491</v>
      </c>
      <c r="F54" s="48">
        <v>0.5</v>
      </c>
      <c r="G54" s="48">
        <v>0.5</v>
      </c>
      <c r="H54" s="3"/>
    </row>
    <row r="55" spans="1:8" ht="12.6" customHeight="1">
      <c r="A55" s="12" t="s">
        <v>892</v>
      </c>
      <c r="B55" s="13" t="s">
        <v>1536</v>
      </c>
      <c r="C55" s="177">
        <v>1</v>
      </c>
      <c r="D55" s="48">
        <v>0</v>
      </c>
      <c r="E55" s="48" t="s">
        <v>491</v>
      </c>
      <c r="F55" s="48">
        <v>0</v>
      </c>
      <c r="G55" s="48">
        <v>0</v>
      </c>
      <c r="H55" s="3"/>
    </row>
    <row r="56" spans="1:8" ht="12.6" customHeight="1">
      <c r="A56" s="12" t="s">
        <v>893</v>
      </c>
      <c r="B56" s="13" t="s">
        <v>1537</v>
      </c>
      <c r="C56" s="177">
        <v>0</v>
      </c>
      <c r="D56" s="48" t="s">
        <v>491</v>
      </c>
      <c r="E56" s="48" t="s">
        <v>491</v>
      </c>
      <c r="F56" s="48" t="s">
        <v>491</v>
      </c>
      <c r="G56" s="48" t="s">
        <v>491</v>
      </c>
      <c r="H56" s="3"/>
    </row>
    <row r="57" spans="1:8" ht="12.6" customHeight="1">
      <c r="A57" s="12" t="s">
        <v>894</v>
      </c>
      <c r="B57" s="13" t="s">
        <v>1538</v>
      </c>
      <c r="C57" s="177">
        <v>6</v>
      </c>
      <c r="D57" s="48">
        <v>0.6</v>
      </c>
      <c r="E57" s="48">
        <v>0.48989794855663599</v>
      </c>
      <c r="F57" s="48">
        <v>1</v>
      </c>
      <c r="G57" s="48">
        <v>0</v>
      </c>
      <c r="H57" s="3"/>
    </row>
    <row r="58" spans="1:8" ht="12.6" customHeight="1">
      <c r="A58" s="12" t="s">
        <v>1546</v>
      </c>
      <c r="B58" s="13" t="s">
        <v>1539</v>
      </c>
      <c r="C58" s="177">
        <v>3</v>
      </c>
      <c r="D58" s="48">
        <v>2.0333333333333301</v>
      </c>
      <c r="E58" s="48">
        <v>2.6083200212652802</v>
      </c>
      <c r="F58" s="48">
        <v>5</v>
      </c>
      <c r="G58" s="48">
        <v>0.1</v>
      </c>
      <c r="H58" s="3"/>
    </row>
    <row r="59" spans="1:8" ht="12.6" customHeight="1">
      <c r="A59" s="12" t="s">
        <v>1547</v>
      </c>
      <c r="B59" s="13" t="s">
        <v>1540</v>
      </c>
      <c r="C59" s="177">
        <v>6</v>
      </c>
      <c r="D59" s="48">
        <v>0.81666666666666698</v>
      </c>
      <c r="E59" s="48">
        <v>0.49159604012508701</v>
      </c>
      <c r="F59" s="48">
        <v>1.4</v>
      </c>
      <c r="G59" s="48">
        <v>0</v>
      </c>
      <c r="H59" s="3"/>
    </row>
    <row r="60" spans="1:8" ht="12.6" customHeight="1">
      <c r="A60" s="12" t="s">
        <v>1548</v>
      </c>
      <c r="B60" s="13" t="s">
        <v>1541</v>
      </c>
      <c r="C60" s="177">
        <v>2</v>
      </c>
      <c r="D60" s="48">
        <v>0.75</v>
      </c>
      <c r="E60" s="48">
        <v>0.35355339059327401</v>
      </c>
      <c r="F60" s="48">
        <v>1</v>
      </c>
      <c r="G60" s="48">
        <v>0.5</v>
      </c>
      <c r="H60" s="3"/>
    </row>
    <row r="61" spans="1:8" ht="12.6" customHeight="1">
      <c r="A61" s="12" t="s">
        <v>1549</v>
      </c>
      <c r="B61" s="13" t="s">
        <v>1542</v>
      </c>
      <c r="C61" s="177">
        <v>40</v>
      </c>
      <c r="D61" s="48">
        <v>1.8</v>
      </c>
      <c r="E61" s="48">
        <v>1.8130580484859</v>
      </c>
      <c r="F61" s="48">
        <v>5</v>
      </c>
      <c r="G61" s="48">
        <v>0</v>
      </c>
      <c r="H61" s="3"/>
    </row>
    <row r="62" spans="1:8" ht="12.6" customHeight="1">
      <c r="A62" s="12" t="s">
        <v>1550</v>
      </c>
      <c r="B62" s="13" t="s">
        <v>1543</v>
      </c>
      <c r="C62" s="177">
        <v>0</v>
      </c>
      <c r="D62" s="48" t="s">
        <v>491</v>
      </c>
      <c r="E62" s="48" t="s">
        <v>491</v>
      </c>
      <c r="F62" s="48" t="s">
        <v>491</v>
      </c>
      <c r="G62" s="48" t="s">
        <v>491</v>
      </c>
      <c r="H62" s="3"/>
    </row>
    <row r="63" spans="1:8" ht="12.6" customHeight="1">
      <c r="A63" s="12" t="s">
        <v>1551</v>
      </c>
      <c r="B63" s="13" t="s">
        <v>1544</v>
      </c>
      <c r="C63" s="177">
        <v>7</v>
      </c>
      <c r="D63" s="48">
        <v>1.6714285714285699</v>
      </c>
      <c r="E63" s="48">
        <v>1.8891923192326401</v>
      </c>
      <c r="F63" s="48">
        <v>5.6</v>
      </c>
      <c r="G63" s="48">
        <v>0</v>
      </c>
      <c r="H63" s="3"/>
    </row>
    <row r="64" spans="1:8" ht="12.6" customHeight="1">
      <c r="A64" s="12" t="s">
        <v>1552</v>
      </c>
      <c r="B64" s="13" t="s">
        <v>1545</v>
      </c>
      <c r="C64" s="177">
        <v>2</v>
      </c>
      <c r="D64" s="48">
        <v>0.5</v>
      </c>
      <c r="E64" s="48">
        <v>0.70710678118654802</v>
      </c>
      <c r="F64" s="48">
        <v>1</v>
      </c>
      <c r="G64" s="48">
        <v>0</v>
      </c>
      <c r="H64" s="3"/>
    </row>
    <row r="65" spans="1:8" ht="12.6" customHeight="1">
      <c r="A65" s="12" t="s">
        <v>1553</v>
      </c>
      <c r="B65" s="13" t="s">
        <v>1295</v>
      </c>
      <c r="C65" s="177">
        <v>4</v>
      </c>
      <c r="D65" s="48">
        <v>1.75</v>
      </c>
      <c r="E65" s="48">
        <v>2.2173557826083501</v>
      </c>
      <c r="F65" s="48">
        <v>5</v>
      </c>
      <c r="G65" s="48">
        <v>0</v>
      </c>
      <c r="H65" s="3"/>
    </row>
    <row r="66" spans="1:8" ht="12.6" customHeight="1">
      <c r="A66" s="12" t="s">
        <v>1554</v>
      </c>
      <c r="B66" s="13" t="s">
        <v>1296</v>
      </c>
      <c r="C66" s="177">
        <v>0</v>
      </c>
      <c r="D66" s="48" t="s">
        <v>491</v>
      </c>
      <c r="E66" s="48" t="s">
        <v>491</v>
      </c>
      <c r="F66" s="48" t="s">
        <v>491</v>
      </c>
      <c r="G66" s="48" t="s">
        <v>491</v>
      </c>
      <c r="H66" s="3"/>
    </row>
    <row r="67" spans="1:8" ht="12.6" customHeight="1">
      <c r="A67" s="12" t="s">
        <v>1555</v>
      </c>
      <c r="B67" s="13" t="s">
        <v>1297</v>
      </c>
      <c r="C67" s="177">
        <v>0</v>
      </c>
      <c r="D67" s="48" t="s">
        <v>491</v>
      </c>
      <c r="E67" s="48" t="s">
        <v>491</v>
      </c>
      <c r="F67" s="48" t="s">
        <v>491</v>
      </c>
      <c r="G67" s="48" t="s">
        <v>491</v>
      </c>
      <c r="H67" s="3"/>
    </row>
    <row r="68" spans="1:8" ht="12.6" customHeight="1">
      <c r="A68" s="12" t="s">
        <v>1556</v>
      </c>
      <c r="B68" s="13" t="s">
        <v>1298</v>
      </c>
      <c r="C68" s="177">
        <v>0</v>
      </c>
      <c r="D68" s="48" t="s">
        <v>491</v>
      </c>
      <c r="E68" s="48" t="s">
        <v>491</v>
      </c>
      <c r="F68" s="48" t="s">
        <v>491</v>
      </c>
      <c r="G68" s="48" t="s">
        <v>491</v>
      </c>
      <c r="H68" s="3"/>
    </row>
    <row r="69" spans="1:8" ht="12.6" customHeight="1">
      <c r="A69" s="12" t="s">
        <v>1557</v>
      </c>
      <c r="B69" s="13" t="s">
        <v>1299</v>
      </c>
      <c r="C69" s="177">
        <v>0</v>
      </c>
      <c r="D69" s="48" t="s">
        <v>491</v>
      </c>
      <c r="E69" s="48" t="s">
        <v>491</v>
      </c>
      <c r="F69" s="48" t="s">
        <v>491</v>
      </c>
      <c r="G69" s="48" t="s">
        <v>491</v>
      </c>
      <c r="H69" s="3"/>
    </row>
    <row r="70" spans="1:8" ht="12.6" customHeight="1">
      <c r="A70" s="12" t="s">
        <v>1558</v>
      </c>
      <c r="B70" s="13" t="s">
        <v>1300</v>
      </c>
      <c r="C70" s="177">
        <v>0</v>
      </c>
      <c r="D70" s="48" t="s">
        <v>491</v>
      </c>
      <c r="E70" s="48" t="s">
        <v>491</v>
      </c>
      <c r="F70" s="48" t="s">
        <v>491</v>
      </c>
      <c r="G70" s="48" t="s">
        <v>491</v>
      </c>
      <c r="H70" s="3"/>
    </row>
    <row r="71" spans="1:8" ht="12.6" customHeight="1">
      <c r="A71" s="12" t="s">
        <v>1559</v>
      </c>
      <c r="B71" s="13" t="s">
        <v>1301</v>
      </c>
      <c r="C71" s="177">
        <v>0</v>
      </c>
      <c r="D71" s="48" t="s">
        <v>491</v>
      </c>
      <c r="E71" s="48" t="s">
        <v>491</v>
      </c>
      <c r="F71" s="48" t="s">
        <v>491</v>
      </c>
      <c r="G71" s="48" t="s">
        <v>491</v>
      </c>
      <c r="H71" s="3"/>
    </row>
    <row r="72" spans="1:8" ht="12.6" customHeight="1">
      <c r="A72" s="12" t="s">
        <v>1560</v>
      </c>
      <c r="B72" s="13" t="s">
        <v>1302</v>
      </c>
      <c r="C72" s="177">
        <v>0</v>
      </c>
      <c r="D72" s="48" t="s">
        <v>491</v>
      </c>
      <c r="E72" s="48" t="s">
        <v>491</v>
      </c>
      <c r="F72" s="48" t="s">
        <v>491</v>
      </c>
      <c r="G72" s="48" t="s">
        <v>491</v>
      </c>
      <c r="H72" s="3"/>
    </row>
    <row r="73" spans="1:8" ht="12.6" customHeight="1">
      <c r="A73" s="12" t="s">
        <v>1561</v>
      </c>
      <c r="B73" s="13" t="s">
        <v>1303</v>
      </c>
      <c r="C73" s="177">
        <v>1</v>
      </c>
      <c r="D73" s="48">
        <v>2.5</v>
      </c>
      <c r="E73" s="48" t="s">
        <v>491</v>
      </c>
      <c r="F73" s="48">
        <v>2.5</v>
      </c>
      <c r="G73" s="48">
        <v>2.5</v>
      </c>
      <c r="H73" s="3"/>
    </row>
    <row r="74" spans="1:8" ht="12.6" customHeight="1">
      <c r="A74" s="12" t="s">
        <v>1562</v>
      </c>
      <c r="B74" s="13" t="s">
        <v>1304</v>
      </c>
      <c r="C74" s="177">
        <v>12</v>
      </c>
      <c r="D74" s="48">
        <v>0.73333333333333295</v>
      </c>
      <c r="E74" s="48">
        <v>1.4041065313982199</v>
      </c>
      <c r="F74" s="48">
        <v>5</v>
      </c>
      <c r="G74" s="48">
        <v>0</v>
      </c>
      <c r="H74" s="3"/>
    </row>
    <row r="75" spans="1:8" ht="12.6" customHeight="1">
      <c r="A75" s="12" t="s">
        <v>1563</v>
      </c>
      <c r="B75" s="13" t="s">
        <v>1305</v>
      </c>
      <c r="C75" s="177">
        <v>0</v>
      </c>
      <c r="D75" s="48" t="s">
        <v>491</v>
      </c>
      <c r="E75" s="48" t="s">
        <v>491</v>
      </c>
      <c r="F75" s="48" t="s">
        <v>491</v>
      </c>
      <c r="G75" s="48" t="s">
        <v>491</v>
      </c>
      <c r="H75" s="3"/>
    </row>
    <row r="76" spans="1:8" ht="12.6" customHeight="1">
      <c r="A76" s="12" t="s">
        <v>1564</v>
      </c>
      <c r="B76" s="13" t="s">
        <v>1306</v>
      </c>
      <c r="C76" s="177">
        <v>137</v>
      </c>
      <c r="D76" s="48">
        <v>0.74817518248175197</v>
      </c>
      <c r="E76" s="48">
        <v>1.28910035830859</v>
      </c>
      <c r="F76" s="48">
        <v>6</v>
      </c>
      <c r="G76" s="48">
        <v>0</v>
      </c>
      <c r="H76" s="3"/>
    </row>
    <row r="77" spans="1:8" ht="12.6" customHeight="1">
      <c r="A77" s="12" t="s">
        <v>1565</v>
      </c>
      <c r="B77" s="13" t="s">
        <v>1307</v>
      </c>
      <c r="C77" s="177">
        <v>6</v>
      </c>
      <c r="D77" s="48">
        <v>1.25</v>
      </c>
      <c r="E77" s="48">
        <v>1.4053469322555201</v>
      </c>
      <c r="F77" s="48">
        <v>3</v>
      </c>
      <c r="G77" s="48">
        <v>0</v>
      </c>
      <c r="H77" s="3"/>
    </row>
    <row r="78" spans="1:8" ht="12.6" customHeight="1">
      <c r="A78" s="12" t="s">
        <v>1247</v>
      </c>
      <c r="B78" s="13" t="s">
        <v>1308</v>
      </c>
      <c r="C78" s="177">
        <v>5</v>
      </c>
      <c r="D78" s="48">
        <v>0.5</v>
      </c>
      <c r="E78" s="48">
        <v>0.86602540378443904</v>
      </c>
      <c r="F78" s="48">
        <v>2</v>
      </c>
      <c r="G78" s="48">
        <v>0</v>
      </c>
      <c r="H78" s="3"/>
    </row>
    <row r="79" spans="1:8" ht="12.6" customHeight="1">
      <c r="A79" s="12" t="s">
        <v>1248</v>
      </c>
      <c r="B79" s="13" t="s">
        <v>1309</v>
      </c>
      <c r="C79" s="177">
        <v>70</v>
      </c>
      <c r="D79" s="48">
        <v>0.64571428571428602</v>
      </c>
      <c r="E79" s="48">
        <v>1.0691572889376999</v>
      </c>
      <c r="F79" s="48">
        <v>5</v>
      </c>
      <c r="G79" s="48">
        <v>0</v>
      </c>
      <c r="H79" s="3"/>
    </row>
    <row r="80" spans="1:8" ht="12.6" customHeight="1">
      <c r="A80" s="12" t="s">
        <v>1249</v>
      </c>
      <c r="B80" s="13" t="s">
        <v>1310</v>
      </c>
      <c r="C80" s="177">
        <v>98</v>
      </c>
      <c r="D80" s="48">
        <v>1.2112244897959199</v>
      </c>
      <c r="E80" s="48">
        <v>1.63005803786759</v>
      </c>
      <c r="F80" s="48">
        <v>10</v>
      </c>
      <c r="G80" s="48">
        <v>0</v>
      </c>
      <c r="H80" s="3"/>
    </row>
    <row r="81" spans="1:8" ht="12.6" customHeight="1">
      <c r="A81" s="12" t="s">
        <v>1250</v>
      </c>
      <c r="B81" s="13" t="s">
        <v>1311</v>
      </c>
      <c r="C81" s="177">
        <v>22</v>
      </c>
      <c r="D81" s="48">
        <v>0.94090909090909103</v>
      </c>
      <c r="E81" s="48">
        <v>1.6514522010322801</v>
      </c>
      <c r="F81" s="48">
        <v>6.7</v>
      </c>
      <c r="G81" s="48">
        <v>0</v>
      </c>
      <c r="H81" s="3"/>
    </row>
    <row r="82" spans="1:8" ht="12.6" customHeight="1">
      <c r="A82" s="12" t="s">
        <v>1251</v>
      </c>
      <c r="B82" s="13" t="s">
        <v>1312</v>
      </c>
      <c r="C82" s="177">
        <v>32</v>
      </c>
      <c r="D82" s="48">
        <v>0.96562499999999996</v>
      </c>
      <c r="E82" s="48">
        <v>1.08467607027138</v>
      </c>
      <c r="F82" s="48">
        <v>4.5</v>
      </c>
      <c r="G82" s="48">
        <v>0</v>
      </c>
      <c r="H82" s="3"/>
    </row>
    <row r="83" spans="1:8" ht="12.6" customHeight="1">
      <c r="A83" s="12" t="s">
        <v>1252</v>
      </c>
      <c r="B83" s="13" t="s">
        <v>1313</v>
      </c>
      <c r="C83" s="177">
        <v>115</v>
      </c>
      <c r="D83" s="48">
        <v>1.2643478260869601</v>
      </c>
      <c r="E83" s="48">
        <v>1.5547996601552601</v>
      </c>
      <c r="F83" s="48">
        <v>7.9</v>
      </c>
      <c r="G83" s="48">
        <v>0</v>
      </c>
      <c r="H83" s="3"/>
    </row>
    <row r="84" spans="1:8" ht="12.6" customHeight="1">
      <c r="A84" s="12" t="s">
        <v>1253</v>
      </c>
      <c r="B84" s="13" t="s">
        <v>1314</v>
      </c>
      <c r="C84" s="177">
        <v>1</v>
      </c>
      <c r="D84" s="48">
        <v>0</v>
      </c>
      <c r="E84" s="48" t="s">
        <v>491</v>
      </c>
      <c r="F84" s="48">
        <v>0</v>
      </c>
      <c r="G84" s="48">
        <v>0</v>
      </c>
      <c r="H84" s="3"/>
    </row>
    <row r="85" spans="1:8" ht="12.6" customHeight="1">
      <c r="A85" s="12" t="s">
        <v>1254</v>
      </c>
      <c r="B85" s="13" t="s">
        <v>1315</v>
      </c>
      <c r="C85" s="177">
        <v>73</v>
      </c>
      <c r="D85" s="48">
        <v>0.88493150684931499</v>
      </c>
      <c r="E85" s="48">
        <v>1.19509079535089</v>
      </c>
      <c r="F85" s="48">
        <v>5</v>
      </c>
      <c r="G85" s="48">
        <v>0</v>
      </c>
      <c r="H85" s="3"/>
    </row>
    <row r="86" spans="1:8" ht="12.6" customHeight="1">
      <c r="A86" s="12" t="s">
        <v>1255</v>
      </c>
      <c r="B86" s="13" t="s">
        <v>1316</v>
      </c>
      <c r="C86" s="177">
        <v>85</v>
      </c>
      <c r="D86" s="48">
        <v>0.625882352941177</v>
      </c>
      <c r="E86" s="48">
        <v>1.0909970255706101</v>
      </c>
      <c r="F86" s="48">
        <v>5</v>
      </c>
      <c r="G86" s="48">
        <v>0</v>
      </c>
      <c r="H86" s="3"/>
    </row>
    <row r="87" spans="1:8" ht="12.6" customHeight="1">
      <c r="A87" s="12" t="s">
        <v>1256</v>
      </c>
      <c r="B87" s="13" t="s">
        <v>1317</v>
      </c>
      <c r="C87" s="177">
        <v>17</v>
      </c>
      <c r="D87" s="48">
        <v>0.45882352941176502</v>
      </c>
      <c r="E87" s="48">
        <v>0.97535815442931795</v>
      </c>
      <c r="F87" s="48">
        <v>4</v>
      </c>
      <c r="G87" s="48">
        <v>0</v>
      </c>
      <c r="H87" s="3"/>
    </row>
    <row r="88" spans="1:8" ht="12.6" customHeight="1">
      <c r="A88" s="12" t="s">
        <v>1257</v>
      </c>
      <c r="B88" s="13" t="s">
        <v>1318</v>
      </c>
      <c r="C88" s="177">
        <v>93</v>
      </c>
      <c r="D88" s="48">
        <v>0.85053763440860197</v>
      </c>
      <c r="E88" s="48">
        <v>1.24792206904762</v>
      </c>
      <c r="F88" s="48">
        <v>5</v>
      </c>
      <c r="G88" s="48">
        <v>0</v>
      </c>
      <c r="H88" s="3"/>
    </row>
    <row r="89" spans="1:8" ht="12.6" customHeight="1">
      <c r="A89" s="12" t="s">
        <v>1258</v>
      </c>
      <c r="B89" s="13" t="s">
        <v>1319</v>
      </c>
      <c r="C89" s="177">
        <v>11</v>
      </c>
      <c r="D89" s="48">
        <v>0.94545454545454499</v>
      </c>
      <c r="E89" s="48">
        <v>1.54036595415741</v>
      </c>
      <c r="F89" s="48">
        <v>5</v>
      </c>
      <c r="G89" s="48">
        <v>0</v>
      </c>
      <c r="H89" s="3"/>
    </row>
    <row r="90" spans="1:8" ht="12.6" customHeight="1">
      <c r="A90" s="12" t="s">
        <v>1259</v>
      </c>
      <c r="B90" s="13" t="s">
        <v>1320</v>
      </c>
      <c r="C90" s="177">
        <v>19</v>
      </c>
      <c r="D90" s="48">
        <v>1.1789473684210501</v>
      </c>
      <c r="E90" s="48">
        <v>1.4827073388337899</v>
      </c>
      <c r="F90" s="48">
        <v>5</v>
      </c>
      <c r="G90" s="48">
        <v>0</v>
      </c>
      <c r="H90" s="3"/>
    </row>
    <row r="91" spans="1:8" ht="12.6" customHeight="1">
      <c r="A91" s="12" t="s">
        <v>1260</v>
      </c>
      <c r="B91" s="13" t="s">
        <v>1321</v>
      </c>
      <c r="C91" s="177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12" t="s">
        <v>1261</v>
      </c>
      <c r="B92" s="13" t="s">
        <v>1322</v>
      </c>
      <c r="C92" s="177">
        <v>9</v>
      </c>
      <c r="D92" s="48">
        <v>1.18888888888889</v>
      </c>
      <c r="E92" s="48">
        <v>1.64198389490004</v>
      </c>
      <c r="F92" s="48">
        <v>5</v>
      </c>
      <c r="G92" s="48">
        <v>0</v>
      </c>
      <c r="H92" s="3"/>
    </row>
    <row r="93" spans="1:8" ht="12.6" customHeight="1">
      <c r="A93" s="12" t="s">
        <v>1262</v>
      </c>
      <c r="B93" s="13" t="s">
        <v>1323</v>
      </c>
      <c r="C93" s="177">
        <v>795</v>
      </c>
      <c r="D93" s="48">
        <v>0.41069182389937098</v>
      </c>
      <c r="E93" s="48">
        <v>0.74774145194933095</v>
      </c>
      <c r="F93" s="48">
        <v>5</v>
      </c>
      <c r="G93" s="48">
        <v>0</v>
      </c>
      <c r="H93" s="3"/>
    </row>
    <row r="94" spans="1:8" ht="12.6" customHeight="1">
      <c r="A94" s="12" t="s">
        <v>1263</v>
      </c>
      <c r="B94" s="13" t="s">
        <v>1324</v>
      </c>
      <c r="C94" s="177">
        <v>6</v>
      </c>
      <c r="D94" s="48">
        <v>1.2833333333333301</v>
      </c>
      <c r="E94" s="48">
        <v>1.4838014242703299</v>
      </c>
      <c r="F94" s="48">
        <v>4.2</v>
      </c>
      <c r="G94" s="48">
        <v>0</v>
      </c>
      <c r="H94" s="3"/>
    </row>
    <row r="95" spans="1:8" ht="12.6" customHeight="1">
      <c r="A95" s="12" t="s">
        <v>1264</v>
      </c>
      <c r="B95" s="13" t="s">
        <v>1325</v>
      </c>
      <c r="C95" s="177">
        <v>3</v>
      </c>
      <c r="D95" s="48">
        <v>0.66666666666666696</v>
      </c>
      <c r="E95" s="48">
        <v>0.57735026918962595</v>
      </c>
      <c r="F95" s="48">
        <v>1</v>
      </c>
      <c r="G95" s="48">
        <v>0</v>
      </c>
      <c r="H95" s="3"/>
    </row>
    <row r="96" spans="1:8" ht="12.6" customHeight="1">
      <c r="A96" s="12" t="s">
        <v>1265</v>
      </c>
      <c r="B96" s="13" t="s">
        <v>1326</v>
      </c>
      <c r="C96" s="177">
        <v>0</v>
      </c>
      <c r="D96" s="48" t="s">
        <v>491</v>
      </c>
      <c r="E96" s="48" t="s">
        <v>491</v>
      </c>
      <c r="F96" s="48" t="s">
        <v>491</v>
      </c>
      <c r="G96" s="48" t="s">
        <v>491</v>
      </c>
      <c r="H96" s="3"/>
    </row>
    <row r="97" spans="1:8" ht="12.6" customHeight="1">
      <c r="A97" s="12" t="s">
        <v>1266</v>
      </c>
      <c r="B97" s="13" t="s">
        <v>1327</v>
      </c>
      <c r="C97" s="177">
        <v>13</v>
      </c>
      <c r="D97" s="48">
        <v>0.34615384615384598</v>
      </c>
      <c r="E97" s="48">
        <v>0.59106596447348803</v>
      </c>
      <c r="F97" s="48">
        <v>2</v>
      </c>
      <c r="G97" s="48">
        <v>0</v>
      </c>
      <c r="H97" s="3"/>
    </row>
    <row r="98" spans="1:8" ht="12.6" customHeight="1">
      <c r="A98" s="12" t="s">
        <v>1267</v>
      </c>
      <c r="B98" s="13" t="s">
        <v>1328</v>
      </c>
      <c r="C98" s="177">
        <v>1</v>
      </c>
      <c r="D98" s="48">
        <v>0.1</v>
      </c>
      <c r="E98" s="48" t="s">
        <v>491</v>
      </c>
      <c r="F98" s="48">
        <v>0.1</v>
      </c>
      <c r="G98" s="48">
        <v>0.1</v>
      </c>
      <c r="H98" s="3"/>
    </row>
    <row r="99" spans="1:8" ht="12.6" customHeight="1">
      <c r="A99" s="12" t="s">
        <v>1268</v>
      </c>
      <c r="B99" s="13" t="s">
        <v>1329</v>
      </c>
      <c r="C99" s="177">
        <v>5</v>
      </c>
      <c r="D99" s="48">
        <v>0.56000000000000005</v>
      </c>
      <c r="E99" s="48">
        <v>0.58566201857385303</v>
      </c>
      <c r="F99" s="48">
        <v>1.3</v>
      </c>
      <c r="G99" s="48">
        <v>0</v>
      </c>
      <c r="H99" s="3"/>
    </row>
    <row r="100" spans="1:8" ht="12.6" customHeight="1">
      <c r="A100" s="12" t="s">
        <v>486</v>
      </c>
      <c r="B100" s="13" t="s">
        <v>1330</v>
      </c>
      <c r="C100" s="177">
        <v>19</v>
      </c>
      <c r="D100" s="48">
        <v>0.69473684210526299</v>
      </c>
      <c r="E100" s="48">
        <v>0.88095509042460796</v>
      </c>
      <c r="F100" s="48">
        <v>3</v>
      </c>
      <c r="G100" s="48">
        <v>0</v>
      </c>
      <c r="H100" s="3"/>
    </row>
    <row r="101" spans="1:8" ht="12.6" customHeight="1">
      <c r="A101" s="12" t="s">
        <v>487</v>
      </c>
      <c r="B101" s="13" t="s">
        <v>596</v>
      </c>
      <c r="C101" s="177">
        <v>26</v>
      </c>
      <c r="D101" s="48">
        <v>3.8461538461538498E-2</v>
      </c>
      <c r="E101" s="48">
        <v>0.19611613513818399</v>
      </c>
      <c r="F101" s="48">
        <v>1</v>
      </c>
      <c r="G101" s="48">
        <v>0</v>
      </c>
      <c r="H101" s="3"/>
    </row>
    <row r="102" spans="1:8" ht="12.6" customHeight="1">
      <c r="A102" s="12" t="s">
        <v>599</v>
      </c>
      <c r="B102" s="13" t="s">
        <v>597</v>
      </c>
      <c r="C102" s="177">
        <v>19</v>
      </c>
      <c r="D102" s="48">
        <v>1.1736842105263201</v>
      </c>
      <c r="E102" s="48">
        <v>1.4872951232441201</v>
      </c>
      <c r="F102" s="48">
        <v>6.1</v>
      </c>
      <c r="G102" s="48">
        <v>0</v>
      </c>
      <c r="H102" s="3"/>
    </row>
    <row r="103" spans="1:8" ht="12.6" customHeight="1">
      <c r="A103" s="12" t="s">
        <v>600</v>
      </c>
      <c r="B103" s="13" t="s">
        <v>598</v>
      </c>
      <c r="C103" s="177">
        <v>29</v>
      </c>
      <c r="D103" s="48">
        <v>0.71379310344827596</v>
      </c>
      <c r="E103" s="48">
        <v>1.1685534824642401</v>
      </c>
      <c r="F103" s="48">
        <v>5</v>
      </c>
      <c r="G103" s="48">
        <v>0</v>
      </c>
      <c r="H103" s="3"/>
    </row>
    <row r="104" spans="1:8" ht="12.6" customHeight="1">
      <c r="A104" s="12" t="s">
        <v>488</v>
      </c>
      <c r="B104" s="13" t="s">
        <v>1386</v>
      </c>
      <c r="C104" s="177">
        <v>172</v>
      </c>
      <c r="D104" s="48">
        <v>0.52034883720930203</v>
      </c>
      <c r="E104" s="48">
        <v>0.822059811535225</v>
      </c>
      <c r="F104" s="48">
        <v>5</v>
      </c>
      <c r="G104" s="48">
        <v>0</v>
      </c>
      <c r="H104" s="3"/>
    </row>
    <row r="105" spans="1:8" ht="12.6" customHeight="1">
      <c r="A105" s="12" t="s">
        <v>491</v>
      </c>
      <c r="B105" s="13" t="s">
        <v>1246</v>
      </c>
      <c r="C105" s="177">
        <v>16</v>
      </c>
      <c r="D105" s="48">
        <v>1.48125</v>
      </c>
      <c r="E105" s="48">
        <v>2.0507620534815798</v>
      </c>
      <c r="F105" s="48">
        <v>6.6</v>
      </c>
      <c r="G105" s="48">
        <v>0</v>
      </c>
      <c r="H105" s="3"/>
    </row>
    <row r="106" spans="1:8" ht="12.6" customHeight="1">
      <c r="A106" s="14"/>
      <c r="B106" s="4" t="s">
        <v>493</v>
      </c>
      <c r="C106" s="179">
        <v>7412</v>
      </c>
      <c r="D106" s="231">
        <v>0.59923097679438597</v>
      </c>
      <c r="E106" s="231">
        <v>1.02837660533099</v>
      </c>
      <c r="F106" s="231">
        <v>10</v>
      </c>
      <c r="G106" s="231">
        <v>0</v>
      </c>
      <c r="H106" s="8"/>
    </row>
    <row r="107" spans="1:8">
      <c r="A107" s="10"/>
      <c r="B107" s="9"/>
      <c r="C107" s="36"/>
      <c r="D107" s="238"/>
      <c r="E107" s="238"/>
      <c r="F107" s="238"/>
      <c r="G107" s="238"/>
      <c r="H107" s="8"/>
    </row>
    <row r="108" spans="1:8">
      <c r="A108" s="6"/>
      <c r="B108" s="2"/>
      <c r="C108" s="37"/>
      <c r="D108" s="237"/>
      <c r="E108" s="237"/>
      <c r="F108" s="237"/>
      <c r="G108" s="237"/>
      <c r="H108" s="3"/>
    </row>
    <row r="109" spans="1:8">
      <c r="A109" s="6"/>
      <c r="B109" s="2"/>
      <c r="C109" s="43"/>
      <c r="D109" s="237"/>
      <c r="E109" s="237"/>
      <c r="F109" s="237"/>
      <c r="G109" s="237"/>
      <c r="H109" s="3"/>
    </row>
    <row r="110" spans="1:8">
      <c r="A110" s="6"/>
      <c r="B110" s="2"/>
      <c r="C110" s="37"/>
      <c r="D110" s="237"/>
      <c r="E110" s="237"/>
      <c r="F110" s="237"/>
      <c r="G110" s="237"/>
      <c r="H110" s="3"/>
    </row>
    <row r="111" spans="1:8">
      <c r="C111" s="38"/>
      <c r="D111" s="239"/>
      <c r="E111" s="239"/>
      <c r="F111" s="239"/>
      <c r="G111" s="239"/>
    </row>
    <row r="112" spans="1:8">
      <c r="C112" s="38"/>
      <c r="D112" s="239"/>
      <c r="E112" s="239"/>
      <c r="F112" s="239"/>
      <c r="G112" s="239"/>
    </row>
    <row r="119" spans="3:3">
      <c r="C119" s="39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>
    <tabColor rgb="FF00B050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4" max="4" width="10" style="236" customWidth="1"/>
    <col min="5" max="7" width="9" style="236"/>
  </cols>
  <sheetData>
    <row r="1" spans="1:8" hidden="1">
      <c r="B1" s="2"/>
      <c r="C1" s="3"/>
      <c r="D1" s="228"/>
      <c r="E1" s="228"/>
      <c r="F1" s="228"/>
      <c r="G1" s="228"/>
      <c r="H1" s="3"/>
    </row>
    <row r="2" spans="1:8" hidden="1">
      <c r="A2" s="1"/>
      <c r="B2" s="2"/>
      <c r="C2" s="3"/>
      <c r="D2" s="228"/>
      <c r="E2" s="228"/>
      <c r="F2" s="228"/>
      <c r="G2" s="228"/>
      <c r="H2" s="3"/>
    </row>
    <row r="3" spans="1:8">
      <c r="A3" s="1" t="s">
        <v>1105</v>
      </c>
      <c r="B3" s="2"/>
      <c r="D3" s="228"/>
      <c r="E3" s="228"/>
      <c r="H3" s="3"/>
    </row>
    <row r="4" spans="1:8">
      <c r="A4" s="1"/>
      <c r="B4" s="2"/>
      <c r="D4" s="228"/>
      <c r="E4" s="228"/>
      <c r="F4" s="237" t="s">
        <v>1274</v>
      </c>
      <c r="G4" s="237" t="s">
        <v>1038</v>
      </c>
      <c r="H4" s="3"/>
    </row>
    <row r="5" spans="1:8" ht="12.6" customHeight="1">
      <c r="A5" s="268" t="s">
        <v>1031</v>
      </c>
      <c r="B5" s="270"/>
      <c r="C5" s="135" t="s">
        <v>1178</v>
      </c>
      <c r="D5" s="141" t="s">
        <v>1179</v>
      </c>
      <c r="E5" s="141" t="s">
        <v>1039</v>
      </c>
      <c r="F5" s="141" t="s">
        <v>1180</v>
      </c>
      <c r="G5" s="141" t="s">
        <v>1181</v>
      </c>
      <c r="H5" s="3"/>
    </row>
    <row r="6" spans="1:8" ht="12.6" customHeight="1">
      <c r="A6" s="12" t="s">
        <v>452</v>
      </c>
      <c r="B6" s="13" t="s">
        <v>1698</v>
      </c>
      <c r="C6" s="177">
        <v>14</v>
      </c>
      <c r="D6" s="48">
        <v>0.60714285714285698</v>
      </c>
      <c r="E6" s="48">
        <v>0.56085687974780096</v>
      </c>
      <c r="F6" s="48">
        <v>2</v>
      </c>
      <c r="G6" s="48">
        <v>0</v>
      </c>
      <c r="H6" s="3"/>
    </row>
    <row r="7" spans="1:8" ht="12.6" customHeight="1">
      <c r="A7" s="12" t="s">
        <v>453</v>
      </c>
      <c r="B7" s="13" t="s">
        <v>873</v>
      </c>
      <c r="C7" s="177">
        <v>0</v>
      </c>
      <c r="D7" s="48" t="s">
        <v>491</v>
      </c>
      <c r="E7" s="48" t="s">
        <v>491</v>
      </c>
      <c r="F7" s="48" t="s">
        <v>491</v>
      </c>
      <c r="G7" s="48" t="s">
        <v>491</v>
      </c>
      <c r="H7" s="3"/>
    </row>
    <row r="8" spans="1:8" ht="12.6" customHeight="1">
      <c r="A8" s="12" t="s">
        <v>454</v>
      </c>
      <c r="B8" s="13" t="s">
        <v>874</v>
      </c>
      <c r="C8" s="177">
        <v>1</v>
      </c>
      <c r="D8" s="48">
        <v>0</v>
      </c>
      <c r="E8" s="48" t="s">
        <v>491</v>
      </c>
      <c r="F8" s="48">
        <v>0</v>
      </c>
      <c r="G8" s="48">
        <v>0</v>
      </c>
      <c r="H8" s="3"/>
    </row>
    <row r="9" spans="1:8" ht="12.6" customHeight="1">
      <c r="A9" s="12" t="s">
        <v>455</v>
      </c>
      <c r="B9" s="13" t="s">
        <v>875</v>
      </c>
      <c r="C9" s="177">
        <v>1</v>
      </c>
      <c r="D9" s="48">
        <v>0.5</v>
      </c>
      <c r="E9" s="48" t="s">
        <v>491</v>
      </c>
      <c r="F9" s="48">
        <v>0.5</v>
      </c>
      <c r="G9" s="48">
        <v>0.5</v>
      </c>
      <c r="H9" s="3"/>
    </row>
    <row r="10" spans="1:8" ht="12.6" customHeight="1">
      <c r="A10" s="12" t="s">
        <v>456</v>
      </c>
      <c r="B10" s="13" t="s">
        <v>876</v>
      </c>
      <c r="C10" s="177">
        <v>7</v>
      </c>
      <c r="D10" s="48">
        <v>0.51428571428571401</v>
      </c>
      <c r="E10" s="48">
        <v>0.29113897843109998</v>
      </c>
      <c r="F10" s="48">
        <v>1</v>
      </c>
      <c r="G10" s="48">
        <v>0</v>
      </c>
      <c r="H10" s="3"/>
    </row>
    <row r="11" spans="1:8" ht="12.6" customHeight="1">
      <c r="A11" s="12" t="s">
        <v>457</v>
      </c>
      <c r="B11" s="13" t="s">
        <v>877</v>
      </c>
      <c r="C11" s="177">
        <v>16</v>
      </c>
      <c r="D11" s="48">
        <v>0.46875</v>
      </c>
      <c r="E11" s="48">
        <v>0.61829739338498502</v>
      </c>
      <c r="F11" s="48">
        <v>2</v>
      </c>
      <c r="G11" s="48">
        <v>0</v>
      </c>
      <c r="H11" s="3"/>
    </row>
    <row r="12" spans="1:8" ht="12.6" customHeight="1">
      <c r="A12" s="12" t="s">
        <v>458</v>
      </c>
      <c r="B12" s="13" t="s">
        <v>878</v>
      </c>
      <c r="C12" s="177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12" t="s">
        <v>459</v>
      </c>
      <c r="B13" s="13" t="s">
        <v>1494</v>
      </c>
      <c r="C13" s="177">
        <v>0</v>
      </c>
      <c r="D13" s="48" t="s">
        <v>491</v>
      </c>
      <c r="E13" s="48" t="s">
        <v>491</v>
      </c>
      <c r="F13" s="48" t="s">
        <v>491</v>
      </c>
      <c r="G13" s="48" t="s">
        <v>491</v>
      </c>
      <c r="H13" s="3"/>
    </row>
    <row r="14" spans="1:8" ht="12.6" customHeight="1">
      <c r="A14" s="12" t="s">
        <v>460</v>
      </c>
      <c r="B14" s="13" t="s">
        <v>1495</v>
      </c>
      <c r="C14" s="177">
        <v>892</v>
      </c>
      <c r="D14" s="48">
        <v>1.5890134529147999</v>
      </c>
      <c r="E14" s="48">
        <v>3.5782596343812401</v>
      </c>
      <c r="F14" s="48">
        <v>32</v>
      </c>
      <c r="G14" s="48">
        <v>0</v>
      </c>
      <c r="H14" s="3"/>
    </row>
    <row r="15" spans="1:8" ht="12.6" customHeight="1">
      <c r="A15" s="12" t="s">
        <v>461</v>
      </c>
      <c r="B15" s="13" t="s">
        <v>1496</v>
      </c>
      <c r="C15" s="177">
        <v>113</v>
      </c>
      <c r="D15" s="48">
        <v>1.1026548672566401</v>
      </c>
      <c r="E15" s="48">
        <v>1.4716645202548699</v>
      </c>
      <c r="F15" s="48">
        <v>5</v>
      </c>
      <c r="G15" s="48">
        <v>0</v>
      </c>
      <c r="H15" s="3"/>
    </row>
    <row r="16" spans="1:8" ht="12.6" customHeight="1">
      <c r="A16" s="12" t="s">
        <v>462</v>
      </c>
      <c r="B16" s="13" t="s">
        <v>1497</v>
      </c>
      <c r="C16" s="177">
        <v>93</v>
      </c>
      <c r="D16" s="48">
        <v>2.4806451612903202</v>
      </c>
      <c r="E16" s="48">
        <v>3.8584818501501701</v>
      </c>
      <c r="F16" s="48">
        <v>27</v>
      </c>
      <c r="G16" s="48">
        <v>0</v>
      </c>
      <c r="H16" s="3"/>
    </row>
    <row r="17" spans="1:8" ht="12.6" customHeight="1">
      <c r="A17" s="12" t="s">
        <v>463</v>
      </c>
      <c r="B17" s="13" t="s">
        <v>1498</v>
      </c>
      <c r="C17" s="177">
        <v>2</v>
      </c>
      <c r="D17" s="48">
        <v>1</v>
      </c>
      <c r="E17" s="48">
        <v>0</v>
      </c>
      <c r="F17" s="48">
        <v>1</v>
      </c>
      <c r="G17" s="48">
        <v>1</v>
      </c>
      <c r="H17" s="3"/>
    </row>
    <row r="18" spans="1:8" ht="12.6" customHeight="1">
      <c r="A18" s="12" t="s">
        <v>464</v>
      </c>
      <c r="B18" s="13" t="s">
        <v>1499</v>
      </c>
      <c r="C18" s="177">
        <v>4</v>
      </c>
      <c r="D18" s="48">
        <v>0.47499999999999998</v>
      </c>
      <c r="E18" s="48">
        <v>0.3685557397916</v>
      </c>
      <c r="F18" s="48">
        <v>0.9</v>
      </c>
      <c r="G18" s="48">
        <v>0</v>
      </c>
      <c r="H18" s="3"/>
    </row>
    <row r="19" spans="1:8" ht="12.6" customHeight="1">
      <c r="A19" s="12" t="s">
        <v>465</v>
      </c>
      <c r="B19" s="13" t="s">
        <v>1500</v>
      </c>
      <c r="C19" s="177">
        <v>56</v>
      </c>
      <c r="D19" s="48">
        <v>0.59464285714285703</v>
      </c>
      <c r="E19" s="48">
        <v>0.89674555889761598</v>
      </c>
      <c r="F19" s="48">
        <v>5</v>
      </c>
      <c r="G19" s="48">
        <v>0</v>
      </c>
      <c r="H19" s="3"/>
    </row>
    <row r="20" spans="1:8" ht="12.6" customHeight="1">
      <c r="A20" s="12" t="s">
        <v>466</v>
      </c>
      <c r="B20" s="13" t="s">
        <v>1501</v>
      </c>
      <c r="C20" s="177">
        <v>11</v>
      </c>
      <c r="D20" s="48">
        <v>3.4636363636363598</v>
      </c>
      <c r="E20" s="48">
        <v>8.8396009782424798</v>
      </c>
      <c r="F20" s="48">
        <v>30</v>
      </c>
      <c r="G20" s="48">
        <v>0</v>
      </c>
      <c r="H20" s="3"/>
    </row>
    <row r="21" spans="1:8" ht="12.6" customHeight="1">
      <c r="A21" s="12" t="s">
        <v>467</v>
      </c>
      <c r="B21" s="13" t="s">
        <v>1502</v>
      </c>
      <c r="C21" s="177">
        <v>239</v>
      </c>
      <c r="D21" s="48">
        <v>0.49288702928870298</v>
      </c>
      <c r="E21" s="48">
        <v>1.0534814391559899</v>
      </c>
      <c r="F21" s="48">
        <v>10</v>
      </c>
      <c r="G21" s="48">
        <v>0</v>
      </c>
      <c r="H21" s="3"/>
    </row>
    <row r="22" spans="1:8" ht="12.6" customHeight="1">
      <c r="A22" s="12" t="s">
        <v>468</v>
      </c>
      <c r="B22" s="13" t="s">
        <v>1503</v>
      </c>
      <c r="C22" s="177">
        <v>3</v>
      </c>
      <c r="D22" s="48">
        <v>0.66666666666666696</v>
      </c>
      <c r="E22" s="48">
        <v>0.57735026918962595</v>
      </c>
      <c r="F22" s="48">
        <v>1</v>
      </c>
      <c r="G22" s="48">
        <v>0</v>
      </c>
      <c r="H22" s="3"/>
    </row>
    <row r="23" spans="1:8" ht="12.6" customHeight="1">
      <c r="A23" s="12" t="s">
        <v>469</v>
      </c>
      <c r="B23" s="13" t="s">
        <v>1504</v>
      </c>
      <c r="C23" s="177">
        <v>29</v>
      </c>
      <c r="D23" s="48">
        <v>0.90689655172413797</v>
      </c>
      <c r="E23" s="48">
        <v>2.0618873175672898</v>
      </c>
      <c r="F23" s="48">
        <v>10</v>
      </c>
      <c r="G23" s="48">
        <v>0</v>
      </c>
      <c r="H23" s="3"/>
    </row>
    <row r="24" spans="1:8" ht="12.6" customHeight="1">
      <c r="A24" s="12" t="s">
        <v>470</v>
      </c>
      <c r="B24" s="13" t="s">
        <v>1505</v>
      </c>
      <c r="C24" s="177">
        <v>27</v>
      </c>
      <c r="D24" s="48">
        <v>1.0370370370370401</v>
      </c>
      <c r="E24" s="48">
        <v>1.6864044929850399</v>
      </c>
      <c r="F24" s="48">
        <v>6.3</v>
      </c>
      <c r="G24" s="48">
        <v>0</v>
      </c>
      <c r="H24" s="3"/>
    </row>
    <row r="25" spans="1:8" ht="12.6" customHeight="1">
      <c r="A25" s="12" t="s">
        <v>471</v>
      </c>
      <c r="B25" s="13" t="s">
        <v>1506</v>
      </c>
      <c r="C25" s="177">
        <v>6</v>
      </c>
      <c r="D25" s="48">
        <v>1.06666666666667</v>
      </c>
      <c r="E25" s="48">
        <v>0.778888096369861</v>
      </c>
      <c r="F25" s="48">
        <v>2.5</v>
      </c>
      <c r="G25" s="48">
        <v>0.2</v>
      </c>
      <c r="H25" s="3"/>
    </row>
    <row r="26" spans="1:8" ht="12.6" customHeight="1">
      <c r="A26" s="12" t="s">
        <v>472</v>
      </c>
      <c r="B26" s="13" t="s">
        <v>1507</v>
      </c>
      <c r="C26" s="177">
        <v>41</v>
      </c>
      <c r="D26" s="48">
        <v>0.54390243902438995</v>
      </c>
      <c r="E26" s="48">
        <v>1.15673004207719</v>
      </c>
      <c r="F26" s="48">
        <v>7</v>
      </c>
      <c r="G26" s="48">
        <v>0</v>
      </c>
      <c r="H26" s="3"/>
    </row>
    <row r="27" spans="1:8" ht="12.6" customHeight="1">
      <c r="A27" s="12" t="s">
        <v>473</v>
      </c>
      <c r="B27" s="13" t="s">
        <v>1508</v>
      </c>
      <c r="C27" s="177">
        <v>28</v>
      </c>
      <c r="D27" s="48">
        <v>0.26428571428571401</v>
      </c>
      <c r="E27" s="48">
        <v>0.66176771448636595</v>
      </c>
      <c r="F27" s="48">
        <v>3.2</v>
      </c>
      <c r="G27" s="48">
        <v>0</v>
      </c>
      <c r="H27" s="3"/>
    </row>
    <row r="28" spans="1:8" ht="12.6" customHeight="1">
      <c r="A28" s="12" t="s">
        <v>474</v>
      </c>
      <c r="B28" s="13" t="s">
        <v>1509</v>
      </c>
      <c r="C28" s="177">
        <v>37</v>
      </c>
      <c r="D28" s="48">
        <v>0.29729729729729698</v>
      </c>
      <c r="E28" s="48">
        <v>0.62870523321368199</v>
      </c>
      <c r="F28" s="48">
        <v>2.5</v>
      </c>
      <c r="G28" s="48">
        <v>0</v>
      </c>
      <c r="H28" s="3"/>
    </row>
    <row r="29" spans="1:8" ht="12.6" customHeight="1">
      <c r="A29" s="12" t="s">
        <v>475</v>
      </c>
      <c r="B29" s="13" t="s">
        <v>1510</v>
      </c>
      <c r="C29" s="177">
        <v>132</v>
      </c>
      <c r="D29" s="48">
        <v>0.47424242424242402</v>
      </c>
      <c r="E29" s="48">
        <v>1.0142963726749501</v>
      </c>
      <c r="F29" s="48">
        <v>7.4</v>
      </c>
      <c r="G29" s="48">
        <v>0</v>
      </c>
      <c r="H29" s="3"/>
    </row>
    <row r="30" spans="1:8" ht="12.6" customHeight="1">
      <c r="A30" s="12" t="s">
        <v>476</v>
      </c>
      <c r="B30" s="13" t="s">
        <v>1511</v>
      </c>
      <c r="C30" s="177">
        <v>27</v>
      </c>
      <c r="D30" s="48">
        <v>0.45555555555555499</v>
      </c>
      <c r="E30" s="48">
        <v>0.59506517634841005</v>
      </c>
      <c r="F30" s="48">
        <v>2</v>
      </c>
      <c r="G30" s="48">
        <v>0</v>
      </c>
      <c r="H30" s="3"/>
    </row>
    <row r="31" spans="1:8" ht="12.6" customHeight="1">
      <c r="A31" s="12" t="s">
        <v>477</v>
      </c>
      <c r="B31" s="13" t="s">
        <v>1512</v>
      </c>
      <c r="C31" s="177">
        <v>33</v>
      </c>
      <c r="D31" s="48">
        <v>0.91515151515151505</v>
      </c>
      <c r="E31" s="48">
        <v>2.6873687423901802</v>
      </c>
      <c r="F31" s="48">
        <v>15</v>
      </c>
      <c r="G31" s="48">
        <v>0</v>
      </c>
      <c r="H31" s="3"/>
    </row>
    <row r="32" spans="1:8" ht="12.6" customHeight="1">
      <c r="A32" s="12" t="s">
        <v>478</v>
      </c>
      <c r="B32" s="13" t="s">
        <v>1513</v>
      </c>
      <c r="C32" s="177">
        <v>36</v>
      </c>
      <c r="D32" s="48">
        <v>0.625</v>
      </c>
      <c r="E32" s="48">
        <v>0.97200088183381494</v>
      </c>
      <c r="F32" s="48">
        <v>5</v>
      </c>
      <c r="G32" s="48">
        <v>0</v>
      </c>
      <c r="H32" s="3"/>
    </row>
    <row r="33" spans="1:8" ht="12.6" customHeight="1">
      <c r="A33" s="12" t="s">
        <v>479</v>
      </c>
      <c r="B33" s="13" t="s">
        <v>1514</v>
      </c>
      <c r="C33" s="177">
        <v>104</v>
      </c>
      <c r="D33" s="48">
        <v>0.66153846153846196</v>
      </c>
      <c r="E33" s="48">
        <v>1.7570555517964099</v>
      </c>
      <c r="F33" s="48">
        <v>16</v>
      </c>
      <c r="G33" s="48">
        <v>0</v>
      </c>
      <c r="H33" s="3"/>
    </row>
    <row r="34" spans="1:8" ht="12.6" customHeight="1">
      <c r="A34" s="12" t="s">
        <v>480</v>
      </c>
      <c r="B34" s="13" t="s">
        <v>1515</v>
      </c>
      <c r="C34" s="177">
        <v>62</v>
      </c>
      <c r="D34" s="48">
        <v>0.50161290322580598</v>
      </c>
      <c r="E34" s="48">
        <v>0.91355761713795403</v>
      </c>
      <c r="F34" s="48">
        <v>5</v>
      </c>
      <c r="G34" s="48">
        <v>0</v>
      </c>
      <c r="H34" s="3"/>
    </row>
    <row r="35" spans="1:8" ht="12.6" customHeight="1">
      <c r="A35" s="12" t="s">
        <v>481</v>
      </c>
      <c r="B35" s="13" t="s">
        <v>1516</v>
      </c>
      <c r="C35" s="177">
        <v>22</v>
      </c>
      <c r="D35" s="48">
        <v>1.44090909090909</v>
      </c>
      <c r="E35" s="48">
        <v>2.75381278384803</v>
      </c>
      <c r="F35" s="48">
        <v>9.3000000000000007</v>
      </c>
      <c r="G35" s="48">
        <v>0</v>
      </c>
      <c r="H35" s="3"/>
    </row>
    <row r="36" spans="1:8" ht="12.6" customHeight="1">
      <c r="A36" s="12" t="s">
        <v>482</v>
      </c>
      <c r="B36" s="13" t="s">
        <v>1517</v>
      </c>
      <c r="C36" s="177">
        <v>114</v>
      </c>
      <c r="D36" s="48">
        <v>0.71929824561403499</v>
      </c>
      <c r="E36" s="48">
        <v>1.5108971251054</v>
      </c>
      <c r="F36" s="48">
        <v>14</v>
      </c>
      <c r="G36" s="48">
        <v>0</v>
      </c>
      <c r="H36" s="3"/>
    </row>
    <row r="37" spans="1:8" ht="12.6" customHeight="1">
      <c r="A37" s="12" t="s">
        <v>483</v>
      </c>
      <c r="B37" s="13" t="s">
        <v>1518</v>
      </c>
      <c r="C37" s="177">
        <v>11</v>
      </c>
      <c r="D37" s="48">
        <v>0.45454545454545497</v>
      </c>
      <c r="E37" s="48">
        <v>0.39335387722415099</v>
      </c>
      <c r="F37" s="48">
        <v>1</v>
      </c>
      <c r="G37" s="48">
        <v>0</v>
      </c>
      <c r="H37" s="3"/>
    </row>
    <row r="38" spans="1:8" ht="12.6" customHeight="1">
      <c r="A38" s="12" t="s">
        <v>1228</v>
      </c>
      <c r="B38" s="13" t="s">
        <v>1519</v>
      </c>
      <c r="C38" s="177">
        <v>6</v>
      </c>
      <c r="D38" s="48">
        <v>8.3333333333333301E-2</v>
      </c>
      <c r="E38" s="48">
        <v>0.20412414523193201</v>
      </c>
      <c r="F38" s="48">
        <v>0.5</v>
      </c>
      <c r="G38" s="48">
        <v>0</v>
      </c>
      <c r="H38" s="3"/>
    </row>
    <row r="39" spans="1:8" ht="12.6" customHeight="1">
      <c r="A39" s="12" t="s">
        <v>1229</v>
      </c>
      <c r="B39" s="13" t="s">
        <v>1520</v>
      </c>
      <c r="C39" s="177">
        <v>1</v>
      </c>
      <c r="D39" s="48">
        <v>0.1</v>
      </c>
      <c r="E39" s="48" t="s">
        <v>491</v>
      </c>
      <c r="F39" s="48">
        <v>0.1</v>
      </c>
      <c r="G39" s="48">
        <v>0.1</v>
      </c>
      <c r="H39" s="3"/>
    </row>
    <row r="40" spans="1:8" ht="12.6" customHeight="1">
      <c r="A40" s="12" t="s">
        <v>1230</v>
      </c>
      <c r="B40" s="13" t="s">
        <v>1521</v>
      </c>
      <c r="C40" s="177">
        <v>0</v>
      </c>
      <c r="D40" s="48" t="s">
        <v>491</v>
      </c>
      <c r="E40" s="48" t="s">
        <v>491</v>
      </c>
      <c r="F40" s="48" t="s">
        <v>491</v>
      </c>
      <c r="G40" s="48" t="s">
        <v>491</v>
      </c>
      <c r="H40" s="3"/>
    </row>
    <row r="41" spans="1:8" ht="12.6" customHeight="1">
      <c r="A41" s="12" t="s">
        <v>1759</v>
      </c>
      <c r="B41" s="13" t="s">
        <v>1522</v>
      </c>
      <c r="C41" s="177">
        <v>1308</v>
      </c>
      <c r="D41" s="48">
        <v>0.39151376146789002</v>
      </c>
      <c r="E41" s="48">
        <v>1.13150467653311</v>
      </c>
      <c r="F41" s="48">
        <v>30</v>
      </c>
      <c r="G41" s="48">
        <v>0</v>
      </c>
      <c r="H41" s="3"/>
    </row>
    <row r="42" spans="1:8" ht="12.6" customHeight="1">
      <c r="A42" s="12" t="s">
        <v>1760</v>
      </c>
      <c r="B42" s="13" t="s">
        <v>1523</v>
      </c>
      <c r="C42" s="177">
        <v>0</v>
      </c>
      <c r="D42" s="48" t="s">
        <v>491</v>
      </c>
      <c r="E42" s="48" t="s">
        <v>491</v>
      </c>
      <c r="F42" s="48" t="s">
        <v>491</v>
      </c>
      <c r="G42" s="48" t="s">
        <v>491</v>
      </c>
      <c r="H42" s="3"/>
    </row>
    <row r="43" spans="1:8" ht="12.6" customHeight="1">
      <c r="A43" s="12" t="s">
        <v>1761</v>
      </c>
      <c r="B43" s="13" t="s">
        <v>1524</v>
      </c>
      <c r="C43" s="177">
        <v>0</v>
      </c>
      <c r="D43" s="48" t="s">
        <v>491</v>
      </c>
      <c r="E43" s="48" t="s">
        <v>491</v>
      </c>
      <c r="F43" s="48" t="s">
        <v>491</v>
      </c>
      <c r="G43" s="48" t="s">
        <v>491</v>
      </c>
      <c r="H43" s="3"/>
    </row>
    <row r="44" spans="1:8" ht="12.6" customHeight="1">
      <c r="A44" s="12" t="s">
        <v>1762</v>
      </c>
      <c r="B44" s="13" t="s">
        <v>1525</v>
      </c>
      <c r="C44" s="177">
        <v>3</v>
      </c>
      <c r="D44" s="48">
        <v>0.5</v>
      </c>
      <c r="E44" s="48">
        <v>0.5</v>
      </c>
      <c r="F44" s="48">
        <v>1</v>
      </c>
      <c r="G44" s="48">
        <v>0</v>
      </c>
      <c r="H44" s="3"/>
    </row>
    <row r="45" spans="1:8" ht="12.6" customHeight="1">
      <c r="A45" s="12" t="s">
        <v>1763</v>
      </c>
      <c r="B45" s="13" t="s">
        <v>1526</v>
      </c>
      <c r="C45" s="177">
        <v>0</v>
      </c>
      <c r="D45" s="48" t="s">
        <v>491</v>
      </c>
      <c r="E45" s="48" t="s">
        <v>491</v>
      </c>
      <c r="F45" s="48" t="s">
        <v>491</v>
      </c>
      <c r="G45" s="48" t="s">
        <v>491</v>
      </c>
      <c r="H45" s="3"/>
    </row>
    <row r="46" spans="1:8" ht="12.6" customHeight="1">
      <c r="A46" s="12" t="s">
        <v>1764</v>
      </c>
      <c r="B46" s="13" t="s">
        <v>1527</v>
      </c>
      <c r="C46" s="177">
        <v>2</v>
      </c>
      <c r="D46" s="48">
        <v>0</v>
      </c>
      <c r="E46" s="48">
        <v>0</v>
      </c>
      <c r="F46" s="48">
        <v>0</v>
      </c>
      <c r="G46" s="48">
        <v>0</v>
      </c>
      <c r="H46" s="3"/>
    </row>
    <row r="47" spans="1:8" ht="12.6" customHeight="1">
      <c r="A47" s="12" t="s">
        <v>884</v>
      </c>
      <c r="B47" s="13" t="s">
        <v>1528</v>
      </c>
      <c r="C47" s="177">
        <v>7</v>
      </c>
      <c r="D47" s="48">
        <v>0.54285714285714304</v>
      </c>
      <c r="E47" s="48">
        <v>0.48941169737125201</v>
      </c>
      <c r="F47" s="48">
        <v>1.1000000000000001</v>
      </c>
      <c r="G47" s="48">
        <v>0</v>
      </c>
      <c r="H47" s="3"/>
    </row>
    <row r="48" spans="1:8" ht="12.6" customHeight="1">
      <c r="A48" s="12" t="s">
        <v>885</v>
      </c>
      <c r="B48" s="13" t="s">
        <v>1529</v>
      </c>
      <c r="C48" s="177">
        <v>3</v>
      </c>
      <c r="D48" s="48">
        <v>0.83333333333333304</v>
      </c>
      <c r="E48" s="48">
        <v>0.28867513459481298</v>
      </c>
      <c r="F48" s="48">
        <v>1</v>
      </c>
      <c r="G48" s="48">
        <v>0.5</v>
      </c>
      <c r="H48" s="3"/>
    </row>
    <row r="49" spans="1:8" ht="12.6" customHeight="1">
      <c r="A49" s="12" t="s">
        <v>886</v>
      </c>
      <c r="B49" s="13" t="s">
        <v>1530</v>
      </c>
      <c r="C49" s="177">
        <v>2</v>
      </c>
      <c r="D49" s="48">
        <v>0.25</v>
      </c>
      <c r="E49" s="48">
        <v>0.35355339059327401</v>
      </c>
      <c r="F49" s="48">
        <v>0.5</v>
      </c>
      <c r="G49" s="48">
        <v>0</v>
      </c>
      <c r="H49" s="3"/>
    </row>
    <row r="50" spans="1:8" ht="12.6" customHeight="1">
      <c r="A50" s="12" t="s">
        <v>887</v>
      </c>
      <c r="B50" s="13" t="s">
        <v>1531</v>
      </c>
      <c r="C50" s="177">
        <v>0</v>
      </c>
      <c r="D50" s="48" t="s">
        <v>491</v>
      </c>
      <c r="E50" s="48" t="s">
        <v>491</v>
      </c>
      <c r="F50" s="48" t="s">
        <v>491</v>
      </c>
      <c r="G50" s="48" t="s">
        <v>491</v>
      </c>
      <c r="H50" s="3"/>
    </row>
    <row r="51" spans="1:8" ht="12.6" customHeight="1">
      <c r="A51" s="12" t="s">
        <v>888</v>
      </c>
      <c r="B51" s="13" t="s">
        <v>1532</v>
      </c>
      <c r="C51" s="177">
        <v>2</v>
      </c>
      <c r="D51" s="48">
        <v>1.1499999999999999</v>
      </c>
      <c r="E51" s="48">
        <v>0.91923881554251197</v>
      </c>
      <c r="F51" s="48">
        <v>1.8</v>
      </c>
      <c r="G51" s="48">
        <v>0.5</v>
      </c>
      <c r="H51" s="3"/>
    </row>
    <row r="52" spans="1:8" ht="12.6" customHeight="1">
      <c r="A52" s="12" t="s">
        <v>889</v>
      </c>
      <c r="B52" s="13" t="s">
        <v>1533</v>
      </c>
      <c r="C52" s="177">
        <v>3</v>
      </c>
      <c r="D52" s="48">
        <v>0.33333333333333298</v>
      </c>
      <c r="E52" s="48">
        <v>0.57735026918962595</v>
      </c>
      <c r="F52" s="48">
        <v>1</v>
      </c>
      <c r="G52" s="48">
        <v>0</v>
      </c>
      <c r="H52" s="3"/>
    </row>
    <row r="53" spans="1:8" ht="12.6" customHeight="1">
      <c r="A53" s="12" t="s">
        <v>890</v>
      </c>
      <c r="B53" s="13" t="s">
        <v>1534</v>
      </c>
      <c r="C53" s="177">
        <v>52</v>
      </c>
      <c r="D53" s="48">
        <v>0.68076923076923102</v>
      </c>
      <c r="E53" s="48">
        <v>0.82866262714263095</v>
      </c>
      <c r="F53" s="48">
        <v>5</v>
      </c>
      <c r="G53" s="48">
        <v>0</v>
      </c>
      <c r="H53" s="3"/>
    </row>
    <row r="54" spans="1:8" ht="12.6" customHeight="1">
      <c r="A54" s="12" t="s">
        <v>891</v>
      </c>
      <c r="B54" s="13" t="s">
        <v>1535</v>
      </c>
      <c r="C54" s="177">
        <v>0</v>
      </c>
      <c r="D54" s="48" t="s">
        <v>491</v>
      </c>
      <c r="E54" s="48" t="s">
        <v>491</v>
      </c>
      <c r="F54" s="48" t="s">
        <v>491</v>
      </c>
      <c r="G54" s="48" t="s">
        <v>491</v>
      </c>
      <c r="H54" s="3"/>
    </row>
    <row r="55" spans="1:8" ht="12.6" customHeight="1">
      <c r="A55" s="12" t="s">
        <v>892</v>
      </c>
      <c r="B55" s="13" t="s">
        <v>1536</v>
      </c>
      <c r="C55" s="177">
        <v>2</v>
      </c>
      <c r="D55" s="48">
        <v>1.5</v>
      </c>
      <c r="E55" s="48">
        <v>2.1213203435596402</v>
      </c>
      <c r="F55" s="48">
        <v>3</v>
      </c>
      <c r="G55" s="48">
        <v>0</v>
      </c>
      <c r="H55" s="3"/>
    </row>
    <row r="56" spans="1:8" ht="12.6" customHeight="1">
      <c r="A56" s="12" t="s">
        <v>893</v>
      </c>
      <c r="B56" s="13" t="s">
        <v>1537</v>
      </c>
      <c r="C56" s="177">
        <v>0</v>
      </c>
      <c r="D56" s="48" t="s">
        <v>491</v>
      </c>
      <c r="E56" s="48" t="s">
        <v>491</v>
      </c>
      <c r="F56" s="48" t="s">
        <v>491</v>
      </c>
      <c r="G56" s="48" t="s">
        <v>491</v>
      </c>
      <c r="H56" s="3"/>
    </row>
    <row r="57" spans="1:8" ht="12.6" customHeight="1">
      <c r="A57" s="12" t="s">
        <v>894</v>
      </c>
      <c r="B57" s="13" t="s">
        <v>1538</v>
      </c>
      <c r="C57" s="177">
        <v>9</v>
      </c>
      <c r="D57" s="48">
        <v>0.93333333333333302</v>
      </c>
      <c r="E57" s="48">
        <v>0.59791303715507005</v>
      </c>
      <c r="F57" s="48">
        <v>2</v>
      </c>
      <c r="G57" s="48">
        <v>0</v>
      </c>
      <c r="H57" s="3"/>
    </row>
    <row r="58" spans="1:8" ht="12.6" customHeight="1">
      <c r="A58" s="12" t="s">
        <v>1546</v>
      </c>
      <c r="B58" s="13" t="s">
        <v>1539</v>
      </c>
      <c r="C58" s="177">
        <v>1</v>
      </c>
      <c r="D58" s="48">
        <v>1</v>
      </c>
      <c r="E58" s="48" t="s">
        <v>491</v>
      </c>
      <c r="F58" s="48">
        <v>1</v>
      </c>
      <c r="G58" s="48">
        <v>1</v>
      </c>
      <c r="H58" s="3"/>
    </row>
    <row r="59" spans="1:8" ht="12.6" customHeight="1">
      <c r="A59" s="12" t="s">
        <v>1547</v>
      </c>
      <c r="B59" s="13" t="s">
        <v>1540</v>
      </c>
      <c r="C59" s="177">
        <v>5</v>
      </c>
      <c r="D59" s="48">
        <v>2.1</v>
      </c>
      <c r="E59" s="48">
        <v>3.30529877620768</v>
      </c>
      <c r="F59" s="48">
        <v>8</v>
      </c>
      <c r="G59" s="48">
        <v>0.5</v>
      </c>
      <c r="H59" s="3"/>
    </row>
    <row r="60" spans="1:8" ht="12.6" customHeight="1">
      <c r="A60" s="12" t="s">
        <v>1548</v>
      </c>
      <c r="B60" s="13" t="s">
        <v>1541</v>
      </c>
      <c r="C60" s="177">
        <v>5</v>
      </c>
      <c r="D60" s="48">
        <v>1.3</v>
      </c>
      <c r="E60" s="48">
        <v>0.974679434480896</v>
      </c>
      <c r="F60" s="48">
        <v>3</v>
      </c>
      <c r="G60" s="48">
        <v>0.5</v>
      </c>
      <c r="H60" s="3"/>
    </row>
    <row r="61" spans="1:8" ht="12.6" customHeight="1">
      <c r="A61" s="12" t="s">
        <v>1549</v>
      </c>
      <c r="B61" s="13" t="s">
        <v>1542</v>
      </c>
      <c r="C61" s="177">
        <v>98</v>
      </c>
      <c r="D61" s="48">
        <v>1.5836734693877601</v>
      </c>
      <c r="E61" s="48">
        <v>1.7477345499895001</v>
      </c>
      <c r="F61" s="48">
        <v>11</v>
      </c>
      <c r="G61" s="48">
        <v>0</v>
      </c>
      <c r="H61" s="3"/>
    </row>
    <row r="62" spans="1:8" ht="12.6" customHeight="1">
      <c r="A62" s="12" t="s">
        <v>1550</v>
      </c>
      <c r="B62" s="13" t="s">
        <v>1543</v>
      </c>
      <c r="C62" s="177">
        <v>1</v>
      </c>
      <c r="D62" s="48">
        <v>2.5</v>
      </c>
      <c r="E62" s="48" t="s">
        <v>491</v>
      </c>
      <c r="F62" s="48">
        <v>2.5</v>
      </c>
      <c r="G62" s="48">
        <v>2.5</v>
      </c>
      <c r="H62" s="3"/>
    </row>
    <row r="63" spans="1:8" ht="12.6" customHeight="1">
      <c r="A63" s="12" t="s">
        <v>1551</v>
      </c>
      <c r="B63" s="13" t="s">
        <v>1544</v>
      </c>
      <c r="C63" s="177">
        <v>15</v>
      </c>
      <c r="D63" s="48">
        <v>0.83333333333333304</v>
      </c>
      <c r="E63" s="48">
        <v>0.61721339984836798</v>
      </c>
      <c r="F63" s="48">
        <v>2</v>
      </c>
      <c r="G63" s="48">
        <v>0</v>
      </c>
      <c r="H63" s="3"/>
    </row>
    <row r="64" spans="1:8" ht="12.6" customHeight="1">
      <c r="A64" s="12" t="s">
        <v>1552</v>
      </c>
      <c r="B64" s="13" t="s">
        <v>1545</v>
      </c>
      <c r="C64" s="177">
        <v>1</v>
      </c>
      <c r="D64" s="48">
        <v>0</v>
      </c>
      <c r="E64" s="48" t="s">
        <v>491</v>
      </c>
      <c r="F64" s="48">
        <v>0</v>
      </c>
      <c r="G64" s="48">
        <v>0</v>
      </c>
      <c r="H64" s="3"/>
    </row>
    <row r="65" spans="1:8" ht="12.6" customHeight="1">
      <c r="A65" s="12" t="s">
        <v>1553</v>
      </c>
      <c r="B65" s="13" t="s">
        <v>1295</v>
      </c>
      <c r="C65" s="177">
        <v>2</v>
      </c>
      <c r="D65" s="48">
        <v>0.9</v>
      </c>
      <c r="E65" s="48">
        <v>0.14142135623731</v>
      </c>
      <c r="F65" s="48">
        <v>1</v>
      </c>
      <c r="G65" s="48">
        <v>0.8</v>
      </c>
      <c r="H65" s="3"/>
    </row>
    <row r="66" spans="1:8" ht="12.6" customHeight="1">
      <c r="A66" s="12" t="s">
        <v>1554</v>
      </c>
      <c r="B66" s="13" t="s">
        <v>1296</v>
      </c>
      <c r="C66" s="177">
        <v>0</v>
      </c>
      <c r="D66" s="48" t="s">
        <v>491</v>
      </c>
      <c r="E66" s="48" t="s">
        <v>491</v>
      </c>
      <c r="F66" s="48" t="s">
        <v>491</v>
      </c>
      <c r="G66" s="48" t="s">
        <v>491</v>
      </c>
      <c r="H66" s="3"/>
    </row>
    <row r="67" spans="1:8" ht="12.6" customHeight="1">
      <c r="A67" s="12" t="s">
        <v>1555</v>
      </c>
      <c r="B67" s="13" t="s">
        <v>1297</v>
      </c>
      <c r="C67" s="177">
        <v>0</v>
      </c>
      <c r="D67" s="48" t="s">
        <v>491</v>
      </c>
      <c r="E67" s="48" t="s">
        <v>491</v>
      </c>
      <c r="F67" s="48" t="s">
        <v>491</v>
      </c>
      <c r="G67" s="48" t="s">
        <v>491</v>
      </c>
      <c r="H67" s="3"/>
    </row>
    <row r="68" spans="1:8" ht="12.6" customHeight="1">
      <c r="A68" s="12" t="s">
        <v>1556</v>
      </c>
      <c r="B68" s="13" t="s">
        <v>1298</v>
      </c>
      <c r="C68" s="177">
        <v>0</v>
      </c>
      <c r="D68" s="48" t="s">
        <v>491</v>
      </c>
      <c r="E68" s="48" t="s">
        <v>491</v>
      </c>
      <c r="F68" s="48" t="s">
        <v>491</v>
      </c>
      <c r="G68" s="48" t="s">
        <v>491</v>
      </c>
      <c r="H68" s="3"/>
    </row>
    <row r="69" spans="1:8" ht="12.6" customHeight="1">
      <c r="A69" s="12" t="s">
        <v>1557</v>
      </c>
      <c r="B69" s="13" t="s">
        <v>1299</v>
      </c>
      <c r="C69" s="177">
        <v>0</v>
      </c>
      <c r="D69" s="48" t="s">
        <v>491</v>
      </c>
      <c r="E69" s="48" t="s">
        <v>491</v>
      </c>
      <c r="F69" s="48" t="s">
        <v>491</v>
      </c>
      <c r="G69" s="48" t="s">
        <v>491</v>
      </c>
      <c r="H69" s="3"/>
    </row>
    <row r="70" spans="1:8" ht="12.6" customHeight="1">
      <c r="A70" s="12" t="s">
        <v>1558</v>
      </c>
      <c r="B70" s="13" t="s">
        <v>1300</v>
      </c>
      <c r="C70" s="177">
        <v>0</v>
      </c>
      <c r="D70" s="48" t="s">
        <v>491</v>
      </c>
      <c r="E70" s="48" t="s">
        <v>491</v>
      </c>
      <c r="F70" s="48" t="s">
        <v>491</v>
      </c>
      <c r="G70" s="48" t="s">
        <v>491</v>
      </c>
      <c r="H70" s="3"/>
    </row>
    <row r="71" spans="1:8" ht="12.6" customHeight="1">
      <c r="A71" s="12" t="s">
        <v>1559</v>
      </c>
      <c r="B71" s="13" t="s">
        <v>1301</v>
      </c>
      <c r="C71" s="177">
        <v>0</v>
      </c>
      <c r="D71" s="48" t="s">
        <v>491</v>
      </c>
      <c r="E71" s="48" t="s">
        <v>491</v>
      </c>
      <c r="F71" s="48" t="s">
        <v>491</v>
      </c>
      <c r="G71" s="48" t="s">
        <v>491</v>
      </c>
      <c r="H71" s="3"/>
    </row>
    <row r="72" spans="1:8" ht="12.6" customHeight="1">
      <c r="A72" s="12" t="s">
        <v>1560</v>
      </c>
      <c r="B72" s="13" t="s">
        <v>1302</v>
      </c>
      <c r="C72" s="177">
        <v>0</v>
      </c>
      <c r="D72" s="48" t="s">
        <v>491</v>
      </c>
      <c r="E72" s="48" t="s">
        <v>491</v>
      </c>
      <c r="F72" s="48" t="s">
        <v>491</v>
      </c>
      <c r="G72" s="48" t="s">
        <v>491</v>
      </c>
      <c r="H72" s="3"/>
    </row>
    <row r="73" spans="1:8" ht="12.6" customHeight="1">
      <c r="A73" s="12" t="s">
        <v>1561</v>
      </c>
      <c r="B73" s="13" t="s">
        <v>1303</v>
      </c>
      <c r="C73" s="177">
        <v>1</v>
      </c>
      <c r="D73" s="48">
        <v>1</v>
      </c>
      <c r="E73" s="48" t="s">
        <v>491</v>
      </c>
      <c r="F73" s="48">
        <v>1</v>
      </c>
      <c r="G73" s="48">
        <v>1</v>
      </c>
      <c r="H73" s="3"/>
    </row>
    <row r="74" spans="1:8" ht="12.6" customHeight="1">
      <c r="A74" s="12" t="s">
        <v>1562</v>
      </c>
      <c r="B74" s="13" t="s">
        <v>1304</v>
      </c>
      <c r="C74" s="177">
        <v>11</v>
      </c>
      <c r="D74" s="48">
        <v>0.64545454545454495</v>
      </c>
      <c r="E74" s="48">
        <v>0.77635512024283904</v>
      </c>
      <c r="F74" s="48">
        <v>2.5</v>
      </c>
      <c r="G74" s="48">
        <v>0</v>
      </c>
      <c r="H74" s="3"/>
    </row>
    <row r="75" spans="1:8" ht="12.6" customHeight="1">
      <c r="A75" s="12" t="s">
        <v>1563</v>
      </c>
      <c r="B75" s="13" t="s">
        <v>1305</v>
      </c>
      <c r="C75" s="177">
        <v>1</v>
      </c>
      <c r="D75" s="48">
        <v>0.8</v>
      </c>
      <c r="E75" s="48" t="s">
        <v>491</v>
      </c>
      <c r="F75" s="48">
        <v>0.8</v>
      </c>
      <c r="G75" s="48">
        <v>0.8</v>
      </c>
      <c r="H75" s="3"/>
    </row>
    <row r="76" spans="1:8" ht="12.6" customHeight="1">
      <c r="A76" s="12" t="s">
        <v>1564</v>
      </c>
      <c r="B76" s="13" t="s">
        <v>1306</v>
      </c>
      <c r="C76" s="177">
        <v>83</v>
      </c>
      <c r="D76" s="48">
        <v>0.74698795180722899</v>
      </c>
      <c r="E76" s="48">
        <v>1.2042948902905399</v>
      </c>
      <c r="F76" s="48">
        <v>5</v>
      </c>
      <c r="G76" s="48">
        <v>0</v>
      </c>
      <c r="H76" s="3"/>
    </row>
    <row r="77" spans="1:8" ht="12.6" customHeight="1">
      <c r="A77" s="12" t="s">
        <v>1565</v>
      </c>
      <c r="B77" s="13" t="s">
        <v>1307</v>
      </c>
      <c r="C77" s="177">
        <v>7</v>
      </c>
      <c r="D77" s="48">
        <v>0.92857142857142905</v>
      </c>
      <c r="E77" s="48">
        <v>0.97590007294853298</v>
      </c>
      <c r="F77" s="48">
        <v>2.5</v>
      </c>
      <c r="G77" s="48">
        <v>0</v>
      </c>
      <c r="H77" s="3"/>
    </row>
    <row r="78" spans="1:8" ht="12.6" customHeight="1">
      <c r="A78" s="12" t="s">
        <v>1247</v>
      </c>
      <c r="B78" s="13" t="s">
        <v>1308</v>
      </c>
      <c r="C78" s="177">
        <v>7</v>
      </c>
      <c r="D78" s="48">
        <v>0.24285714285714299</v>
      </c>
      <c r="E78" s="48">
        <v>0.423702501200795</v>
      </c>
      <c r="F78" s="48">
        <v>1</v>
      </c>
      <c r="G78" s="48">
        <v>0</v>
      </c>
      <c r="H78" s="3"/>
    </row>
    <row r="79" spans="1:8" ht="12.6" customHeight="1">
      <c r="A79" s="12" t="s">
        <v>1248</v>
      </c>
      <c r="B79" s="13" t="s">
        <v>1309</v>
      </c>
      <c r="C79" s="177">
        <v>54</v>
      </c>
      <c r="D79" s="48">
        <v>0.80555555555555602</v>
      </c>
      <c r="E79" s="48">
        <v>1.4312439063614799</v>
      </c>
      <c r="F79" s="48">
        <v>10</v>
      </c>
      <c r="G79" s="48">
        <v>0</v>
      </c>
      <c r="H79" s="3"/>
    </row>
    <row r="80" spans="1:8" ht="12.6" customHeight="1">
      <c r="A80" s="12" t="s">
        <v>1249</v>
      </c>
      <c r="B80" s="13" t="s">
        <v>1310</v>
      </c>
      <c r="C80" s="177">
        <v>180</v>
      </c>
      <c r="D80" s="48">
        <v>1.4933333333333301</v>
      </c>
      <c r="E80" s="48">
        <v>2.4447321088002401</v>
      </c>
      <c r="F80" s="48">
        <v>22</v>
      </c>
      <c r="G80" s="48">
        <v>0</v>
      </c>
      <c r="H80" s="3"/>
    </row>
    <row r="81" spans="1:8" ht="12.6" customHeight="1">
      <c r="A81" s="12" t="s">
        <v>1250</v>
      </c>
      <c r="B81" s="13" t="s">
        <v>1311</v>
      </c>
      <c r="C81" s="177">
        <v>36</v>
      </c>
      <c r="D81" s="48">
        <v>2.25277777777778</v>
      </c>
      <c r="E81" s="48">
        <v>4.6537533921470997</v>
      </c>
      <c r="F81" s="48">
        <v>21</v>
      </c>
      <c r="G81" s="48">
        <v>0</v>
      </c>
      <c r="H81" s="3"/>
    </row>
    <row r="82" spans="1:8" ht="12.6" customHeight="1">
      <c r="A82" s="12" t="s">
        <v>1251</v>
      </c>
      <c r="B82" s="13" t="s">
        <v>1312</v>
      </c>
      <c r="C82" s="177">
        <v>58</v>
      </c>
      <c r="D82" s="48">
        <v>1.0706896551724101</v>
      </c>
      <c r="E82" s="48">
        <v>2.0018420132108399</v>
      </c>
      <c r="F82" s="48">
        <v>11</v>
      </c>
      <c r="G82" s="48">
        <v>0</v>
      </c>
      <c r="H82" s="3"/>
    </row>
    <row r="83" spans="1:8" ht="12.6" customHeight="1">
      <c r="A83" s="12" t="s">
        <v>1252</v>
      </c>
      <c r="B83" s="13" t="s">
        <v>1313</v>
      </c>
      <c r="C83" s="177">
        <v>96</v>
      </c>
      <c r="D83" s="48">
        <v>2.9322916666666701</v>
      </c>
      <c r="E83" s="48">
        <v>6.26336877224972</v>
      </c>
      <c r="F83" s="48">
        <v>31</v>
      </c>
      <c r="G83" s="48">
        <v>0</v>
      </c>
      <c r="H83" s="3"/>
    </row>
    <row r="84" spans="1:8" ht="12.6" customHeight="1">
      <c r="A84" s="12" t="s">
        <v>1253</v>
      </c>
      <c r="B84" s="13" t="s">
        <v>1314</v>
      </c>
      <c r="C84" s="177">
        <v>1</v>
      </c>
      <c r="D84" s="48">
        <v>0</v>
      </c>
      <c r="E84" s="48" t="s">
        <v>491</v>
      </c>
      <c r="F84" s="48">
        <v>0</v>
      </c>
      <c r="G84" s="48">
        <v>0</v>
      </c>
      <c r="H84" s="3"/>
    </row>
    <row r="85" spans="1:8" ht="12.6" customHeight="1">
      <c r="A85" s="12" t="s">
        <v>1254</v>
      </c>
      <c r="B85" s="13" t="s">
        <v>1315</v>
      </c>
      <c r="C85" s="177">
        <v>95</v>
      </c>
      <c r="D85" s="48">
        <v>1.1000000000000001</v>
      </c>
      <c r="E85" s="48">
        <v>1.6963665802143399</v>
      </c>
      <c r="F85" s="48">
        <v>10</v>
      </c>
      <c r="G85" s="48">
        <v>0</v>
      </c>
      <c r="H85" s="3"/>
    </row>
    <row r="86" spans="1:8" ht="12.6" customHeight="1">
      <c r="A86" s="12" t="s">
        <v>1255</v>
      </c>
      <c r="B86" s="13" t="s">
        <v>1316</v>
      </c>
      <c r="C86" s="177">
        <v>63</v>
      </c>
      <c r="D86" s="48">
        <v>1.13809523809524</v>
      </c>
      <c r="E86" s="48">
        <v>2.2979253315747901</v>
      </c>
      <c r="F86" s="48">
        <v>12</v>
      </c>
      <c r="G86" s="48">
        <v>0</v>
      </c>
      <c r="H86" s="3"/>
    </row>
    <row r="87" spans="1:8" ht="12.6" customHeight="1">
      <c r="A87" s="12" t="s">
        <v>1256</v>
      </c>
      <c r="B87" s="13" t="s">
        <v>1317</v>
      </c>
      <c r="C87" s="177">
        <v>18</v>
      </c>
      <c r="D87" s="48">
        <v>1.0388888888888901</v>
      </c>
      <c r="E87" s="48">
        <v>1.55984120190595</v>
      </c>
      <c r="F87" s="48">
        <v>5</v>
      </c>
      <c r="G87" s="48">
        <v>0</v>
      </c>
      <c r="H87" s="3"/>
    </row>
    <row r="88" spans="1:8" ht="12.6" customHeight="1">
      <c r="A88" s="12" t="s">
        <v>1257</v>
      </c>
      <c r="B88" s="13" t="s">
        <v>1318</v>
      </c>
      <c r="C88" s="177">
        <v>138</v>
      </c>
      <c r="D88" s="48">
        <v>1.44782608695652</v>
      </c>
      <c r="E88" s="48">
        <v>2.7394447034758902</v>
      </c>
      <c r="F88" s="48">
        <v>25</v>
      </c>
      <c r="G88" s="48">
        <v>0</v>
      </c>
      <c r="H88" s="3"/>
    </row>
    <row r="89" spans="1:8" ht="12.6" customHeight="1">
      <c r="A89" s="12" t="s">
        <v>1258</v>
      </c>
      <c r="B89" s="13" t="s">
        <v>1319</v>
      </c>
      <c r="C89" s="177">
        <v>5</v>
      </c>
      <c r="D89" s="48">
        <v>0.3</v>
      </c>
      <c r="E89" s="48">
        <v>0.44721359549995798</v>
      </c>
      <c r="F89" s="48">
        <v>1</v>
      </c>
      <c r="G89" s="48">
        <v>0</v>
      </c>
      <c r="H89" s="3"/>
    </row>
    <row r="90" spans="1:8" ht="12.6" customHeight="1">
      <c r="A90" s="12" t="s">
        <v>1259</v>
      </c>
      <c r="B90" s="13" t="s">
        <v>1320</v>
      </c>
      <c r="C90" s="177">
        <v>22</v>
      </c>
      <c r="D90" s="48">
        <v>1.2863636363636399</v>
      </c>
      <c r="E90" s="48">
        <v>1.6190224724301301</v>
      </c>
      <c r="F90" s="48">
        <v>6.5</v>
      </c>
      <c r="G90" s="48">
        <v>0</v>
      </c>
      <c r="H90" s="3"/>
    </row>
    <row r="91" spans="1:8" ht="12.6" customHeight="1">
      <c r="A91" s="12" t="s">
        <v>1260</v>
      </c>
      <c r="B91" s="13" t="s">
        <v>1321</v>
      </c>
      <c r="C91" s="177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12" t="s">
        <v>1261</v>
      </c>
      <c r="B92" s="13" t="s">
        <v>1322</v>
      </c>
      <c r="C92" s="177">
        <v>8</v>
      </c>
      <c r="D92" s="48">
        <v>1.5625</v>
      </c>
      <c r="E92" s="48">
        <v>3.1226991529764798</v>
      </c>
      <c r="F92" s="48">
        <v>9.1999999999999993</v>
      </c>
      <c r="G92" s="48">
        <v>0</v>
      </c>
      <c r="H92" s="3"/>
    </row>
    <row r="93" spans="1:8" ht="12.6" customHeight="1">
      <c r="A93" s="12" t="s">
        <v>1262</v>
      </c>
      <c r="B93" s="13" t="s">
        <v>1323</v>
      </c>
      <c r="C93" s="177">
        <v>645</v>
      </c>
      <c r="D93" s="48">
        <v>0.61395348837209296</v>
      </c>
      <c r="E93" s="48">
        <v>1.5282609055226299</v>
      </c>
      <c r="F93" s="48">
        <v>30</v>
      </c>
      <c r="G93" s="48">
        <v>0</v>
      </c>
      <c r="H93" s="3"/>
    </row>
    <row r="94" spans="1:8" ht="12.6" customHeight="1">
      <c r="A94" s="12" t="s">
        <v>1263</v>
      </c>
      <c r="B94" s="13" t="s">
        <v>1324</v>
      </c>
      <c r="C94" s="177">
        <v>1</v>
      </c>
      <c r="D94" s="48">
        <v>1</v>
      </c>
      <c r="E94" s="48" t="s">
        <v>491</v>
      </c>
      <c r="F94" s="48">
        <v>1</v>
      </c>
      <c r="G94" s="48">
        <v>1</v>
      </c>
      <c r="H94" s="3"/>
    </row>
    <row r="95" spans="1:8" ht="12.6" customHeight="1">
      <c r="A95" s="12" t="s">
        <v>1264</v>
      </c>
      <c r="B95" s="13" t="s">
        <v>1325</v>
      </c>
      <c r="C95" s="177">
        <v>3</v>
      </c>
      <c r="D95" s="48">
        <v>1</v>
      </c>
      <c r="E95" s="48">
        <v>0</v>
      </c>
      <c r="F95" s="48">
        <v>1</v>
      </c>
      <c r="G95" s="48">
        <v>1</v>
      </c>
      <c r="H95" s="3"/>
    </row>
    <row r="96" spans="1:8" ht="12.6" customHeight="1">
      <c r="A96" s="12" t="s">
        <v>1265</v>
      </c>
      <c r="B96" s="13" t="s">
        <v>1326</v>
      </c>
      <c r="C96" s="177">
        <v>0</v>
      </c>
      <c r="D96" s="48" t="s">
        <v>491</v>
      </c>
      <c r="E96" s="48" t="s">
        <v>491</v>
      </c>
      <c r="F96" s="48" t="s">
        <v>491</v>
      </c>
      <c r="G96" s="48" t="s">
        <v>491</v>
      </c>
      <c r="H96" s="3"/>
    </row>
    <row r="97" spans="1:8" ht="12.6" customHeight="1">
      <c r="A97" s="12" t="s">
        <v>1266</v>
      </c>
      <c r="B97" s="13" t="s">
        <v>1327</v>
      </c>
      <c r="C97" s="177">
        <v>10</v>
      </c>
      <c r="D97" s="48">
        <v>0.36</v>
      </c>
      <c r="E97" s="48">
        <v>0.62039413995369797</v>
      </c>
      <c r="F97" s="48">
        <v>2</v>
      </c>
      <c r="G97" s="48">
        <v>0</v>
      </c>
      <c r="H97" s="3"/>
    </row>
    <row r="98" spans="1:8" ht="12.6" customHeight="1">
      <c r="A98" s="12" t="s">
        <v>1267</v>
      </c>
      <c r="B98" s="13" t="s">
        <v>1328</v>
      </c>
      <c r="C98" s="177">
        <v>1</v>
      </c>
      <c r="D98" s="48">
        <v>2.5</v>
      </c>
      <c r="E98" s="48" t="s">
        <v>491</v>
      </c>
      <c r="F98" s="48">
        <v>2.5</v>
      </c>
      <c r="G98" s="48">
        <v>2.5</v>
      </c>
      <c r="H98" s="3"/>
    </row>
    <row r="99" spans="1:8" ht="12.6" customHeight="1">
      <c r="A99" s="12" t="s">
        <v>1268</v>
      </c>
      <c r="B99" s="13" t="s">
        <v>1329</v>
      </c>
      <c r="C99" s="177">
        <v>2</v>
      </c>
      <c r="D99" s="48">
        <v>0</v>
      </c>
      <c r="E99" s="48">
        <v>0</v>
      </c>
      <c r="F99" s="48">
        <v>0</v>
      </c>
      <c r="G99" s="48">
        <v>0</v>
      </c>
      <c r="H99" s="3"/>
    </row>
    <row r="100" spans="1:8" ht="12.6" customHeight="1">
      <c r="A100" s="12" t="s">
        <v>486</v>
      </c>
      <c r="B100" s="13" t="s">
        <v>1330</v>
      </c>
      <c r="C100" s="177">
        <v>68</v>
      </c>
      <c r="D100" s="48">
        <v>1.46176470588235</v>
      </c>
      <c r="E100" s="48">
        <v>2.2888457243292999</v>
      </c>
      <c r="F100" s="48">
        <v>13</v>
      </c>
      <c r="G100" s="48">
        <v>0</v>
      </c>
      <c r="H100" s="3"/>
    </row>
    <row r="101" spans="1:8" ht="12.6" customHeight="1">
      <c r="A101" s="12" t="s">
        <v>487</v>
      </c>
      <c r="B101" s="13" t="s">
        <v>596</v>
      </c>
      <c r="C101" s="177">
        <v>27</v>
      </c>
      <c r="D101" s="48">
        <v>7.0370370370370403E-2</v>
      </c>
      <c r="E101" s="48">
        <v>0.25391521118856702</v>
      </c>
      <c r="F101" s="48">
        <v>1</v>
      </c>
      <c r="G101" s="48">
        <v>0</v>
      </c>
      <c r="H101" s="3"/>
    </row>
    <row r="102" spans="1:8" ht="12.6" customHeight="1">
      <c r="A102" s="12" t="s">
        <v>599</v>
      </c>
      <c r="B102" s="13" t="s">
        <v>597</v>
      </c>
      <c r="C102" s="177">
        <v>19</v>
      </c>
      <c r="D102" s="48">
        <v>1.42631578947368</v>
      </c>
      <c r="E102" s="48">
        <v>1.7828946828942001</v>
      </c>
      <c r="F102" s="48">
        <v>7.5</v>
      </c>
      <c r="G102" s="48">
        <v>0</v>
      </c>
      <c r="H102" s="3"/>
    </row>
    <row r="103" spans="1:8" ht="12.6" customHeight="1">
      <c r="A103" s="12" t="s">
        <v>600</v>
      </c>
      <c r="B103" s="13" t="s">
        <v>598</v>
      </c>
      <c r="C103" s="177">
        <v>21</v>
      </c>
      <c r="D103" s="48">
        <v>0.97619047619047605</v>
      </c>
      <c r="E103" s="48">
        <v>1.48253322455342</v>
      </c>
      <c r="F103" s="48">
        <v>5</v>
      </c>
      <c r="G103" s="48">
        <v>0</v>
      </c>
      <c r="H103" s="3"/>
    </row>
    <row r="104" spans="1:8" ht="12.6" customHeight="1">
      <c r="A104" s="12" t="s">
        <v>488</v>
      </c>
      <c r="B104" s="13" t="s">
        <v>1386</v>
      </c>
      <c r="C104" s="177">
        <v>207</v>
      </c>
      <c r="D104" s="48">
        <v>0.74299516908212604</v>
      </c>
      <c r="E104" s="48">
        <v>1.2181223474571901</v>
      </c>
      <c r="F104" s="48">
        <v>7.5</v>
      </c>
      <c r="G104" s="48">
        <v>0</v>
      </c>
      <c r="H104" s="3"/>
    </row>
    <row r="105" spans="1:8" ht="12.6" customHeight="1">
      <c r="A105" s="12" t="s">
        <v>491</v>
      </c>
      <c r="B105" s="13" t="s">
        <v>1246</v>
      </c>
      <c r="C105" s="177">
        <v>9</v>
      </c>
      <c r="D105" s="48">
        <v>1.4777777777777801</v>
      </c>
      <c r="E105" s="48">
        <v>2.0370185184343401</v>
      </c>
      <c r="F105" s="48">
        <v>5</v>
      </c>
      <c r="G105" s="48">
        <v>0</v>
      </c>
      <c r="H105" s="3"/>
    </row>
    <row r="106" spans="1:8" ht="12.6" customHeight="1">
      <c r="A106" s="14"/>
      <c r="B106" s="4" t="s">
        <v>493</v>
      </c>
      <c r="C106" s="179">
        <v>5586</v>
      </c>
      <c r="D106" s="231">
        <v>0.92585034013605505</v>
      </c>
      <c r="E106" s="231">
        <v>2.30847053393952</v>
      </c>
      <c r="F106" s="231">
        <v>32</v>
      </c>
      <c r="G106" s="231">
        <v>0</v>
      </c>
      <c r="H106" s="8"/>
    </row>
    <row r="107" spans="1:8">
      <c r="A107" s="10"/>
      <c r="B107" s="9"/>
      <c r="C107" s="36"/>
      <c r="D107" s="238"/>
      <c r="E107" s="238"/>
      <c r="F107" s="238"/>
      <c r="G107" s="238"/>
      <c r="H107" s="8"/>
    </row>
    <row r="108" spans="1:8">
      <c r="A108" s="6"/>
      <c r="B108" s="2"/>
      <c r="C108" s="37"/>
      <c r="D108" s="237"/>
      <c r="E108" s="237"/>
      <c r="F108" s="237"/>
      <c r="G108" s="237"/>
      <c r="H108" s="3"/>
    </row>
    <row r="109" spans="1:8">
      <c r="A109" s="6"/>
      <c r="B109" s="2"/>
      <c r="C109" s="43"/>
      <c r="D109" s="237"/>
      <c r="E109" s="237"/>
      <c r="F109" s="237"/>
      <c r="G109" s="237"/>
      <c r="H109" s="3"/>
    </row>
    <row r="110" spans="1:8">
      <c r="A110" s="6"/>
      <c r="B110" s="2"/>
      <c r="C110" s="37"/>
      <c r="D110" s="237"/>
      <c r="E110" s="237"/>
      <c r="F110" s="237"/>
      <c r="G110" s="237"/>
      <c r="H110" s="3"/>
    </row>
    <row r="111" spans="1:8">
      <c r="C111" s="38"/>
      <c r="D111" s="239"/>
      <c r="E111" s="239"/>
      <c r="F111" s="239"/>
      <c r="G111" s="239"/>
    </row>
    <row r="112" spans="1:8">
      <c r="C112" s="38"/>
      <c r="D112" s="239"/>
      <c r="E112" s="239"/>
      <c r="F112" s="239"/>
      <c r="G112" s="239"/>
    </row>
    <row r="119" spans="3:3">
      <c r="C119" s="39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>
    <tabColor rgb="FF00B050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4" max="4" width="10" style="251" customWidth="1"/>
    <col min="5" max="5" width="9" style="251"/>
    <col min="6" max="7" width="9" style="236"/>
  </cols>
  <sheetData>
    <row r="1" spans="1:8" hidden="1">
      <c r="B1" s="2"/>
      <c r="C1" s="3"/>
      <c r="D1" s="226"/>
      <c r="E1" s="226"/>
      <c r="F1" s="228"/>
      <c r="G1" s="228"/>
      <c r="H1" s="3"/>
    </row>
    <row r="2" spans="1:8" hidden="1">
      <c r="A2" s="1"/>
      <c r="B2" s="2"/>
      <c r="C2" s="3"/>
      <c r="D2" s="226"/>
      <c r="E2" s="226"/>
      <c r="F2" s="228"/>
      <c r="G2" s="228"/>
      <c r="H2" s="3"/>
    </row>
    <row r="3" spans="1:8">
      <c r="A3" s="1" t="s">
        <v>1106</v>
      </c>
      <c r="B3" s="2"/>
      <c r="D3" s="226"/>
      <c r="E3" s="226"/>
      <c r="F3" s="237"/>
      <c r="G3" s="237"/>
      <c r="H3" s="3"/>
    </row>
    <row r="4" spans="1:8">
      <c r="A4" s="1"/>
      <c r="B4" s="2"/>
      <c r="D4" s="226"/>
      <c r="E4" s="226"/>
      <c r="F4" s="237" t="s">
        <v>946</v>
      </c>
      <c r="G4" s="237" t="s">
        <v>1038</v>
      </c>
      <c r="H4" s="3"/>
    </row>
    <row r="5" spans="1:8" ht="12.6" customHeight="1">
      <c r="A5" s="268" t="s">
        <v>1031</v>
      </c>
      <c r="B5" s="270"/>
      <c r="C5" s="135" t="s">
        <v>1178</v>
      </c>
      <c r="D5" s="227" t="s">
        <v>1179</v>
      </c>
      <c r="E5" s="227" t="s">
        <v>1039</v>
      </c>
      <c r="F5" s="141" t="s">
        <v>1180</v>
      </c>
      <c r="G5" s="141" t="s">
        <v>1181</v>
      </c>
      <c r="H5" s="3"/>
    </row>
    <row r="6" spans="1:8" ht="12.6" customHeight="1">
      <c r="A6" s="12" t="s">
        <v>452</v>
      </c>
      <c r="B6" s="13" t="s">
        <v>1698</v>
      </c>
      <c r="C6" s="177">
        <v>5</v>
      </c>
      <c r="D6" s="48">
        <v>0.16</v>
      </c>
      <c r="E6" s="48">
        <v>0.19493588689617899</v>
      </c>
      <c r="F6" s="48">
        <v>0.5</v>
      </c>
      <c r="G6" s="48">
        <v>0</v>
      </c>
      <c r="H6" s="3"/>
    </row>
    <row r="7" spans="1:8" ht="12.6" customHeight="1">
      <c r="A7" s="12" t="s">
        <v>453</v>
      </c>
      <c r="B7" s="13" t="s">
        <v>873</v>
      </c>
      <c r="C7" s="177">
        <v>0</v>
      </c>
      <c r="D7" s="48" t="s">
        <v>491</v>
      </c>
      <c r="E7" s="48" t="s">
        <v>491</v>
      </c>
      <c r="F7" s="48" t="s">
        <v>491</v>
      </c>
      <c r="G7" s="48" t="s">
        <v>491</v>
      </c>
      <c r="H7" s="3"/>
    </row>
    <row r="8" spans="1:8" ht="12.6" customHeight="1">
      <c r="A8" s="12" t="s">
        <v>454</v>
      </c>
      <c r="B8" s="13" t="s">
        <v>874</v>
      </c>
      <c r="C8" s="177">
        <v>2</v>
      </c>
      <c r="D8" s="48">
        <v>0</v>
      </c>
      <c r="E8" s="48">
        <v>0</v>
      </c>
      <c r="F8" s="48">
        <v>0</v>
      </c>
      <c r="G8" s="48">
        <v>0</v>
      </c>
      <c r="H8" s="3"/>
    </row>
    <row r="9" spans="1:8" ht="12.6" customHeight="1">
      <c r="A9" s="12" t="s">
        <v>455</v>
      </c>
      <c r="B9" s="13" t="s">
        <v>875</v>
      </c>
      <c r="C9" s="177">
        <v>0</v>
      </c>
      <c r="D9" s="48" t="s">
        <v>491</v>
      </c>
      <c r="E9" s="48" t="s">
        <v>491</v>
      </c>
      <c r="F9" s="48" t="s">
        <v>491</v>
      </c>
      <c r="G9" s="48" t="s">
        <v>491</v>
      </c>
      <c r="H9" s="3"/>
    </row>
    <row r="10" spans="1:8" ht="12.6" customHeight="1">
      <c r="A10" s="12" t="s">
        <v>456</v>
      </c>
      <c r="B10" s="13" t="s">
        <v>876</v>
      </c>
      <c r="C10" s="177">
        <v>10</v>
      </c>
      <c r="D10" s="48">
        <v>0.13</v>
      </c>
      <c r="E10" s="48">
        <v>0.20027758514399699</v>
      </c>
      <c r="F10" s="48">
        <v>0.5</v>
      </c>
      <c r="G10" s="48">
        <v>0</v>
      </c>
      <c r="H10" s="3"/>
    </row>
    <row r="11" spans="1:8" ht="12.6" customHeight="1">
      <c r="A11" s="12" t="s">
        <v>457</v>
      </c>
      <c r="B11" s="13" t="s">
        <v>877</v>
      </c>
      <c r="C11" s="177">
        <v>13</v>
      </c>
      <c r="D11" s="48">
        <v>0.130769230769231</v>
      </c>
      <c r="E11" s="48">
        <v>0.295478751025674</v>
      </c>
      <c r="F11" s="48">
        <v>1</v>
      </c>
      <c r="G11" s="48">
        <v>0</v>
      </c>
      <c r="H11" s="3"/>
    </row>
    <row r="12" spans="1:8" ht="12.6" customHeight="1">
      <c r="A12" s="12" t="s">
        <v>458</v>
      </c>
      <c r="B12" s="13" t="s">
        <v>878</v>
      </c>
      <c r="C12" s="177">
        <v>1</v>
      </c>
      <c r="D12" s="48">
        <v>0</v>
      </c>
      <c r="E12" s="48" t="s">
        <v>491</v>
      </c>
      <c r="F12" s="48">
        <v>0</v>
      </c>
      <c r="G12" s="48">
        <v>0</v>
      </c>
      <c r="H12" s="3"/>
    </row>
    <row r="13" spans="1:8" ht="12.6" customHeight="1">
      <c r="A13" s="12" t="s">
        <v>459</v>
      </c>
      <c r="B13" s="13" t="s">
        <v>1494</v>
      </c>
      <c r="C13" s="177">
        <v>0</v>
      </c>
      <c r="D13" s="48" t="s">
        <v>491</v>
      </c>
      <c r="E13" s="48" t="s">
        <v>491</v>
      </c>
      <c r="F13" s="48" t="s">
        <v>491</v>
      </c>
      <c r="G13" s="48" t="s">
        <v>491</v>
      </c>
      <c r="H13" s="3"/>
    </row>
    <row r="14" spans="1:8" ht="12.6" customHeight="1">
      <c r="A14" s="12" t="s">
        <v>460</v>
      </c>
      <c r="B14" s="13" t="s">
        <v>1495</v>
      </c>
      <c r="C14" s="177">
        <v>112</v>
      </c>
      <c r="D14" s="48">
        <v>7.7678571428571402E-2</v>
      </c>
      <c r="E14" s="48">
        <v>0.15521552666166999</v>
      </c>
      <c r="F14" s="48">
        <v>0.5</v>
      </c>
      <c r="G14" s="48">
        <v>0</v>
      </c>
      <c r="H14" s="3"/>
    </row>
    <row r="15" spans="1:8" ht="12.6" customHeight="1">
      <c r="A15" s="12" t="s">
        <v>461</v>
      </c>
      <c r="B15" s="13" t="s">
        <v>1496</v>
      </c>
      <c r="C15" s="177">
        <v>75</v>
      </c>
      <c r="D15" s="48">
        <v>7.1999999999999995E-2</v>
      </c>
      <c r="E15" s="48">
        <v>0.15644703792554099</v>
      </c>
      <c r="F15" s="48">
        <v>0.5</v>
      </c>
      <c r="G15" s="48">
        <v>0</v>
      </c>
      <c r="H15" s="3"/>
    </row>
    <row r="16" spans="1:8" ht="12.6" customHeight="1">
      <c r="A16" s="12" t="s">
        <v>462</v>
      </c>
      <c r="B16" s="13" t="s">
        <v>1497</v>
      </c>
      <c r="C16" s="177">
        <v>59</v>
      </c>
      <c r="D16" s="48">
        <v>3.55932203389831E-2</v>
      </c>
      <c r="E16" s="48">
        <v>8.2551367215242297E-2</v>
      </c>
      <c r="F16" s="48">
        <v>0.5</v>
      </c>
      <c r="G16" s="48">
        <v>0</v>
      </c>
      <c r="H16" s="3"/>
    </row>
    <row r="17" spans="1:8" ht="12.6" customHeight="1">
      <c r="A17" s="12" t="s">
        <v>463</v>
      </c>
      <c r="B17" s="13" t="s">
        <v>1498</v>
      </c>
      <c r="C17" s="177">
        <v>4</v>
      </c>
      <c r="D17" s="48">
        <v>0.15</v>
      </c>
      <c r="E17" s="48">
        <v>0.23804761428476201</v>
      </c>
      <c r="F17" s="48">
        <v>0.5</v>
      </c>
      <c r="G17" s="48">
        <v>0</v>
      </c>
      <c r="H17" s="3"/>
    </row>
    <row r="18" spans="1:8" ht="12.6" customHeight="1">
      <c r="A18" s="12" t="s">
        <v>464</v>
      </c>
      <c r="B18" s="13" t="s">
        <v>1499</v>
      </c>
      <c r="C18" s="177">
        <v>2</v>
      </c>
      <c r="D18" s="48">
        <v>0</v>
      </c>
      <c r="E18" s="48">
        <v>0</v>
      </c>
      <c r="F18" s="48">
        <v>0</v>
      </c>
      <c r="G18" s="48">
        <v>0</v>
      </c>
      <c r="H18" s="3"/>
    </row>
    <row r="19" spans="1:8" ht="12.6" customHeight="1">
      <c r="A19" s="12" t="s">
        <v>465</v>
      </c>
      <c r="B19" s="13" t="s">
        <v>1500</v>
      </c>
      <c r="C19" s="177">
        <v>74</v>
      </c>
      <c r="D19" s="48">
        <v>6.8918918918918895E-2</v>
      </c>
      <c r="E19" s="48">
        <v>0.141349344432219</v>
      </c>
      <c r="F19" s="48">
        <v>0.5</v>
      </c>
      <c r="G19" s="48">
        <v>0</v>
      </c>
      <c r="H19" s="3"/>
    </row>
    <row r="20" spans="1:8" ht="12.6" customHeight="1">
      <c r="A20" s="12" t="s">
        <v>466</v>
      </c>
      <c r="B20" s="13" t="s">
        <v>1501</v>
      </c>
      <c r="C20" s="177">
        <v>9</v>
      </c>
      <c r="D20" s="48">
        <v>2.2222222222222199E-2</v>
      </c>
      <c r="E20" s="48">
        <v>4.40958551844099E-2</v>
      </c>
      <c r="F20" s="48">
        <v>0.1</v>
      </c>
      <c r="G20" s="48">
        <v>0</v>
      </c>
      <c r="H20" s="3"/>
    </row>
    <row r="21" spans="1:8" ht="12.6" customHeight="1">
      <c r="A21" s="12" t="s">
        <v>467</v>
      </c>
      <c r="B21" s="13" t="s">
        <v>1502</v>
      </c>
      <c r="C21" s="177">
        <v>371</v>
      </c>
      <c r="D21" s="48">
        <v>3.7735849056603703E-2</v>
      </c>
      <c r="E21" s="48">
        <v>0.10308351525232901</v>
      </c>
      <c r="F21" s="48">
        <v>0.5</v>
      </c>
      <c r="G21" s="48">
        <v>0</v>
      </c>
      <c r="H21" s="3"/>
    </row>
    <row r="22" spans="1:8" ht="12.6" customHeight="1">
      <c r="A22" s="12" t="s">
        <v>468</v>
      </c>
      <c r="B22" s="13" t="s">
        <v>1503</v>
      </c>
      <c r="C22" s="177">
        <v>33</v>
      </c>
      <c r="D22" s="48">
        <v>5.4545454545454598E-2</v>
      </c>
      <c r="E22" s="48">
        <v>0.122706227151755</v>
      </c>
      <c r="F22" s="48">
        <v>0.5</v>
      </c>
      <c r="G22" s="48">
        <v>0</v>
      </c>
      <c r="H22" s="3"/>
    </row>
    <row r="23" spans="1:8" ht="12.6" customHeight="1">
      <c r="A23" s="12" t="s">
        <v>469</v>
      </c>
      <c r="B23" s="13" t="s">
        <v>1504</v>
      </c>
      <c r="C23" s="177">
        <v>30</v>
      </c>
      <c r="D23" s="48">
        <v>5.6666666666666698E-2</v>
      </c>
      <c r="E23" s="48">
        <v>0.194197434787798</v>
      </c>
      <c r="F23" s="48">
        <v>1</v>
      </c>
      <c r="G23" s="48">
        <v>0</v>
      </c>
      <c r="H23" s="3"/>
    </row>
    <row r="24" spans="1:8" ht="12.6" customHeight="1">
      <c r="A24" s="12" t="s">
        <v>470</v>
      </c>
      <c r="B24" s="13" t="s">
        <v>1505</v>
      </c>
      <c r="C24" s="177">
        <v>30</v>
      </c>
      <c r="D24" s="48">
        <v>9.6666666666666706E-2</v>
      </c>
      <c r="E24" s="48">
        <v>0.14967397519466999</v>
      </c>
      <c r="F24" s="48">
        <v>0.5</v>
      </c>
      <c r="G24" s="48">
        <v>0</v>
      </c>
      <c r="H24" s="3"/>
    </row>
    <row r="25" spans="1:8" ht="12.6" customHeight="1">
      <c r="A25" s="12" t="s">
        <v>471</v>
      </c>
      <c r="B25" s="13" t="s">
        <v>1506</v>
      </c>
      <c r="C25" s="177">
        <v>3</v>
      </c>
      <c r="D25" s="48">
        <v>6.6666666666666693E-2</v>
      </c>
      <c r="E25" s="48">
        <v>0.115470053837925</v>
      </c>
      <c r="F25" s="48">
        <v>0.2</v>
      </c>
      <c r="G25" s="48">
        <v>0</v>
      </c>
      <c r="H25" s="3"/>
    </row>
    <row r="26" spans="1:8" ht="12.6" customHeight="1">
      <c r="A26" s="12" t="s">
        <v>472</v>
      </c>
      <c r="B26" s="13" t="s">
        <v>1507</v>
      </c>
      <c r="C26" s="177">
        <v>69</v>
      </c>
      <c r="D26" s="48">
        <v>1.4492753623188401E-2</v>
      </c>
      <c r="E26" s="48">
        <v>3.9390064135517398E-2</v>
      </c>
      <c r="F26" s="48">
        <v>0.2</v>
      </c>
      <c r="G26" s="48">
        <v>0</v>
      </c>
      <c r="H26" s="3"/>
    </row>
    <row r="27" spans="1:8" ht="12.6" customHeight="1">
      <c r="A27" s="12" t="s">
        <v>473</v>
      </c>
      <c r="B27" s="13" t="s">
        <v>1508</v>
      </c>
      <c r="C27" s="177">
        <v>80</v>
      </c>
      <c r="D27" s="48">
        <v>4.2500000000000003E-2</v>
      </c>
      <c r="E27" s="48">
        <v>0.236415746225354</v>
      </c>
      <c r="F27" s="48">
        <v>2</v>
      </c>
      <c r="G27" s="48">
        <v>0</v>
      </c>
      <c r="H27" s="3"/>
    </row>
    <row r="28" spans="1:8" ht="12.6" customHeight="1">
      <c r="A28" s="12" t="s">
        <v>474</v>
      </c>
      <c r="B28" s="13" t="s">
        <v>1509</v>
      </c>
      <c r="C28" s="177">
        <v>57</v>
      </c>
      <c r="D28" s="48">
        <v>8.42105263157895E-2</v>
      </c>
      <c r="E28" s="48">
        <v>0.17401711090354899</v>
      </c>
      <c r="F28" s="48">
        <v>0.5</v>
      </c>
      <c r="G28" s="48">
        <v>0</v>
      </c>
      <c r="H28" s="3"/>
    </row>
    <row r="29" spans="1:8" ht="12.6" customHeight="1">
      <c r="A29" s="12" t="s">
        <v>475</v>
      </c>
      <c r="B29" s="13" t="s">
        <v>1510</v>
      </c>
      <c r="C29" s="177">
        <v>137</v>
      </c>
      <c r="D29" s="48">
        <v>6.78832116788321E-2</v>
      </c>
      <c r="E29" s="48">
        <v>0.23823317376832101</v>
      </c>
      <c r="F29" s="48">
        <v>2.1</v>
      </c>
      <c r="G29" s="48">
        <v>0</v>
      </c>
      <c r="H29" s="3"/>
    </row>
    <row r="30" spans="1:8" ht="12.6" customHeight="1">
      <c r="A30" s="12" t="s">
        <v>476</v>
      </c>
      <c r="B30" s="13" t="s">
        <v>1511</v>
      </c>
      <c r="C30" s="177">
        <v>38</v>
      </c>
      <c r="D30" s="48">
        <v>6.3157894736842093E-2</v>
      </c>
      <c r="E30" s="48">
        <v>0.19371343090856399</v>
      </c>
      <c r="F30" s="48">
        <v>1</v>
      </c>
      <c r="G30" s="48">
        <v>0</v>
      </c>
      <c r="H30" s="3"/>
    </row>
    <row r="31" spans="1:8" ht="12.6" customHeight="1">
      <c r="A31" s="12" t="s">
        <v>477</v>
      </c>
      <c r="B31" s="13" t="s">
        <v>1512</v>
      </c>
      <c r="C31" s="177">
        <v>35</v>
      </c>
      <c r="D31" s="48">
        <v>4.2857142857142899E-2</v>
      </c>
      <c r="E31" s="48">
        <v>0.14201432049934501</v>
      </c>
      <c r="F31" s="48">
        <v>0.5</v>
      </c>
      <c r="G31" s="48">
        <v>0</v>
      </c>
      <c r="H31" s="3"/>
    </row>
    <row r="32" spans="1:8" ht="12.6" customHeight="1">
      <c r="A32" s="12" t="s">
        <v>478</v>
      </c>
      <c r="B32" s="13" t="s">
        <v>1513</v>
      </c>
      <c r="C32" s="177">
        <v>35</v>
      </c>
      <c r="D32" s="48">
        <v>0.182857142857143</v>
      </c>
      <c r="E32" s="48">
        <v>0.84313341149537702</v>
      </c>
      <c r="F32" s="48">
        <v>5</v>
      </c>
      <c r="G32" s="48">
        <v>0</v>
      </c>
      <c r="H32" s="3"/>
    </row>
    <row r="33" spans="1:8" ht="12.6" customHeight="1">
      <c r="A33" s="12" t="s">
        <v>479</v>
      </c>
      <c r="B33" s="13" t="s">
        <v>1514</v>
      </c>
      <c r="C33" s="177">
        <v>121</v>
      </c>
      <c r="D33" s="48">
        <v>3.8016528925619797E-2</v>
      </c>
      <c r="E33" s="48">
        <v>9.1520670112555699E-2</v>
      </c>
      <c r="F33" s="48">
        <v>0.5</v>
      </c>
      <c r="G33" s="48">
        <v>0</v>
      </c>
      <c r="H33" s="3"/>
    </row>
    <row r="34" spans="1:8" ht="12.6" customHeight="1">
      <c r="A34" s="12" t="s">
        <v>480</v>
      </c>
      <c r="B34" s="13" t="s">
        <v>1515</v>
      </c>
      <c r="C34" s="177">
        <v>69</v>
      </c>
      <c r="D34" s="48">
        <v>4.7826086956521803E-2</v>
      </c>
      <c r="E34" s="48">
        <v>0.10376542500809199</v>
      </c>
      <c r="F34" s="48">
        <v>0.5</v>
      </c>
      <c r="G34" s="48">
        <v>0</v>
      </c>
      <c r="H34" s="3"/>
    </row>
    <row r="35" spans="1:8" ht="12.6" customHeight="1">
      <c r="A35" s="12" t="s">
        <v>481</v>
      </c>
      <c r="B35" s="13" t="s">
        <v>1516</v>
      </c>
      <c r="C35" s="177">
        <v>20</v>
      </c>
      <c r="D35" s="48">
        <v>0.06</v>
      </c>
      <c r="E35" s="48">
        <v>0.114248114115496</v>
      </c>
      <c r="F35" s="48">
        <v>0.5</v>
      </c>
      <c r="G35" s="48">
        <v>0</v>
      </c>
      <c r="H35" s="3"/>
    </row>
    <row r="36" spans="1:8" ht="12.6" customHeight="1">
      <c r="A36" s="12" t="s">
        <v>482</v>
      </c>
      <c r="B36" s="13" t="s">
        <v>1517</v>
      </c>
      <c r="C36" s="177">
        <v>197</v>
      </c>
      <c r="D36" s="48">
        <v>2.7918781725888301E-2</v>
      </c>
      <c r="E36" s="48">
        <v>8.50104045405084E-2</v>
      </c>
      <c r="F36" s="48">
        <v>0.5</v>
      </c>
      <c r="G36" s="48">
        <v>0</v>
      </c>
      <c r="H36" s="3"/>
    </row>
    <row r="37" spans="1:8" ht="12.6" customHeight="1">
      <c r="A37" s="12" t="s">
        <v>483</v>
      </c>
      <c r="B37" s="13" t="s">
        <v>1518</v>
      </c>
      <c r="C37" s="177">
        <v>11</v>
      </c>
      <c r="D37" s="48">
        <v>1.8181818181818198E-2</v>
      </c>
      <c r="E37" s="48">
        <v>4.04519917477945E-2</v>
      </c>
      <c r="F37" s="48">
        <v>0.1</v>
      </c>
      <c r="G37" s="48">
        <v>0</v>
      </c>
      <c r="H37" s="3"/>
    </row>
    <row r="38" spans="1:8" ht="12.6" customHeight="1">
      <c r="A38" s="12" t="s">
        <v>1228</v>
      </c>
      <c r="B38" s="13" t="s">
        <v>1519</v>
      </c>
      <c r="C38" s="177">
        <v>27</v>
      </c>
      <c r="D38" s="48">
        <v>3.7037037037036999E-3</v>
      </c>
      <c r="E38" s="48">
        <v>1.9245008972987501E-2</v>
      </c>
      <c r="F38" s="48">
        <v>0.1</v>
      </c>
      <c r="G38" s="48">
        <v>0</v>
      </c>
      <c r="H38" s="3"/>
    </row>
    <row r="39" spans="1:8" ht="12.6" customHeight="1">
      <c r="A39" s="12" t="s">
        <v>1229</v>
      </c>
      <c r="B39" s="13" t="s">
        <v>1520</v>
      </c>
      <c r="C39" s="177">
        <v>2</v>
      </c>
      <c r="D39" s="48">
        <v>0</v>
      </c>
      <c r="E39" s="48">
        <v>0</v>
      </c>
      <c r="F39" s="48">
        <v>0</v>
      </c>
      <c r="G39" s="48">
        <v>0</v>
      </c>
      <c r="H39" s="3"/>
    </row>
    <row r="40" spans="1:8" ht="12.6" customHeight="1">
      <c r="A40" s="12" t="s">
        <v>1230</v>
      </c>
      <c r="B40" s="13" t="s">
        <v>1521</v>
      </c>
      <c r="C40" s="177">
        <v>3</v>
      </c>
      <c r="D40" s="48">
        <v>0</v>
      </c>
      <c r="E40" s="48">
        <v>0</v>
      </c>
      <c r="F40" s="48">
        <v>0</v>
      </c>
      <c r="G40" s="48">
        <v>0</v>
      </c>
      <c r="H40" s="3"/>
    </row>
    <row r="41" spans="1:8" ht="12.6" customHeight="1">
      <c r="A41" s="12" t="s">
        <v>1759</v>
      </c>
      <c r="B41" s="13" t="s">
        <v>1522</v>
      </c>
      <c r="C41" s="177">
        <v>1882</v>
      </c>
      <c r="D41" s="48">
        <v>4.3039319872476001E-2</v>
      </c>
      <c r="E41" s="48">
        <v>0.136239881109951</v>
      </c>
      <c r="F41" s="48">
        <v>2.5</v>
      </c>
      <c r="G41" s="48">
        <v>0</v>
      </c>
      <c r="H41" s="3"/>
    </row>
    <row r="42" spans="1:8" ht="12.6" customHeight="1">
      <c r="A42" s="12" t="s">
        <v>1760</v>
      </c>
      <c r="B42" s="13" t="s">
        <v>1523</v>
      </c>
      <c r="C42" s="177">
        <v>0</v>
      </c>
      <c r="D42" s="48" t="s">
        <v>491</v>
      </c>
      <c r="E42" s="48" t="s">
        <v>491</v>
      </c>
      <c r="F42" s="48" t="s">
        <v>491</v>
      </c>
      <c r="G42" s="48" t="s">
        <v>491</v>
      </c>
      <c r="H42" s="3"/>
    </row>
    <row r="43" spans="1:8" ht="12.6" customHeight="1">
      <c r="A43" s="12" t="s">
        <v>1761</v>
      </c>
      <c r="B43" s="13" t="s">
        <v>1524</v>
      </c>
      <c r="C43" s="177">
        <v>0</v>
      </c>
      <c r="D43" s="48" t="s">
        <v>491</v>
      </c>
      <c r="E43" s="48" t="s">
        <v>491</v>
      </c>
      <c r="F43" s="48" t="s">
        <v>491</v>
      </c>
      <c r="G43" s="48" t="s">
        <v>491</v>
      </c>
      <c r="H43" s="3"/>
    </row>
    <row r="44" spans="1:8" ht="12.6" customHeight="1">
      <c r="A44" s="12" t="s">
        <v>1762</v>
      </c>
      <c r="B44" s="13" t="s">
        <v>1525</v>
      </c>
      <c r="C44" s="177">
        <v>0</v>
      </c>
      <c r="D44" s="48" t="s">
        <v>491</v>
      </c>
      <c r="E44" s="48" t="s">
        <v>491</v>
      </c>
      <c r="F44" s="48" t="s">
        <v>491</v>
      </c>
      <c r="G44" s="48" t="s">
        <v>491</v>
      </c>
      <c r="H44" s="3"/>
    </row>
    <row r="45" spans="1:8" ht="12.6" customHeight="1">
      <c r="A45" s="12" t="s">
        <v>1763</v>
      </c>
      <c r="B45" s="13" t="s">
        <v>1526</v>
      </c>
      <c r="C45" s="177">
        <v>0</v>
      </c>
      <c r="D45" s="48" t="s">
        <v>491</v>
      </c>
      <c r="E45" s="48" t="s">
        <v>491</v>
      </c>
      <c r="F45" s="48" t="s">
        <v>491</v>
      </c>
      <c r="G45" s="48" t="s">
        <v>491</v>
      </c>
      <c r="H45" s="3"/>
    </row>
    <row r="46" spans="1:8" ht="12.6" customHeight="1">
      <c r="A46" s="12" t="s">
        <v>1764</v>
      </c>
      <c r="B46" s="13" t="s">
        <v>1527</v>
      </c>
      <c r="C46" s="177">
        <v>2</v>
      </c>
      <c r="D46" s="48">
        <v>0</v>
      </c>
      <c r="E46" s="48">
        <v>0</v>
      </c>
      <c r="F46" s="48">
        <v>0</v>
      </c>
      <c r="G46" s="48">
        <v>0</v>
      </c>
      <c r="H46" s="3"/>
    </row>
    <row r="47" spans="1:8" ht="12.6" customHeight="1">
      <c r="A47" s="12" t="s">
        <v>884</v>
      </c>
      <c r="B47" s="13" t="s">
        <v>1528</v>
      </c>
      <c r="C47" s="177">
        <v>1</v>
      </c>
      <c r="D47" s="48">
        <v>0.1</v>
      </c>
      <c r="E47" s="48" t="s">
        <v>491</v>
      </c>
      <c r="F47" s="48">
        <v>0.1</v>
      </c>
      <c r="G47" s="48">
        <v>0.1</v>
      </c>
      <c r="H47" s="3"/>
    </row>
    <row r="48" spans="1:8" ht="12.6" customHeight="1">
      <c r="A48" s="12" t="s">
        <v>885</v>
      </c>
      <c r="B48" s="13" t="s">
        <v>1529</v>
      </c>
      <c r="C48" s="177">
        <v>1</v>
      </c>
      <c r="D48" s="48">
        <v>0.1</v>
      </c>
      <c r="E48" s="48" t="s">
        <v>491</v>
      </c>
      <c r="F48" s="48">
        <v>0.1</v>
      </c>
      <c r="G48" s="48">
        <v>0.1</v>
      </c>
      <c r="H48" s="3"/>
    </row>
    <row r="49" spans="1:8" ht="12.6" customHeight="1">
      <c r="A49" s="12" t="s">
        <v>886</v>
      </c>
      <c r="B49" s="13" t="s">
        <v>1530</v>
      </c>
      <c r="C49" s="177">
        <v>0</v>
      </c>
      <c r="D49" s="48" t="s">
        <v>491</v>
      </c>
      <c r="E49" s="48" t="s">
        <v>491</v>
      </c>
      <c r="F49" s="48" t="s">
        <v>491</v>
      </c>
      <c r="G49" s="48" t="s">
        <v>491</v>
      </c>
      <c r="H49" s="3"/>
    </row>
    <row r="50" spans="1:8" ht="12.6" customHeight="1">
      <c r="A50" s="12" t="s">
        <v>887</v>
      </c>
      <c r="B50" s="13" t="s">
        <v>1531</v>
      </c>
      <c r="C50" s="177">
        <v>1</v>
      </c>
      <c r="D50" s="48">
        <v>0</v>
      </c>
      <c r="E50" s="48" t="s">
        <v>491</v>
      </c>
      <c r="F50" s="48">
        <v>0</v>
      </c>
      <c r="G50" s="48">
        <v>0</v>
      </c>
      <c r="H50" s="3"/>
    </row>
    <row r="51" spans="1:8" ht="12.6" customHeight="1">
      <c r="A51" s="12" t="s">
        <v>888</v>
      </c>
      <c r="B51" s="13" t="s">
        <v>1532</v>
      </c>
      <c r="C51" s="177">
        <v>1</v>
      </c>
      <c r="D51" s="48">
        <v>0</v>
      </c>
      <c r="E51" s="48" t="s">
        <v>491</v>
      </c>
      <c r="F51" s="48">
        <v>0</v>
      </c>
      <c r="G51" s="48">
        <v>0</v>
      </c>
      <c r="H51" s="3"/>
    </row>
    <row r="52" spans="1:8" ht="12.6" customHeight="1">
      <c r="A52" s="12" t="s">
        <v>889</v>
      </c>
      <c r="B52" s="13" t="s">
        <v>1533</v>
      </c>
      <c r="C52" s="177">
        <v>0</v>
      </c>
      <c r="D52" s="48" t="s">
        <v>491</v>
      </c>
      <c r="E52" s="48" t="s">
        <v>491</v>
      </c>
      <c r="F52" s="48" t="s">
        <v>491</v>
      </c>
      <c r="G52" s="48" t="s">
        <v>491</v>
      </c>
      <c r="H52" s="3"/>
    </row>
    <row r="53" spans="1:8" ht="12.6" customHeight="1">
      <c r="A53" s="12" t="s">
        <v>890</v>
      </c>
      <c r="B53" s="13" t="s">
        <v>1534</v>
      </c>
      <c r="C53" s="177">
        <v>11</v>
      </c>
      <c r="D53" s="48">
        <v>8.1818181818181804E-2</v>
      </c>
      <c r="E53" s="48">
        <v>0.153741222957161</v>
      </c>
      <c r="F53" s="48">
        <v>0.5</v>
      </c>
      <c r="G53" s="48">
        <v>0</v>
      </c>
      <c r="H53" s="3"/>
    </row>
    <row r="54" spans="1:8" ht="12.6" customHeight="1">
      <c r="A54" s="12" t="s">
        <v>891</v>
      </c>
      <c r="B54" s="13" t="s">
        <v>1535</v>
      </c>
      <c r="C54" s="177">
        <v>0</v>
      </c>
      <c r="D54" s="48" t="s">
        <v>491</v>
      </c>
      <c r="E54" s="48" t="s">
        <v>491</v>
      </c>
      <c r="F54" s="48" t="s">
        <v>491</v>
      </c>
      <c r="G54" s="48" t="s">
        <v>491</v>
      </c>
      <c r="H54" s="3"/>
    </row>
    <row r="55" spans="1:8" ht="12.6" customHeight="1">
      <c r="A55" s="12" t="s">
        <v>892</v>
      </c>
      <c r="B55" s="13" t="s">
        <v>1536</v>
      </c>
      <c r="C55" s="177">
        <v>1</v>
      </c>
      <c r="D55" s="48">
        <v>0</v>
      </c>
      <c r="E55" s="48" t="s">
        <v>491</v>
      </c>
      <c r="F55" s="48">
        <v>0</v>
      </c>
      <c r="G55" s="48">
        <v>0</v>
      </c>
      <c r="H55" s="3"/>
    </row>
    <row r="56" spans="1:8" ht="12.6" customHeight="1">
      <c r="A56" s="12" t="s">
        <v>893</v>
      </c>
      <c r="B56" s="13" t="s">
        <v>1537</v>
      </c>
      <c r="C56" s="177">
        <v>0</v>
      </c>
      <c r="D56" s="48" t="s">
        <v>491</v>
      </c>
      <c r="E56" s="48" t="s">
        <v>491</v>
      </c>
      <c r="F56" s="48" t="s">
        <v>491</v>
      </c>
      <c r="G56" s="48" t="s">
        <v>491</v>
      </c>
      <c r="H56" s="3"/>
    </row>
    <row r="57" spans="1:8" ht="12.6" customHeight="1">
      <c r="A57" s="12" t="s">
        <v>894</v>
      </c>
      <c r="B57" s="13" t="s">
        <v>1538</v>
      </c>
      <c r="C57" s="177">
        <v>2</v>
      </c>
      <c r="D57" s="48">
        <v>0.5</v>
      </c>
      <c r="E57" s="48">
        <v>0</v>
      </c>
      <c r="F57" s="48">
        <v>0.5</v>
      </c>
      <c r="G57" s="48">
        <v>0.5</v>
      </c>
      <c r="H57" s="3"/>
    </row>
    <row r="58" spans="1:8" ht="12.6" customHeight="1">
      <c r="A58" s="12" t="s">
        <v>1546</v>
      </c>
      <c r="B58" s="13" t="s">
        <v>1539</v>
      </c>
      <c r="C58" s="177">
        <v>0</v>
      </c>
      <c r="D58" s="48" t="s">
        <v>491</v>
      </c>
      <c r="E58" s="48" t="s">
        <v>491</v>
      </c>
      <c r="F58" s="48" t="s">
        <v>491</v>
      </c>
      <c r="G58" s="48" t="s">
        <v>491</v>
      </c>
      <c r="H58" s="3"/>
    </row>
    <row r="59" spans="1:8" ht="12.6" customHeight="1">
      <c r="A59" s="12" t="s">
        <v>1547</v>
      </c>
      <c r="B59" s="13" t="s">
        <v>1540</v>
      </c>
      <c r="C59" s="177">
        <v>3</v>
      </c>
      <c r="D59" s="48">
        <v>0.16666666666666699</v>
      </c>
      <c r="E59" s="48">
        <v>0.28867513459481298</v>
      </c>
      <c r="F59" s="48">
        <v>0.5</v>
      </c>
      <c r="G59" s="48">
        <v>0</v>
      </c>
      <c r="H59" s="3"/>
    </row>
    <row r="60" spans="1:8" ht="12.6" customHeight="1">
      <c r="A60" s="12" t="s">
        <v>1548</v>
      </c>
      <c r="B60" s="13" t="s">
        <v>1541</v>
      </c>
      <c r="C60" s="177">
        <v>1</v>
      </c>
      <c r="D60" s="48">
        <v>0.1</v>
      </c>
      <c r="E60" s="48" t="s">
        <v>491</v>
      </c>
      <c r="F60" s="48">
        <v>0.1</v>
      </c>
      <c r="G60" s="48">
        <v>0.1</v>
      </c>
      <c r="H60" s="3"/>
    </row>
    <row r="61" spans="1:8" ht="12.6" customHeight="1">
      <c r="A61" s="12" t="s">
        <v>1549</v>
      </c>
      <c r="B61" s="13" t="s">
        <v>1542</v>
      </c>
      <c r="C61" s="177">
        <v>4</v>
      </c>
      <c r="D61" s="48">
        <v>0.15</v>
      </c>
      <c r="E61" s="48">
        <v>0.23804761428476201</v>
      </c>
      <c r="F61" s="48">
        <v>0.5</v>
      </c>
      <c r="G61" s="48">
        <v>0</v>
      </c>
      <c r="H61" s="3"/>
    </row>
    <row r="62" spans="1:8" ht="12.6" customHeight="1">
      <c r="A62" s="12" t="s">
        <v>1550</v>
      </c>
      <c r="B62" s="13" t="s">
        <v>1543</v>
      </c>
      <c r="C62" s="177">
        <v>0</v>
      </c>
      <c r="D62" s="48" t="s">
        <v>491</v>
      </c>
      <c r="E62" s="48" t="s">
        <v>491</v>
      </c>
      <c r="F62" s="48" t="s">
        <v>491</v>
      </c>
      <c r="G62" s="48" t="s">
        <v>491</v>
      </c>
      <c r="H62" s="3"/>
    </row>
    <row r="63" spans="1:8" ht="12.6" customHeight="1">
      <c r="A63" s="12" t="s">
        <v>1551</v>
      </c>
      <c r="B63" s="13" t="s">
        <v>1544</v>
      </c>
      <c r="C63" s="177">
        <v>0</v>
      </c>
      <c r="D63" s="48" t="s">
        <v>491</v>
      </c>
      <c r="E63" s="48" t="s">
        <v>491</v>
      </c>
      <c r="F63" s="48" t="s">
        <v>491</v>
      </c>
      <c r="G63" s="48" t="s">
        <v>491</v>
      </c>
      <c r="H63" s="3"/>
    </row>
    <row r="64" spans="1:8" ht="12.6" customHeight="1">
      <c r="A64" s="12" t="s">
        <v>1552</v>
      </c>
      <c r="B64" s="13" t="s">
        <v>1545</v>
      </c>
      <c r="C64" s="177">
        <v>0</v>
      </c>
      <c r="D64" s="48" t="s">
        <v>491</v>
      </c>
      <c r="E64" s="48" t="s">
        <v>491</v>
      </c>
      <c r="F64" s="48" t="s">
        <v>491</v>
      </c>
      <c r="G64" s="48" t="s">
        <v>491</v>
      </c>
      <c r="H64" s="3"/>
    </row>
    <row r="65" spans="1:8" ht="12.6" customHeight="1">
      <c r="A65" s="12" t="s">
        <v>1553</v>
      </c>
      <c r="B65" s="13" t="s">
        <v>1295</v>
      </c>
      <c r="C65" s="177">
        <v>0</v>
      </c>
      <c r="D65" s="48" t="s">
        <v>491</v>
      </c>
      <c r="E65" s="48" t="s">
        <v>491</v>
      </c>
      <c r="F65" s="48" t="s">
        <v>491</v>
      </c>
      <c r="G65" s="48" t="s">
        <v>491</v>
      </c>
      <c r="H65" s="3"/>
    </row>
    <row r="66" spans="1:8" ht="12.6" customHeight="1">
      <c r="A66" s="12" t="s">
        <v>1554</v>
      </c>
      <c r="B66" s="13" t="s">
        <v>1296</v>
      </c>
      <c r="C66" s="177">
        <v>0</v>
      </c>
      <c r="D66" s="48" t="s">
        <v>491</v>
      </c>
      <c r="E66" s="48" t="s">
        <v>491</v>
      </c>
      <c r="F66" s="48" t="s">
        <v>491</v>
      </c>
      <c r="G66" s="48" t="s">
        <v>491</v>
      </c>
      <c r="H66" s="3"/>
    </row>
    <row r="67" spans="1:8" ht="12.6" customHeight="1">
      <c r="A67" s="12" t="s">
        <v>1555</v>
      </c>
      <c r="B67" s="13" t="s">
        <v>1297</v>
      </c>
      <c r="C67" s="177">
        <v>0</v>
      </c>
      <c r="D67" s="48" t="s">
        <v>491</v>
      </c>
      <c r="E67" s="48" t="s">
        <v>491</v>
      </c>
      <c r="F67" s="48" t="s">
        <v>491</v>
      </c>
      <c r="G67" s="48" t="s">
        <v>491</v>
      </c>
      <c r="H67" s="3"/>
    </row>
    <row r="68" spans="1:8" ht="12.6" customHeight="1">
      <c r="A68" s="12" t="s">
        <v>1556</v>
      </c>
      <c r="B68" s="13" t="s">
        <v>1298</v>
      </c>
      <c r="C68" s="177">
        <v>0</v>
      </c>
      <c r="D68" s="48" t="s">
        <v>491</v>
      </c>
      <c r="E68" s="48" t="s">
        <v>491</v>
      </c>
      <c r="F68" s="48" t="s">
        <v>491</v>
      </c>
      <c r="G68" s="48" t="s">
        <v>491</v>
      </c>
      <c r="H68" s="3"/>
    </row>
    <row r="69" spans="1:8" ht="12.6" customHeight="1">
      <c r="A69" s="12" t="s">
        <v>1557</v>
      </c>
      <c r="B69" s="13" t="s">
        <v>1299</v>
      </c>
      <c r="C69" s="177">
        <v>0</v>
      </c>
      <c r="D69" s="48" t="s">
        <v>491</v>
      </c>
      <c r="E69" s="48" t="s">
        <v>491</v>
      </c>
      <c r="F69" s="48" t="s">
        <v>491</v>
      </c>
      <c r="G69" s="48" t="s">
        <v>491</v>
      </c>
      <c r="H69" s="3"/>
    </row>
    <row r="70" spans="1:8" ht="12.6" customHeight="1">
      <c r="A70" s="12" t="s">
        <v>1558</v>
      </c>
      <c r="B70" s="13" t="s">
        <v>1300</v>
      </c>
      <c r="C70" s="177">
        <v>0</v>
      </c>
      <c r="D70" s="48" t="s">
        <v>491</v>
      </c>
      <c r="E70" s="48" t="s">
        <v>491</v>
      </c>
      <c r="F70" s="48" t="s">
        <v>491</v>
      </c>
      <c r="G70" s="48" t="s">
        <v>491</v>
      </c>
      <c r="H70" s="3"/>
    </row>
    <row r="71" spans="1:8" ht="12.6" customHeight="1">
      <c r="A71" s="12" t="s">
        <v>1559</v>
      </c>
      <c r="B71" s="13" t="s">
        <v>1301</v>
      </c>
      <c r="C71" s="177">
        <v>0</v>
      </c>
      <c r="D71" s="48" t="s">
        <v>491</v>
      </c>
      <c r="E71" s="48" t="s">
        <v>491</v>
      </c>
      <c r="F71" s="48" t="s">
        <v>491</v>
      </c>
      <c r="G71" s="48" t="s">
        <v>491</v>
      </c>
      <c r="H71" s="3"/>
    </row>
    <row r="72" spans="1:8" ht="12.6" customHeight="1">
      <c r="A72" s="12" t="s">
        <v>1560</v>
      </c>
      <c r="B72" s="13" t="s">
        <v>1302</v>
      </c>
      <c r="C72" s="177">
        <v>0</v>
      </c>
      <c r="D72" s="48" t="s">
        <v>491</v>
      </c>
      <c r="E72" s="48" t="s">
        <v>491</v>
      </c>
      <c r="F72" s="48" t="s">
        <v>491</v>
      </c>
      <c r="G72" s="48" t="s">
        <v>491</v>
      </c>
      <c r="H72" s="3"/>
    </row>
    <row r="73" spans="1:8" ht="12.6" customHeight="1">
      <c r="A73" s="12" t="s">
        <v>1561</v>
      </c>
      <c r="B73" s="13" t="s">
        <v>1303</v>
      </c>
      <c r="C73" s="177">
        <v>0</v>
      </c>
      <c r="D73" s="48" t="s">
        <v>491</v>
      </c>
      <c r="E73" s="48" t="s">
        <v>491</v>
      </c>
      <c r="F73" s="48" t="s">
        <v>491</v>
      </c>
      <c r="G73" s="48" t="s">
        <v>491</v>
      </c>
      <c r="H73" s="3"/>
    </row>
    <row r="74" spans="1:8" ht="12.6" customHeight="1">
      <c r="A74" s="12" t="s">
        <v>1562</v>
      </c>
      <c r="B74" s="13" t="s">
        <v>1304</v>
      </c>
      <c r="C74" s="177">
        <v>2</v>
      </c>
      <c r="D74" s="48">
        <v>0</v>
      </c>
      <c r="E74" s="48">
        <v>0</v>
      </c>
      <c r="F74" s="48">
        <v>0</v>
      </c>
      <c r="G74" s="48">
        <v>0</v>
      </c>
      <c r="H74" s="3"/>
    </row>
    <row r="75" spans="1:8" ht="12.6" customHeight="1">
      <c r="A75" s="12" t="s">
        <v>1563</v>
      </c>
      <c r="B75" s="13" t="s">
        <v>1305</v>
      </c>
      <c r="C75" s="177">
        <v>0</v>
      </c>
      <c r="D75" s="48" t="s">
        <v>491</v>
      </c>
      <c r="E75" s="48" t="s">
        <v>491</v>
      </c>
      <c r="F75" s="48" t="s">
        <v>491</v>
      </c>
      <c r="G75" s="48" t="s">
        <v>491</v>
      </c>
      <c r="H75" s="3"/>
    </row>
    <row r="76" spans="1:8" ht="12.6" customHeight="1">
      <c r="A76" s="12" t="s">
        <v>1564</v>
      </c>
      <c r="B76" s="13" t="s">
        <v>1306</v>
      </c>
      <c r="C76" s="177">
        <v>114</v>
      </c>
      <c r="D76" s="48">
        <v>7.8947368421052599E-2</v>
      </c>
      <c r="E76" s="48">
        <v>0.170617661998791</v>
      </c>
      <c r="F76" s="48">
        <v>0.7</v>
      </c>
      <c r="G76" s="48">
        <v>0</v>
      </c>
      <c r="H76" s="3"/>
    </row>
    <row r="77" spans="1:8" ht="12.6" customHeight="1">
      <c r="A77" s="12" t="s">
        <v>1565</v>
      </c>
      <c r="B77" s="13" t="s">
        <v>1307</v>
      </c>
      <c r="C77" s="177">
        <v>4</v>
      </c>
      <c r="D77" s="48">
        <v>1</v>
      </c>
      <c r="E77" s="48">
        <v>1.35400640077266</v>
      </c>
      <c r="F77" s="48">
        <v>3</v>
      </c>
      <c r="G77" s="48">
        <v>0</v>
      </c>
      <c r="H77" s="3"/>
    </row>
    <row r="78" spans="1:8" ht="12.6" customHeight="1">
      <c r="A78" s="12" t="s">
        <v>1247</v>
      </c>
      <c r="B78" s="13" t="s">
        <v>1308</v>
      </c>
      <c r="C78" s="177">
        <v>7</v>
      </c>
      <c r="D78" s="48">
        <v>0</v>
      </c>
      <c r="E78" s="48">
        <v>0</v>
      </c>
      <c r="F78" s="48">
        <v>0</v>
      </c>
      <c r="G78" s="48">
        <v>0</v>
      </c>
      <c r="H78" s="3"/>
    </row>
    <row r="79" spans="1:8" ht="12.6" customHeight="1">
      <c r="A79" s="12" t="s">
        <v>1248</v>
      </c>
      <c r="B79" s="13" t="s">
        <v>1309</v>
      </c>
      <c r="C79" s="177">
        <v>68</v>
      </c>
      <c r="D79" s="48">
        <v>9.2647058823529402E-2</v>
      </c>
      <c r="E79" s="48">
        <v>0.19571238146800299</v>
      </c>
      <c r="F79" s="48">
        <v>1</v>
      </c>
      <c r="G79" s="48">
        <v>0</v>
      </c>
      <c r="H79" s="3"/>
    </row>
    <row r="80" spans="1:8" ht="12.6" customHeight="1">
      <c r="A80" s="12" t="s">
        <v>1249</v>
      </c>
      <c r="B80" s="13" t="s">
        <v>1310</v>
      </c>
      <c r="C80" s="177">
        <v>30</v>
      </c>
      <c r="D80" s="48">
        <v>0.31333333333333302</v>
      </c>
      <c r="E80" s="48">
        <v>1.1000731428138</v>
      </c>
      <c r="F80" s="48">
        <v>6</v>
      </c>
      <c r="G80" s="48">
        <v>0</v>
      </c>
      <c r="H80" s="3"/>
    </row>
    <row r="81" spans="1:8" ht="12.6" customHeight="1">
      <c r="A81" s="12" t="s">
        <v>1250</v>
      </c>
      <c r="B81" s="13" t="s">
        <v>1311</v>
      </c>
      <c r="C81" s="177">
        <v>5</v>
      </c>
      <c r="D81" s="48">
        <v>1</v>
      </c>
      <c r="E81" s="48">
        <v>2.2360679774997898</v>
      </c>
      <c r="F81" s="48">
        <v>5</v>
      </c>
      <c r="G81" s="48">
        <v>0</v>
      </c>
      <c r="H81" s="3"/>
    </row>
    <row r="82" spans="1:8" ht="12.6" customHeight="1">
      <c r="A82" s="12" t="s">
        <v>1251</v>
      </c>
      <c r="B82" s="13" t="s">
        <v>1312</v>
      </c>
      <c r="C82" s="177">
        <v>1</v>
      </c>
      <c r="D82" s="48">
        <v>0</v>
      </c>
      <c r="E82" s="48" t="s">
        <v>491</v>
      </c>
      <c r="F82" s="48">
        <v>0</v>
      </c>
      <c r="G82" s="48">
        <v>0</v>
      </c>
      <c r="H82" s="3"/>
    </row>
    <row r="83" spans="1:8" ht="12.6" customHeight="1">
      <c r="A83" s="12" t="s">
        <v>1252</v>
      </c>
      <c r="B83" s="13" t="s">
        <v>1313</v>
      </c>
      <c r="C83" s="177">
        <v>8</v>
      </c>
      <c r="D83" s="48">
        <v>1.125</v>
      </c>
      <c r="E83" s="48">
        <v>2.1001700611413101</v>
      </c>
      <c r="F83" s="48">
        <v>5</v>
      </c>
      <c r="G83" s="48">
        <v>0</v>
      </c>
      <c r="H83" s="3"/>
    </row>
    <row r="84" spans="1:8" ht="12.6" customHeight="1">
      <c r="A84" s="12" t="s">
        <v>1253</v>
      </c>
      <c r="B84" s="13" t="s">
        <v>1314</v>
      </c>
      <c r="C84" s="177">
        <v>0</v>
      </c>
      <c r="D84" s="48" t="s">
        <v>491</v>
      </c>
      <c r="E84" s="48" t="s">
        <v>491</v>
      </c>
      <c r="F84" s="48" t="s">
        <v>491</v>
      </c>
      <c r="G84" s="48" t="s">
        <v>491</v>
      </c>
      <c r="H84" s="3"/>
    </row>
    <row r="85" spans="1:8" ht="12.6" customHeight="1">
      <c r="A85" s="12" t="s">
        <v>1254</v>
      </c>
      <c r="B85" s="13" t="s">
        <v>1315</v>
      </c>
      <c r="C85" s="177">
        <v>13</v>
      </c>
      <c r="D85" s="48">
        <v>3.8461538461538498E-2</v>
      </c>
      <c r="E85" s="48">
        <v>5.0636968354183298E-2</v>
      </c>
      <c r="F85" s="48">
        <v>0.1</v>
      </c>
      <c r="G85" s="48">
        <v>0</v>
      </c>
      <c r="H85" s="3"/>
    </row>
    <row r="86" spans="1:8" ht="12.6" customHeight="1">
      <c r="A86" s="12" t="s">
        <v>1255</v>
      </c>
      <c r="B86" s="13" t="s">
        <v>1316</v>
      </c>
      <c r="C86" s="177">
        <v>49</v>
      </c>
      <c r="D86" s="48">
        <v>6.5306122448979598E-2</v>
      </c>
      <c r="E86" s="48">
        <v>0.152138944729485</v>
      </c>
      <c r="F86" s="48">
        <v>0.5</v>
      </c>
      <c r="G86" s="48">
        <v>0</v>
      </c>
      <c r="H86" s="3"/>
    </row>
    <row r="87" spans="1:8" ht="12.6" customHeight="1">
      <c r="A87" s="12" t="s">
        <v>1256</v>
      </c>
      <c r="B87" s="13" t="s">
        <v>1317</v>
      </c>
      <c r="C87" s="177">
        <v>4</v>
      </c>
      <c r="D87" s="48">
        <v>0.05</v>
      </c>
      <c r="E87" s="48">
        <v>0.1</v>
      </c>
      <c r="F87" s="48">
        <v>0.2</v>
      </c>
      <c r="G87" s="48">
        <v>0</v>
      </c>
      <c r="H87" s="3"/>
    </row>
    <row r="88" spans="1:8" ht="12.6" customHeight="1">
      <c r="A88" s="12" t="s">
        <v>1257</v>
      </c>
      <c r="B88" s="13" t="s">
        <v>1318</v>
      </c>
      <c r="C88" s="177">
        <v>58</v>
      </c>
      <c r="D88" s="48">
        <v>0.1</v>
      </c>
      <c r="E88" s="48">
        <v>0.172697890558943</v>
      </c>
      <c r="F88" s="48">
        <v>0.5</v>
      </c>
      <c r="G88" s="48">
        <v>0</v>
      </c>
      <c r="H88" s="3"/>
    </row>
    <row r="89" spans="1:8" ht="12.6" customHeight="1">
      <c r="A89" s="12" t="s">
        <v>1258</v>
      </c>
      <c r="B89" s="13" t="s">
        <v>1319</v>
      </c>
      <c r="C89" s="177">
        <v>7</v>
      </c>
      <c r="D89" s="48">
        <v>1.4285714285714299E-2</v>
      </c>
      <c r="E89" s="48">
        <v>3.77964473009227E-2</v>
      </c>
      <c r="F89" s="48">
        <v>0.1</v>
      </c>
      <c r="G89" s="48">
        <v>0</v>
      </c>
      <c r="H89" s="3"/>
    </row>
    <row r="90" spans="1:8" ht="12.6" customHeight="1">
      <c r="A90" s="12" t="s">
        <v>1259</v>
      </c>
      <c r="B90" s="13" t="s">
        <v>1320</v>
      </c>
      <c r="C90" s="177">
        <v>5</v>
      </c>
      <c r="D90" s="48">
        <v>0.02</v>
      </c>
      <c r="E90" s="48">
        <v>4.4721359549995801E-2</v>
      </c>
      <c r="F90" s="48">
        <v>0.1</v>
      </c>
      <c r="G90" s="48">
        <v>0</v>
      </c>
      <c r="H90" s="3"/>
    </row>
    <row r="91" spans="1:8" ht="12.6" customHeight="1">
      <c r="A91" s="12" t="s">
        <v>1260</v>
      </c>
      <c r="B91" s="13" t="s">
        <v>1321</v>
      </c>
      <c r="C91" s="177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12" t="s">
        <v>1261</v>
      </c>
      <c r="B92" s="13" t="s">
        <v>1322</v>
      </c>
      <c r="C92" s="177">
        <v>3</v>
      </c>
      <c r="D92" s="48">
        <v>0</v>
      </c>
      <c r="E92" s="48">
        <v>0</v>
      </c>
      <c r="F92" s="48">
        <v>0</v>
      </c>
      <c r="G92" s="48">
        <v>0</v>
      </c>
      <c r="H92" s="3"/>
    </row>
    <row r="93" spans="1:8" ht="12.6" customHeight="1">
      <c r="A93" s="12" t="s">
        <v>1262</v>
      </c>
      <c r="B93" s="13" t="s">
        <v>1323</v>
      </c>
      <c r="C93" s="177">
        <v>525</v>
      </c>
      <c r="D93" s="48">
        <v>4.3428571428571497E-2</v>
      </c>
      <c r="E93" s="48">
        <v>0.112990479327936</v>
      </c>
      <c r="F93" s="48">
        <v>0.5</v>
      </c>
      <c r="G93" s="48">
        <v>0</v>
      </c>
      <c r="H93" s="3"/>
    </row>
    <row r="94" spans="1:8" ht="12.6" customHeight="1">
      <c r="A94" s="12" t="s">
        <v>1263</v>
      </c>
      <c r="B94" s="13" t="s">
        <v>1324</v>
      </c>
      <c r="C94" s="177">
        <v>1</v>
      </c>
      <c r="D94" s="48">
        <v>0</v>
      </c>
      <c r="E94" s="48" t="s">
        <v>491</v>
      </c>
      <c r="F94" s="48">
        <v>0</v>
      </c>
      <c r="G94" s="48">
        <v>0</v>
      </c>
      <c r="H94" s="3"/>
    </row>
    <row r="95" spans="1:8" ht="12.6" customHeight="1">
      <c r="A95" s="12" t="s">
        <v>1264</v>
      </c>
      <c r="B95" s="13" t="s">
        <v>1325</v>
      </c>
      <c r="C95" s="177">
        <v>1</v>
      </c>
      <c r="D95" s="48">
        <v>0.1</v>
      </c>
      <c r="E95" s="48" t="s">
        <v>491</v>
      </c>
      <c r="F95" s="48">
        <v>0.1</v>
      </c>
      <c r="G95" s="48">
        <v>0.1</v>
      </c>
      <c r="H95" s="3"/>
    </row>
    <row r="96" spans="1:8" ht="12.6" customHeight="1">
      <c r="A96" s="12" t="s">
        <v>1265</v>
      </c>
      <c r="B96" s="13" t="s">
        <v>1326</v>
      </c>
      <c r="C96" s="177">
        <v>0</v>
      </c>
      <c r="D96" s="48" t="s">
        <v>491</v>
      </c>
      <c r="E96" s="48" t="s">
        <v>491</v>
      </c>
      <c r="F96" s="48" t="s">
        <v>491</v>
      </c>
      <c r="G96" s="48" t="s">
        <v>491</v>
      </c>
      <c r="H96" s="3"/>
    </row>
    <row r="97" spans="1:8" ht="12.6" customHeight="1">
      <c r="A97" s="12" t="s">
        <v>1266</v>
      </c>
      <c r="B97" s="13" t="s">
        <v>1327</v>
      </c>
      <c r="C97" s="177">
        <v>10</v>
      </c>
      <c r="D97" s="48">
        <v>0.04</v>
      </c>
      <c r="E97" s="48">
        <v>5.1639777949432197E-2</v>
      </c>
      <c r="F97" s="48">
        <v>0.1</v>
      </c>
      <c r="G97" s="48">
        <v>0</v>
      </c>
      <c r="H97" s="3"/>
    </row>
    <row r="98" spans="1:8" ht="12.6" customHeight="1">
      <c r="A98" s="12" t="s">
        <v>1267</v>
      </c>
      <c r="B98" s="13" t="s">
        <v>1328</v>
      </c>
      <c r="C98" s="177">
        <v>0</v>
      </c>
      <c r="D98" s="48" t="s">
        <v>491</v>
      </c>
      <c r="E98" s="48" t="s">
        <v>491</v>
      </c>
      <c r="F98" s="48" t="s">
        <v>491</v>
      </c>
      <c r="G98" s="48" t="s">
        <v>491</v>
      </c>
      <c r="H98" s="3"/>
    </row>
    <row r="99" spans="1:8" ht="12.6" customHeight="1">
      <c r="A99" s="12" t="s">
        <v>1268</v>
      </c>
      <c r="B99" s="13" t="s">
        <v>1329</v>
      </c>
      <c r="C99" s="177">
        <v>2</v>
      </c>
      <c r="D99" s="48">
        <v>0.1</v>
      </c>
      <c r="E99" s="48">
        <v>0</v>
      </c>
      <c r="F99" s="48">
        <v>0.1</v>
      </c>
      <c r="G99" s="48">
        <v>0.1</v>
      </c>
      <c r="H99" s="3"/>
    </row>
    <row r="100" spans="1:8" ht="12.6" customHeight="1">
      <c r="A100" s="12" t="s">
        <v>486</v>
      </c>
      <c r="B100" s="13" t="s">
        <v>1330</v>
      </c>
      <c r="C100" s="177">
        <v>10</v>
      </c>
      <c r="D100" s="48">
        <v>0.12</v>
      </c>
      <c r="E100" s="48">
        <v>0.20439612955674499</v>
      </c>
      <c r="F100" s="48">
        <v>0.5</v>
      </c>
      <c r="G100" s="48">
        <v>0</v>
      </c>
      <c r="H100" s="3"/>
    </row>
    <row r="101" spans="1:8" ht="12.6" customHeight="1">
      <c r="A101" s="12" t="s">
        <v>487</v>
      </c>
      <c r="B101" s="13" t="s">
        <v>596</v>
      </c>
      <c r="C101" s="177">
        <v>7</v>
      </c>
      <c r="D101" s="48">
        <v>0</v>
      </c>
      <c r="E101" s="48">
        <v>0</v>
      </c>
      <c r="F101" s="48">
        <v>0</v>
      </c>
      <c r="G101" s="48">
        <v>0</v>
      </c>
      <c r="H101" s="3"/>
    </row>
    <row r="102" spans="1:8" ht="12.6" customHeight="1">
      <c r="A102" s="12" t="s">
        <v>599</v>
      </c>
      <c r="B102" s="13" t="s">
        <v>597</v>
      </c>
      <c r="C102" s="177">
        <v>3</v>
      </c>
      <c r="D102" s="48">
        <v>0.233333333333333</v>
      </c>
      <c r="E102" s="48">
        <v>0.23094010767584999</v>
      </c>
      <c r="F102" s="48">
        <v>0.5</v>
      </c>
      <c r="G102" s="48">
        <v>0.1</v>
      </c>
      <c r="H102" s="3"/>
    </row>
    <row r="103" spans="1:8" ht="12.6" customHeight="1">
      <c r="A103" s="12" t="s">
        <v>600</v>
      </c>
      <c r="B103" s="13" t="s">
        <v>598</v>
      </c>
      <c r="C103" s="177">
        <v>14</v>
      </c>
      <c r="D103" s="48">
        <v>1.4285714285714299E-2</v>
      </c>
      <c r="E103" s="48">
        <v>3.6313651960128097E-2</v>
      </c>
      <c r="F103" s="48">
        <v>0.1</v>
      </c>
      <c r="G103" s="48">
        <v>0</v>
      </c>
      <c r="H103" s="3"/>
    </row>
    <row r="104" spans="1:8" ht="12.6" customHeight="1">
      <c r="A104" s="12" t="s">
        <v>488</v>
      </c>
      <c r="B104" s="13" t="s">
        <v>1386</v>
      </c>
      <c r="C104" s="177">
        <v>79</v>
      </c>
      <c r="D104" s="48">
        <v>1.3924050632911401E-2</v>
      </c>
      <c r="E104" s="48">
        <v>6.5504310320478196E-2</v>
      </c>
      <c r="F104" s="48">
        <v>0.5</v>
      </c>
      <c r="G104" s="48">
        <v>0</v>
      </c>
      <c r="H104" s="3"/>
    </row>
    <row r="105" spans="1:8" ht="12.6" customHeight="1">
      <c r="A105" s="12" t="s">
        <v>491</v>
      </c>
      <c r="B105" s="13" t="s">
        <v>1246</v>
      </c>
      <c r="C105" s="177">
        <v>5</v>
      </c>
      <c r="D105" s="48">
        <v>0.04</v>
      </c>
      <c r="E105" s="48">
        <v>5.4772255750516599E-2</v>
      </c>
      <c r="F105" s="48">
        <v>0.1</v>
      </c>
      <c r="G105" s="48">
        <v>0</v>
      </c>
      <c r="H105" s="3"/>
    </row>
    <row r="106" spans="1:8" ht="12.6" customHeight="1">
      <c r="A106" s="14"/>
      <c r="B106" s="4" t="s">
        <v>493</v>
      </c>
      <c r="C106" s="179">
        <v>4679</v>
      </c>
      <c r="D106" s="231">
        <v>5.42851036546265E-2</v>
      </c>
      <c r="E106" s="231">
        <v>0.218545653309625</v>
      </c>
      <c r="F106" s="231">
        <v>6</v>
      </c>
      <c r="G106" s="231">
        <v>0</v>
      </c>
      <c r="H106" s="8"/>
    </row>
    <row r="107" spans="1:8">
      <c r="A107" s="10"/>
      <c r="B107" s="9"/>
      <c r="C107" s="36"/>
      <c r="D107" s="249"/>
      <c r="E107" s="249"/>
      <c r="F107" s="238"/>
      <c r="G107" s="238"/>
      <c r="H107" s="8"/>
    </row>
    <row r="108" spans="1:8">
      <c r="A108" s="6"/>
      <c r="B108" s="2"/>
      <c r="C108" s="37"/>
      <c r="D108" s="235"/>
      <c r="E108" s="235"/>
      <c r="F108" s="237"/>
      <c r="G108" s="237"/>
      <c r="H108" s="3"/>
    </row>
    <row r="109" spans="1:8">
      <c r="A109" s="6"/>
      <c r="B109" s="2"/>
      <c r="C109" s="43"/>
      <c r="D109" s="235"/>
      <c r="E109" s="235"/>
      <c r="F109" s="237"/>
      <c r="G109" s="237"/>
      <c r="H109" s="3"/>
    </row>
    <row r="110" spans="1:8">
      <c r="A110" s="6"/>
      <c r="B110" s="2"/>
      <c r="C110" s="37"/>
      <c r="D110" s="235"/>
      <c r="E110" s="235"/>
      <c r="F110" s="237"/>
      <c r="G110" s="237"/>
      <c r="H110" s="3"/>
    </row>
    <row r="111" spans="1:8">
      <c r="C111" s="38"/>
      <c r="D111" s="250"/>
      <c r="E111" s="250"/>
      <c r="F111" s="239"/>
      <c r="G111" s="239"/>
    </row>
    <row r="112" spans="1:8">
      <c r="C112" s="38"/>
      <c r="D112" s="250"/>
      <c r="E112" s="250"/>
      <c r="F112" s="239"/>
      <c r="G112" s="239"/>
    </row>
    <row r="119" spans="3:3">
      <c r="C119" s="39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>
    <tabColor rgb="FF00B050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4" max="4" width="10" style="251" customWidth="1"/>
    <col min="5" max="5" width="9" style="251"/>
    <col min="6" max="7" width="9" style="236"/>
  </cols>
  <sheetData>
    <row r="1" spans="1:8" hidden="1">
      <c r="B1" s="2"/>
      <c r="C1" s="3"/>
      <c r="D1" s="226"/>
      <c r="E1" s="226"/>
      <c r="F1" s="228"/>
      <c r="G1" s="228"/>
      <c r="H1" s="3"/>
    </row>
    <row r="2" spans="1:8" hidden="1">
      <c r="A2" s="1"/>
      <c r="B2" s="2"/>
      <c r="C2" s="3"/>
      <c r="D2" s="226"/>
      <c r="E2" s="226"/>
      <c r="F2" s="228"/>
      <c r="G2" s="228"/>
      <c r="H2" s="3"/>
    </row>
    <row r="3" spans="1:8">
      <c r="A3" s="1" t="s">
        <v>1107</v>
      </c>
      <c r="B3" s="2"/>
      <c r="D3" s="226"/>
      <c r="E3" s="226"/>
      <c r="F3" s="237"/>
      <c r="G3" s="237"/>
      <c r="H3" s="3"/>
    </row>
    <row r="4" spans="1:8">
      <c r="A4" s="1"/>
      <c r="B4" s="2"/>
      <c r="D4" s="226"/>
      <c r="E4" s="226"/>
      <c r="F4" s="237" t="s">
        <v>947</v>
      </c>
      <c r="G4" s="237" t="s">
        <v>1038</v>
      </c>
      <c r="H4" s="3"/>
    </row>
    <row r="5" spans="1:8" ht="12.6" customHeight="1">
      <c r="A5" s="268" t="s">
        <v>1031</v>
      </c>
      <c r="B5" s="270"/>
      <c r="C5" s="135" t="s">
        <v>1178</v>
      </c>
      <c r="D5" s="227" t="s">
        <v>1179</v>
      </c>
      <c r="E5" s="227" t="s">
        <v>1039</v>
      </c>
      <c r="F5" s="141" t="s">
        <v>1180</v>
      </c>
      <c r="G5" s="141" t="s">
        <v>1181</v>
      </c>
      <c r="H5" s="3"/>
    </row>
    <row r="6" spans="1:8" ht="12.6" customHeight="1">
      <c r="A6" s="12" t="s">
        <v>452</v>
      </c>
      <c r="B6" s="13" t="s">
        <v>1698</v>
      </c>
      <c r="C6" s="177">
        <v>3</v>
      </c>
      <c r="D6" s="48">
        <v>0.1</v>
      </c>
      <c r="E6" s="48">
        <v>0.17320508075688801</v>
      </c>
      <c r="F6" s="48">
        <v>0.3</v>
      </c>
      <c r="G6" s="48">
        <v>0</v>
      </c>
      <c r="H6" s="3"/>
    </row>
    <row r="7" spans="1:8" ht="12.6" customHeight="1">
      <c r="A7" s="12" t="s">
        <v>453</v>
      </c>
      <c r="B7" s="13" t="s">
        <v>873</v>
      </c>
      <c r="C7" s="177">
        <v>0</v>
      </c>
      <c r="D7" s="48" t="s">
        <v>491</v>
      </c>
      <c r="E7" s="48" t="s">
        <v>491</v>
      </c>
      <c r="F7" s="48" t="s">
        <v>491</v>
      </c>
      <c r="G7" s="48" t="s">
        <v>491</v>
      </c>
      <c r="H7" s="3"/>
    </row>
    <row r="8" spans="1:8" ht="12.6" customHeight="1">
      <c r="A8" s="12" t="s">
        <v>454</v>
      </c>
      <c r="B8" s="13" t="s">
        <v>874</v>
      </c>
      <c r="C8" s="177">
        <v>2</v>
      </c>
      <c r="D8" s="48">
        <v>0</v>
      </c>
      <c r="E8" s="48">
        <v>0</v>
      </c>
      <c r="F8" s="48">
        <v>0</v>
      </c>
      <c r="G8" s="48">
        <v>0</v>
      </c>
      <c r="H8" s="3"/>
    </row>
    <row r="9" spans="1:8" ht="12.6" customHeight="1">
      <c r="A9" s="12" t="s">
        <v>455</v>
      </c>
      <c r="B9" s="13" t="s">
        <v>875</v>
      </c>
      <c r="C9" s="177">
        <v>0</v>
      </c>
      <c r="D9" s="48" t="s">
        <v>491</v>
      </c>
      <c r="E9" s="48" t="s">
        <v>491</v>
      </c>
      <c r="F9" s="48" t="s">
        <v>491</v>
      </c>
      <c r="G9" s="48" t="s">
        <v>491</v>
      </c>
      <c r="H9" s="3"/>
    </row>
    <row r="10" spans="1:8" ht="12.6" customHeight="1">
      <c r="A10" s="12" t="s">
        <v>456</v>
      </c>
      <c r="B10" s="13" t="s">
        <v>876</v>
      </c>
      <c r="C10" s="177">
        <v>33</v>
      </c>
      <c r="D10" s="48">
        <v>6.9696969696969702E-2</v>
      </c>
      <c r="E10" s="48">
        <v>0.123705417436062</v>
      </c>
      <c r="F10" s="48">
        <v>0.6</v>
      </c>
      <c r="G10" s="48">
        <v>0</v>
      </c>
      <c r="H10" s="3"/>
    </row>
    <row r="11" spans="1:8" ht="12.6" customHeight="1">
      <c r="A11" s="12" t="s">
        <v>457</v>
      </c>
      <c r="B11" s="13" t="s">
        <v>877</v>
      </c>
      <c r="C11" s="177">
        <v>17</v>
      </c>
      <c r="D11" s="48">
        <v>2.3529411764705899E-2</v>
      </c>
      <c r="E11" s="48">
        <v>5.6229571453838702E-2</v>
      </c>
      <c r="F11" s="48">
        <v>0.2</v>
      </c>
      <c r="G11" s="48">
        <v>0</v>
      </c>
      <c r="H11" s="3"/>
    </row>
    <row r="12" spans="1:8" ht="12.6" customHeight="1">
      <c r="A12" s="12" t="s">
        <v>458</v>
      </c>
      <c r="B12" s="13" t="s">
        <v>878</v>
      </c>
      <c r="C12" s="177">
        <v>1</v>
      </c>
      <c r="D12" s="48">
        <v>0</v>
      </c>
      <c r="E12" s="48" t="s">
        <v>491</v>
      </c>
      <c r="F12" s="48">
        <v>0</v>
      </c>
      <c r="G12" s="48">
        <v>0</v>
      </c>
      <c r="H12" s="3"/>
    </row>
    <row r="13" spans="1:8" ht="12.6" customHeight="1">
      <c r="A13" s="12" t="s">
        <v>459</v>
      </c>
      <c r="B13" s="13" t="s">
        <v>1494</v>
      </c>
      <c r="C13" s="177">
        <v>0</v>
      </c>
      <c r="D13" s="48" t="s">
        <v>491</v>
      </c>
      <c r="E13" s="48" t="s">
        <v>491</v>
      </c>
      <c r="F13" s="48" t="s">
        <v>491</v>
      </c>
      <c r="G13" s="48" t="s">
        <v>491</v>
      </c>
      <c r="H13" s="3"/>
    </row>
    <row r="14" spans="1:8" ht="12.6" customHeight="1">
      <c r="A14" s="12" t="s">
        <v>460</v>
      </c>
      <c r="B14" s="13" t="s">
        <v>1495</v>
      </c>
      <c r="C14" s="177">
        <v>111</v>
      </c>
      <c r="D14" s="48">
        <v>5.6756756756756697E-2</v>
      </c>
      <c r="E14" s="48">
        <v>0.29189712435022602</v>
      </c>
      <c r="F14" s="48">
        <v>3</v>
      </c>
      <c r="G14" s="48">
        <v>0</v>
      </c>
      <c r="H14" s="3"/>
    </row>
    <row r="15" spans="1:8" ht="12.6" customHeight="1">
      <c r="A15" s="12" t="s">
        <v>461</v>
      </c>
      <c r="B15" s="13" t="s">
        <v>1496</v>
      </c>
      <c r="C15" s="177">
        <v>75</v>
      </c>
      <c r="D15" s="48">
        <v>3.46666666666667E-2</v>
      </c>
      <c r="E15" s="48">
        <v>7.4422703113624797E-2</v>
      </c>
      <c r="F15" s="48">
        <v>0.3</v>
      </c>
      <c r="G15" s="48">
        <v>0</v>
      </c>
      <c r="H15" s="3"/>
    </row>
    <row r="16" spans="1:8" ht="12.6" customHeight="1">
      <c r="A16" s="12" t="s">
        <v>462</v>
      </c>
      <c r="B16" s="13" t="s">
        <v>1497</v>
      </c>
      <c r="C16" s="177">
        <v>61</v>
      </c>
      <c r="D16" s="48">
        <v>6.7213114754098399E-2</v>
      </c>
      <c r="E16" s="48">
        <v>0.17769009677470299</v>
      </c>
      <c r="F16" s="48">
        <v>1</v>
      </c>
      <c r="G16" s="48">
        <v>0</v>
      </c>
      <c r="H16" s="3"/>
    </row>
    <row r="17" spans="1:8" ht="12.6" customHeight="1">
      <c r="A17" s="12" t="s">
        <v>463</v>
      </c>
      <c r="B17" s="13" t="s">
        <v>1498</v>
      </c>
      <c r="C17" s="177">
        <v>4</v>
      </c>
      <c r="D17" s="48">
        <v>7.4999999999999997E-2</v>
      </c>
      <c r="E17" s="48">
        <v>0.15</v>
      </c>
      <c r="F17" s="48">
        <v>0.3</v>
      </c>
      <c r="G17" s="48">
        <v>0</v>
      </c>
      <c r="H17" s="3"/>
    </row>
    <row r="18" spans="1:8" ht="12.6" customHeight="1">
      <c r="A18" s="12" t="s">
        <v>464</v>
      </c>
      <c r="B18" s="13" t="s">
        <v>1499</v>
      </c>
      <c r="C18" s="177">
        <v>2</v>
      </c>
      <c r="D18" s="48">
        <v>0</v>
      </c>
      <c r="E18" s="48">
        <v>0</v>
      </c>
      <c r="F18" s="48">
        <v>0</v>
      </c>
      <c r="G18" s="48">
        <v>0</v>
      </c>
      <c r="H18" s="3"/>
    </row>
    <row r="19" spans="1:8" ht="12.6" customHeight="1">
      <c r="A19" s="12" t="s">
        <v>465</v>
      </c>
      <c r="B19" s="13" t="s">
        <v>1500</v>
      </c>
      <c r="C19" s="177">
        <v>76</v>
      </c>
      <c r="D19" s="48">
        <v>2.7631578947368399E-2</v>
      </c>
      <c r="E19" s="48">
        <v>6.8505346186559402E-2</v>
      </c>
      <c r="F19" s="48">
        <v>0.3</v>
      </c>
      <c r="G19" s="48">
        <v>0</v>
      </c>
      <c r="H19" s="3"/>
    </row>
    <row r="20" spans="1:8" ht="12.6" customHeight="1">
      <c r="A20" s="12" t="s">
        <v>466</v>
      </c>
      <c r="B20" s="13" t="s">
        <v>1501</v>
      </c>
      <c r="C20" s="177">
        <v>27</v>
      </c>
      <c r="D20" s="48">
        <v>0.22222222222222199</v>
      </c>
      <c r="E20" s="48">
        <v>0.45177711772793899</v>
      </c>
      <c r="F20" s="48">
        <v>2.1</v>
      </c>
      <c r="G20" s="48">
        <v>0</v>
      </c>
      <c r="H20" s="3"/>
    </row>
    <row r="21" spans="1:8" ht="12.6" customHeight="1">
      <c r="A21" s="12" t="s">
        <v>467</v>
      </c>
      <c r="B21" s="13" t="s">
        <v>1502</v>
      </c>
      <c r="C21" s="177">
        <v>385</v>
      </c>
      <c r="D21" s="48">
        <v>5.1168831168831197E-2</v>
      </c>
      <c r="E21" s="48">
        <v>0.18611973930593001</v>
      </c>
      <c r="F21" s="48">
        <v>2.6</v>
      </c>
      <c r="G21" s="48">
        <v>0</v>
      </c>
      <c r="H21" s="3"/>
    </row>
    <row r="22" spans="1:8" ht="12.6" customHeight="1">
      <c r="A22" s="12" t="s">
        <v>468</v>
      </c>
      <c r="B22" s="13" t="s">
        <v>1503</v>
      </c>
      <c r="C22" s="177">
        <v>20</v>
      </c>
      <c r="D22" s="48">
        <v>7.0000000000000007E-2</v>
      </c>
      <c r="E22" s="48">
        <v>0.22964503501113001</v>
      </c>
      <c r="F22" s="48">
        <v>1</v>
      </c>
      <c r="G22" s="48">
        <v>0</v>
      </c>
      <c r="H22" s="3"/>
    </row>
    <row r="23" spans="1:8" ht="12.6" customHeight="1">
      <c r="A23" s="12" t="s">
        <v>469</v>
      </c>
      <c r="B23" s="13" t="s">
        <v>1504</v>
      </c>
      <c r="C23" s="177">
        <v>29</v>
      </c>
      <c r="D23" s="48">
        <v>0.12758620689655201</v>
      </c>
      <c r="E23" s="48">
        <v>0.55478216556728599</v>
      </c>
      <c r="F23" s="48">
        <v>3</v>
      </c>
      <c r="G23" s="48">
        <v>0</v>
      </c>
      <c r="H23" s="3"/>
    </row>
    <row r="24" spans="1:8" ht="12.6" customHeight="1">
      <c r="A24" s="12" t="s">
        <v>470</v>
      </c>
      <c r="B24" s="13" t="s">
        <v>1505</v>
      </c>
      <c r="C24" s="177">
        <v>26</v>
      </c>
      <c r="D24" s="48">
        <v>1.5384615384615399E-2</v>
      </c>
      <c r="E24" s="48">
        <v>3.6794648440312001E-2</v>
      </c>
      <c r="F24" s="48">
        <v>0.1</v>
      </c>
      <c r="G24" s="48">
        <v>0</v>
      </c>
      <c r="H24" s="3"/>
    </row>
    <row r="25" spans="1:8" ht="12.6" customHeight="1">
      <c r="A25" s="12" t="s">
        <v>471</v>
      </c>
      <c r="B25" s="13" t="s">
        <v>1506</v>
      </c>
      <c r="C25" s="177">
        <v>3</v>
      </c>
      <c r="D25" s="48">
        <v>6.6666666666666693E-2</v>
      </c>
      <c r="E25" s="48">
        <v>5.7735026918962602E-2</v>
      </c>
      <c r="F25" s="48">
        <v>0.1</v>
      </c>
      <c r="G25" s="48">
        <v>0</v>
      </c>
      <c r="H25" s="3"/>
    </row>
    <row r="26" spans="1:8" ht="12.6" customHeight="1">
      <c r="A26" s="12" t="s">
        <v>472</v>
      </c>
      <c r="B26" s="13" t="s">
        <v>1507</v>
      </c>
      <c r="C26" s="177">
        <v>97</v>
      </c>
      <c r="D26" s="48">
        <v>2.4742268041237098E-2</v>
      </c>
      <c r="E26" s="48">
        <v>5.77908005854081E-2</v>
      </c>
      <c r="F26" s="48">
        <v>0.3</v>
      </c>
      <c r="G26" s="48">
        <v>0</v>
      </c>
      <c r="H26" s="3"/>
    </row>
    <row r="27" spans="1:8" ht="12.6" customHeight="1">
      <c r="A27" s="12" t="s">
        <v>473</v>
      </c>
      <c r="B27" s="13" t="s">
        <v>1508</v>
      </c>
      <c r="C27" s="177">
        <v>104</v>
      </c>
      <c r="D27" s="48">
        <v>1.2500000000000001E-2</v>
      </c>
      <c r="E27" s="48">
        <v>3.86357146511093E-2</v>
      </c>
      <c r="F27" s="48">
        <v>0.2</v>
      </c>
      <c r="G27" s="48">
        <v>0</v>
      </c>
      <c r="H27" s="3"/>
    </row>
    <row r="28" spans="1:8" ht="12.6" customHeight="1">
      <c r="A28" s="12" t="s">
        <v>474</v>
      </c>
      <c r="B28" s="13" t="s">
        <v>1509</v>
      </c>
      <c r="C28" s="177">
        <v>126</v>
      </c>
      <c r="D28" s="48">
        <v>0.104761904761905</v>
      </c>
      <c r="E28" s="48">
        <v>0.291714145795405</v>
      </c>
      <c r="F28" s="48">
        <v>2.2999999999999998</v>
      </c>
      <c r="G28" s="48">
        <v>0</v>
      </c>
      <c r="H28" s="3"/>
    </row>
    <row r="29" spans="1:8" ht="12.6" customHeight="1">
      <c r="A29" s="12" t="s">
        <v>475</v>
      </c>
      <c r="B29" s="13" t="s">
        <v>1510</v>
      </c>
      <c r="C29" s="177">
        <v>397</v>
      </c>
      <c r="D29" s="48">
        <v>0.17128463476070499</v>
      </c>
      <c r="E29" s="48">
        <v>0.328113081164086</v>
      </c>
      <c r="F29" s="48">
        <v>3</v>
      </c>
      <c r="G29" s="48">
        <v>0</v>
      </c>
      <c r="H29" s="3"/>
    </row>
    <row r="30" spans="1:8" ht="12.6" customHeight="1">
      <c r="A30" s="12" t="s">
        <v>476</v>
      </c>
      <c r="B30" s="13" t="s">
        <v>1511</v>
      </c>
      <c r="C30" s="177">
        <v>59</v>
      </c>
      <c r="D30" s="48">
        <v>6.7796610169491497E-2</v>
      </c>
      <c r="E30" s="48">
        <v>0.17164586434555201</v>
      </c>
      <c r="F30" s="48">
        <v>1</v>
      </c>
      <c r="G30" s="48">
        <v>0</v>
      </c>
      <c r="H30" s="3"/>
    </row>
    <row r="31" spans="1:8" ht="12.6" customHeight="1">
      <c r="A31" s="12" t="s">
        <v>477</v>
      </c>
      <c r="B31" s="13" t="s">
        <v>1512</v>
      </c>
      <c r="C31" s="177">
        <v>47</v>
      </c>
      <c r="D31" s="48">
        <v>1.9148936170212801E-2</v>
      </c>
      <c r="E31" s="48">
        <v>5.7628110110697003E-2</v>
      </c>
      <c r="F31" s="48">
        <v>0.3</v>
      </c>
      <c r="G31" s="48">
        <v>0</v>
      </c>
      <c r="H31" s="3"/>
    </row>
    <row r="32" spans="1:8" ht="12.6" customHeight="1">
      <c r="A32" s="12" t="s">
        <v>478</v>
      </c>
      <c r="B32" s="13" t="s">
        <v>1513</v>
      </c>
      <c r="C32" s="177">
        <v>56</v>
      </c>
      <c r="D32" s="48">
        <v>8.7499999999999994E-2</v>
      </c>
      <c r="E32" s="48">
        <v>0.39957363640396898</v>
      </c>
      <c r="F32" s="48">
        <v>3</v>
      </c>
      <c r="G32" s="48">
        <v>0</v>
      </c>
      <c r="H32" s="3"/>
    </row>
    <row r="33" spans="1:8" ht="12.6" customHeight="1">
      <c r="A33" s="12" t="s">
        <v>479</v>
      </c>
      <c r="B33" s="13" t="s">
        <v>1514</v>
      </c>
      <c r="C33" s="177">
        <v>238</v>
      </c>
      <c r="D33" s="48">
        <v>0.13613445378151301</v>
      </c>
      <c r="E33" s="48">
        <v>0.26962423999160501</v>
      </c>
      <c r="F33" s="48">
        <v>2</v>
      </c>
      <c r="G33" s="48">
        <v>0</v>
      </c>
      <c r="H33" s="3"/>
    </row>
    <row r="34" spans="1:8" ht="12.6" customHeight="1">
      <c r="A34" s="12" t="s">
        <v>480</v>
      </c>
      <c r="B34" s="13" t="s">
        <v>1515</v>
      </c>
      <c r="C34" s="177">
        <v>128</v>
      </c>
      <c r="D34" s="48">
        <v>7.6562500000000006E-2</v>
      </c>
      <c r="E34" s="48">
        <v>0.18885664062632601</v>
      </c>
      <c r="F34" s="48">
        <v>1.3</v>
      </c>
      <c r="G34" s="48">
        <v>0</v>
      </c>
      <c r="H34" s="3"/>
    </row>
    <row r="35" spans="1:8" ht="12.6" customHeight="1">
      <c r="A35" s="12" t="s">
        <v>481</v>
      </c>
      <c r="B35" s="13" t="s">
        <v>1516</v>
      </c>
      <c r="C35" s="177">
        <v>28</v>
      </c>
      <c r="D35" s="48">
        <v>9.2857142857142902E-2</v>
      </c>
      <c r="E35" s="48">
        <v>0.105157981428901</v>
      </c>
      <c r="F35" s="48">
        <v>0.3</v>
      </c>
      <c r="G35" s="48">
        <v>0</v>
      </c>
      <c r="H35" s="3"/>
    </row>
    <row r="36" spans="1:8" ht="12.6" customHeight="1">
      <c r="A36" s="12" t="s">
        <v>482</v>
      </c>
      <c r="B36" s="13" t="s">
        <v>1517</v>
      </c>
      <c r="C36" s="177">
        <v>274</v>
      </c>
      <c r="D36" s="48">
        <v>2.2627737226277402E-2</v>
      </c>
      <c r="E36" s="48">
        <v>5.2053368963998203E-2</v>
      </c>
      <c r="F36" s="48">
        <v>0.3</v>
      </c>
      <c r="G36" s="48">
        <v>0</v>
      </c>
      <c r="H36" s="3"/>
    </row>
    <row r="37" spans="1:8" ht="12.6" customHeight="1">
      <c r="A37" s="12" t="s">
        <v>483</v>
      </c>
      <c r="B37" s="13" t="s">
        <v>1518</v>
      </c>
      <c r="C37" s="177">
        <v>26</v>
      </c>
      <c r="D37" s="48">
        <v>0.28846153846153799</v>
      </c>
      <c r="E37" s="48">
        <v>0.75542143103140702</v>
      </c>
      <c r="F37" s="48">
        <v>3.6</v>
      </c>
      <c r="G37" s="48">
        <v>0</v>
      </c>
      <c r="H37" s="3"/>
    </row>
    <row r="38" spans="1:8" ht="12.6" customHeight="1">
      <c r="A38" s="12" t="s">
        <v>1228</v>
      </c>
      <c r="B38" s="13" t="s">
        <v>1519</v>
      </c>
      <c r="C38" s="177">
        <v>35</v>
      </c>
      <c r="D38" s="48">
        <v>1.7142857142857099E-2</v>
      </c>
      <c r="E38" s="48">
        <v>5.6805728199738101E-2</v>
      </c>
      <c r="F38" s="48">
        <v>0.3</v>
      </c>
      <c r="G38" s="48">
        <v>0</v>
      </c>
      <c r="H38" s="3"/>
    </row>
    <row r="39" spans="1:8" ht="12.6" customHeight="1">
      <c r="A39" s="12" t="s">
        <v>1229</v>
      </c>
      <c r="B39" s="13" t="s">
        <v>1520</v>
      </c>
      <c r="C39" s="177">
        <v>1</v>
      </c>
      <c r="D39" s="48">
        <v>0</v>
      </c>
      <c r="E39" s="48" t="s">
        <v>491</v>
      </c>
      <c r="F39" s="48">
        <v>0</v>
      </c>
      <c r="G39" s="48">
        <v>0</v>
      </c>
      <c r="H39" s="3"/>
    </row>
    <row r="40" spans="1:8" ht="12.6" customHeight="1">
      <c r="A40" s="12" t="s">
        <v>1230</v>
      </c>
      <c r="B40" s="13" t="s">
        <v>1521</v>
      </c>
      <c r="C40" s="177">
        <v>3</v>
      </c>
      <c r="D40" s="48">
        <v>0</v>
      </c>
      <c r="E40" s="48">
        <v>0</v>
      </c>
      <c r="F40" s="48">
        <v>0</v>
      </c>
      <c r="G40" s="48">
        <v>0</v>
      </c>
      <c r="H40" s="3"/>
    </row>
    <row r="41" spans="1:8" ht="12.6" customHeight="1">
      <c r="A41" s="12" t="s">
        <v>1759</v>
      </c>
      <c r="B41" s="13" t="s">
        <v>1522</v>
      </c>
      <c r="C41" s="177">
        <v>1914</v>
      </c>
      <c r="D41" s="48">
        <v>1.0919540229885101E-2</v>
      </c>
      <c r="E41" s="48">
        <v>6.1865838053259098E-2</v>
      </c>
      <c r="F41" s="48">
        <v>1.5</v>
      </c>
      <c r="G41" s="48">
        <v>0</v>
      </c>
      <c r="H41" s="3"/>
    </row>
    <row r="42" spans="1:8" ht="12.6" customHeight="1">
      <c r="A42" s="12" t="s">
        <v>1760</v>
      </c>
      <c r="B42" s="13" t="s">
        <v>1523</v>
      </c>
      <c r="C42" s="177">
        <v>0</v>
      </c>
      <c r="D42" s="48" t="s">
        <v>491</v>
      </c>
      <c r="E42" s="48" t="s">
        <v>491</v>
      </c>
      <c r="F42" s="48" t="s">
        <v>491</v>
      </c>
      <c r="G42" s="48" t="s">
        <v>491</v>
      </c>
      <c r="H42" s="3"/>
    </row>
    <row r="43" spans="1:8" ht="12.6" customHeight="1">
      <c r="A43" s="12" t="s">
        <v>1761</v>
      </c>
      <c r="B43" s="13" t="s">
        <v>1524</v>
      </c>
      <c r="C43" s="177">
        <v>0</v>
      </c>
      <c r="D43" s="48" t="s">
        <v>491</v>
      </c>
      <c r="E43" s="48" t="s">
        <v>491</v>
      </c>
      <c r="F43" s="48" t="s">
        <v>491</v>
      </c>
      <c r="G43" s="48" t="s">
        <v>491</v>
      </c>
      <c r="H43" s="3"/>
    </row>
    <row r="44" spans="1:8" ht="12.6" customHeight="1">
      <c r="A44" s="12" t="s">
        <v>1762</v>
      </c>
      <c r="B44" s="13" t="s">
        <v>1525</v>
      </c>
      <c r="C44" s="177">
        <v>0</v>
      </c>
      <c r="D44" s="48" t="s">
        <v>491</v>
      </c>
      <c r="E44" s="48" t="s">
        <v>491</v>
      </c>
      <c r="F44" s="48" t="s">
        <v>491</v>
      </c>
      <c r="G44" s="48" t="s">
        <v>491</v>
      </c>
      <c r="H44" s="3"/>
    </row>
    <row r="45" spans="1:8" ht="12.6" customHeight="1">
      <c r="A45" s="12" t="s">
        <v>1763</v>
      </c>
      <c r="B45" s="13" t="s">
        <v>1526</v>
      </c>
      <c r="C45" s="177">
        <v>0</v>
      </c>
      <c r="D45" s="48" t="s">
        <v>491</v>
      </c>
      <c r="E45" s="48" t="s">
        <v>491</v>
      </c>
      <c r="F45" s="48" t="s">
        <v>491</v>
      </c>
      <c r="G45" s="48" t="s">
        <v>491</v>
      </c>
      <c r="H45" s="3"/>
    </row>
    <row r="46" spans="1:8" ht="12.6" customHeight="1">
      <c r="A46" s="12" t="s">
        <v>1764</v>
      </c>
      <c r="B46" s="13" t="s">
        <v>1527</v>
      </c>
      <c r="C46" s="177">
        <v>2</v>
      </c>
      <c r="D46" s="48">
        <v>0</v>
      </c>
      <c r="E46" s="48">
        <v>0</v>
      </c>
      <c r="F46" s="48">
        <v>0</v>
      </c>
      <c r="G46" s="48">
        <v>0</v>
      </c>
      <c r="H46" s="3"/>
    </row>
    <row r="47" spans="1:8" ht="12.6" customHeight="1">
      <c r="A47" s="12" t="s">
        <v>884</v>
      </c>
      <c r="B47" s="13" t="s">
        <v>1528</v>
      </c>
      <c r="C47" s="177">
        <v>3</v>
      </c>
      <c r="D47" s="48">
        <v>0.3</v>
      </c>
      <c r="E47" s="48">
        <v>0.435889894354067</v>
      </c>
      <c r="F47" s="48">
        <v>0.8</v>
      </c>
      <c r="G47" s="48">
        <v>0</v>
      </c>
      <c r="H47" s="3"/>
    </row>
    <row r="48" spans="1:8" ht="12.6" customHeight="1">
      <c r="A48" s="12" t="s">
        <v>885</v>
      </c>
      <c r="B48" s="13" t="s">
        <v>1529</v>
      </c>
      <c r="C48" s="177">
        <v>1</v>
      </c>
      <c r="D48" s="48">
        <v>0.1</v>
      </c>
      <c r="E48" s="48" t="s">
        <v>491</v>
      </c>
      <c r="F48" s="48">
        <v>0.1</v>
      </c>
      <c r="G48" s="48">
        <v>0.1</v>
      </c>
      <c r="H48" s="3"/>
    </row>
    <row r="49" spans="1:8" ht="12.6" customHeight="1">
      <c r="A49" s="12" t="s">
        <v>886</v>
      </c>
      <c r="B49" s="13" t="s">
        <v>1530</v>
      </c>
      <c r="C49" s="177">
        <v>0</v>
      </c>
      <c r="D49" s="48" t="s">
        <v>491</v>
      </c>
      <c r="E49" s="48" t="s">
        <v>491</v>
      </c>
      <c r="F49" s="48" t="s">
        <v>491</v>
      </c>
      <c r="G49" s="48" t="s">
        <v>491</v>
      </c>
      <c r="H49" s="3"/>
    </row>
    <row r="50" spans="1:8" ht="12.6" customHeight="1">
      <c r="A50" s="12" t="s">
        <v>887</v>
      </c>
      <c r="B50" s="13" t="s">
        <v>1531</v>
      </c>
      <c r="C50" s="177">
        <v>0</v>
      </c>
      <c r="D50" s="48" t="s">
        <v>491</v>
      </c>
      <c r="E50" s="48" t="s">
        <v>491</v>
      </c>
      <c r="F50" s="48" t="s">
        <v>491</v>
      </c>
      <c r="G50" s="48" t="s">
        <v>491</v>
      </c>
      <c r="H50" s="3"/>
    </row>
    <row r="51" spans="1:8" ht="12.6" customHeight="1">
      <c r="A51" s="12" t="s">
        <v>888</v>
      </c>
      <c r="B51" s="13" t="s">
        <v>1532</v>
      </c>
      <c r="C51" s="177">
        <v>1</v>
      </c>
      <c r="D51" s="48">
        <v>0</v>
      </c>
      <c r="E51" s="48" t="s">
        <v>491</v>
      </c>
      <c r="F51" s="48">
        <v>0</v>
      </c>
      <c r="G51" s="48">
        <v>0</v>
      </c>
      <c r="H51" s="3"/>
    </row>
    <row r="52" spans="1:8" ht="12.6" customHeight="1">
      <c r="A52" s="12" t="s">
        <v>889</v>
      </c>
      <c r="B52" s="13" t="s">
        <v>1533</v>
      </c>
      <c r="C52" s="177">
        <v>1</v>
      </c>
      <c r="D52" s="48">
        <v>0</v>
      </c>
      <c r="E52" s="48" t="s">
        <v>491</v>
      </c>
      <c r="F52" s="48">
        <v>0</v>
      </c>
      <c r="G52" s="48">
        <v>0</v>
      </c>
      <c r="H52" s="3"/>
    </row>
    <row r="53" spans="1:8" ht="12.6" customHeight="1">
      <c r="A53" s="12" t="s">
        <v>890</v>
      </c>
      <c r="B53" s="13" t="s">
        <v>1534</v>
      </c>
      <c r="C53" s="177">
        <v>11</v>
      </c>
      <c r="D53" s="48">
        <v>3.6363636363636397E-2</v>
      </c>
      <c r="E53" s="48">
        <v>5.0452497910951299E-2</v>
      </c>
      <c r="F53" s="48">
        <v>0.1</v>
      </c>
      <c r="G53" s="48">
        <v>0</v>
      </c>
      <c r="H53" s="3"/>
    </row>
    <row r="54" spans="1:8" ht="12.6" customHeight="1">
      <c r="A54" s="12" t="s">
        <v>891</v>
      </c>
      <c r="B54" s="13" t="s">
        <v>1535</v>
      </c>
      <c r="C54" s="177">
        <v>0</v>
      </c>
      <c r="D54" s="48" t="s">
        <v>491</v>
      </c>
      <c r="E54" s="48" t="s">
        <v>491</v>
      </c>
      <c r="F54" s="48" t="s">
        <v>491</v>
      </c>
      <c r="G54" s="48" t="s">
        <v>491</v>
      </c>
      <c r="H54" s="3"/>
    </row>
    <row r="55" spans="1:8" ht="12.6" customHeight="1">
      <c r="A55" s="12" t="s">
        <v>892</v>
      </c>
      <c r="B55" s="13" t="s">
        <v>1536</v>
      </c>
      <c r="C55" s="177">
        <v>1</v>
      </c>
      <c r="D55" s="48">
        <v>0</v>
      </c>
      <c r="E55" s="48" t="s">
        <v>491</v>
      </c>
      <c r="F55" s="48">
        <v>0</v>
      </c>
      <c r="G55" s="48">
        <v>0</v>
      </c>
      <c r="H55" s="3"/>
    </row>
    <row r="56" spans="1:8" ht="12.6" customHeight="1">
      <c r="A56" s="12" t="s">
        <v>893</v>
      </c>
      <c r="B56" s="13" t="s">
        <v>1537</v>
      </c>
      <c r="C56" s="177">
        <v>0</v>
      </c>
      <c r="D56" s="48" t="s">
        <v>491</v>
      </c>
      <c r="E56" s="48" t="s">
        <v>491</v>
      </c>
      <c r="F56" s="48" t="s">
        <v>491</v>
      </c>
      <c r="G56" s="48" t="s">
        <v>491</v>
      </c>
      <c r="H56" s="3"/>
    </row>
    <row r="57" spans="1:8" ht="12.6" customHeight="1">
      <c r="A57" s="12" t="s">
        <v>894</v>
      </c>
      <c r="B57" s="13" t="s">
        <v>1538</v>
      </c>
      <c r="C57" s="177">
        <v>3</v>
      </c>
      <c r="D57" s="48">
        <v>0.133333333333333</v>
      </c>
      <c r="E57" s="48">
        <v>0.115470053837925</v>
      </c>
      <c r="F57" s="48">
        <v>0.2</v>
      </c>
      <c r="G57" s="48">
        <v>0</v>
      </c>
      <c r="H57" s="3"/>
    </row>
    <row r="58" spans="1:8" ht="12.6" customHeight="1">
      <c r="A58" s="12" t="s">
        <v>1546</v>
      </c>
      <c r="B58" s="13" t="s">
        <v>1539</v>
      </c>
      <c r="C58" s="177">
        <v>0</v>
      </c>
      <c r="D58" s="48" t="s">
        <v>491</v>
      </c>
      <c r="E58" s="48" t="s">
        <v>491</v>
      </c>
      <c r="F58" s="48" t="s">
        <v>491</v>
      </c>
      <c r="G58" s="48" t="s">
        <v>491</v>
      </c>
      <c r="H58" s="3"/>
    </row>
    <row r="59" spans="1:8" ht="12.6" customHeight="1">
      <c r="A59" s="12" t="s">
        <v>1547</v>
      </c>
      <c r="B59" s="13" t="s">
        <v>1540</v>
      </c>
      <c r="C59" s="177">
        <v>3</v>
      </c>
      <c r="D59" s="48">
        <v>0.1</v>
      </c>
      <c r="E59" s="48">
        <v>0.17320508075688801</v>
      </c>
      <c r="F59" s="48">
        <v>0.3</v>
      </c>
      <c r="G59" s="48">
        <v>0</v>
      </c>
      <c r="H59" s="3"/>
    </row>
    <row r="60" spans="1:8" ht="12.6" customHeight="1">
      <c r="A60" s="12" t="s">
        <v>1548</v>
      </c>
      <c r="B60" s="13" t="s">
        <v>1541</v>
      </c>
      <c r="C60" s="177">
        <v>1</v>
      </c>
      <c r="D60" s="48">
        <v>0</v>
      </c>
      <c r="E60" s="48" t="s">
        <v>491</v>
      </c>
      <c r="F60" s="48">
        <v>0</v>
      </c>
      <c r="G60" s="48">
        <v>0</v>
      </c>
      <c r="H60" s="3"/>
    </row>
    <row r="61" spans="1:8" ht="12.6" customHeight="1">
      <c r="A61" s="12" t="s">
        <v>1549</v>
      </c>
      <c r="B61" s="13" t="s">
        <v>1542</v>
      </c>
      <c r="C61" s="177">
        <v>5</v>
      </c>
      <c r="D61" s="48">
        <v>0.06</v>
      </c>
      <c r="E61" s="48">
        <v>0.134164078649987</v>
      </c>
      <c r="F61" s="48">
        <v>0.3</v>
      </c>
      <c r="G61" s="48">
        <v>0</v>
      </c>
      <c r="H61" s="3"/>
    </row>
    <row r="62" spans="1:8" ht="12.6" customHeight="1">
      <c r="A62" s="12" t="s">
        <v>1550</v>
      </c>
      <c r="B62" s="13" t="s">
        <v>1543</v>
      </c>
      <c r="C62" s="177">
        <v>0</v>
      </c>
      <c r="D62" s="48" t="s">
        <v>491</v>
      </c>
      <c r="E62" s="48" t="s">
        <v>491</v>
      </c>
      <c r="F62" s="48" t="s">
        <v>491</v>
      </c>
      <c r="G62" s="48" t="s">
        <v>491</v>
      </c>
      <c r="H62" s="3"/>
    </row>
    <row r="63" spans="1:8" ht="12.6" customHeight="1">
      <c r="A63" s="12" t="s">
        <v>1551</v>
      </c>
      <c r="B63" s="13" t="s">
        <v>1544</v>
      </c>
      <c r="C63" s="177">
        <v>0</v>
      </c>
      <c r="D63" s="48" t="s">
        <v>491</v>
      </c>
      <c r="E63" s="48" t="s">
        <v>491</v>
      </c>
      <c r="F63" s="48" t="s">
        <v>491</v>
      </c>
      <c r="G63" s="48" t="s">
        <v>491</v>
      </c>
      <c r="H63" s="3"/>
    </row>
    <row r="64" spans="1:8" ht="12.6" customHeight="1">
      <c r="A64" s="12" t="s">
        <v>1552</v>
      </c>
      <c r="B64" s="13" t="s">
        <v>1545</v>
      </c>
      <c r="C64" s="177">
        <v>1</v>
      </c>
      <c r="D64" s="48">
        <v>0</v>
      </c>
      <c r="E64" s="48" t="s">
        <v>491</v>
      </c>
      <c r="F64" s="48">
        <v>0</v>
      </c>
      <c r="G64" s="48">
        <v>0</v>
      </c>
      <c r="H64" s="3"/>
    </row>
    <row r="65" spans="1:8" ht="12.6" customHeight="1">
      <c r="A65" s="12" t="s">
        <v>1553</v>
      </c>
      <c r="B65" s="13" t="s">
        <v>1295</v>
      </c>
      <c r="C65" s="177">
        <v>0</v>
      </c>
      <c r="D65" s="48" t="s">
        <v>491</v>
      </c>
      <c r="E65" s="48" t="s">
        <v>491</v>
      </c>
      <c r="F65" s="48" t="s">
        <v>491</v>
      </c>
      <c r="G65" s="48" t="s">
        <v>491</v>
      </c>
      <c r="H65" s="3"/>
    </row>
    <row r="66" spans="1:8" ht="12.6" customHeight="1">
      <c r="A66" s="12" t="s">
        <v>1554</v>
      </c>
      <c r="B66" s="13" t="s">
        <v>1296</v>
      </c>
      <c r="C66" s="177">
        <v>0</v>
      </c>
      <c r="D66" s="48" t="s">
        <v>491</v>
      </c>
      <c r="E66" s="48" t="s">
        <v>491</v>
      </c>
      <c r="F66" s="48" t="s">
        <v>491</v>
      </c>
      <c r="G66" s="48" t="s">
        <v>491</v>
      </c>
      <c r="H66" s="3"/>
    </row>
    <row r="67" spans="1:8" ht="12.6" customHeight="1">
      <c r="A67" s="12" t="s">
        <v>1555</v>
      </c>
      <c r="B67" s="13" t="s">
        <v>1297</v>
      </c>
      <c r="C67" s="177">
        <v>0</v>
      </c>
      <c r="D67" s="48" t="s">
        <v>491</v>
      </c>
      <c r="E67" s="48" t="s">
        <v>491</v>
      </c>
      <c r="F67" s="48" t="s">
        <v>491</v>
      </c>
      <c r="G67" s="48" t="s">
        <v>491</v>
      </c>
      <c r="H67" s="3"/>
    </row>
    <row r="68" spans="1:8" ht="12.6" customHeight="1">
      <c r="A68" s="12" t="s">
        <v>1556</v>
      </c>
      <c r="B68" s="13" t="s">
        <v>1298</v>
      </c>
      <c r="C68" s="177">
        <v>0</v>
      </c>
      <c r="D68" s="48" t="s">
        <v>491</v>
      </c>
      <c r="E68" s="48" t="s">
        <v>491</v>
      </c>
      <c r="F68" s="48" t="s">
        <v>491</v>
      </c>
      <c r="G68" s="48" t="s">
        <v>491</v>
      </c>
      <c r="H68" s="3"/>
    </row>
    <row r="69" spans="1:8" ht="12.6" customHeight="1">
      <c r="A69" s="12" t="s">
        <v>1557</v>
      </c>
      <c r="B69" s="13" t="s">
        <v>1299</v>
      </c>
      <c r="C69" s="177">
        <v>0</v>
      </c>
      <c r="D69" s="48" t="s">
        <v>491</v>
      </c>
      <c r="E69" s="48" t="s">
        <v>491</v>
      </c>
      <c r="F69" s="48" t="s">
        <v>491</v>
      </c>
      <c r="G69" s="48" t="s">
        <v>491</v>
      </c>
      <c r="H69" s="3"/>
    </row>
    <row r="70" spans="1:8" ht="12.6" customHeight="1">
      <c r="A70" s="12" t="s">
        <v>1558</v>
      </c>
      <c r="B70" s="13" t="s">
        <v>1300</v>
      </c>
      <c r="C70" s="177">
        <v>0</v>
      </c>
      <c r="D70" s="48" t="s">
        <v>491</v>
      </c>
      <c r="E70" s="48" t="s">
        <v>491</v>
      </c>
      <c r="F70" s="48" t="s">
        <v>491</v>
      </c>
      <c r="G70" s="48" t="s">
        <v>491</v>
      </c>
      <c r="H70" s="3"/>
    </row>
    <row r="71" spans="1:8" ht="12.6" customHeight="1">
      <c r="A71" s="12" t="s">
        <v>1559</v>
      </c>
      <c r="B71" s="13" t="s">
        <v>1301</v>
      </c>
      <c r="C71" s="177">
        <v>0</v>
      </c>
      <c r="D71" s="48" t="s">
        <v>491</v>
      </c>
      <c r="E71" s="48" t="s">
        <v>491</v>
      </c>
      <c r="F71" s="48" t="s">
        <v>491</v>
      </c>
      <c r="G71" s="48" t="s">
        <v>491</v>
      </c>
      <c r="H71" s="3"/>
    </row>
    <row r="72" spans="1:8" ht="12.6" customHeight="1">
      <c r="A72" s="12" t="s">
        <v>1560</v>
      </c>
      <c r="B72" s="13" t="s">
        <v>1302</v>
      </c>
      <c r="C72" s="177">
        <v>0</v>
      </c>
      <c r="D72" s="48" t="s">
        <v>491</v>
      </c>
      <c r="E72" s="48" t="s">
        <v>491</v>
      </c>
      <c r="F72" s="48" t="s">
        <v>491</v>
      </c>
      <c r="G72" s="48" t="s">
        <v>491</v>
      </c>
      <c r="H72" s="3"/>
    </row>
    <row r="73" spans="1:8" ht="12.6" customHeight="1">
      <c r="A73" s="12" t="s">
        <v>1561</v>
      </c>
      <c r="B73" s="13" t="s">
        <v>1303</v>
      </c>
      <c r="C73" s="177">
        <v>0</v>
      </c>
      <c r="D73" s="48" t="s">
        <v>491</v>
      </c>
      <c r="E73" s="48" t="s">
        <v>491</v>
      </c>
      <c r="F73" s="48" t="s">
        <v>491</v>
      </c>
      <c r="G73" s="48" t="s">
        <v>491</v>
      </c>
      <c r="H73" s="3"/>
    </row>
    <row r="74" spans="1:8" ht="12.6" customHeight="1">
      <c r="A74" s="12" t="s">
        <v>1562</v>
      </c>
      <c r="B74" s="13" t="s">
        <v>1304</v>
      </c>
      <c r="C74" s="177">
        <v>3</v>
      </c>
      <c r="D74" s="48">
        <v>6.6666666666666693E-2</v>
      </c>
      <c r="E74" s="48">
        <v>0.115470053837925</v>
      </c>
      <c r="F74" s="48">
        <v>0.2</v>
      </c>
      <c r="G74" s="48">
        <v>0</v>
      </c>
      <c r="H74" s="3"/>
    </row>
    <row r="75" spans="1:8" ht="12.6" customHeight="1">
      <c r="A75" s="12" t="s">
        <v>1563</v>
      </c>
      <c r="B75" s="13" t="s">
        <v>1305</v>
      </c>
      <c r="C75" s="177">
        <v>1</v>
      </c>
      <c r="D75" s="48">
        <v>0.1</v>
      </c>
      <c r="E75" s="48" t="s">
        <v>491</v>
      </c>
      <c r="F75" s="48">
        <v>0.1</v>
      </c>
      <c r="G75" s="48">
        <v>0.1</v>
      </c>
      <c r="H75" s="3"/>
    </row>
    <row r="76" spans="1:8" ht="12.6" customHeight="1">
      <c r="A76" s="12" t="s">
        <v>1564</v>
      </c>
      <c r="B76" s="13" t="s">
        <v>1306</v>
      </c>
      <c r="C76" s="177">
        <v>135</v>
      </c>
      <c r="D76" s="48">
        <v>3.0370370370370402E-2</v>
      </c>
      <c r="E76" s="48">
        <v>7.1522957460466205E-2</v>
      </c>
      <c r="F76" s="48">
        <v>0.5</v>
      </c>
      <c r="G76" s="48">
        <v>0</v>
      </c>
      <c r="H76" s="3"/>
    </row>
    <row r="77" spans="1:8" ht="12.6" customHeight="1">
      <c r="A77" s="12" t="s">
        <v>1565</v>
      </c>
      <c r="B77" s="13" t="s">
        <v>1307</v>
      </c>
      <c r="C77" s="177">
        <v>4</v>
      </c>
      <c r="D77" s="48">
        <v>2.5000000000000001E-2</v>
      </c>
      <c r="E77" s="48">
        <v>0.05</v>
      </c>
      <c r="F77" s="48">
        <v>0.1</v>
      </c>
      <c r="G77" s="48">
        <v>0</v>
      </c>
      <c r="H77" s="3"/>
    </row>
    <row r="78" spans="1:8" ht="12.6" customHeight="1">
      <c r="A78" s="12" t="s">
        <v>1247</v>
      </c>
      <c r="B78" s="13" t="s">
        <v>1308</v>
      </c>
      <c r="C78" s="177">
        <v>7</v>
      </c>
      <c r="D78" s="48">
        <v>0</v>
      </c>
      <c r="E78" s="48">
        <v>0</v>
      </c>
      <c r="F78" s="48">
        <v>0</v>
      </c>
      <c r="G78" s="48">
        <v>0</v>
      </c>
      <c r="H78" s="3"/>
    </row>
    <row r="79" spans="1:8" ht="12.6" customHeight="1">
      <c r="A79" s="12" t="s">
        <v>1248</v>
      </c>
      <c r="B79" s="13" t="s">
        <v>1309</v>
      </c>
      <c r="C79" s="177">
        <v>77</v>
      </c>
      <c r="D79" s="48">
        <v>5.1948051948052E-2</v>
      </c>
      <c r="E79" s="48">
        <v>0.13239731831676599</v>
      </c>
      <c r="F79" s="48">
        <v>1</v>
      </c>
      <c r="G79" s="48">
        <v>0</v>
      </c>
      <c r="H79" s="3"/>
    </row>
    <row r="80" spans="1:8" ht="12.6" customHeight="1">
      <c r="A80" s="12" t="s">
        <v>1249</v>
      </c>
      <c r="B80" s="13" t="s">
        <v>1310</v>
      </c>
      <c r="C80" s="177">
        <v>37</v>
      </c>
      <c r="D80" s="48">
        <v>0.17297297297297301</v>
      </c>
      <c r="E80" s="48">
        <v>0.54805142127391704</v>
      </c>
      <c r="F80" s="48">
        <v>3</v>
      </c>
      <c r="G80" s="48">
        <v>0</v>
      </c>
      <c r="H80" s="3"/>
    </row>
    <row r="81" spans="1:8" ht="12.6" customHeight="1">
      <c r="A81" s="12" t="s">
        <v>1250</v>
      </c>
      <c r="B81" s="13" t="s">
        <v>1311</v>
      </c>
      <c r="C81" s="177">
        <v>5</v>
      </c>
      <c r="D81" s="48">
        <v>0.6</v>
      </c>
      <c r="E81" s="48">
        <v>1.3416407864998701</v>
      </c>
      <c r="F81" s="48">
        <v>3</v>
      </c>
      <c r="G81" s="48">
        <v>0</v>
      </c>
      <c r="H81" s="3"/>
    </row>
    <row r="82" spans="1:8" ht="12.6" customHeight="1">
      <c r="A82" s="12" t="s">
        <v>1251</v>
      </c>
      <c r="B82" s="13" t="s">
        <v>1312</v>
      </c>
      <c r="C82" s="177">
        <v>1</v>
      </c>
      <c r="D82" s="48">
        <v>0</v>
      </c>
      <c r="E82" s="48" t="s">
        <v>491</v>
      </c>
      <c r="F82" s="48">
        <v>0</v>
      </c>
      <c r="G82" s="48">
        <v>0</v>
      </c>
      <c r="H82" s="3"/>
    </row>
    <row r="83" spans="1:8" ht="12.6" customHeight="1">
      <c r="A83" s="12" t="s">
        <v>1252</v>
      </c>
      <c r="B83" s="13" t="s">
        <v>1313</v>
      </c>
      <c r="C83" s="177">
        <v>15</v>
      </c>
      <c r="D83" s="48">
        <v>0.2</v>
      </c>
      <c r="E83" s="48">
        <v>0.77459666924148296</v>
      </c>
      <c r="F83" s="48">
        <v>3</v>
      </c>
      <c r="G83" s="48">
        <v>0</v>
      </c>
      <c r="H83" s="3"/>
    </row>
    <row r="84" spans="1:8" ht="12.6" customHeight="1">
      <c r="A84" s="12" t="s">
        <v>1253</v>
      </c>
      <c r="B84" s="13" t="s">
        <v>1314</v>
      </c>
      <c r="C84" s="177">
        <v>0</v>
      </c>
      <c r="D84" s="48" t="s">
        <v>491</v>
      </c>
      <c r="E84" s="48" t="s">
        <v>491</v>
      </c>
      <c r="F84" s="48" t="s">
        <v>491</v>
      </c>
      <c r="G84" s="48" t="s">
        <v>491</v>
      </c>
      <c r="H84" s="3"/>
    </row>
    <row r="85" spans="1:8" ht="12.6" customHeight="1">
      <c r="A85" s="12" t="s">
        <v>1254</v>
      </c>
      <c r="B85" s="13" t="s">
        <v>1315</v>
      </c>
      <c r="C85" s="177">
        <v>11</v>
      </c>
      <c r="D85" s="48">
        <v>2.7272727272727299E-2</v>
      </c>
      <c r="E85" s="48">
        <v>9.0453403373329105E-2</v>
      </c>
      <c r="F85" s="48">
        <v>0.3</v>
      </c>
      <c r="G85" s="48">
        <v>0</v>
      </c>
      <c r="H85" s="3"/>
    </row>
    <row r="86" spans="1:8" ht="12.6" customHeight="1">
      <c r="A86" s="12" t="s">
        <v>1255</v>
      </c>
      <c r="B86" s="13" t="s">
        <v>1316</v>
      </c>
      <c r="C86" s="177">
        <v>60</v>
      </c>
      <c r="D86" s="48">
        <v>0.03</v>
      </c>
      <c r="E86" s="48">
        <v>7.2016947158055095E-2</v>
      </c>
      <c r="F86" s="48">
        <v>0.3</v>
      </c>
      <c r="G86" s="48">
        <v>0</v>
      </c>
      <c r="H86" s="3"/>
    </row>
    <row r="87" spans="1:8" ht="12.6" customHeight="1">
      <c r="A87" s="12" t="s">
        <v>1256</v>
      </c>
      <c r="B87" s="13" t="s">
        <v>1317</v>
      </c>
      <c r="C87" s="177">
        <v>5</v>
      </c>
      <c r="D87" s="48">
        <v>0.08</v>
      </c>
      <c r="E87" s="48">
        <v>0.13038404810405299</v>
      </c>
      <c r="F87" s="48">
        <v>0.3</v>
      </c>
      <c r="G87" s="48">
        <v>0</v>
      </c>
      <c r="H87" s="3"/>
    </row>
    <row r="88" spans="1:8" ht="12.6" customHeight="1">
      <c r="A88" s="12" t="s">
        <v>1257</v>
      </c>
      <c r="B88" s="13" t="s">
        <v>1318</v>
      </c>
      <c r="C88" s="177">
        <v>44</v>
      </c>
      <c r="D88" s="48">
        <v>9.3181818181818199E-2</v>
      </c>
      <c r="E88" s="48">
        <v>0.45617098348466001</v>
      </c>
      <c r="F88" s="48">
        <v>3</v>
      </c>
      <c r="G88" s="48">
        <v>0</v>
      </c>
      <c r="H88" s="3"/>
    </row>
    <row r="89" spans="1:8" ht="12.6" customHeight="1">
      <c r="A89" s="12" t="s">
        <v>1258</v>
      </c>
      <c r="B89" s="13" t="s">
        <v>1319</v>
      </c>
      <c r="C89" s="177">
        <v>8</v>
      </c>
      <c r="D89" s="48">
        <v>2.5000000000000001E-2</v>
      </c>
      <c r="E89" s="48">
        <v>4.62910049886276E-2</v>
      </c>
      <c r="F89" s="48">
        <v>0.1</v>
      </c>
      <c r="G89" s="48">
        <v>0</v>
      </c>
      <c r="H89" s="3"/>
    </row>
    <row r="90" spans="1:8" ht="12.6" customHeight="1">
      <c r="A90" s="12" t="s">
        <v>1259</v>
      </c>
      <c r="B90" s="13" t="s">
        <v>1320</v>
      </c>
      <c r="C90" s="177">
        <v>5</v>
      </c>
      <c r="D90" s="48">
        <v>0.08</v>
      </c>
      <c r="E90" s="48">
        <v>0.13038404810405299</v>
      </c>
      <c r="F90" s="48">
        <v>0.3</v>
      </c>
      <c r="G90" s="48">
        <v>0</v>
      </c>
      <c r="H90" s="3"/>
    </row>
    <row r="91" spans="1:8" ht="12.6" customHeight="1">
      <c r="A91" s="12" t="s">
        <v>1260</v>
      </c>
      <c r="B91" s="13" t="s">
        <v>1321</v>
      </c>
      <c r="C91" s="177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12" t="s">
        <v>1261</v>
      </c>
      <c r="B92" s="13" t="s">
        <v>1322</v>
      </c>
      <c r="C92" s="177">
        <v>10</v>
      </c>
      <c r="D92" s="48">
        <v>0.16</v>
      </c>
      <c r="E92" s="48">
        <v>0.13498971154211101</v>
      </c>
      <c r="F92" s="48">
        <v>0.3</v>
      </c>
      <c r="G92" s="48">
        <v>0</v>
      </c>
      <c r="H92" s="3"/>
    </row>
    <row r="93" spans="1:8" ht="12.6" customHeight="1">
      <c r="A93" s="12" t="s">
        <v>1262</v>
      </c>
      <c r="B93" s="13" t="s">
        <v>1323</v>
      </c>
      <c r="C93" s="177">
        <v>548</v>
      </c>
      <c r="D93" s="48">
        <v>2.8284671532846702E-2</v>
      </c>
      <c r="E93" s="48">
        <v>0.15327973013267099</v>
      </c>
      <c r="F93" s="48">
        <v>3</v>
      </c>
      <c r="G93" s="48">
        <v>0</v>
      </c>
      <c r="H93" s="3"/>
    </row>
    <row r="94" spans="1:8" ht="12.6" customHeight="1">
      <c r="A94" s="12" t="s">
        <v>1263</v>
      </c>
      <c r="B94" s="13" t="s">
        <v>1324</v>
      </c>
      <c r="C94" s="177">
        <v>1</v>
      </c>
      <c r="D94" s="48">
        <v>0</v>
      </c>
      <c r="E94" s="48" t="s">
        <v>491</v>
      </c>
      <c r="F94" s="48">
        <v>0</v>
      </c>
      <c r="G94" s="48">
        <v>0</v>
      </c>
      <c r="H94" s="3"/>
    </row>
    <row r="95" spans="1:8" ht="12.6" customHeight="1">
      <c r="A95" s="12" t="s">
        <v>1264</v>
      </c>
      <c r="B95" s="13" t="s">
        <v>1325</v>
      </c>
      <c r="C95" s="177">
        <v>2</v>
      </c>
      <c r="D95" s="48">
        <v>0</v>
      </c>
      <c r="E95" s="48">
        <v>0</v>
      </c>
      <c r="F95" s="48">
        <v>0</v>
      </c>
      <c r="G95" s="48">
        <v>0</v>
      </c>
      <c r="H95" s="3"/>
    </row>
    <row r="96" spans="1:8" ht="12.6" customHeight="1">
      <c r="A96" s="12" t="s">
        <v>1265</v>
      </c>
      <c r="B96" s="13" t="s">
        <v>1326</v>
      </c>
      <c r="C96" s="177">
        <v>0</v>
      </c>
      <c r="D96" s="48" t="s">
        <v>491</v>
      </c>
      <c r="E96" s="48" t="s">
        <v>491</v>
      </c>
      <c r="F96" s="48" t="s">
        <v>491</v>
      </c>
      <c r="G96" s="48" t="s">
        <v>491</v>
      </c>
      <c r="H96" s="3"/>
    </row>
    <row r="97" spans="1:8" ht="12.6" customHeight="1">
      <c r="A97" s="12" t="s">
        <v>1266</v>
      </c>
      <c r="B97" s="13" t="s">
        <v>1327</v>
      </c>
      <c r="C97" s="177">
        <v>10</v>
      </c>
      <c r="D97" s="48">
        <v>0.04</v>
      </c>
      <c r="E97" s="48">
        <v>5.1639777949432197E-2</v>
      </c>
      <c r="F97" s="48">
        <v>0.1</v>
      </c>
      <c r="G97" s="48">
        <v>0</v>
      </c>
      <c r="H97" s="3"/>
    </row>
    <row r="98" spans="1:8" ht="12.6" customHeight="1">
      <c r="A98" s="12" t="s">
        <v>1267</v>
      </c>
      <c r="B98" s="13" t="s">
        <v>1328</v>
      </c>
      <c r="C98" s="177">
        <v>1</v>
      </c>
      <c r="D98" s="48">
        <v>0.1</v>
      </c>
      <c r="E98" s="48" t="s">
        <v>491</v>
      </c>
      <c r="F98" s="48">
        <v>0.1</v>
      </c>
      <c r="G98" s="48">
        <v>0.1</v>
      </c>
      <c r="H98" s="3"/>
    </row>
    <row r="99" spans="1:8" ht="12.6" customHeight="1">
      <c r="A99" s="12" t="s">
        <v>1268</v>
      </c>
      <c r="B99" s="13" t="s">
        <v>1329</v>
      </c>
      <c r="C99" s="177">
        <v>1</v>
      </c>
      <c r="D99" s="48">
        <v>0</v>
      </c>
      <c r="E99" s="48" t="s">
        <v>491</v>
      </c>
      <c r="F99" s="48">
        <v>0</v>
      </c>
      <c r="G99" s="48">
        <v>0</v>
      </c>
      <c r="H99" s="3"/>
    </row>
    <row r="100" spans="1:8" ht="12.6" customHeight="1">
      <c r="A100" s="12" t="s">
        <v>486</v>
      </c>
      <c r="B100" s="13" t="s">
        <v>1330</v>
      </c>
      <c r="C100" s="177">
        <v>7</v>
      </c>
      <c r="D100" s="48">
        <v>4.2857142857142899E-2</v>
      </c>
      <c r="E100" s="48">
        <v>5.3452248382484899E-2</v>
      </c>
      <c r="F100" s="48">
        <v>0.1</v>
      </c>
      <c r="G100" s="48">
        <v>0</v>
      </c>
      <c r="H100" s="3"/>
    </row>
    <row r="101" spans="1:8" ht="12.6" customHeight="1">
      <c r="A101" s="12" t="s">
        <v>487</v>
      </c>
      <c r="B101" s="13" t="s">
        <v>596</v>
      </c>
      <c r="C101" s="177">
        <v>8</v>
      </c>
      <c r="D101" s="48">
        <v>0</v>
      </c>
      <c r="E101" s="48">
        <v>0</v>
      </c>
      <c r="F101" s="48">
        <v>0</v>
      </c>
      <c r="G101" s="48">
        <v>0</v>
      </c>
      <c r="H101" s="3"/>
    </row>
    <row r="102" spans="1:8" ht="12.6" customHeight="1">
      <c r="A102" s="12" t="s">
        <v>599</v>
      </c>
      <c r="B102" s="13" t="s">
        <v>597</v>
      </c>
      <c r="C102" s="177">
        <v>3</v>
      </c>
      <c r="D102" s="48">
        <v>0</v>
      </c>
      <c r="E102" s="48">
        <v>0</v>
      </c>
      <c r="F102" s="48">
        <v>0</v>
      </c>
      <c r="G102" s="48">
        <v>0</v>
      </c>
      <c r="H102" s="3"/>
    </row>
    <row r="103" spans="1:8" ht="12.6" customHeight="1">
      <c r="A103" s="12" t="s">
        <v>600</v>
      </c>
      <c r="B103" s="13" t="s">
        <v>598</v>
      </c>
      <c r="C103" s="177">
        <v>14</v>
      </c>
      <c r="D103" s="48">
        <v>1.4285714285714299E-2</v>
      </c>
      <c r="E103" s="48">
        <v>5.3452248382484899E-2</v>
      </c>
      <c r="F103" s="48">
        <v>0.2</v>
      </c>
      <c r="G103" s="48">
        <v>0</v>
      </c>
      <c r="H103" s="3"/>
    </row>
    <row r="104" spans="1:8" ht="12.6" customHeight="1">
      <c r="A104" s="12" t="s">
        <v>488</v>
      </c>
      <c r="B104" s="13" t="s">
        <v>1386</v>
      </c>
      <c r="C104" s="177">
        <v>81</v>
      </c>
      <c r="D104" s="48">
        <v>2.2222222222222199E-2</v>
      </c>
      <c r="E104" s="48">
        <v>0.11726039399558599</v>
      </c>
      <c r="F104" s="48">
        <v>1</v>
      </c>
      <c r="G104" s="48">
        <v>0</v>
      </c>
      <c r="H104" s="3"/>
    </row>
    <row r="105" spans="1:8" ht="12.6" customHeight="1">
      <c r="A105" s="12" t="s">
        <v>491</v>
      </c>
      <c r="B105" s="13" t="s">
        <v>1246</v>
      </c>
      <c r="C105" s="177">
        <v>8</v>
      </c>
      <c r="D105" s="48">
        <v>2.5000000000000001E-2</v>
      </c>
      <c r="E105" s="48">
        <v>4.62910049886276E-2</v>
      </c>
      <c r="F105" s="48">
        <v>0.1</v>
      </c>
      <c r="G105" s="48">
        <v>0</v>
      </c>
      <c r="H105" s="3"/>
    </row>
    <row r="106" spans="1:8" ht="12.6" customHeight="1">
      <c r="A106" s="14"/>
      <c r="B106" s="4" t="s">
        <v>493</v>
      </c>
      <c r="C106" s="179">
        <v>5553</v>
      </c>
      <c r="D106" s="231">
        <v>4.9540788762830801E-2</v>
      </c>
      <c r="E106" s="231">
        <v>0.19915225999356401</v>
      </c>
      <c r="F106" s="231">
        <v>3.6</v>
      </c>
      <c r="G106" s="231">
        <v>0</v>
      </c>
      <c r="H106" s="8"/>
    </row>
    <row r="107" spans="1:8">
      <c r="A107" s="10"/>
      <c r="B107" s="9"/>
      <c r="C107" s="36"/>
      <c r="D107" s="249"/>
      <c r="E107" s="249"/>
      <c r="F107" s="238"/>
      <c r="G107" s="238"/>
      <c r="H107" s="8"/>
    </row>
    <row r="108" spans="1:8">
      <c r="A108" s="6"/>
      <c r="B108" s="2"/>
      <c r="C108" s="37"/>
      <c r="D108" s="235"/>
      <c r="E108" s="235"/>
      <c r="F108" s="237"/>
      <c r="G108" s="237"/>
      <c r="H108" s="3"/>
    </row>
    <row r="109" spans="1:8">
      <c r="A109" s="6"/>
      <c r="B109" s="2"/>
      <c r="C109" s="43"/>
      <c r="D109" s="235"/>
      <c r="E109" s="235"/>
      <c r="F109" s="237"/>
      <c r="G109" s="237"/>
      <c r="H109" s="3"/>
    </row>
    <row r="110" spans="1:8">
      <c r="A110" s="6"/>
      <c r="B110" s="2"/>
      <c r="C110" s="37"/>
      <c r="D110" s="235"/>
      <c r="E110" s="235"/>
      <c r="F110" s="237"/>
      <c r="G110" s="237"/>
      <c r="H110" s="3"/>
    </row>
    <row r="111" spans="1:8">
      <c r="C111" s="38"/>
      <c r="D111" s="250"/>
      <c r="E111" s="250"/>
      <c r="F111" s="239"/>
      <c r="G111" s="239"/>
    </row>
    <row r="112" spans="1:8">
      <c r="C112" s="38"/>
      <c r="D112" s="250"/>
      <c r="E112" s="250"/>
      <c r="F112" s="239"/>
      <c r="G112" s="239"/>
    </row>
    <row r="119" spans="3:3">
      <c r="C119" s="39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rgb="FFFFC000"/>
  </sheetPr>
  <dimension ref="A1:F116"/>
  <sheetViews>
    <sheetView showGridLines="0" zoomScaleNormal="100" zoomScaleSheetLayoutView="100" workbookViewId="0">
      <selection activeCell="A2" sqref="A2"/>
    </sheetView>
  </sheetViews>
  <sheetFormatPr defaultRowHeight="13.5"/>
  <cols>
    <col min="1" max="1" width="3.75" customWidth="1"/>
    <col min="2" max="2" width="43.5" customWidth="1"/>
    <col min="3" max="5" width="9.25" customWidth="1"/>
    <col min="6" max="6" width="9.25" style="16" customWidth="1"/>
  </cols>
  <sheetData>
    <row r="1" spans="1:6" ht="12.6" customHeight="1">
      <c r="A1" s="1" t="s">
        <v>742</v>
      </c>
      <c r="B1" s="6"/>
      <c r="C1" s="2"/>
      <c r="D1" s="3"/>
      <c r="E1" s="3"/>
      <c r="F1" s="15"/>
    </row>
    <row r="2" spans="1:6" ht="12.6" customHeight="1">
      <c r="A2" s="1"/>
      <c r="B2" s="6"/>
      <c r="C2" s="2"/>
      <c r="D2" s="3"/>
      <c r="E2" s="3"/>
      <c r="F2" s="15"/>
    </row>
    <row r="3" spans="1:6" ht="10.5" customHeight="1">
      <c r="A3" s="255" t="s">
        <v>490</v>
      </c>
      <c r="B3" s="255"/>
      <c r="C3" s="255" t="s">
        <v>955</v>
      </c>
      <c r="D3" s="136" t="s">
        <v>527</v>
      </c>
      <c r="E3" s="136"/>
      <c r="F3" s="138"/>
    </row>
    <row r="4" spans="1:6" ht="10.5" customHeight="1">
      <c r="A4" s="255"/>
      <c r="B4" s="255"/>
      <c r="C4" s="255"/>
      <c r="D4" s="135" t="s">
        <v>529</v>
      </c>
      <c r="E4" s="135" t="s">
        <v>530</v>
      </c>
      <c r="F4" s="139" t="s">
        <v>1737</v>
      </c>
    </row>
    <row r="5" spans="1:6" ht="12.6" customHeight="1">
      <c r="A5" s="134" t="s">
        <v>533</v>
      </c>
      <c r="B5" s="13" t="s">
        <v>936</v>
      </c>
      <c r="C5" s="4">
        <f>SUM(D5:F5)</f>
        <v>143</v>
      </c>
      <c r="D5" s="4">
        <v>84</v>
      </c>
      <c r="E5" s="4">
        <v>56</v>
      </c>
      <c r="F5" s="28">
        <v>3</v>
      </c>
    </row>
    <row r="6" spans="1:6" ht="12.6" customHeight="1">
      <c r="A6" s="4" t="s">
        <v>1383</v>
      </c>
      <c r="B6" s="13" t="s">
        <v>1384</v>
      </c>
      <c r="C6" s="4">
        <f t="shared" ref="C6:C69" si="0">SUM(D6:F6)</f>
        <v>304</v>
      </c>
      <c r="D6" s="4">
        <v>288</v>
      </c>
      <c r="E6" s="4">
        <v>7</v>
      </c>
      <c r="F6" s="28">
        <v>9</v>
      </c>
    </row>
    <row r="7" spans="1:6" ht="12.6" customHeight="1">
      <c r="A7" s="4" t="s">
        <v>494</v>
      </c>
      <c r="B7" s="13" t="s">
        <v>1734</v>
      </c>
      <c r="C7" s="4">
        <f t="shared" si="0"/>
        <v>579</v>
      </c>
      <c r="D7" s="4">
        <v>530</v>
      </c>
      <c r="E7" s="4">
        <v>42</v>
      </c>
      <c r="F7" s="28">
        <v>7</v>
      </c>
    </row>
    <row r="8" spans="1:6" ht="12.6" customHeight="1">
      <c r="A8" s="4" t="s">
        <v>495</v>
      </c>
      <c r="B8" s="13" t="s">
        <v>425</v>
      </c>
      <c r="C8" s="4">
        <f t="shared" si="0"/>
        <v>560</v>
      </c>
      <c r="D8" s="4">
        <v>560</v>
      </c>
      <c r="E8" s="4">
        <v>0</v>
      </c>
      <c r="F8" s="28">
        <v>0</v>
      </c>
    </row>
    <row r="9" spans="1:6" ht="12.6" customHeight="1">
      <c r="A9" s="4" t="s">
        <v>496</v>
      </c>
      <c r="B9" s="13" t="s">
        <v>426</v>
      </c>
      <c r="C9" s="4">
        <f t="shared" si="0"/>
        <v>492</v>
      </c>
      <c r="D9" s="4">
        <v>486</v>
      </c>
      <c r="E9" s="4">
        <v>4</v>
      </c>
      <c r="F9" s="28">
        <v>2</v>
      </c>
    </row>
    <row r="10" spans="1:6" ht="12.6" customHeight="1">
      <c r="A10" s="4" t="s">
        <v>497</v>
      </c>
      <c r="B10" s="13" t="s">
        <v>1710</v>
      </c>
      <c r="C10" s="4">
        <f t="shared" si="0"/>
        <v>150</v>
      </c>
      <c r="D10" s="4">
        <v>141</v>
      </c>
      <c r="E10" s="4">
        <v>7</v>
      </c>
      <c r="F10" s="28">
        <v>2</v>
      </c>
    </row>
    <row r="11" spans="1:6" ht="12.6" customHeight="1">
      <c r="A11" s="4" t="s">
        <v>558</v>
      </c>
      <c r="B11" s="13" t="s">
        <v>557</v>
      </c>
      <c r="C11" s="4">
        <f t="shared" si="0"/>
        <v>0</v>
      </c>
      <c r="D11" s="4">
        <v>0</v>
      </c>
      <c r="E11" s="4">
        <v>0</v>
      </c>
      <c r="F11" s="28">
        <v>0</v>
      </c>
    </row>
    <row r="12" spans="1:6" ht="12.6" customHeight="1">
      <c r="A12" s="4" t="s">
        <v>498</v>
      </c>
      <c r="B12" s="13" t="s">
        <v>1711</v>
      </c>
      <c r="C12" s="4">
        <f t="shared" si="0"/>
        <v>42</v>
      </c>
      <c r="D12" s="4">
        <v>42</v>
      </c>
      <c r="E12" s="4">
        <v>0</v>
      </c>
      <c r="F12" s="28">
        <v>0</v>
      </c>
    </row>
    <row r="13" spans="1:6" ht="12.6" customHeight="1">
      <c r="A13" s="4" t="s">
        <v>499</v>
      </c>
      <c r="B13" s="13" t="s">
        <v>1712</v>
      </c>
      <c r="C13" s="4">
        <f t="shared" si="0"/>
        <v>52</v>
      </c>
      <c r="D13" s="4">
        <v>51</v>
      </c>
      <c r="E13" s="4">
        <v>0</v>
      </c>
      <c r="F13" s="28">
        <v>1</v>
      </c>
    </row>
    <row r="14" spans="1:6" ht="12.6" customHeight="1">
      <c r="A14" s="4" t="s">
        <v>500</v>
      </c>
      <c r="B14" s="13" t="s">
        <v>1044</v>
      </c>
      <c r="C14" s="4">
        <f t="shared" si="0"/>
        <v>53</v>
      </c>
      <c r="D14" s="4">
        <v>53</v>
      </c>
      <c r="E14" s="4">
        <v>0</v>
      </c>
      <c r="F14" s="28">
        <v>0</v>
      </c>
    </row>
    <row r="15" spans="1:6" ht="12.6" customHeight="1">
      <c r="A15" s="4" t="s">
        <v>501</v>
      </c>
      <c r="B15" s="13" t="s">
        <v>1045</v>
      </c>
      <c r="C15" s="4">
        <f t="shared" si="0"/>
        <v>484</v>
      </c>
      <c r="D15" s="4">
        <v>449</v>
      </c>
      <c r="E15" s="4">
        <v>31</v>
      </c>
      <c r="F15" s="28">
        <v>4</v>
      </c>
    </row>
    <row r="16" spans="1:6" ht="12.6" customHeight="1">
      <c r="A16" s="4" t="s">
        <v>502</v>
      </c>
      <c r="B16" s="13" t="s">
        <v>1046</v>
      </c>
      <c r="C16" s="4">
        <f t="shared" si="0"/>
        <v>76</v>
      </c>
      <c r="D16" s="4">
        <v>70</v>
      </c>
      <c r="E16" s="4">
        <v>0</v>
      </c>
      <c r="F16" s="28">
        <v>6</v>
      </c>
    </row>
    <row r="17" spans="1:6" ht="12.6" customHeight="1">
      <c r="A17" s="4" t="s">
        <v>503</v>
      </c>
      <c r="B17" s="13" t="s">
        <v>1047</v>
      </c>
      <c r="C17" s="4">
        <f t="shared" si="0"/>
        <v>60</v>
      </c>
      <c r="D17" s="4">
        <v>53</v>
      </c>
      <c r="E17" s="4">
        <v>2</v>
      </c>
      <c r="F17" s="28">
        <v>5</v>
      </c>
    </row>
    <row r="18" spans="1:6" ht="12.6" customHeight="1">
      <c r="A18" s="4" t="s">
        <v>504</v>
      </c>
      <c r="B18" s="13" t="s">
        <v>1048</v>
      </c>
      <c r="C18" s="4">
        <f t="shared" si="0"/>
        <v>3</v>
      </c>
      <c r="D18" s="4">
        <v>3</v>
      </c>
      <c r="E18" s="4">
        <v>0</v>
      </c>
      <c r="F18" s="28">
        <v>0</v>
      </c>
    </row>
    <row r="19" spans="1:6" ht="12.6" customHeight="1">
      <c r="A19" s="4" t="s">
        <v>505</v>
      </c>
      <c r="B19" s="13" t="s">
        <v>1049</v>
      </c>
      <c r="C19" s="4">
        <f t="shared" si="0"/>
        <v>45</v>
      </c>
      <c r="D19" s="4">
        <v>45</v>
      </c>
      <c r="E19" s="4">
        <v>0</v>
      </c>
      <c r="F19" s="28">
        <v>0</v>
      </c>
    </row>
    <row r="20" spans="1:6" ht="12.6" customHeight="1">
      <c r="A20" s="4" t="s">
        <v>506</v>
      </c>
      <c r="B20" s="13" t="s">
        <v>1050</v>
      </c>
      <c r="C20" s="4">
        <f t="shared" si="0"/>
        <v>13</v>
      </c>
      <c r="D20" s="4">
        <v>12</v>
      </c>
      <c r="E20" s="4">
        <v>1</v>
      </c>
      <c r="F20" s="28">
        <v>0</v>
      </c>
    </row>
    <row r="21" spans="1:6" ht="12.6" customHeight="1">
      <c r="A21" s="4" t="s">
        <v>507</v>
      </c>
      <c r="B21" s="13" t="s">
        <v>1051</v>
      </c>
      <c r="C21" s="4">
        <f t="shared" si="0"/>
        <v>111</v>
      </c>
      <c r="D21" s="4">
        <v>111</v>
      </c>
      <c r="E21" s="4">
        <v>0</v>
      </c>
      <c r="F21" s="28">
        <v>0</v>
      </c>
    </row>
    <row r="22" spans="1:6" ht="12.6" customHeight="1">
      <c r="A22" s="4" t="s">
        <v>508</v>
      </c>
      <c r="B22" s="13" t="s">
        <v>1052</v>
      </c>
      <c r="C22" s="4">
        <f t="shared" si="0"/>
        <v>231</v>
      </c>
      <c r="D22" s="4">
        <v>231</v>
      </c>
      <c r="E22" s="4">
        <v>0</v>
      </c>
      <c r="F22" s="28">
        <v>0</v>
      </c>
    </row>
    <row r="23" spans="1:6" ht="12.6" customHeight="1">
      <c r="A23" s="134" t="s">
        <v>703</v>
      </c>
      <c r="B23" s="13" t="s">
        <v>1907</v>
      </c>
      <c r="C23" s="4">
        <f t="shared" si="0"/>
        <v>7</v>
      </c>
      <c r="D23" s="4">
        <v>7</v>
      </c>
      <c r="E23" s="4">
        <v>0</v>
      </c>
      <c r="F23" s="28">
        <v>0</v>
      </c>
    </row>
    <row r="24" spans="1:6" ht="12.6" customHeight="1">
      <c r="A24" s="4" t="s">
        <v>509</v>
      </c>
      <c r="B24" s="13" t="s">
        <v>1908</v>
      </c>
      <c r="C24" s="4">
        <f t="shared" si="0"/>
        <v>124</v>
      </c>
      <c r="D24" s="4">
        <v>124</v>
      </c>
      <c r="E24" s="4">
        <v>0</v>
      </c>
      <c r="F24" s="28">
        <v>0</v>
      </c>
    </row>
    <row r="25" spans="1:6" ht="12.6" customHeight="1">
      <c r="A25" s="4" t="s">
        <v>510</v>
      </c>
      <c r="B25" s="13" t="s">
        <v>1909</v>
      </c>
      <c r="C25" s="4">
        <f t="shared" si="0"/>
        <v>2</v>
      </c>
      <c r="D25" s="4">
        <v>2</v>
      </c>
      <c r="E25" s="4">
        <v>0</v>
      </c>
      <c r="F25" s="28">
        <v>0</v>
      </c>
    </row>
    <row r="26" spans="1:6" ht="12.6" customHeight="1">
      <c r="A26" s="4" t="s">
        <v>1704</v>
      </c>
      <c r="B26" s="13" t="s">
        <v>1910</v>
      </c>
      <c r="C26" s="4">
        <f t="shared" si="0"/>
        <v>426</v>
      </c>
      <c r="D26" s="4">
        <v>313</v>
      </c>
      <c r="E26" s="4">
        <v>71</v>
      </c>
      <c r="F26" s="28">
        <v>42</v>
      </c>
    </row>
    <row r="27" spans="1:6" ht="12.6" customHeight="1">
      <c r="A27" s="4" t="s">
        <v>1705</v>
      </c>
      <c r="B27" s="13" t="s">
        <v>1911</v>
      </c>
      <c r="C27" s="4">
        <f t="shared" si="0"/>
        <v>3</v>
      </c>
      <c r="D27" s="4">
        <v>2</v>
      </c>
      <c r="E27" s="4">
        <v>1</v>
      </c>
      <c r="F27" s="28">
        <v>0</v>
      </c>
    </row>
    <row r="28" spans="1:6" ht="12.6" customHeight="1">
      <c r="A28" s="134" t="s">
        <v>534</v>
      </c>
      <c r="B28" s="13" t="s">
        <v>1912</v>
      </c>
      <c r="C28" s="4">
        <f t="shared" si="0"/>
        <v>35</v>
      </c>
      <c r="D28" s="4">
        <v>17</v>
      </c>
      <c r="E28" s="4">
        <v>17</v>
      </c>
      <c r="F28" s="28">
        <v>1</v>
      </c>
    </row>
    <row r="29" spans="1:6" ht="12.6" customHeight="1">
      <c r="A29" s="4" t="s">
        <v>1706</v>
      </c>
      <c r="B29" s="13" t="s">
        <v>1913</v>
      </c>
      <c r="C29" s="4">
        <f t="shared" si="0"/>
        <v>4</v>
      </c>
      <c r="D29" s="4">
        <v>4</v>
      </c>
      <c r="E29" s="4">
        <v>0</v>
      </c>
      <c r="F29" s="28">
        <v>0</v>
      </c>
    </row>
    <row r="30" spans="1:6" ht="12.6" customHeight="1">
      <c r="A30" s="4" t="s">
        <v>1707</v>
      </c>
      <c r="B30" s="13" t="s">
        <v>1914</v>
      </c>
      <c r="C30" s="4">
        <f t="shared" si="0"/>
        <v>14</v>
      </c>
      <c r="D30" s="4">
        <v>14</v>
      </c>
      <c r="E30" s="4">
        <v>0</v>
      </c>
      <c r="F30" s="28">
        <v>0</v>
      </c>
    </row>
    <row r="31" spans="1:6" ht="12.6" customHeight="1">
      <c r="A31" s="4" t="s">
        <v>1708</v>
      </c>
      <c r="B31" s="13" t="s">
        <v>1915</v>
      </c>
      <c r="C31" s="4">
        <f t="shared" si="0"/>
        <v>3</v>
      </c>
      <c r="D31" s="4">
        <v>2</v>
      </c>
      <c r="E31" s="4">
        <v>1</v>
      </c>
      <c r="F31" s="28">
        <v>0</v>
      </c>
    </row>
    <row r="32" spans="1:6" ht="12.6" customHeight="1">
      <c r="A32" s="4" t="s">
        <v>417</v>
      </c>
      <c r="B32" s="13" t="s">
        <v>774</v>
      </c>
      <c r="C32" s="4">
        <f t="shared" si="0"/>
        <v>30</v>
      </c>
      <c r="D32" s="4">
        <v>3</v>
      </c>
      <c r="E32" s="4">
        <v>2</v>
      </c>
      <c r="F32" s="28">
        <v>25</v>
      </c>
    </row>
    <row r="33" spans="1:6" ht="12.6" customHeight="1">
      <c r="A33" s="134" t="s">
        <v>713</v>
      </c>
      <c r="B33" s="13" t="s">
        <v>775</v>
      </c>
      <c r="C33" s="4">
        <f t="shared" si="0"/>
        <v>365</v>
      </c>
      <c r="D33" s="4">
        <v>317</v>
      </c>
      <c r="E33" s="4">
        <v>46</v>
      </c>
      <c r="F33" s="28">
        <v>2</v>
      </c>
    </row>
    <row r="34" spans="1:6" ht="12.6" customHeight="1">
      <c r="A34" s="4" t="s">
        <v>418</v>
      </c>
      <c r="B34" s="13" t="s">
        <v>776</v>
      </c>
      <c r="C34" s="4">
        <f t="shared" si="0"/>
        <v>119</v>
      </c>
      <c r="D34" s="4">
        <v>17</v>
      </c>
      <c r="E34" s="4">
        <v>8</v>
      </c>
      <c r="F34" s="28">
        <v>94</v>
      </c>
    </row>
    <row r="35" spans="1:6" ht="12.6" customHeight="1">
      <c r="A35" s="4" t="s">
        <v>419</v>
      </c>
      <c r="B35" s="13" t="s">
        <v>1735</v>
      </c>
      <c r="C35" s="4">
        <f t="shared" si="0"/>
        <v>28</v>
      </c>
      <c r="D35" s="4">
        <v>7</v>
      </c>
      <c r="E35" s="4">
        <v>17</v>
      </c>
      <c r="F35" s="28">
        <v>4</v>
      </c>
    </row>
    <row r="36" spans="1:6" ht="12.6" customHeight="1">
      <c r="A36" s="4" t="s">
        <v>1747</v>
      </c>
      <c r="B36" s="13" t="s">
        <v>2071</v>
      </c>
      <c r="C36" s="4">
        <f t="shared" si="0"/>
        <v>3</v>
      </c>
      <c r="D36" s="4">
        <v>0</v>
      </c>
      <c r="E36" s="4">
        <v>3</v>
      </c>
      <c r="F36" s="28">
        <v>0</v>
      </c>
    </row>
    <row r="37" spans="1:6" ht="12.6" customHeight="1">
      <c r="A37" s="4" t="s">
        <v>1743</v>
      </c>
      <c r="B37" s="13" t="s">
        <v>1742</v>
      </c>
      <c r="C37" s="4">
        <f t="shared" si="0"/>
        <v>35</v>
      </c>
      <c r="D37" s="4">
        <v>17</v>
      </c>
      <c r="E37" s="4">
        <v>13</v>
      </c>
      <c r="F37" s="28">
        <v>5</v>
      </c>
    </row>
    <row r="38" spans="1:6" ht="12.6" customHeight="1">
      <c r="A38" s="4" t="s">
        <v>1745</v>
      </c>
      <c r="B38" s="13" t="s">
        <v>1744</v>
      </c>
      <c r="C38" s="4">
        <f t="shared" si="0"/>
        <v>264</v>
      </c>
      <c r="D38" s="4">
        <v>97</v>
      </c>
      <c r="E38" s="4">
        <v>111</v>
      </c>
      <c r="F38" s="28">
        <v>56</v>
      </c>
    </row>
    <row r="39" spans="1:6" ht="12.6" customHeight="1">
      <c r="A39" s="4" t="s">
        <v>1748</v>
      </c>
      <c r="B39" s="13" t="s">
        <v>1746</v>
      </c>
      <c r="C39" s="4">
        <f t="shared" si="0"/>
        <v>17</v>
      </c>
      <c r="D39" s="4">
        <v>11</v>
      </c>
      <c r="E39" s="4">
        <v>3</v>
      </c>
      <c r="F39" s="28">
        <v>3</v>
      </c>
    </row>
    <row r="40" spans="1:6" ht="12.6" customHeight="1">
      <c r="A40" s="4" t="s">
        <v>813</v>
      </c>
      <c r="B40" s="13" t="s">
        <v>814</v>
      </c>
      <c r="C40" s="4">
        <f t="shared" si="0"/>
        <v>5</v>
      </c>
      <c r="D40" s="4">
        <v>1</v>
      </c>
      <c r="E40" s="4">
        <v>3</v>
      </c>
      <c r="F40" s="28">
        <v>1</v>
      </c>
    </row>
    <row r="41" spans="1:6" ht="12.6" customHeight="1">
      <c r="A41" s="4" t="s">
        <v>815</v>
      </c>
      <c r="B41" s="13" t="s">
        <v>816</v>
      </c>
      <c r="C41" s="4">
        <f t="shared" si="0"/>
        <v>10</v>
      </c>
      <c r="D41" s="4">
        <v>8</v>
      </c>
      <c r="E41" s="4">
        <v>1</v>
      </c>
      <c r="F41" s="28">
        <v>1</v>
      </c>
    </row>
    <row r="42" spans="1:6" ht="12.6" customHeight="1">
      <c r="A42" s="4" t="s">
        <v>817</v>
      </c>
      <c r="B42" s="13" t="s">
        <v>818</v>
      </c>
      <c r="C42" s="4">
        <f t="shared" si="0"/>
        <v>7</v>
      </c>
      <c r="D42" s="4">
        <v>2</v>
      </c>
      <c r="E42" s="4">
        <v>3</v>
      </c>
      <c r="F42" s="28">
        <v>2</v>
      </c>
    </row>
    <row r="43" spans="1:6" ht="12.6" customHeight="1">
      <c r="A43" s="4" t="s">
        <v>819</v>
      </c>
      <c r="B43" s="13" t="s">
        <v>820</v>
      </c>
      <c r="C43" s="4">
        <f t="shared" si="0"/>
        <v>26</v>
      </c>
      <c r="D43" s="4">
        <v>9</v>
      </c>
      <c r="E43" s="4">
        <v>15</v>
      </c>
      <c r="F43" s="28">
        <v>2</v>
      </c>
    </row>
    <row r="44" spans="1:6" ht="12.6" customHeight="1">
      <c r="A44" s="4" t="s">
        <v>821</v>
      </c>
      <c r="B44" s="13" t="s">
        <v>822</v>
      </c>
      <c r="C44" s="4">
        <f t="shared" si="0"/>
        <v>157</v>
      </c>
      <c r="D44" s="4">
        <v>77</v>
      </c>
      <c r="E44" s="4">
        <v>67</v>
      </c>
      <c r="F44" s="28">
        <v>13</v>
      </c>
    </row>
    <row r="45" spans="1:6" ht="12.6" customHeight="1">
      <c r="A45" s="4" t="s">
        <v>823</v>
      </c>
      <c r="B45" s="13" t="s">
        <v>824</v>
      </c>
      <c r="C45" s="4">
        <f t="shared" si="0"/>
        <v>9</v>
      </c>
      <c r="D45" s="4">
        <v>0</v>
      </c>
      <c r="E45" s="4">
        <v>9</v>
      </c>
      <c r="F45" s="28">
        <v>0</v>
      </c>
    </row>
    <row r="46" spans="1:6" ht="12.6" customHeight="1">
      <c r="A46" s="4" t="s">
        <v>825</v>
      </c>
      <c r="B46" s="13" t="s">
        <v>1892</v>
      </c>
      <c r="C46" s="4">
        <f t="shared" si="0"/>
        <v>8</v>
      </c>
      <c r="D46" s="4">
        <v>2</v>
      </c>
      <c r="E46" s="4">
        <v>6</v>
      </c>
      <c r="F46" s="28">
        <v>0</v>
      </c>
    </row>
    <row r="47" spans="1:6" ht="12.6" customHeight="1">
      <c r="A47" s="4" t="s">
        <v>1893</v>
      </c>
      <c r="B47" s="13" t="s">
        <v>1894</v>
      </c>
      <c r="C47" s="4">
        <f t="shared" si="0"/>
        <v>9</v>
      </c>
      <c r="D47" s="4">
        <v>2</v>
      </c>
      <c r="E47" s="4">
        <v>4</v>
      </c>
      <c r="F47" s="28">
        <v>3</v>
      </c>
    </row>
    <row r="48" spans="1:6" ht="12.6" customHeight="1">
      <c r="A48" s="4" t="s">
        <v>1895</v>
      </c>
      <c r="B48" s="13" t="s">
        <v>1896</v>
      </c>
      <c r="C48" s="4">
        <f t="shared" si="0"/>
        <v>59</v>
      </c>
      <c r="D48" s="4">
        <v>14</v>
      </c>
      <c r="E48" s="4">
        <v>40</v>
      </c>
      <c r="F48" s="28">
        <v>5</v>
      </c>
    </row>
    <row r="49" spans="1:6" ht="12.6" customHeight="1">
      <c r="A49" s="4" t="s">
        <v>1897</v>
      </c>
      <c r="B49" s="13" t="s">
        <v>1898</v>
      </c>
      <c r="C49" s="4">
        <f t="shared" si="0"/>
        <v>0</v>
      </c>
      <c r="D49" s="4">
        <v>0</v>
      </c>
      <c r="E49" s="4">
        <v>0</v>
      </c>
      <c r="F49" s="28">
        <v>0</v>
      </c>
    </row>
    <row r="50" spans="1:6" ht="12.6" customHeight="1">
      <c r="A50" s="35" t="s">
        <v>2022</v>
      </c>
      <c r="B50" s="13" t="s">
        <v>2023</v>
      </c>
      <c r="C50" s="4">
        <f t="shared" si="0"/>
        <v>0</v>
      </c>
      <c r="D50" s="4">
        <v>0</v>
      </c>
      <c r="E50" s="4">
        <v>0</v>
      </c>
      <c r="F50" s="28">
        <v>0</v>
      </c>
    </row>
    <row r="51" spans="1:6" ht="12.6" customHeight="1">
      <c r="A51" s="4" t="s">
        <v>1899</v>
      </c>
      <c r="B51" s="13" t="s">
        <v>157</v>
      </c>
      <c r="C51" s="4">
        <f t="shared" si="0"/>
        <v>1</v>
      </c>
      <c r="D51" s="4">
        <v>1</v>
      </c>
      <c r="E51" s="4">
        <v>0</v>
      </c>
      <c r="F51" s="28">
        <v>0</v>
      </c>
    </row>
    <row r="52" spans="1:6" ht="12.6" customHeight="1">
      <c r="A52" s="4" t="s">
        <v>158</v>
      </c>
      <c r="B52" s="13" t="s">
        <v>159</v>
      </c>
      <c r="C52" s="4">
        <f t="shared" si="0"/>
        <v>3</v>
      </c>
      <c r="D52" s="4">
        <v>1</v>
      </c>
      <c r="E52" s="4">
        <v>1</v>
      </c>
      <c r="F52" s="28">
        <v>1</v>
      </c>
    </row>
    <row r="53" spans="1:6" ht="12.6" customHeight="1">
      <c r="A53" s="4" t="s">
        <v>160</v>
      </c>
      <c r="B53" s="13" t="s">
        <v>161</v>
      </c>
      <c r="C53" s="4">
        <f t="shared" si="0"/>
        <v>17</v>
      </c>
      <c r="D53" s="4">
        <v>8</v>
      </c>
      <c r="E53" s="4">
        <v>4</v>
      </c>
      <c r="F53" s="28">
        <v>5</v>
      </c>
    </row>
    <row r="54" spans="1:6" ht="12.6" customHeight="1">
      <c r="A54" s="4" t="s">
        <v>162</v>
      </c>
      <c r="B54" s="13" t="s">
        <v>900</v>
      </c>
      <c r="C54" s="4">
        <f t="shared" si="0"/>
        <v>0</v>
      </c>
      <c r="D54" s="4">
        <v>0</v>
      </c>
      <c r="E54" s="4">
        <v>0</v>
      </c>
      <c r="F54" s="28">
        <v>0</v>
      </c>
    </row>
    <row r="55" spans="1:6" ht="12.6" customHeight="1">
      <c r="A55" s="4" t="s">
        <v>901</v>
      </c>
      <c r="B55" s="13" t="s">
        <v>902</v>
      </c>
      <c r="C55" s="4">
        <f t="shared" si="0"/>
        <v>7</v>
      </c>
      <c r="D55" s="4">
        <v>2</v>
      </c>
      <c r="E55" s="4">
        <v>4</v>
      </c>
      <c r="F55" s="28">
        <v>1</v>
      </c>
    </row>
    <row r="56" spans="1:6" ht="12.6" customHeight="1">
      <c r="A56" s="4" t="s">
        <v>903</v>
      </c>
      <c r="B56" s="13" t="s">
        <v>904</v>
      </c>
      <c r="C56" s="4">
        <f t="shared" si="0"/>
        <v>0</v>
      </c>
      <c r="D56" s="4">
        <v>0</v>
      </c>
      <c r="E56" s="4">
        <v>0</v>
      </c>
      <c r="F56" s="28">
        <v>0</v>
      </c>
    </row>
    <row r="57" spans="1:6" ht="12.6" customHeight="1">
      <c r="A57" s="4" t="s">
        <v>905</v>
      </c>
      <c r="B57" s="13" t="s">
        <v>1269</v>
      </c>
      <c r="C57" s="4">
        <f t="shared" si="0"/>
        <v>0</v>
      </c>
      <c r="D57" s="4">
        <v>0</v>
      </c>
      <c r="E57" s="4">
        <v>0</v>
      </c>
      <c r="F57" s="28">
        <v>0</v>
      </c>
    </row>
    <row r="58" spans="1:6" ht="12.6" customHeight="1">
      <c r="A58" s="4" t="s">
        <v>1270</v>
      </c>
      <c r="B58" s="13" t="s">
        <v>1271</v>
      </c>
      <c r="C58" s="4">
        <f t="shared" si="0"/>
        <v>220</v>
      </c>
      <c r="D58" s="4">
        <v>87</v>
      </c>
      <c r="E58" s="4">
        <v>97</v>
      </c>
      <c r="F58" s="28">
        <v>36</v>
      </c>
    </row>
    <row r="59" spans="1:6" ht="12.6" customHeight="1">
      <c r="A59" s="4" t="s">
        <v>1272</v>
      </c>
      <c r="B59" s="13" t="s">
        <v>1273</v>
      </c>
      <c r="C59" s="4">
        <f t="shared" si="0"/>
        <v>199</v>
      </c>
      <c r="D59" s="4">
        <v>88</v>
      </c>
      <c r="E59" s="4">
        <v>83</v>
      </c>
      <c r="F59" s="28">
        <v>28</v>
      </c>
    </row>
    <row r="60" spans="1:6" ht="12.6" customHeight="1">
      <c r="A60" s="4" t="s">
        <v>1687</v>
      </c>
      <c r="B60" s="13" t="s">
        <v>1688</v>
      </c>
      <c r="C60" s="4">
        <f t="shared" si="0"/>
        <v>10</v>
      </c>
      <c r="D60" s="4">
        <v>2</v>
      </c>
      <c r="E60" s="4">
        <v>5</v>
      </c>
      <c r="F60" s="28">
        <v>3</v>
      </c>
    </row>
    <row r="61" spans="1:6" ht="12.6" customHeight="1">
      <c r="A61" s="4" t="s">
        <v>1689</v>
      </c>
      <c r="B61" s="13" t="s">
        <v>1690</v>
      </c>
      <c r="C61" s="4">
        <f t="shared" si="0"/>
        <v>15</v>
      </c>
      <c r="D61" s="4">
        <v>1</v>
      </c>
      <c r="E61" s="4">
        <v>6</v>
      </c>
      <c r="F61" s="28">
        <v>8</v>
      </c>
    </row>
    <row r="62" spans="1:6" ht="12.6" customHeight="1">
      <c r="A62" s="4" t="s">
        <v>1691</v>
      </c>
      <c r="B62" s="13" t="s">
        <v>1692</v>
      </c>
      <c r="C62" s="4">
        <f t="shared" si="0"/>
        <v>3</v>
      </c>
      <c r="D62" s="4">
        <v>0</v>
      </c>
      <c r="E62" s="4">
        <v>0</v>
      </c>
      <c r="F62" s="28">
        <v>3</v>
      </c>
    </row>
    <row r="63" spans="1:6" ht="12.6" customHeight="1">
      <c r="A63" s="134" t="s">
        <v>1587</v>
      </c>
      <c r="B63" s="13" t="s">
        <v>1693</v>
      </c>
      <c r="C63" s="4">
        <f t="shared" si="0"/>
        <v>31</v>
      </c>
      <c r="D63" s="4">
        <v>15</v>
      </c>
      <c r="E63" s="4">
        <v>16</v>
      </c>
      <c r="F63" s="28">
        <v>0</v>
      </c>
    </row>
    <row r="64" spans="1:6" ht="12.6" customHeight="1">
      <c r="A64" s="4" t="s">
        <v>1694</v>
      </c>
      <c r="B64" s="13" t="s">
        <v>2018</v>
      </c>
      <c r="C64" s="4">
        <f t="shared" si="0"/>
        <v>61</v>
      </c>
      <c r="D64" s="4">
        <v>23</v>
      </c>
      <c r="E64" s="4">
        <v>28</v>
      </c>
      <c r="F64" s="28">
        <v>10</v>
      </c>
    </row>
    <row r="65" spans="1:6" ht="12.6" customHeight="1">
      <c r="A65" s="4" t="s">
        <v>1020</v>
      </c>
      <c r="B65" s="13" t="s">
        <v>1021</v>
      </c>
      <c r="C65" s="4">
        <f t="shared" si="0"/>
        <v>4</v>
      </c>
      <c r="D65" s="4">
        <v>4</v>
      </c>
      <c r="E65" s="4">
        <v>0</v>
      </c>
      <c r="F65" s="28">
        <v>0</v>
      </c>
    </row>
    <row r="66" spans="1:6" ht="12.6" customHeight="1">
      <c r="A66" s="4" t="s">
        <v>1022</v>
      </c>
      <c r="B66" s="13" t="s">
        <v>1023</v>
      </c>
      <c r="C66" s="4">
        <f t="shared" si="0"/>
        <v>9</v>
      </c>
      <c r="D66" s="4">
        <v>3</v>
      </c>
      <c r="E66" s="4">
        <v>4</v>
      </c>
      <c r="F66" s="28">
        <v>2</v>
      </c>
    </row>
    <row r="67" spans="1:6" ht="12.6" customHeight="1">
      <c r="A67" s="4" t="s">
        <v>1024</v>
      </c>
      <c r="B67" s="13" t="s">
        <v>1025</v>
      </c>
      <c r="C67" s="4">
        <f t="shared" si="0"/>
        <v>247</v>
      </c>
      <c r="D67" s="4">
        <v>21</v>
      </c>
      <c r="E67" s="4">
        <v>83</v>
      </c>
      <c r="F67" s="28">
        <v>143</v>
      </c>
    </row>
    <row r="68" spans="1:6" ht="12.6" customHeight="1">
      <c r="A68" s="4" t="s">
        <v>1026</v>
      </c>
      <c r="B68" s="13" t="s">
        <v>1027</v>
      </c>
      <c r="C68" s="4">
        <f t="shared" si="0"/>
        <v>106</v>
      </c>
      <c r="D68" s="4">
        <v>45</v>
      </c>
      <c r="E68" s="4">
        <v>10</v>
      </c>
      <c r="F68" s="28">
        <v>51</v>
      </c>
    </row>
    <row r="69" spans="1:6" ht="12.6" customHeight="1">
      <c r="A69" s="4" t="s">
        <v>1028</v>
      </c>
      <c r="B69" s="13" t="s">
        <v>907</v>
      </c>
      <c r="C69" s="4">
        <f t="shared" si="0"/>
        <v>292</v>
      </c>
      <c r="D69" s="4">
        <v>187</v>
      </c>
      <c r="E69" s="4">
        <v>12</v>
      </c>
      <c r="F69" s="28">
        <v>93</v>
      </c>
    </row>
    <row r="70" spans="1:6" ht="12.6" customHeight="1">
      <c r="A70" s="4" t="s">
        <v>908</v>
      </c>
      <c r="B70" s="13" t="s">
        <v>909</v>
      </c>
      <c r="C70" s="4">
        <f t="shared" ref="C70:C111" si="1">SUM(D70:F70)</f>
        <v>3</v>
      </c>
      <c r="D70" s="4">
        <v>0</v>
      </c>
      <c r="E70" s="4">
        <v>0</v>
      </c>
      <c r="F70" s="28">
        <v>3</v>
      </c>
    </row>
    <row r="71" spans="1:6" ht="12.6" customHeight="1">
      <c r="A71" s="4" t="s">
        <v>910</v>
      </c>
      <c r="B71" s="13" t="s">
        <v>911</v>
      </c>
      <c r="C71" s="4">
        <f t="shared" si="1"/>
        <v>8</v>
      </c>
      <c r="D71" s="4">
        <v>5</v>
      </c>
      <c r="E71" s="4">
        <v>3</v>
      </c>
      <c r="F71" s="28">
        <v>0</v>
      </c>
    </row>
    <row r="72" spans="1:6" ht="12.6" customHeight="1">
      <c r="A72" s="4" t="s">
        <v>912</v>
      </c>
      <c r="B72" s="13" t="s">
        <v>1768</v>
      </c>
      <c r="C72" s="4">
        <f t="shared" si="1"/>
        <v>106</v>
      </c>
      <c r="D72" s="4">
        <v>40</v>
      </c>
      <c r="E72" s="4">
        <v>26</v>
      </c>
      <c r="F72" s="28">
        <v>40</v>
      </c>
    </row>
    <row r="73" spans="1:6" ht="12.6" customHeight="1">
      <c r="A73" s="4" t="s">
        <v>1769</v>
      </c>
      <c r="B73" s="13" t="s">
        <v>1770</v>
      </c>
      <c r="C73" s="4">
        <f t="shared" si="1"/>
        <v>49</v>
      </c>
      <c r="D73" s="4">
        <v>46</v>
      </c>
      <c r="E73" s="4">
        <v>1</v>
      </c>
      <c r="F73" s="28">
        <v>2</v>
      </c>
    </row>
    <row r="74" spans="1:6" ht="12.6" customHeight="1">
      <c r="A74" s="4" t="s">
        <v>1771</v>
      </c>
      <c r="B74" s="13" t="s">
        <v>1772</v>
      </c>
      <c r="C74" s="4">
        <f t="shared" si="1"/>
        <v>103</v>
      </c>
      <c r="D74" s="4">
        <v>101</v>
      </c>
      <c r="E74" s="4">
        <v>0</v>
      </c>
      <c r="F74" s="28">
        <v>2</v>
      </c>
    </row>
    <row r="75" spans="1:6" ht="12.6" customHeight="1">
      <c r="A75" s="4" t="s">
        <v>1773</v>
      </c>
      <c r="B75" s="13" t="s">
        <v>1774</v>
      </c>
      <c r="C75" s="4">
        <f t="shared" si="1"/>
        <v>122</v>
      </c>
      <c r="D75" s="4">
        <v>63</v>
      </c>
      <c r="E75" s="4">
        <v>55</v>
      </c>
      <c r="F75" s="28">
        <v>4</v>
      </c>
    </row>
    <row r="76" spans="1:6" ht="12.6" customHeight="1">
      <c r="A76" s="4" t="s">
        <v>1775</v>
      </c>
      <c r="B76" s="13" t="s">
        <v>1776</v>
      </c>
      <c r="C76" s="4">
        <f t="shared" si="1"/>
        <v>112</v>
      </c>
      <c r="D76" s="4">
        <v>19</v>
      </c>
      <c r="E76" s="4">
        <v>56</v>
      </c>
      <c r="F76" s="28">
        <v>37</v>
      </c>
    </row>
    <row r="77" spans="1:6" ht="12.6" customHeight="1">
      <c r="A77" s="134" t="s">
        <v>1034</v>
      </c>
      <c r="B77" s="13" t="s">
        <v>1777</v>
      </c>
      <c r="C77" s="4">
        <f t="shared" si="1"/>
        <v>757</v>
      </c>
      <c r="D77" s="4">
        <v>176</v>
      </c>
      <c r="E77" s="4">
        <v>304</v>
      </c>
      <c r="F77" s="28">
        <v>277</v>
      </c>
    </row>
    <row r="78" spans="1:6" ht="12.6" customHeight="1">
      <c r="A78" s="4" t="s">
        <v>1282</v>
      </c>
      <c r="B78" s="13" t="s">
        <v>1283</v>
      </c>
      <c r="C78" s="4">
        <f t="shared" si="1"/>
        <v>5</v>
      </c>
      <c r="D78" s="4">
        <v>5</v>
      </c>
      <c r="E78" s="4">
        <v>0</v>
      </c>
      <c r="F78" s="28">
        <v>0</v>
      </c>
    </row>
    <row r="79" spans="1:6" ht="12.6" customHeight="1">
      <c r="A79" s="4" t="s">
        <v>1284</v>
      </c>
      <c r="B79" s="13" t="s">
        <v>1285</v>
      </c>
      <c r="C79" s="4">
        <f t="shared" si="1"/>
        <v>35</v>
      </c>
      <c r="D79" s="4">
        <v>13</v>
      </c>
      <c r="E79" s="4">
        <v>22</v>
      </c>
      <c r="F79" s="28">
        <v>0</v>
      </c>
    </row>
    <row r="80" spans="1:6" ht="12.6" customHeight="1">
      <c r="A80" s="134" t="s">
        <v>1035</v>
      </c>
      <c r="B80" s="13" t="s">
        <v>1286</v>
      </c>
      <c r="C80" s="4">
        <f t="shared" si="1"/>
        <v>7</v>
      </c>
      <c r="D80" s="4">
        <v>2</v>
      </c>
      <c r="E80" s="4">
        <v>4</v>
      </c>
      <c r="F80" s="28">
        <v>1</v>
      </c>
    </row>
    <row r="81" spans="1:6" ht="12.6" customHeight="1">
      <c r="A81" s="4" t="s">
        <v>1287</v>
      </c>
      <c r="B81" s="13" t="s">
        <v>1288</v>
      </c>
      <c r="C81" s="4">
        <f t="shared" si="1"/>
        <v>281</v>
      </c>
      <c r="D81" s="4">
        <v>247</v>
      </c>
      <c r="E81" s="4">
        <v>30</v>
      </c>
      <c r="F81" s="28">
        <v>4</v>
      </c>
    </row>
    <row r="82" spans="1:6" ht="12.6" customHeight="1">
      <c r="A82" s="4" t="s">
        <v>1289</v>
      </c>
      <c r="B82" s="13" t="s">
        <v>1290</v>
      </c>
      <c r="C82" s="4">
        <f t="shared" si="1"/>
        <v>2206</v>
      </c>
      <c r="D82" s="4">
        <v>385</v>
      </c>
      <c r="E82" s="4">
        <v>865</v>
      </c>
      <c r="F82" s="28">
        <v>956</v>
      </c>
    </row>
    <row r="83" spans="1:6" ht="12.6" customHeight="1">
      <c r="A83" s="134" t="s">
        <v>535</v>
      </c>
      <c r="B83" s="13" t="s">
        <v>1291</v>
      </c>
      <c r="C83" s="4">
        <f t="shared" si="1"/>
        <v>1152</v>
      </c>
      <c r="D83" s="4">
        <v>40</v>
      </c>
      <c r="E83" s="4">
        <v>444</v>
      </c>
      <c r="F83" s="28">
        <v>668</v>
      </c>
    </row>
    <row r="84" spans="1:6" ht="12.6" customHeight="1">
      <c r="A84" s="35" t="s">
        <v>215</v>
      </c>
      <c r="B84" s="13" t="s">
        <v>2011</v>
      </c>
      <c r="C84" s="4">
        <f t="shared" si="1"/>
        <v>88</v>
      </c>
      <c r="D84" s="4">
        <v>87</v>
      </c>
      <c r="E84" s="4">
        <v>0</v>
      </c>
      <c r="F84" s="28">
        <v>1</v>
      </c>
    </row>
    <row r="85" spans="1:6" ht="12.6" customHeight="1">
      <c r="A85" s="35" t="s">
        <v>217</v>
      </c>
      <c r="B85" s="13" t="s">
        <v>216</v>
      </c>
      <c r="C85" s="4">
        <f t="shared" si="1"/>
        <v>3221</v>
      </c>
      <c r="D85" s="4">
        <v>3179</v>
      </c>
      <c r="E85" s="4">
        <v>36</v>
      </c>
      <c r="F85" s="28">
        <v>6</v>
      </c>
    </row>
    <row r="86" spans="1:6" ht="12.6" customHeight="1">
      <c r="A86" s="35" t="s">
        <v>219</v>
      </c>
      <c r="B86" s="13" t="s">
        <v>218</v>
      </c>
      <c r="C86" s="4">
        <f t="shared" si="1"/>
        <v>222</v>
      </c>
      <c r="D86" s="4">
        <v>221</v>
      </c>
      <c r="E86" s="4">
        <v>1</v>
      </c>
      <c r="F86" s="28">
        <v>0</v>
      </c>
    </row>
    <row r="87" spans="1:6" ht="12.6" customHeight="1">
      <c r="A87" s="35" t="s">
        <v>221</v>
      </c>
      <c r="B87" s="13" t="s">
        <v>220</v>
      </c>
      <c r="C87" s="4">
        <f t="shared" si="1"/>
        <v>323</v>
      </c>
      <c r="D87" s="4">
        <v>317</v>
      </c>
      <c r="E87" s="4">
        <v>6</v>
      </c>
      <c r="F87" s="28">
        <v>0</v>
      </c>
    </row>
    <row r="88" spans="1:6" ht="12.6" customHeight="1">
      <c r="A88" s="35" t="s">
        <v>223</v>
      </c>
      <c r="B88" s="13" t="s">
        <v>222</v>
      </c>
      <c r="C88" s="4">
        <f t="shared" si="1"/>
        <v>783</v>
      </c>
      <c r="D88" s="4">
        <v>769</v>
      </c>
      <c r="E88" s="4">
        <v>11</v>
      </c>
      <c r="F88" s="28">
        <v>3</v>
      </c>
    </row>
    <row r="89" spans="1:6" ht="12.6" customHeight="1">
      <c r="A89" s="35" t="s">
        <v>225</v>
      </c>
      <c r="B89" s="13" t="s">
        <v>224</v>
      </c>
      <c r="C89" s="4">
        <f t="shared" si="1"/>
        <v>5</v>
      </c>
      <c r="D89" s="4">
        <v>5</v>
      </c>
      <c r="E89" s="4">
        <v>0</v>
      </c>
      <c r="F89" s="28">
        <v>0</v>
      </c>
    </row>
    <row r="90" spans="1:6" ht="12.6" customHeight="1">
      <c r="A90" s="35" t="s">
        <v>2010</v>
      </c>
      <c r="B90" s="13" t="s">
        <v>226</v>
      </c>
      <c r="C90" s="4">
        <f t="shared" si="1"/>
        <v>1</v>
      </c>
      <c r="D90" s="4">
        <v>1</v>
      </c>
      <c r="E90" s="4">
        <v>0</v>
      </c>
      <c r="F90" s="28">
        <v>0</v>
      </c>
    </row>
    <row r="91" spans="1:6" ht="12.6" customHeight="1">
      <c r="A91" s="4" t="s">
        <v>1341</v>
      </c>
      <c r="B91" s="13" t="s">
        <v>1342</v>
      </c>
      <c r="C91" s="4">
        <f t="shared" si="1"/>
        <v>1087</v>
      </c>
      <c r="D91" s="4">
        <v>347</v>
      </c>
      <c r="E91" s="4">
        <v>63</v>
      </c>
      <c r="F91" s="28">
        <v>677</v>
      </c>
    </row>
    <row r="92" spans="1:6" ht="12.6" customHeight="1">
      <c r="A92" s="134" t="s">
        <v>940</v>
      </c>
      <c r="B92" s="13" t="s">
        <v>1343</v>
      </c>
      <c r="C92" s="4">
        <f t="shared" si="1"/>
        <v>368</v>
      </c>
      <c r="D92" s="4">
        <v>3</v>
      </c>
      <c r="E92" s="4">
        <v>2</v>
      </c>
      <c r="F92" s="28">
        <v>363</v>
      </c>
    </row>
    <row r="93" spans="1:6" ht="12.6" customHeight="1">
      <c r="A93" s="4" t="s">
        <v>1344</v>
      </c>
      <c r="B93" s="13" t="s">
        <v>1859</v>
      </c>
      <c r="C93" s="4">
        <f t="shared" si="1"/>
        <v>359</v>
      </c>
      <c r="D93" s="4">
        <v>268</v>
      </c>
      <c r="E93" s="4">
        <v>72</v>
      </c>
      <c r="F93" s="28">
        <v>19</v>
      </c>
    </row>
    <row r="94" spans="1:6" ht="12.6" customHeight="1">
      <c r="A94" s="134" t="s">
        <v>536</v>
      </c>
      <c r="B94" s="13" t="s">
        <v>1860</v>
      </c>
      <c r="C94" s="4">
        <f t="shared" si="1"/>
        <v>113</v>
      </c>
      <c r="D94" s="4">
        <v>111</v>
      </c>
      <c r="E94" s="4">
        <v>2</v>
      </c>
      <c r="F94" s="28">
        <v>0</v>
      </c>
    </row>
    <row r="95" spans="1:6" ht="12.6" customHeight="1">
      <c r="A95" s="4" t="s">
        <v>1861</v>
      </c>
      <c r="B95" s="13" t="s">
        <v>1862</v>
      </c>
      <c r="C95" s="4">
        <f t="shared" si="1"/>
        <v>8</v>
      </c>
      <c r="D95" s="4">
        <v>8</v>
      </c>
      <c r="E95" s="4">
        <v>0</v>
      </c>
      <c r="F95" s="28">
        <v>0</v>
      </c>
    </row>
    <row r="96" spans="1:6" ht="12.6" customHeight="1">
      <c r="A96" s="4" t="s">
        <v>1863</v>
      </c>
      <c r="B96" s="13" t="s">
        <v>1864</v>
      </c>
      <c r="C96" s="4">
        <f t="shared" si="1"/>
        <v>33</v>
      </c>
      <c r="D96" s="4">
        <v>33</v>
      </c>
      <c r="E96" s="4">
        <v>0</v>
      </c>
      <c r="F96" s="28">
        <v>0</v>
      </c>
    </row>
    <row r="97" spans="1:6" ht="12.6" customHeight="1">
      <c r="A97" s="134" t="s">
        <v>537</v>
      </c>
      <c r="B97" s="13" t="s">
        <v>1865</v>
      </c>
      <c r="C97" s="4">
        <f t="shared" si="1"/>
        <v>6</v>
      </c>
      <c r="D97" s="4">
        <v>5</v>
      </c>
      <c r="E97" s="4">
        <v>1</v>
      </c>
      <c r="F97" s="28">
        <v>0</v>
      </c>
    </row>
    <row r="98" spans="1:6" ht="12.6" customHeight="1">
      <c r="A98" s="4" t="s">
        <v>1866</v>
      </c>
      <c r="B98" s="13" t="s">
        <v>1867</v>
      </c>
      <c r="C98" s="4">
        <f t="shared" si="1"/>
        <v>5</v>
      </c>
      <c r="D98" s="4">
        <v>4</v>
      </c>
      <c r="E98" s="4">
        <v>0</v>
      </c>
      <c r="F98" s="28">
        <v>1</v>
      </c>
    </row>
    <row r="99" spans="1:6" ht="12.6" customHeight="1">
      <c r="A99" s="134" t="s">
        <v>918</v>
      </c>
      <c r="B99" s="13" t="s">
        <v>1868</v>
      </c>
      <c r="C99" s="4">
        <f t="shared" si="1"/>
        <v>72</v>
      </c>
      <c r="D99" s="4">
        <v>57</v>
      </c>
      <c r="E99" s="4">
        <v>5</v>
      </c>
      <c r="F99" s="28">
        <v>10</v>
      </c>
    </row>
    <row r="100" spans="1:6" ht="12.6" customHeight="1">
      <c r="A100" s="4" t="s">
        <v>1869</v>
      </c>
      <c r="B100" s="13" t="s">
        <v>1683</v>
      </c>
      <c r="C100" s="4">
        <f t="shared" si="1"/>
        <v>1449</v>
      </c>
      <c r="D100" s="4">
        <v>142</v>
      </c>
      <c r="E100" s="4">
        <v>266</v>
      </c>
      <c r="F100" s="28">
        <v>1041</v>
      </c>
    </row>
    <row r="101" spans="1:6" ht="12.6" customHeight="1">
      <c r="A101" s="4" t="s">
        <v>1874</v>
      </c>
      <c r="B101" s="13" t="s">
        <v>1875</v>
      </c>
      <c r="C101" s="4">
        <f t="shared" si="1"/>
        <v>85</v>
      </c>
      <c r="D101" s="4">
        <v>29</v>
      </c>
      <c r="E101" s="4">
        <v>17</v>
      </c>
      <c r="F101" s="28">
        <v>39</v>
      </c>
    </row>
    <row r="102" spans="1:6" ht="12.6" customHeight="1">
      <c r="A102" s="4" t="s">
        <v>1876</v>
      </c>
      <c r="B102" s="13" t="s">
        <v>1877</v>
      </c>
      <c r="C102" s="4">
        <f t="shared" si="1"/>
        <v>93</v>
      </c>
      <c r="D102" s="4">
        <v>40</v>
      </c>
      <c r="E102" s="4">
        <v>23</v>
      </c>
      <c r="F102" s="28">
        <v>30</v>
      </c>
    </row>
    <row r="103" spans="1:6" ht="12.6" customHeight="1">
      <c r="A103" s="4" t="s">
        <v>1878</v>
      </c>
      <c r="B103" s="13" t="s">
        <v>1879</v>
      </c>
      <c r="C103" s="4">
        <f t="shared" si="1"/>
        <v>625</v>
      </c>
      <c r="D103" s="4">
        <v>5</v>
      </c>
      <c r="E103" s="4">
        <v>44</v>
      </c>
      <c r="F103" s="28">
        <v>576</v>
      </c>
    </row>
    <row r="104" spans="1:6" ht="12.6" customHeight="1">
      <c r="A104" s="4" t="s">
        <v>1880</v>
      </c>
      <c r="B104" s="13" t="s">
        <v>1881</v>
      </c>
      <c r="C104" s="4">
        <f t="shared" si="1"/>
        <v>31</v>
      </c>
      <c r="D104" s="4">
        <v>0</v>
      </c>
      <c r="E104" s="4">
        <v>6</v>
      </c>
      <c r="F104" s="28">
        <v>25</v>
      </c>
    </row>
    <row r="105" spans="1:6" ht="12.6" customHeight="1">
      <c r="A105" s="4" t="s">
        <v>1882</v>
      </c>
      <c r="B105" s="13" t="s">
        <v>1883</v>
      </c>
      <c r="C105" s="4">
        <f t="shared" si="1"/>
        <v>9002</v>
      </c>
      <c r="D105" s="4">
        <v>8786</v>
      </c>
      <c r="E105" s="4">
        <v>202</v>
      </c>
      <c r="F105" s="28">
        <v>14</v>
      </c>
    </row>
    <row r="106" spans="1:6" ht="12.6" customHeight="1">
      <c r="A106" s="4" t="s">
        <v>1884</v>
      </c>
      <c r="B106" s="13" t="s">
        <v>1885</v>
      </c>
      <c r="C106" s="4">
        <f t="shared" si="1"/>
        <v>2097</v>
      </c>
      <c r="D106" s="4">
        <v>1828</v>
      </c>
      <c r="E106" s="4">
        <v>269</v>
      </c>
      <c r="F106" s="28">
        <v>0</v>
      </c>
    </row>
    <row r="107" spans="1:6" ht="12.6" customHeight="1">
      <c r="A107" s="4" t="s">
        <v>1886</v>
      </c>
      <c r="B107" s="13" t="s">
        <v>1887</v>
      </c>
      <c r="C107" s="4">
        <f t="shared" si="1"/>
        <v>324</v>
      </c>
      <c r="D107" s="4">
        <v>229</v>
      </c>
      <c r="E107" s="4">
        <v>75</v>
      </c>
      <c r="F107" s="28">
        <v>20</v>
      </c>
    </row>
    <row r="108" spans="1:6" ht="12.6" customHeight="1">
      <c r="A108" s="4" t="s">
        <v>1173</v>
      </c>
      <c r="B108" s="13" t="s">
        <v>1174</v>
      </c>
      <c r="C108" s="4">
        <f t="shared" si="1"/>
        <v>1824</v>
      </c>
      <c r="D108" s="4">
        <v>1814</v>
      </c>
      <c r="E108" s="4">
        <v>4</v>
      </c>
      <c r="F108" s="28">
        <v>6</v>
      </c>
    </row>
    <row r="109" spans="1:6" ht="12.6" customHeight="1">
      <c r="A109" s="4" t="s">
        <v>1175</v>
      </c>
      <c r="B109" s="13" t="s">
        <v>1176</v>
      </c>
      <c r="C109" s="4">
        <f t="shared" si="1"/>
        <v>12</v>
      </c>
      <c r="D109" s="4">
        <v>6</v>
      </c>
      <c r="E109" s="4">
        <v>5</v>
      </c>
      <c r="F109" s="28">
        <v>1</v>
      </c>
    </row>
    <row r="110" spans="1:6" ht="12.6" customHeight="1">
      <c r="A110" s="4" t="s">
        <v>1177</v>
      </c>
      <c r="B110" s="13" t="s">
        <v>1684</v>
      </c>
      <c r="C110" s="4">
        <f t="shared" si="1"/>
        <v>314</v>
      </c>
      <c r="D110" s="4">
        <v>310</v>
      </c>
      <c r="E110" s="4">
        <v>4</v>
      </c>
      <c r="F110" s="28">
        <v>0</v>
      </c>
    </row>
    <row r="111" spans="1:6" ht="12.6" customHeight="1">
      <c r="A111" s="4" t="s">
        <v>491</v>
      </c>
      <c r="B111" s="13" t="s">
        <v>492</v>
      </c>
      <c r="C111" s="4">
        <f t="shared" si="1"/>
        <v>59</v>
      </c>
      <c r="D111" s="4">
        <v>34</v>
      </c>
      <c r="E111" s="4">
        <v>5</v>
      </c>
      <c r="F111" s="28">
        <v>20</v>
      </c>
    </row>
    <row r="112" spans="1:6" ht="12.6" customHeight="1">
      <c r="A112" s="5"/>
      <c r="B112" s="4" t="s">
        <v>493</v>
      </c>
      <c r="C112" s="4">
        <f>SUM(D112:F112)</f>
        <v>33947</v>
      </c>
      <c r="D112" s="5">
        <f>SUM(D5:D111)</f>
        <v>24546</v>
      </c>
      <c r="E112" s="5">
        <f>SUM(E5:E111)</f>
        <v>3873</v>
      </c>
      <c r="F112" s="29">
        <f>SUM(F5:F111)</f>
        <v>5528</v>
      </c>
    </row>
    <row r="113" spans="1:6" ht="12.6" customHeight="1">
      <c r="A113" s="3"/>
      <c r="B113" s="6"/>
      <c r="C113" s="8" t="s">
        <v>1067</v>
      </c>
      <c r="D113" s="3"/>
      <c r="E113" s="3"/>
      <c r="F113" s="15"/>
    </row>
    <row r="114" spans="1:6" ht="12.6" customHeight="1">
      <c r="A114" s="3"/>
      <c r="B114" s="6"/>
      <c r="C114" s="3" t="s">
        <v>1226</v>
      </c>
      <c r="D114" s="3"/>
      <c r="E114" s="3"/>
      <c r="F114" s="15"/>
    </row>
    <row r="115" spans="1:6" ht="12.6" customHeight="1">
      <c r="A115" s="3"/>
      <c r="B115" s="6"/>
      <c r="C115" s="3" t="s">
        <v>1227</v>
      </c>
      <c r="D115" s="3"/>
      <c r="E115" s="3"/>
      <c r="F115" s="15"/>
    </row>
    <row r="116" spans="1:6" ht="12.6" customHeight="1">
      <c r="A116" s="3"/>
      <c r="B116" s="6"/>
      <c r="C116" s="3" t="s">
        <v>1231</v>
      </c>
      <c r="D116" s="3"/>
      <c r="E116" s="3"/>
      <c r="F116" s="15"/>
    </row>
  </sheetData>
  <mergeCells count="2">
    <mergeCell ref="A3:B4"/>
    <mergeCell ref="C3:C4"/>
  </mergeCells>
  <phoneticPr fontId="3"/>
  <printOptions horizontalCentered="1"/>
  <pageMargins left="0.78740157480314965" right="0.78740157480314965" top="0.98425196850393704" bottom="0.74803149606299213" header="0.51181102362204722" footer="0.51181102362204722"/>
  <pageSetup paperSize="9" orientation="portrait" r:id="rId1"/>
  <headerFooter alignWithMargins="0"/>
  <rowBreaks count="1" manualBreakCount="1">
    <brk id="6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>
    <tabColor rgb="FF00B050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4" max="4" width="10" style="251" customWidth="1"/>
    <col min="5" max="5" width="9" style="251"/>
    <col min="6" max="7" width="9" style="236"/>
  </cols>
  <sheetData>
    <row r="1" spans="1:8" hidden="1">
      <c r="B1" s="2"/>
      <c r="C1" s="3"/>
      <c r="D1" s="226"/>
      <c r="E1" s="226"/>
      <c r="F1" s="228"/>
      <c r="G1" s="228"/>
      <c r="H1" s="3"/>
    </row>
    <row r="2" spans="1:8" hidden="1">
      <c r="A2" s="1"/>
      <c r="B2" s="2"/>
      <c r="C2" s="3"/>
      <c r="D2" s="226"/>
      <c r="E2" s="226"/>
      <c r="F2" s="228"/>
      <c r="G2" s="228"/>
      <c r="H2" s="3"/>
    </row>
    <row r="3" spans="1:8">
      <c r="A3" s="1" t="s">
        <v>1108</v>
      </c>
      <c r="B3" s="2"/>
      <c r="D3" s="226"/>
      <c r="E3" s="226"/>
      <c r="F3" s="237"/>
      <c r="G3" s="237"/>
      <c r="H3" s="3"/>
    </row>
    <row r="4" spans="1:8">
      <c r="A4" s="1"/>
      <c r="B4" s="2"/>
      <c r="D4" s="226"/>
      <c r="E4" s="226"/>
      <c r="F4" s="237" t="s">
        <v>948</v>
      </c>
      <c r="G4" s="237" t="s">
        <v>1038</v>
      </c>
      <c r="H4" s="3"/>
    </row>
    <row r="5" spans="1:8" ht="12.6" customHeight="1">
      <c r="A5" s="268" t="s">
        <v>1031</v>
      </c>
      <c r="B5" s="270"/>
      <c r="C5" s="135" t="s">
        <v>1178</v>
      </c>
      <c r="D5" s="227" t="s">
        <v>1179</v>
      </c>
      <c r="E5" s="227" t="s">
        <v>1039</v>
      </c>
      <c r="F5" s="141" t="s">
        <v>1180</v>
      </c>
      <c r="G5" s="141" t="s">
        <v>1181</v>
      </c>
      <c r="H5" s="3"/>
    </row>
    <row r="6" spans="1:8" ht="12.6" customHeight="1">
      <c r="A6" s="12" t="s">
        <v>452</v>
      </c>
      <c r="B6" s="13" t="s">
        <v>1698</v>
      </c>
      <c r="C6" s="177">
        <v>3</v>
      </c>
      <c r="D6" s="48">
        <v>0.1</v>
      </c>
      <c r="E6" s="48">
        <v>0.1</v>
      </c>
      <c r="F6" s="48">
        <v>0.2</v>
      </c>
      <c r="G6" s="48">
        <v>0</v>
      </c>
      <c r="H6" s="3"/>
    </row>
    <row r="7" spans="1:8" ht="12.6" customHeight="1">
      <c r="A7" s="12" t="s">
        <v>453</v>
      </c>
      <c r="B7" s="13" t="s">
        <v>873</v>
      </c>
      <c r="C7" s="177">
        <v>0</v>
      </c>
      <c r="D7" s="48" t="s">
        <v>491</v>
      </c>
      <c r="E7" s="48" t="s">
        <v>491</v>
      </c>
      <c r="F7" s="48" t="s">
        <v>491</v>
      </c>
      <c r="G7" s="48" t="s">
        <v>491</v>
      </c>
      <c r="H7" s="3"/>
    </row>
    <row r="8" spans="1:8" ht="12.6" customHeight="1">
      <c r="A8" s="12" t="s">
        <v>454</v>
      </c>
      <c r="B8" s="13" t="s">
        <v>874</v>
      </c>
      <c r="C8" s="177">
        <v>2</v>
      </c>
      <c r="D8" s="48">
        <v>0</v>
      </c>
      <c r="E8" s="48">
        <v>0</v>
      </c>
      <c r="F8" s="48">
        <v>0</v>
      </c>
      <c r="G8" s="48">
        <v>0</v>
      </c>
      <c r="H8" s="3"/>
    </row>
    <row r="9" spans="1:8" ht="12.6" customHeight="1">
      <c r="A9" s="12" t="s">
        <v>455</v>
      </c>
      <c r="B9" s="13" t="s">
        <v>875</v>
      </c>
      <c r="C9" s="177">
        <v>0</v>
      </c>
      <c r="D9" s="48" t="s">
        <v>491</v>
      </c>
      <c r="E9" s="48" t="s">
        <v>491</v>
      </c>
      <c r="F9" s="48" t="s">
        <v>491</v>
      </c>
      <c r="G9" s="48" t="s">
        <v>491</v>
      </c>
      <c r="H9" s="3"/>
    </row>
    <row r="10" spans="1:8" ht="12.6" customHeight="1">
      <c r="A10" s="12" t="s">
        <v>456</v>
      </c>
      <c r="B10" s="13" t="s">
        <v>876</v>
      </c>
      <c r="C10" s="177">
        <v>38</v>
      </c>
      <c r="D10" s="48">
        <v>0.452631578947368</v>
      </c>
      <c r="E10" s="48">
        <v>0.65087751249610304</v>
      </c>
      <c r="F10" s="48">
        <v>2.8</v>
      </c>
      <c r="G10" s="48">
        <v>0</v>
      </c>
      <c r="H10" s="3"/>
    </row>
    <row r="11" spans="1:8" ht="12.6" customHeight="1">
      <c r="A11" s="12" t="s">
        <v>457</v>
      </c>
      <c r="B11" s="13" t="s">
        <v>877</v>
      </c>
      <c r="C11" s="177">
        <v>19</v>
      </c>
      <c r="D11" s="48">
        <v>3.1578947368421102E-2</v>
      </c>
      <c r="E11" s="48">
        <v>6.7103829820720301E-2</v>
      </c>
      <c r="F11" s="48">
        <v>0.2</v>
      </c>
      <c r="G11" s="48">
        <v>0</v>
      </c>
      <c r="H11" s="3"/>
    </row>
    <row r="12" spans="1:8" ht="12.6" customHeight="1">
      <c r="A12" s="12" t="s">
        <v>458</v>
      </c>
      <c r="B12" s="13" t="s">
        <v>878</v>
      </c>
      <c r="C12" s="177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12" t="s">
        <v>459</v>
      </c>
      <c r="B13" s="13" t="s">
        <v>1494</v>
      </c>
      <c r="C13" s="177">
        <v>0</v>
      </c>
      <c r="D13" s="48" t="s">
        <v>491</v>
      </c>
      <c r="E13" s="48" t="s">
        <v>491</v>
      </c>
      <c r="F13" s="48" t="s">
        <v>491</v>
      </c>
      <c r="G13" s="48" t="s">
        <v>491</v>
      </c>
      <c r="H13" s="3"/>
    </row>
    <row r="14" spans="1:8" ht="12.6" customHeight="1">
      <c r="A14" s="12" t="s">
        <v>460</v>
      </c>
      <c r="B14" s="13" t="s">
        <v>1495</v>
      </c>
      <c r="C14" s="177">
        <v>119</v>
      </c>
      <c r="D14" s="48">
        <v>6.1344537815125999E-2</v>
      </c>
      <c r="E14" s="48">
        <v>0.19748814326026301</v>
      </c>
      <c r="F14" s="48">
        <v>2</v>
      </c>
      <c r="G14" s="48">
        <v>0</v>
      </c>
      <c r="H14" s="3"/>
    </row>
    <row r="15" spans="1:8" ht="12.6" customHeight="1">
      <c r="A15" s="12" t="s">
        <v>461</v>
      </c>
      <c r="B15" s="13" t="s">
        <v>1496</v>
      </c>
      <c r="C15" s="177">
        <v>77</v>
      </c>
      <c r="D15" s="48">
        <v>9.2207792207792197E-2</v>
      </c>
      <c r="E15" s="48">
        <v>0.39926453233487702</v>
      </c>
      <c r="F15" s="48">
        <v>3.5</v>
      </c>
      <c r="G15" s="48">
        <v>0</v>
      </c>
      <c r="H15" s="3"/>
    </row>
    <row r="16" spans="1:8" ht="12.6" customHeight="1">
      <c r="A16" s="12" t="s">
        <v>462</v>
      </c>
      <c r="B16" s="13" t="s">
        <v>1497</v>
      </c>
      <c r="C16" s="177">
        <v>63</v>
      </c>
      <c r="D16" s="48">
        <v>7.4603174603174602E-2</v>
      </c>
      <c r="E16" s="48">
        <v>0.130715467861101</v>
      </c>
      <c r="F16" s="48">
        <v>0.9</v>
      </c>
      <c r="G16" s="48">
        <v>0</v>
      </c>
      <c r="H16" s="3"/>
    </row>
    <row r="17" spans="1:8" ht="12.6" customHeight="1">
      <c r="A17" s="12" t="s">
        <v>463</v>
      </c>
      <c r="B17" s="13" t="s">
        <v>1498</v>
      </c>
      <c r="C17" s="177">
        <v>4</v>
      </c>
      <c r="D17" s="48">
        <v>7.4999999999999997E-2</v>
      </c>
      <c r="E17" s="48">
        <v>9.5742710775633802E-2</v>
      </c>
      <c r="F17" s="48">
        <v>0.2</v>
      </c>
      <c r="G17" s="48">
        <v>0</v>
      </c>
      <c r="H17" s="3"/>
    </row>
    <row r="18" spans="1:8" ht="12.6" customHeight="1">
      <c r="A18" s="12" t="s">
        <v>464</v>
      </c>
      <c r="B18" s="13" t="s">
        <v>1499</v>
      </c>
      <c r="C18" s="177">
        <v>7</v>
      </c>
      <c r="D18" s="48">
        <v>0.157142857142857</v>
      </c>
      <c r="E18" s="48">
        <v>0.12724180205607</v>
      </c>
      <c r="F18" s="48">
        <v>0.4</v>
      </c>
      <c r="G18" s="48">
        <v>0</v>
      </c>
      <c r="H18" s="3"/>
    </row>
    <row r="19" spans="1:8" ht="12.6" customHeight="1">
      <c r="A19" s="12" t="s">
        <v>465</v>
      </c>
      <c r="B19" s="13" t="s">
        <v>1500</v>
      </c>
      <c r="C19" s="177">
        <v>81</v>
      </c>
      <c r="D19" s="48">
        <v>3.5802469135802498E-2</v>
      </c>
      <c r="E19" s="48">
        <v>8.10996947825771E-2</v>
      </c>
      <c r="F19" s="48">
        <v>0.5</v>
      </c>
      <c r="G19" s="48">
        <v>0</v>
      </c>
      <c r="H19" s="3"/>
    </row>
    <row r="20" spans="1:8" ht="12.6" customHeight="1">
      <c r="A20" s="12" t="s">
        <v>466</v>
      </c>
      <c r="B20" s="13" t="s">
        <v>1501</v>
      </c>
      <c r="C20" s="177">
        <v>16</v>
      </c>
      <c r="D20" s="48">
        <v>0.10625</v>
      </c>
      <c r="E20" s="48">
        <v>0.18062391868188399</v>
      </c>
      <c r="F20" s="48">
        <v>0.7</v>
      </c>
      <c r="G20" s="48">
        <v>0</v>
      </c>
      <c r="H20" s="3"/>
    </row>
    <row r="21" spans="1:8" ht="12.6" customHeight="1">
      <c r="A21" s="12" t="s">
        <v>467</v>
      </c>
      <c r="B21" s="13" t="s">
        <v>1502</v>
      </c>
      <c r="C21" s="177">
        <v>434</v>
      </c>
      <c r="D21" s="48">
        <v>9.1013824884792802E-2</v>
      </c>
      <c r="E21" s="48">
        <v>0.16850760440246099</v>
      </c>
      <c r="F21" s="48">
        <v>1.6</v>
      </c>
      <c r="G21" s="48">
        <v>0</v>
      </c>
      <c r="H21" s="3"/>
    </row>
    <row r="22" spans="1:8" ht="12.6" customHeight="1">
      <c r="A22" s="12" t="s">
        <v>468</v>
      </c>
      <c r="B22" s="13" t="s">
        <v>1503</v>
      </c>
      <c r="C22" s="177">
        <v>24</v>
      </c>
      <c r="D22" s="48">
        <v>5.83333333333333E-2</v>
      </c>
      <c r="E22" s="48">
        <v>0.11389036172018099</v>
      </c>
      <c r="F22" s="48">
        <v>0.5</v>
      </c>
      <c r="G22" s="48">
        <v>0</v>
      </c>
      <c r="H22" s="3"/>
    </row>
    <row r="23" spans="1:8" ht="12.6" customHeight="1">
      <c r="A23" s="12" t="s">
        <v>469</v>
      </c>
      <c r="B23" s="13" t="s">
        <v>1504</v>
      </c>
      <c r="C23" s="177">
        <v>32</v>
      </c>
      <c r="D23" s="48">
        <v>0.10312499999999999</v>
      </c>
      <c r="E23" s="48">
        <v>0.35056118604501901</v>
      </c>
      <c r="F23" s="48">
        <v>2</v>
      </c>
      <c r="G23" s="48">
        <v>0</v>
      </c>
      <c r="H23" s="3"/>
    </row>
    <row r="24" spans="1:8" ht="12.6" customHeight="1">
      <c r="A24" s="12" t="s">
        <v>470</v>
      </c>
      <c r="B24" s="13" t="s">
        <v>1505</v>
      </c>
      <c r="C24" s="177">
        <v>49</v>
      </c>
      <c r="D24" s="48">
        <v>0.104081632653061</v>
      </c>
      <c r="E24" s="48">
        <v>9.34504852704304E-2</v>
      </c>
      <c r="F24" s="48">
        <v>0.4</v>
      </c>
      <c r="G24" s="48">
        <v>0</v>
      </c>
      <c r="H24" s="3"/>
    </row>
    <row r="25" spans="1:8" ht="12.6" customHeight="1">
      <c r="A25" s="12" t="s">
        <v>471</v>
      </c>
      <c r="B25" s="13" t="s">
        <v>1506</v>
      </c>
      <c r="C25" s="177">
        <v>3</v>
      </c>
      <c r="D25" s="48">
        <v>0.133333333333333</v>
      </c>
      <c r="E25" s="48">
        <v>0.152752523165195</v>
      </c>
      <c r="F25" s="48">
        <v>0.3</v>
      </c>
      <c r="G25" s="48">
        <v>0</v>
      </c>
      <c r="H25" s="3"/>
    </row>
    <row r="26" spans="1:8" ht="12.6" customHeight="1">
      <c r="A26" s="12" t="s">
        <v>472</v>
      </c>
      <c r="B26" s="13" t="s">
        <v>1507</v>
      </c>
      <c r="C26" s="177">
        <v>109</v>
      </c>
      <c r="D26" s="48">
        <v>8.6238532110091706E-2</v>
      </c>
      <c r="E26" s="48">
        <v>0.20569119694709601</v>
      </c>
      <c r="F26" s="48">
        <v>1.4</v>
      </c>
      <c r="G26" s="48">
        <v>0</v>
      </c>
      <c r="H26" s="3"/>
    </row>
    <row r="27" spans="1:8" ht="12.6" customHeight="1">
      <c r="A27" s="12" t="s">
        <v>473</v>
      </c>
      <c r="B27" s="13" t="s">
        <v>1508</v>
      </c>
      <c r="C27" s="177">
        <v>148</v>
      </c>
      <c r="D27" s="48">
        <v>0.13783783783783801</v>
      </c>
      <c r="E27" s="48">
        <v>0.256190141282859</v>
      </c>
      <c r="F27" s="48">
        <v>1.9</v>
      </c>
      <c r="G27" s="48">
        <v>0</v>
      </c>
      <c r="H27" s="3"/>
    </row>
    <row r="28" spans="1:8" ht="12.6" customHeight="1">
      <c r="A28" s="12" t="s">
        <v>474</v>
      </c>
      <c r="B28" s="13" t="s">
        <v>1509</v>
      </c>
      <c r="C28" s="177">
        <v>124</v>
      </c>
      <c r="D28" s="48">
        <v>0.14032258064516101</v>
      </c>
      <c r="E28" s="48">
        <v>0.26254518924661002</v>
      </c>
      <c r="F28" s="48">
        <v>2</v>
      </c>
      <c r="G28" s="48">
        <v>0</v>
      </c>
      <c r="H28" s="3"/>
    </row>
    <row r="29" spans="1:8" ht="12.6" customHeight="1">
      <c r="A29" s="12" t="s">
        <v>475</v>
      </c>
      <c r="B29" s="13" t="s">
        <v>1510</v>
      </c>
      <c r="C29" s="177">
        <v>582</v>
      </c>
      <c r="D29" s="48">
        <v>0.53797250859106505</v>
      </c>
      <c r="E29" s="48">
        <v>0.75093837746330705</v>
      </c>
      <c r="F29" s="48">
        <v>4</v>
      </c>
      <c r="G29" s="48">
        <v>0</v>
      </c>
      <c r="H29" s="3"/>
    </row>
    <row r="30" spans="1:8" ht="12.6" customHeight="1">
      <c r="A30" s="12" t="s">
        <v>476</v>
      </c>
      <c r="B30" s="13" t="s">
        <v>1511</v>
      </c>
      <c r="C30" s="177">
        <v>67</v>
      </c>
      <c r="D30" s="48">
        <v>0.16119402985074599</v>
      </c>
      <c r="E30" s="48">
        <v>0.31859313080184298</v>
      </c>
      <c r="F30" s="48">
        <v>1.9</v>
      </c>
      <c r="G30" s="48">
        <v>0</v>
      </c>
      <c r="H30" s="3"/>
    </row>
    <row r="31" spans="1:8" ht="12.6" customHeight="1">
      <c r="A31" s="12" t="s">
        <v>477</v>
      </c>
      <c r="B31" s="13" t="s">
        <v>1512</v>
      </c>
      <c r="C31" s="177">
        <v>59</v>
      </c>
      <c r="D31" s="48">
        <v>0.161016949152542</v>
      </c>
      <c r="E31" s="48">
        <v>0.29770208966436901</v>
      </c>
      <c r="F31" s="48">
        <v>2</v>
      </c>
      <c r="G31" s="48">
        <v>0</v>
      </c>
      <c r="H31" s="3"/>
    </row>
    <row r="32" spans="1:8" ht="12.6" customHeight="1">
      <c r="A32" s="12" t="s">
        <v>478</v>
      </c>
      <c r="B32" s="13" t="s">
        <v>1513</v>
      </c>
      <c r="C32" s="177">
        <v>72</v>
      </c>
      <c r="D32" s="48">
        <v>7.4999999999999997E-2</v>
      </c>
      <c r="E32" s="48">
        <v>0.100351494932618</v>
      </c>
      <c r="F32" s="48">
        <v>0.5</v>
      </c>
      <c r="G32" s="48">
        <v>0</v>
      </c>
      <c r="H32" s="3"/>
    </row>
    <row r="33" spans="1:8" ht="12.6" customHeight="1">
      <c r="A33" s="12" t="s">
        <v>479</v>
      </c>
      <c r="B33" s="13" t="s">
        <v>1514</v>
      </c>
      <c r="C33" s="177">
        <v>178</v>
      </c>
      <c r="D33" s="48">
        <v>5.5056179775280899E-2</v>
      </c>
      <c r="E33" s="48">
        <v>0.11400390116732199</v>
      </c>
      <c r="F33" s="48">
        <v>1</v>
      </c>
      <c r="G33" s="48">
        <v>0</v>
      </c>
      <c r="H33" s="3"/>
    </row>
    <row r="34" spans="1:8" ht="12.6" customHeight="1">
      <c r="A34" s="12" t="s">
        <v>480</v>
      </c>
      <c r="B34" s="13" t="s">
        <v>1515</v>
      </c>
      <c r="C34" s="177">
        <v>139</v>
      </c>
      <c r="D34" s="48">
        <v>0.13525179856115099</v>
      </c>
      <c r="E34" s="48">
        <v>0.23524988544484801</v>
      </c>
      <c r="F34" s="48">
        <v>2</v>
      </c>
      <c r="G34" s="48">
        <v>0</v>
      </c>
      <c r="H34" s="3"/>
    </row>
    <row r="35" spans="1:8" ht="12.6" customHeight="1">
      <c r="A35" s="12" t="s">
        <v>481</v>
      </c>
      <c r="B35" s="13" t="s">
        <v>1516</v>
      </c>
      <c r="C35" s="177">
        <v>28</v>
      </c>
      <c r="D35" s="48">
        <v>0.16428571428571401</v>
      </c>
      <c r="E35" s="48">
        <v>0.28702082220799302</v>
      </c>
      <c r="F35" s="48">
        <v>1.5</v>
      </c>
      <c r="G35" s="48">
        <v>0</v>
      </c>
      <c r="H35" s="3"/>
    </row>
    <row r="36" spans="1:8" ht="12.6" customHeight="1">
      <c r="A36" s="12" t="s">
        <v>482</v>
      </c>
      <c r="B36" s="13" t="s">
        <v>1517</v>
      </c>
      <c r="C36" s="177">
        <v>359</v>
      </c>
      <c r="D36" s="48">
        <v>0.196100278551532</v>
      </c>
      <c r="E36" s="48">
        <v>0.36053397855494701</v>
      </c>
      <c r="F36" s="48">
        <v>3.3</v>
      </c>
      <c r="G36" s="48">
        <v>0</v>
      </c>
      <c r="H36" s="3"/>
    </row>
    <row r="37" spans="1:8" ht="12.6" customHeight="1">
      <c r="A37" s="12" t="s">
        <v>483</v>
      </c>
      <c r="B37" s="13" t="s">
        <v>1518</v>
      </c>
      <c r="C37" s="177">
        <v>32</v>
      </c>
      <c r="D37" s="48">
        <v>0.31562499999999999</v>
      </c>
      <c r="E37" s="48">
        <v>0.54305549826288302</v>
      </c>
      <c r="F37" s="48">
        <v>2</v>
      </c>
      <c r="G37" s="48">
        <v>0</v>
      </c>
      <c r="H37" s="3"/>
    </row>
    <row r="38" spans="1:8" ht="12.6" customHeight="1">
      <c r="A38" s="12" t="s">
        <v>1228</v>
      </c>
      <c r="B38" s="13" t="s">
        <v>1519</v>
      </c>
      <c r="C38" s="177">
        <v>34</v>
      </c>
      <c r="D38" s="48">
        <v>2.3529411764705899E-2</v>
      </c>
      <c r="E38" s="48">
        <v>5.5371054299055499E-2</v>
      </c>
      <c r="F38" s="48">
        <v>0.2</v>
      </c>
      <c r="G38" s="48">
        <v>0</v>
      </c>
      <c r="H38" s="3"/>
    </row>
    <row r="39" spans="1:8" ht="12.6" customHeight="1">
      <c r="A39" s="12" t="s">
        <v>1229</v>
      </c>
      <c r="B39" s="13" t="s">
        <v>1520</v>
      </c>
      <c r="C39" s="177">
        <v>1</v>
      </c>
      <c r="D39" s="48">
        <v>0</v>
      </c>
      <c r="E39" s="48" t="s">
        <v>491</v>
      </c>
      <c r="F39" s="48">
        <v>0</v>
      </c>
      <c r="G39" s="48">
        <v>0</v>
      </c>
      <c r="H39" s="3"/>
    </row>
    <row r="40" spans="1:8" ht="12.6" customHeight="1">
      <c r="A40" s="12" t="s">
        <v>1230</v>
      </c>
      <c r="B40" s="13" t="s">
        <v>1521</v>
      </c>
      <c r="C40" s="177">
        <v>3</v>
      </c>
      <c r="D40" s="48">
        <v>0</v>
      </c>
      <c r="E40" s="48">
        <v>0</v>
      </c>
      <c r="F40" s="48">
        <v>0</v>
      </c>
      <c r="G40" s="48">
        <v>0</v>
      </c>
      <c r="H40" s="3"/>
    </row>
    <row r="41" spans="1:8" ht="12.6" customHeight="1">
      <c r="A41" s="12" t="s">
        <v>1759</v>
      </c>
      <c r="B41" s="13" t="s">
        <v>1522</v>
      </c>
      <c r="C41" s="177">
        <v>1931</v>
      </c>
      <c r="D41" s="48">
        <v>2.7654065251165399E-2</v>
      </c>
      <c r="E41" s="48">
        <v>8.8168682288973399E-2</v>
      </c>
      <c r="F41" s="48">
        <v>2</v>
      </c>
      <c r="G41" s="48">
        <v>0</v>
      </c>
      <c r="H41" s="3"/>
    </row>
    <row r="42" spans="1:8" ht="12.6" customHeight="1">
      <c r="A42" s="12" t="s">
        <v>1760</v>
      </c>
      <c r="B42" s="13" t="s">
        <v>1523</v>
      </c>
      <c r="C42" s="177">
        <v>0</v>
      </c>
      <c r="D42" s="48" t="s">
        <v>491</v>
      </c>
      <c r="E42" s="48" t="s">
        <v>491</v>
      </c>
      <c r="F42" s="48" t="s">
        <v>491</v>
      </c>
      <c r="G42" s="48" t="s">
        <v>491</v>
      </c>
      <c r="H42" s="3"/>
    </row>
    <row r="43" spans="1:8" ht="12.6" customHeight="1">
      <c r="A43" s="12" t="s">
        <v>1761</v>
      </c>
      <c r="B43" s="13" t="s">
        <v>1524</v>
      </c>
      <c r="C43" s="177">
        <v>0</v>
      </c>
      <c r="D43" s="48" t="s">
        <v>491</v>
      </c>
      <c r="E43" s="48" t="s">
        <v>491</v>
      </c>
      <c r="F43" s="48" t="s">
        <v>491</v>
      </c>
      <c r="G43" s="48" t="s">
        <v>491</v>
      </c>
      <c r="H43" s="3"/>
    </row>
    <row r="44" spans="1:8" ht="12.6" customHeight="1">
      <c r="A44" s="12" t="s">
        <v>1762</v>
      </c>
      <c r="B44" s="13" t="s">
        <v>1525</v>
      </c>
      <c r="C44" s="177">
        <v>0</v>
      </c>
      <c r="D44" s="48" t="s">
        <v>491</v>
      </c>
      <c r="E44" s="48" t="s">
        <v>491</v>
      </c>
      <c r="F44" s="48" t="s">
        <v>491</v>
      </c>
      <c r="G44" s="48" t="s">
        <v>491</v>
      </c>
      <c r="H44" s="3"/>
    </row>
    <row r="45" spans="1:8" ht="12.6" customHeight="1">
      <c r="A45" s="12" t="s">
        <v>1763</v>
      </c>
      <c r="B45" s="13" t="s">
        <v>1526</v>
      </c>
      <c r="C45" s="177">
        <v>0</v>
      </c>
      <c r="D45" s="48" t="s">
        <v>491</v>
      </c>
      <c r="E45" s="48" t="s">
        <v>491</v>
      </c>
      <c r="F45" s="48" t="s">
        <v>491</v>
      </c>
      <c r="G45" s="48" t="s">
        <v>491</v>
      </c>
      <c r="H45" s="3"/>
    </row>
    <row r="46" spans="1:8" ht="12.6" customHeight="1">
      <c r="A46" s="12" t="s">
        <v>1764</v>
      </c>
      <c r="B46" s="13" t="s">
        <v>1527</v>
      </c>
      <c r="C46" s="177">
        <v>2</v>
      </c>
      <c r="D46" s="48">
        <v>0.05</v>
      </c>
      <c r="E46" s="48">
        <v>7.0710678118654793E-2</v>
      </c>
      <c r="F46" s="48">
        <v>0.1</v>
      </c>
      <c r="G46" s="48">
        <v>0</v>
      </c>
      <c r="H46" s="3"/>
    </row>
    <row r="47" spans="1:8" ht="12.6" customHeight="1">
      <c r="A47" s="12" t="s">
        <v>884</v>
      </c>
      <c r="B47" s="13" t="s">
        <v>1528</v>
      </c>
      <c r="C47" s="177">
        <v>4</v>
      </c>
      <c r="D47" s="48">
        <v>0.1</v>
      </c>
      <c r="E47" s="48">
        <v>8.1649658092772595E-2</v>
      </c>
      <c r="F47" s="48">
        <v>0.2</v>
      </c>
      <c r="G47" s="48">
        <v>0</v>
      </c>
      <c r="H47" s="3"/>
    </row>
    <row r="48" spans="1:8" ht="12.6" customHeight="1">
      <c r="A48" s="12" t="s">
        <v>885</v>
      </c>
      <c r="B48" s="13" t="s">
        <v>1529</v>
      </c>
      <c r="C48" s="177">
        <v>1</v>
      </c>
      <c r="D48" s="48">
        <v>0.1</v>
      </c>
      <c r="E48" s="48" t="s">
        <v>491</v>
      </c>
      <c r="F48" s="48">
        <v>0.1</v>
      </c>
      <c r="G48" s="48">
        <v>0.1</v>
      </c>
      <c r="H48" s="3"/>
    </row>
    <row r="49" spans="1:8" ht="12.6" customHeight="1">
      <c r="A49" s="12" t="s">
        <v>886</v>
      </c>
      <c r="B49" s="13" t="s">
        <v>1530</v>
      </c>
      <c r="C49" s="177">
        <v>0</v>
      </c>
      <c r="D49" s="48" t="s">
        <v>491</v>
      </c>
      <c r="E49" s="48" t="s">
        <v>491</v>
      </c>
      <c r="F49" s="48" t="s">
        <v>491</v>
      </c>
      <c r="G49" s="48" t="s">
        <v>491</v>
      </c>
      <c r="H49" s="3"/>
    </row>
    <row r="50" spans="1:8" ht="12.6" customHeight="1">
      <c r="A50" s="12" t="s">
        <v>887</v>
      </c>
      <c r="B50" s="13" t="s">
        <v>1531</v>
      </c>
      <c r="C50" s="177">
        <v>0</v>
      </c>
      <c r="D50" s="48" t="s">
        <v>491</v>
      </c>
      <c r="E50" s="48" t="s">
        <v>491</v>
      </c>
      <c r="F50" s="48" t="s">
        <v>491</v>
      </c>
      <c r="G50" s="48" t="s">
        <v>491</v>
      </c>
      <c r="H50" s="3"/>
    </row>
    <row r="51" spans="1:8" ht="12.6" customHeight="1">
      <c r="A51" s="12" t="s">
        <v>888</v>
      </c>
      <c r="B51" s="13" t="s">
        <v>1532</v>
      </c>
      <c r="C51" s="177">
        <v>1</v>
      </c>
      <c r="D51" s="48">
        <v>0</v>
      </c>
      <c r="E51" s="48" t="s">
        <v>491</v>
      </c>
      <c r="F51" s="48">
        <v>0</v>
      </c>
      <c r="G51" s="48">
        <v>0</v>
      </c>
      <c r="H51" s="3"/>
    </row>
    <row r="52" spans="1:8" ht="12.6" customHeight="1">
      <c r="A52" s="12" t="s">
        <v>889</v>
      </c>
      <c r="B52" s="13" t="s">
        <v>1533</v>
      </c>
      <c r="C52" s="177">
        <v>1</v>
      </c>
      <c r="D52" s="48">
        <v>0.1</v>
      </c>
      <c r="E52" s="48" t="s">
        <v>491</v>
      </c>
      <c r="F52" s="48">
        <v>0.1</v>
      </c>
      <c r="G52" s="48">
        <v>0.1</v>
      </c>
      <c r="H52" s="3"/>
    </row>
    <row r="53" spans="1:8" ht="12.6" customHeight="1">
      <c r="A53" s="12" t="s">
        <v>890</v>
      </c>
      <c r="B53" s="13" t="s">
        <v>1534</v>
      </c>
      <c r="C53" s="177">
        <v>11</v>
      </c>
      <c r="D53" s="48">
        <v>0.15454545454545501</v>
      </c>
      <c r="E53" s="48">
        <v>0.38304996113728101</v>
      </c>
      <c r="F53" s="48">
        <v>1.3</v>
      </c>
      <c r="G53" s="48">
        <v>0</v>
      </c>
      <c r="H53" s="3"/>
    </row>
    <row r="54" spans="1:8" ht="12.6" customHeight="1">
      <c r="A54" s="12" t="s">
        <v>891</v>
      </c>
      <c r="B54" s="13" t="s">
        <v>1535</v>
      </c>
      <c r="C54" s="177">
        <v>0</v>
      </c>
      <c r="D54" s="48" t="s">
        <v>491</v>
      </c>
      <c r="E54" s="48" t="s">
        <v>491</v>
      </c>
      <c r="F54" s="48" t="s">
        <v>491</v>
      </c>
      <c r="G54" s="48" t="s">
        <v>491</v>
      </c>
      <c r="H54" s="3"/>
    </row>
    <row r="55" spans="1:8" ht="12.6" customHeight="1">
      <c r="A55" s="12" t="s">
        <v>892</v>
      </c>
      <c r="B55" s="13" t="s">
        <v>1536</v>
      </c>
      <c r="C55" s="177">
        <v>1</v>
      </c>
      <c r="D55" s="48">
        <v>0</v>
      </c>
      <c r="E55" s="48" t="s">
        <v>491</v>
      </c>
      <c r="F55" s="48">
        <v>0</v>
      </c>
      <c r="G55" s="48">
        <v>0</v>
      </c>
      <c r="H55" s="3"/>
    </row>
    <row r="56" spans="1:8" ht="12.6" customHeight="1">
      <c r="A56" s="12" t="s">
        <v>893</v>
      </c>
      <c r="B56" s="13" t="s">
        <v>1537</v>
      </c>
      <c r="C56" s="177">
        <v>0</v>
      </c>
      <c r="D56" s="48" t="s">
        <v>491</v>
      </c>
      <c r="E56" s="48" t="s">
        <v>491</v>
      </c>
      <c r="F56" s="48" t="s">
        <v>491</v>
      </c>
      <c r="G56" s="48" t="s">
        <v>491</v>
      </c>
      <c r="H56" s="3"/>
    </row>
    <row r="57" spans="1:8" ht="12.6" customHeight="1">
      <c r="A57" s="12" t="s">
        <v>894</v>
      </c>
      <c r="B57" s="13" t="s">
        <v>1538</v>
      </c>
      <c r="C57" s="177">
        <v>3</v>
      </c>
      <c r="D57" s="48">
        <v>0.133333333333333</v>
      </c>
      <c r="E57" s="48">
        <v>0.115470053837925</v>
      </c>
      <c r="F57" s="48">
        <v>0.2</v>
      </c>
      <c r="G57" s="48">
        <v>0</v>
      </c>
      <c r="H57" s="3"/>
    </row>
    <row r="58" spans="1:8" ht="12.6" customHeight="1">
      <c r="A58" s="12" t="s">
        <v>1546</v>
      </c>
      <c r="B58" s="13" t="s">
        <v>1539</v>
      </c>
      <c r="C58" s="177">
        <v>0</v>
      </c>
      <c r="D58" s="48" t="s">
        <v>491</v>
      </c>
      <c r="E58" s="48" t="s">
        <v>491</v>
      </c>
      <c r="F58" s="48" t="s">
        <v>491</v>
      </c>
      <c r="G58" s="48" t="s">
        <v>491</v>
      </c>
      <c r="H58" s="3"/>
    </row>
    <row r="59" spans="1:8" ht="12.6" customHeight="1">
      <c r="A59" s="12" t="s">
        <v>1547</v>
      </c>
      <c r="B59" s="13" t="s">
        <v>1540</v>
      </c>
      <c r="C59" s="177">
        <v>3</v>
      </c>
      <c r="D59" s="48">
        <v>0.1</v>
      </c>
      <c r="E59" s="48">
        <v>0.1</v>
      </c>
      <c r="F59" s="48">
        <v>0.2</v>
      </c>
      <c r="G59" s="48">
        <v>0</v>
      </c>
      <c r="H59" s="3"/>
    </row>
    <row r="60" spans="1:8" ht="12.6" customHeight="1">
      <c r="A60" s="12" t="s">
        <v>1548</v>
      </c>
      <c r="B60" s="13" t="s">
        <v>1541</v>
      </c>
      <c r="C60" s="177">
        <v>1</v>
      </c>
      <c r="D60" s="48">
        <v>0</v>
      </c>
      <c r="E60" s="48" t="s">
        <v>491</v>
      </c>
      <c r="F60" s="48">
        <v>0</v>
      </c>
      <c r="G60" s="48">
        <v>0</v>
      </c>
      <c r="H60" s="3"/>
    </row>
    <row r="61" spans="1:8" ht="12.6" customHeight="1">
      <c r="A61" s="12" t="s">
        <v>1549</v>
      </c>
      <c r="B61" s="13" t="s">
        <v>1542</v>
      </c>
      <c r="C61" s="177">
        <v>5</v>
      </c>
      <c r="D61" s="48">
        <v>0.08</v>
      </c>
      <c r="E61" s="48">
        <v>8.3666002653407595E-2</v>
      </c>
      <c r="F61" s="48">
        <v>0.2</v>
      </c>
      <c r="G61" s="48">
        <v>0</v>
      </c>
      <c r="H61" s="3"/>
    </row>
    <row r="62" spans="1:8" ht="12.6" customHeight="1">
      <c r="A62" s="12" t="s">
        <v>1550</v>
      </c>
      <c r="B62" s="13" t="s">
        <v>1543</v>
      </c>
      <c r="C62" s="177">
        <v>0</v>
      </c>
      <c r="D62" s="48" t="s">
        <v>491</v>
      </c>
      <c r="E62" s="48" t="s">
        <v>491</v>
      </c>
      <c r="F62" s="48" t="s">
        <v>491</v>
      </c>
      <c r="G62" s="48" t="s">
        <v>491</v>
      </c>
      <c r="H62" s="3"/>
    </row>
    <row r="63" spans="1:8" ht="12.6" customHeight="1">
      <c r="A63" s="12" t="s">
        <v>1551</v>
      </c>
      <c r="B63" s="13" t="s">
        <v>1544</v>
      </c>
      <c r="C63" s="177">
        <v>0</v>
      </c>
      <c r="D63" s="48" t="s">
        <v>491</v>
      </c>
      <c r="E63" s="48" t="s">
        <v>491</v>
      </c>
      <c r="F63" s="48" t="s">
        <v>491</v>
      </c>
      <c r="G63" s="48" t="s">
        <v>491</v>
      </c>
      <c r="H63" s="3"/>
    </row>
    <row r="64" spans="1:8" ht="12.6" customHeight="1">
      <c r="A64" s="12" t="s">
        <v>1552</v>
      </c>
      <c r="B64" s="13" t="s">
        <v>1545</v>
      </c>
      <c r="C64" s="177">
        <v>1</v>
      </c>
      <c r="D64" s="48">
        <v>0</v>
      </c>
      <c r="E64" s="48" t="s">
        <v>491</v>
      </c>
      <c r="F64" s="48">
        <v>0</v>
      </c>
      <c r="G64" s="48">
        <v>0</v>
      </c>
      <c r="H64" s="3"/>
    </row>
    <row r="65" spans="1:8" ht="12.6" customHeight="1">
      <c r="A65" s="12" t="s">
        <v>1553</v>
      </c>
      <c r="B65" s="13" t="s">
        <v>1295</v>
      </c>
      <c r="C65" s="177">
        <v>0</v>
      </c>
      <c r="D65" s="48" t="s">
        <v>491</v>
      </c>
      <c r="E65" s="48" t="s">
        <v>491</v>
      </c>
      <c r="F65" s="48" t="s">
        <v>491</v>
      </c>
      <c r="G65" s="48" t="s">
        <v>491</v>
      </c>
      <c r="H65" s="3"/>
    </row>
    <row r="66" spans="1:8" ht="12.6" customHeight="1">
      <c r="A66" s="12" t="s">
        <v>1554</v>
      </c>
      <c r="B66" s="13" t="s">
        <v>1296</v>
      </c>
      <c r="C66" s="177">
        <v>0</v>
      </c>
      <c r="D66" s="48" t="s">
        <v>491</v>
      </c>
      <c r="E66" s="48" t="s">
        <v>491</v>
      </c>
      <c r="F66" s="48" t="s">
        <v>491</v>
      </c>
      <c r="G66" s="48" t="s">
        <v>491</v>
      </c>
      <c r="H66" s="3"/>
    </row>
    <row r="67" spans="1:8" ht="12.6" customHeight="1">
      <c r="A67" s="12" t="s">
        <v>1555</v>
      </c>
      <c r="B67" s="13" t="s">
        <v>1297</v>
      </c>
      <c r="C67" s="177">
        <v>0</v>
      </c>
      <c r="D67" s="48" t="s">
        <v>491</v>
      </c>
      <c r="E67" s="48" t="s">
        <v>491</v>
      </c>
      <c r="F67" s="48" t="s">
        <v>491</v>
      </c>
      <c r="G67" s="48" t="s">
        <v>491</v>
      </c>
      <c r="H67" s="3"/>
    </row>
    <row r="68" spans="1:8" ht="12.6" customHeight="1">
      <c r="A68" s="12" t="s">
        <v>1556</v>
      </c>
      <c r="B68" s="13" t="s">
        <v>1298</v>
      </c>
      <c r="C68" s="177">
        <v>0</v>
      </c>
      <c r="D68" s="48" t="s">
        <v>491</v>
      </c>
      <c r="E68" s="48" t="s">
        <v>491</v>
      </c>
      <c r="F68" s="48" t="s">
        <v>491</v>
      </c>
      <c r="G68" s="48" t="s">
        <v>491</v>
      </c>
      <c r="H68" s="3"/>
    </row>
    <row r="69" spans="1:8" ht="12.6" customHeight="1">
      <c r="A69" s="12" t="s">
        <v>1557</v>
      </c>
      <c r="B69" s="13" t="s">
        <v>1299</v>
      </c>
      <c r="C69" s="177">
        <v>0</v>
      </c>
      <c r="D69" s="48" t="s">
        <v>491</v>
      </c>
      <c r="E69" s="48" t="s">
        <v>491</v>
      </c>
      <c r="F69" s="48" t="s">
        <v>491</v>
      </c>
      <c r="G69" s="48" t="s">
        <v>491</v>
      </c>
      <c r="H69" s="3"/>
    </row>
    <row r="70" spans="1:8" ht="12.6" customHeight="1">
      <c r="A70" s="12" t="s">
        <v>1558</v>
      </c>
      <c r="B70" s="13" t="s">
        <v>1300</v>
      </c>
      <c r="C70" s="177">
        <v>0</v>
      </c>
      <c r="D70" s="48" t="s">
        <v>491</v>
      </c>
      <c r="E70" s="48" t="s">
        <v>491</v>
      </c>
      <c r="F70" s="48" t="s">
        <v>491</v>
      </c>
      <c r="G70" s="48" t="s">
        <v>491</v>
      </c>
      <c r="H70" s="3"/>
    </row>
    <row r="71" spans="1:8" ht="12.6" customHeight="1">
      <c r="A71" s="12" t="s">
        <v>1559</v>
      </c>
      <c r="B71" s="13" t="s">
        <v>1301</v>
      </c>
      <c r="C71" s="177">
        <v>0</v>
      </c>
      <c r="D71" s="48" t="s">
        <v>491</v>
      </c>
      <c r="E71" s="48" t="s">
        <v>491</v>
      </c>
      <c r="F71" s="48" t="s">
        <v>491</v>
      </c>
      <c r="G71" s="48" t="s">
        <v>491</v>
      </c>
      <c r="H71" s="3"/>
    </row>
    <row r="72" spans="1:8" ht="12.6" customHeight="1">
      <c r="A72" s="12" t="s">
        <v>1560</v>
      </c>
      <c r="B72" s="13" t="s">
        <v>1302</v>
      </c>
      <c r="C72" s="177">
        <v>0</v>
      </c>
      <c r="D72" s="48" t="s">
        <v>491</v>
      </c>
      <c r="E72" s="48" t="s">
        <v>491</v>
      </c>
      <c r="F72" s="48" t="s">
        <v>491</v>
      </c>
      <c r="G72" s="48" t="s">
        <v>491</v>
      </c>
      <c r="H72" s="3"/>
    </row>
    <row r="73" spans="1:8" ht="12.6" customHeight="1">
      <c r="A73" s="12" t="s">
        <v>1561</v>
      </c>
      <c r="B73" s="13" t="s">
        <v>1303</v>
      </c>
      <c r="C73" s="177">
        <v>0</v>
      </c>
      <c r="D73" s="48" t="s">
        <v>491</v>
      </c>
      <c r="E73" s="48" t="s">
        <v>491</v>
      </c>
      <c r="F73" s="48" t="s">
        <v>491</v>
      </c>
      <c r="G73" s="48" t="s">
        <v>491</v>
      </c>
      <c r="H73" s="3"/>
    </row>
    <row r="74" spans="1:8" ht="12.6" customHeight="1">
      <c r="A74" s="12" t="s">
        <v>1562</v>
      </c>
      <c r="B74" s="13" t="s">
        <v>1304</v>
      </c>
      <c r="C74" s="177">
        <v>3</v>
      </c>
      <c r="D74" s="48">
        <v>6.6666666666666693E-2</v>
      </c>
      <c r="E74" s="48">
        <v>0.115470053837925</v>
      </c>
      <c r="F74" s="48">
        <v>0.2</v>
      </c>
      <c r="G74" s="48">
        <v>0</v>
      </c>
      <c r="H74" s="3"/>
    </row>
    <row r="75" spans="1:8" ht="12.6" customHeight="1">
      <c r="A75" s="12" t="s">
        <v>1563</v>
      </c>
      <c r="B75" s="13" t="s">
        <v>1305</v>
      </c>
      <c r="C75" s="177">
        <v>1</v>
      </c>
      <c r="D75" s="48">
        <v>0.1</v>
      </c>
      <c r="E75" s="48" t="s">
        <v>491</v>
      </c>
      <c r="F75" s="48">
        <v>0.1</v>
      </c>
      <c r="G75" s="48">
        <v>0.1</v>
      </c>
      <c r="H75" s="3"/>
    </row>
    <row r="76" spans="1:8" ht="12.6" customHeight="1">
      <c r="A76" s="12" t="s">
        <v>1564</v>
      </c>
      <c r="B76" s="13" t="s">
        <v>1306</v>
      </c>
      <c r="C76" s="177">
        <v>131</v>
      </c>
      <c r="D76" s="48">
        <v>6.4122137404580101E-2</v>
      </c>
      <c r="E76" s="48">
        <v>9.0357156534138602E-2</v>
      </c>
      <c r="F76" s="48">
        <v>0.4</v>
      </c>
      <c r="G76" s="48">
        <v>0</v>
      </c>
      <c r="H76" s="3"/>
    </row>
    <row r="77" spans="1:8" ht="12.6" customHeight="1">
      <c r="A77" s="12" t="s">
        <v>1565</v>
      </c>
      <c r="B77" s="13" t="s">
        <v>1307</v>
      </c>
      <c r="C77" s="177">
        <v>4</v>
      </c>
      <c r="D77" s="48">
        <v>2.5000000000000001E-2</v>
      </c>
      <c r="E77" s="48">
        <v>0.05</v>
      </c>
      <c r="F77" s="48">
        <v>0.1</v>
      </c>
      <c r="G77" s="48">
        <v>0</v>
      </c>
      <c r="H77" s="3"/>
    </row>
    <row r="78" spans="1:8" ht="12.6" customHeight="1">
      <c r="A78" s="12" t="s">
        <v>1247</v>
      </c>
      <c r="B78" s="13" t="s">
        <v>1308</v>
      </c>
      <c r="C78" s="177">
        <v>7</v>
      </c>
      <c r="D78" s="48">
        <v>1.4285714285714299E-2</v>
      </c>
      <c r="E78" s="48">
        <v>3.77964473009227E-2</v>
      </c>
      <c r="F78" s="48">
        <v>0.1</v>
      </c>
      <c r="G78" s="48">
        <v>0</v>
      </c>
      <c r="H78" s="3"/>
    </row>
    <row r="79" spans="1:8" ht="12.6" customHeight="1">
      <c r="A79" s="12" t="s">
        <v>1248</v>
      </c>
      <c r="B79" s="13" t="s">
        <v>1309</v>
      </c>
      <c r="C79" s="177">
        <v>77</v>
      </c>
      <c r="D79" s="48">
        <v>9.8701298701298595E-2</v>
      </c>
      <c r="E79" s="48">
        <v>0.213673081878237</v>
      </c>
      <c r="F79" s="48">
        <v>1.2</v>
      </c>
      <c r="G79" s="48">
        <v>0</v>
      </c>
      <c r="H79" s="3"/>
    </row>
    <row r="80" spans="1:8" ht="12.6" customHeight="1">
      <c r="A80" s="12" t="s">
        <v>1249</v>
      </c>
      <c r="B80" s="13" t="s">
        <v>1310</v>
      </c>
      <c r="C80" s="177">
        <v>37</v>
      </c>
      <c r="D80" s="48">
        <v>9.7297297297297303E-2</v>
      </c>
      <c r="E80" s="48">
        <v>0.32786047717358702</v>
      </c>
      <c r="F80" s="48">
        <v>2</v>
      </c>
      <c r="G80" s="48">
        <v>0</v>
      </c>
      <c r="H80" s="3"/>
    </row>
    <row r="81" spans="1:8" ht="12.6" customHeight="1">
      <c r="A81" s="12" t="s">
        <v>1250</v>
      </c>
      <c r="B81" s="13" t="s">
        <v>1311</v>
      </c>
      <c r="C81" s="177">
        <v>5</v>
      </c>
      <c r="D81" s="48">
        <v>0.4</v>
      </c>
      <c r="E81" s="48">
        <v>0.89442719099991597</v>
      </c>
      <c r="F81" s="48">
        <v>2</v>
      </c>
      <c r="G81" s="48">
        <v>0</v>
      </c>
      <c r="H81" s="3"/>
    </row>
    <row r="82" spans="1:8" ht="12.6" customHeight="1">
      <c r="A82" s="12" t="s">
        <v>1251</v>
      </c>
      <c r="B82" s="13" t="s">
        <v>1312</v>
      </c>
      <c r="C82" s="177">
        <v>1</v>
      </c>
      <c r="D82" s="48">
        <v>0</v>
      </c>
      <c r="E82" s="48" t="s">
        <v>491</v>
      </c>
      <c r="F82" s="48">
        <v>0</v>
      </c>
      <c r="G82" s="48">
        <v>0</v>
      </c>
      <c r="H82" s="3"/>
    </row>
    <row r="83" spans="1:8" ht="12.6" customHeight="1">
      <c r="A83" s="12" t="s">
        <v>1252</v>
      </c>
      <c r="B83" s="13" t="s">
        <v>1313</v>
      </c>
      <c r="C83" s="177">
        <v>16</v>
      </c>
      <c r="D83" s="48">
        <v>0.21875</v>
      </c>
      <c r="E83" s="48">
        <v>0.50887948802573402</v>
      </c>
      <c r="F83" s="48">
        <v>2</v>
      </c>
      <c r="G83" s="48">
        <v>0</v>
      </c>
      <c r="H83" s="3"/>
    </row>
    <row r="84" spans="1:8" ht="12.6" customHeight="1">
      <c r="A84" s="12" t="s">
        <v>1253</v>
      </c>
      <c r="B84" s="13" t="s">
        <v>1314</v>
      </c>
      <c r="C84" s="177">
        <v>0</v>
      </c>
      <c r="D84" s="48" t="s">
        <v>491</v>
      </c>
      <c r="E84" s="48" t="s">
        <v>491</v>
      </c>
      <c r="F84" s="48" t="s">
        <v>491</v>
      </c>
      <c r="G84" s="48" t="s">
        <v>491</v>
      </c>
      <c r="H84" s="3"/>
    </row>
    <row r="85" spans="1:8" ht="12.6" customHeight="1">
      <c r="A85" s="12" t="s">
        <v>1254</v>
      </c>
      <c r="B85" s="13" t="s">
        <v>1315</v>
      </c>
      <c r="C85" s="177">
        <v>13</v>
      </c>
      <c r="D85" s="48">
        <v>0.130769230769231</v>
      </c>
      <c r="E85" s="48">
        <v>0.24284636907798099</v>
      </c>
      <c r="F85" s="48">
        <v>0.8</v>
      </c>
      <c r="G85" s="48">
        <v>0</v>
      </c>
      <c r="H85" s="3"/>
    </row>
    <row r="86" spans="1:8" ht="12.6" customHeight="1">
      <c r="A86" s="12" t="s">
        <v>1255</v>
      </c>
      <c r="B86" s="13" t="s">
        <v>1316</v>
      </c>
      <c r="C86" s="177">
        <v>59</v>
      </c>
      <c r="D86" s="48">
        <v>5.5932203389830501E-2</v>
      </c>
      <c r="E86" s="48">
        <v>7.0150543637576904E-2</v>
      </c>
      <c r="F86" s="48">
        <v>0.3</v>
      </c>
      <c r="G86" s="48">
        <v>0</v>
      </c>
      <c r="H86" s="3"/>
    </row>
    <row r="87" spans="1:8" ht="12.6" customHeight="1">
      <c r="A87" s="12" t="s">
        <v>1256</v>
      </c>
      <c r="B87" s="13" t="s">
        <v>1317</v>
      </c>
      <c r="C87" s="177">
        <v>5</v>
      </c>
      <c r="D87" s="48">
        <v>0.08</v>
      </c>
      <c r="E87" s="48">
        <v>8.3666002653407595E-2</v>
      </c>
      <c r="F87" s="48">
        <v>0.2</v>
      </c>
      <c r="G87" s="48">
        <v>0</v>
      </c>
      <c r="H87" s="3"/>
    </row>
    <row r="88" spans="1:8" ht="12.6" customHeight="1">
      <c r="A88" s="12" t="s">
        <v>1257</v>
      </c>
      <c r="B88" s="13" t="s">
        <v>1318</v>
      </c>
      <c r="C88" s="177">
        <v>44</v>
      </c>
      <c r="D88" s="48">
        <v>7.4999999999999997E-2</v>
      </c>
      <c r="E88" s="48">
        <v>0.30202802888566199</v>
      </c>
      <c r="F88" s="48">
        <v>2</v>
      </c>
      <c r="G88" s="48">
        <v>0</v>
      </c>
      <c r="H88" s="3"/>
    </row>
    <row r="89" spans="1:8" ht="12.6" customHeight="1">
      <c r="A89" s="12" t="s">
        <v>1258</v>
      </c>
      <c r="B89" s="13" t="s">
        <v>1319</v>
      </c>
      <c r="C89" s="177">
        <v>9</v>
      </c>
      <c r="D89" s="48">
        <v>6.6666666666666693E-2</v>
      </c>
      <c r="E89" s="48">
        <v>8.6602540378443907E-2</v>
      </c>
      <c r="F89" s="48">
        <v>0.2</v>
      </c>
      <c r="G89" s="48">
        <v>0</v>
      </c>
      <c r="H89" s="3"/>
    </row>
    <row r="90" spans="1:8" ht="12.6" customHeight="1">
      <c r="A90" s="12" t="s">
        <v>1259</v>
      </c>
      <c r="B90" s="13" t="s">
        <v>1320</v>
      </c>
      <c r="C90" s="177">
        <v>4</v>
      </c>
      <c r="D90" s="48">
        <v>0.1</v>
      </c>
      <c r="E90" s="48">
        <v>0.14142135623731</v>
      </c>
      <c r="F90" s="48">
        <v>0.3</v>
      </c>
      <c r="G90" s="48">
        <v>0</v>
      </c>
      <c r="H90" s="3"/>
    </row>
    <row r="91" spans="1:8" ht="12.6" customHeight="1">
      <c r="A91" s="12" t="s">
        <v>1260</v>
      </c>
      <c r="B91" s="13" t="s">
        <v>1321</v>
      </c>
      <c r="C91" s="177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12" t="s">
        <v>1261</v>
      </c>
      <c r="B92" s="13" t="s">
        <v>1322</v>
      </c>
      <c r="C92" s="177">
        <v>12</v>
      </c>
      <c r="D92" s="48">
        <v>0.54166666666666696</v>
      </c>
      <c r="E92" s="48">
        <v>0.53164980499527603</v>
      </c>
      <c r="F92" s="48">
        <v>1.4</v>
      </c>
      <c r="G92" s="48">
        <v>0</v>
      </c>
      <c r="H92" s="3"/>
    </row>
    <row r="93" spans="1:8" ht="12.6" customHeight="1">
      <c r="A93" s="12" t="s">
        <v>1262</v>
      </c>
      <c r="B93" s="13" t="s">
        <v>1323</v>
      </c>
      <c r="C93" s="177">
        <v>557</v>
      </c>
      <c r="D93" s="48">
        <v>5.8348294434470399E-2</v>
      </c>
      <c r="E93" s="48">
        <v>0.22812056807907299</v>
      </c>
      <c r="F93" s="48">
        <v>4</v>
      </c>
      <c r="G93" s="48">
        <v>0</v>
      </c>
      <c r="H93" s="3"/>
    </row>
    <row r="94" spans="1:8" ht="12.6" customHeight="1">
      <c r="A94" s="12" t="s">
        <v>1263</v>
      </c>
      <c r="B94" s="13" t="s">
        <v>1324</v>
      </c>
      <c r="C94" s="177">
        <v>2</v>
      </c>
      <c r="D94" s="48">
        <v>0.1</v>
      </c>
      <c r="E94" s="48">
        <v>0</v>
      </c>
      <c r="F94" s="48">
        <v>0.1</v>
      </c>
      <c r="G94" s="48">
        <v>0.1</v>
      </c>
      <c r="H94" s="3"/>
    </row>
    <row r="95" spans="1:8" ht="12.6" customHeight="1">
      <c r="A95" s="12" t="s">
        <v>1264</v>
      </c>
      <c r="B95" s="13" t="s">
        <v>1325</v>
      </c>
      <c r="C95" s="177">
        <v>2</v>
      </c>
      <c r="D95" s="48">
        <v>0.1</v>
      </c>
      <c r="E95" s="48">
        <v>0.14142135623731</v>
      </c>
      <c r="F95" s="48">
        <v>0.2</v>
      </c>
      <c r="G95" s="48">
        <v>0</v>
      </c>
      <c r="H95" s="3"/>
    </row>
    <row r="96" spans="1:8" ht="12.6" customHeight="1">
      <c r="A96" s="12" t="s">
        <v>1265</v>
      </c>
      <c r="B96" s="13" t="s">
        <v>1326</v>
      </c>
      <c r="C96" s="177">
        <v>0</v>
      </c>
      <c r="D96" s="48" t="s">
        <v>491</v>
      </c>
      <c r="E96" s="48" t="s">
        <v>491</v>
      </c>
      <c r="F96" s="48" t="s">
        <v>491</v>
      </c>
      <c r="G96" s="48" t="s">
        <v>491</v>
      </c>
      <c r="H96" s="3"/>
    </row>
    <row r="97" spans="1:8" ht="12.6" customHeight="1">
      <c r="A97" s="12" t="s">
        <v>1266</v>
      </c>
      <c r="B97" s="13" t="s">
        <v>1327</v>
      </c>
      <c r="C97" s="177">
        <v>10</v>
      </c>
      <c r="D97" s="48">
        <v>0.03</v>
      </c>
      <c r="E97" s="48">
        <v>4.8304589153964801E-2</v>
      </c>
      <c r="F97" s="48">
        <v>0.1</v>
      </c>
      <c r="G97" s="48">
        <v>0</v>
      </c>
      <c r="H97" s="3"/>
    </row>
    <row r="98" spans="1:8" ht="12.6" customHeight="1">
      <c r="A98" s="12" t="s">
        <v>1267</v>
      </c>
      <c r="B98" s="13" t="s">
        <v>1328</v>
      </c>
      <c r="C98" s="177">
        <v>1</v>
      </c>
      <c r="D98" s="48">
        <v>0.6</v>
      </c>
      <c r="E98" s="48" t="s">
        <v>491</v>
      </c>
      <c r="F98" s="48">
        <v>0.6</v>
      </c>
      <c r="G98" s="48">
        <v>0.6</v>
      </c>
      <c r="H98" s="3"/>
    </row>
    <row r="99" spans="1:8" ht="12.6" customHeight="1">
      <c r="A99" s="12" t="s">
        <v>1268</v>
      </c>
      <c r="B99" s="13" t="s">
        <v>1329</v>
      </c>
      <c r="C99" s="177">
        <v>1</v>
      </c>
      <c r="D99" s="48">
        <v>0</v>
      </c>
      <c r="E99" s="48" t="s">
        <v>491</v>
      </c>
      <c r="F99" s="48">
        <v>0</v>
      </c>
      <c r="G99" s="48">
        <v>0</v>
      </c>
      <c r="H99" s="3"/>
    </row>
    <row r="100" spans="1:8" ht="12.6" customHeight="1">
      <c r="A100" s="12" t="s">
        <v>486</v>
      </c>
      <c r="B100" s="13" t="s">
        <v>1330</v>
      </c>
      <c r="C100" s="177">
        <v>8</v>
      </c>
      <c r="D100" s="48">
        <v>3.7499999999999999E-2</v>
      </c>
      <c r="E100" s="48">
        <v>5.1754916950676598E-2</v>
      </c>
      <c r="F100" s="48">
        <v>0.1</v>
      </c>
      <c r="G100" s="48">
        <v>0</v>
      </c>
      <c r="H100" s="3"/>
    </row>
    <row r="101" spans="1:8" ht="12.6" customHeight="1">
      <c r="A101" s="12" t="s">
        <v>487</v>
      </c>
      <c r="B101" s="13" t="s">
        <v>596</v>
      </c>
      <c r="C101" s="177">
        <v>8</v>
      </c>
      <c r="D101" s="48">
        <v>0</v>
      </c>
      <c r="E101" s="48">
        <v>0</v>
      </c>
      <c r="F101" s="48">
        <v>0</v>
      </c>
      <c r="G101" s="48">
        <v>0</v>
      </c>
      <c r="H101" s="3"/>
    </row>
    <row r="102" spans="1:8" ht="12.6" customHeight="1">
      <c r="A102" s="12" t="s">
        <v>599</v>
      </c>
      <c r="B102" s="13" t="s">
        <v>597</v>
      </c>
      <c r="C102" s="177">
        <v>4</v>
      </c>
      <c r="D102" s="48">
        <v>0.125</v>
      </c>
      <c r="E102" s="48">
        <v>9.5742710775633899E-2</v>
      </c>
      <c r="F102" s="48">
        <v>0.2</v>
      </c>
      <c r="G102" s="48">
        <v>0</v>
      </c>
      <c r="H102" s="3"/>
    </row>
    <row r="103" spans="1:8" ht="12.6" customHeight="1">
      <c r="A103" s="12" t="s">
        <v>600</v>
      </c>
      <c r="B103" s="13" t="s">
        <v>598</v>
      </c>
      <c r="C103" s="177">
        <v>13</v>
      </c>
      <c r="D103" s="48">
        <v>3.8461538461538498E-2</v>
      </c>
      <c r="E103" s="48">
        <v>6.5044363558799098E-2</v>
      </c>
      <c r="F103" s="48">
        <v>0.2</v>
      </c>
      <c r="G103" s="48">
        <v>0</v>
      </c>
      <c r="H103" s="3"/>
    </row>
    <row r="104" spans="1:8" ht="12.6" customHeight="1">
      <c r="A104" s="12" t="s">
        <v>488</v>
      </c>
      <c r="B104" s="13" t="s">
        <v>1386</v>
      </c>
      <c r="C104" s="177">
        <v>84</v>
      </c>
      <c r="D104" s="48">
        <v>6.07142857142857E-2</v>
      </c>
      <c r="E104" s="48">
        <v>0.137987128038462</v>
      </c>
      <c r="F104" s="48">
        <v>1</v>
      </c>
      <c r="G104" s="48">
        <v>0</v>
      </c>
      <c r="H104" s="3"/>
    </row>
    <row r="105" spans="1:8" ht="12.6" customHeight="1">
      <c r="A105" s="12" t="s">
        <v>491</v>
      </c>
      <c r="B105" s="13" t="s">
        <v>1246</v>
      </c>
      <c r="C105" s="177">
        <v>7</v>
      </c>
      <c r="D105" s="48">
        <v>8.5714285714285701E-2</v>
      </c>
      <c r="E105" s="48">
        <v>6.9006555934235395E-2</v>
      </c>
      <c r="F105" s="48">
        <v>0.2</v>
      </c>
      <c r="G105" s="48">
        <v>0</v>
      </c>
      <c r="H105" s="3"/>
    </row>
    <row r="106" spans="1:8" ht="12.6" customHeight="1">
      <c r="A106" s="14"/>
      <c r="B106" s="4" t="s">
        <v>493</v>
      </c>
      <c r="C106" s="179">
        <v>5996</v>
      </c>
      <c r="D106" s="231">
        <v>0.12223148765844299</v>
      </c>
      <c r="E106" s="231">
        <v>0.33909720269648702</v>
      </c>
      <c r="F106" s="231">
        <v>4</v>
      </c>
      <c r="G106" s="231">
        <v>0</v>
      </c>
      <c r="H106" s="8"/>
    </row>
    <row r="107" spans="1:8">
      <c r="A107" s="10"/>
      <c r="B107" s="9"/>
      <c r="C107" s="36"/>
      <c r="D107" s="249"/>
      <c r="E107" s="249"/>
      <c r="F107" s="238"/>
      <c r="G107" s="238"/>
      <c r="H107" s="8"/>
    </row>
    <row r="108" spans="1:8">
      <c r="A108" s="6"/>
      <c r="B108" s="2"/>
      <c r="C108" s="37"/>
      <c r="D108" s="235"/>
      <c r="E108" s="235"/>
      <c r="F108" s="237"/>
      <c r="G108" s="237"/>
      <c r="H108" s="3"/>
    </row>
    <row r="109" spans="1:8">
      <c r="A109" s="6"/>
      <c r="B109" s="2"/>
      <c r="C109" s="43"/>
      <c r="D109" s="235"/>
      <c r="E109" s="235"/>
      <c r="F109" s="237"/>
      <c r="G109" s="237"/>
      <c r="H109" s="3"/>
    </row>
    <row r="110" spans="1:8">
      <c r="A110" s="6"/>
      <c r="B110" s="2"/>
      <c r="C110" s="37"/>
      <c r="D110" s="235"/>
      <c r="E110" s="235"/>
      <c r="F110" s="237"/>
      <c r="G110" s="237"/>
      <c r="H110" s="3"/>
    </row>
    <row r="111" spans="1:8">
      <c r="C111" s="38"/>
      <c r="D111" s="250"/>
      <c r="E111" s="250"/>
      <c r="F111" s="239"/>
      <c r="G111" s="239"/>
    </row>
    <row r="112" spans="1:8">
      <c r="C112" s="38"/>
      <c r="D112" s="250"/>
      <c r="E112" s="250"/>
      <c r="F112" s="239"/>
      <c r="G112" s="239"/>
    </row>
    <row r="119" spans="3:3">
      <c r="C119" s="39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39">
    <tabColor rgb="FF00B050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4" max="4" width="10" style="251" customWidth="1"/>
    <col min="5" max="5" width="9" style="251"/>
    <col min="6" max="7" width="9" style="236"/>
  </cols>
  <sheetData>
    <row r="1" spans="1:8" hidden="1">
      <c r="B1" s="2"/>
      <c r="C1" s="3"/>
      <c r="D1" s="226"/>
      <c r="E1" s="226"/>
      <c r="F1" s="228"/>
      <c r="G1" s="228"/>
      <c r="H1" s="3"/>
    </row>
    <row r="2" spans="1:8" hidden="1">
      <c r="A2" s="1"/>
      <c r="B2" s="2"/>
      <c r="C2" s="3"/>
      <c r="D2" s="226"/>
      <c r="E2" s="226"/>
      <c r="F2" s="228"/>
      <c r="G2" s="228"/>
      <c r="H2" s="3"/>
    </row>
    <row r="3" spans="1:8">
      <c r="A3" s="1" t="s">
        <v>1109</v>
      </c>
      <c r="B3" s="2"/>
      <c r="D3" s="226"/>
      <c r="E3" s="226"/>
      <c r="F3" s="237"/>
      <c r="G3" s="237"/>
      <c r="H3" s="3"/>
    </row>
    <row r="4" spans="1:8">
      <c r="A4" s="1"/>
      <c r="B4" s="2"/>
      <c r="D4" s="226"/>
      <c r="E4" s="226"/>
      <c r="F4" s="237" t="s">
        <v>949</v>
      </c>
      <c r="G4" s="237" t="s">
        <v>1038</v>
      </c>
      <c r="H4" s="3"/>
    </row>
    <row r="5" spans="1:8" ht="12.6" customHeight="1">
      <c r="A5" s="268" t="s">
        <v>1031</v>
      </c>
      <c r="B5" s="270"/>
      <c r="C5" s="135" t="s">
        <v>1178</v>
      </c>
      <c r="D5" s="227" t="s">
        <v>1179</v>
      </c>
      <c r="E5" s="227" t="s">
        <v>1039</v>
      </c>
      <c r="F5" s="141" t="s">
        <v>1180</v>
      </c>
      <c r="G5" s="141" t="s">
        <v>1181</v>
      </c>
      <c r="H5" s="3"/>
    </row>
    <row r="6" spans="1:8" ht="12.6" customHeight="1">
      <c r="A6" s="12" t="s">
        <v>452</v>
      </c>
      <c r="B6" s="13" t="s">
        <v>1698</v>
      </c>
      <c r="C6" s="177">
        <v>2</v>
      </c>
      <c r="D6" s="48">
        <v>0.5</v>
      </c>
      <c r="E6" s="48">
        <v>0.70710678118654802</v>
      </c>
      <c r="F6" s="48">
        <v>1</v>
      </c>
      <c r="G6" s="48">
        <v>0</v>
      </c>
      <c r="H6" s="3"/>
    </row>
    <row r="7" spans="1:8" ht="12.6" customHeight="1">
      <c r="A7" s="12" t="s">
        <v>453</v>
      </c>
      <c r="B7" s="13" t="s">
        <v>873</v>
      </c>
      <c r="C7" s="177">
        <v>0</v>
      </c>
      <c r="D7" s="48" t="s">
        <v>491</v>
      </c>
      <c r="E7" s="48" t="s">
        <v>491</v>
      </c>
      <c r="F7" s="48" t="s">
        <v>491</v>
      </c>
      <c r="G7" s="48" t="s">
        <v>491</v>
      </c>
      <c r="H7" s="3"/>
    </row>
    <row r="8" spans="1:8" ht="12.6" customHeight="1">
      <c r="A8" s="12" t="s">
        <v>454</v>
      </c>
      <c r="B8" s="13" t="s">
        <v>874</v>
      </c>
      <c r="C8" s="177">
        <v>2</v>
      </c>
      <c r="D8" s="48">
        <v>0</v>
      </c>
      <c r="E8" s="48">
        <v>0</v>
      </c>
      <c r="F8" s="48">
        <v>0</v>
      </c>
      <c r="G8" s="48">
        <v>0</v>
      </c>
      <c r="H8" s="3"/>
    </row>
    <row r="9" spans="1:8" ht="12.6" customHeight="1">
      <c r="A9" s="12" t="s">
        <v>455</v>
      </c>
      <c r="B9" s="13" t="s">
        <v>875</v>
      </c>
      <c r="C9" s="177">
        <v>0</v>
      </c>
      <c r="D9" s="48" t="s">
        <v>491</v>
      </c>
      <c r="E9" s="48" t="s">
        <v>491</v>
      </c>
      <c r="F9" s="48" t="s">
        <v>491</v>
      </c>
      <c r="G9" s="48" t="s">
        <v>491</v>
      </c>
      <c r="H9" s="3"/>
    </row>
    <row r="10" spans="1:8" ht="12.6" customHeight="1">
      <c r="A10" s="12" t="s">
        <v>456</v>
      </c>
      <c r="B10" s="13" t="s">
        <v>876</v>
      </c>
      <c r="C10" s="177">
        <v>34</v>
      </c>
      <c r="D10" s="48">
        <v>0.58235294117647096</v>
      </c>
      <c r="E10" s="48">
        <v>1.71843314613003</v>
      </c>
      <c r="F10" s="48">
        <v>10</v>
      </c>
      <c r="G10" s="48">
        <v>0</v>
      </c>
      <c r="H10" s="3"/>
    </row>
    <row r="11" spans="1:8" ht="12.6" customHeight="1">
      <c r="A11" s="12" t="s">
        <v>457</v>
      </c>
      <c r="B11" s="13" t="s">
        <v>877</v>
      </c>
      <c r="C11" s="177">
        <v>17</v>
      </c>
      <c r="D11" s="48">
        <v>7.6470588235294096E-2</v>
      </c>
      <c r="E11" s="48">
        <v>0.134765591698632</v>
      </c>
      <c r="F11" s="48">
        <v>0.5</v>
      </c>
      <c r="G11" s="48">
        <v>0</v>
      </c>
      <c r="H11" s="3"/>
    </row>
    <row r="12" spans="1:8" ht="12.6" customHeight="1">
      <c r="A12" s="12" t="s">
        <v>458</v>
      </c>
      <c r="B12" s="13" t="s">
        <v>878</v>
      </c>
      <c r="C12" s="177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12" t="s">
        <v>459</v>
      </c>
      <c r="B13" s="13" t="s">
        <v>1494</v>
      </c>
      <c r="C13" s="177">
        <v>0</v>
      </c>
      <c r="D13" s="48" t="s">
        <v>491</v>
      </c>
      <c r="E13" s="48" t="s">
        <v>491</v>
      </c>
      <c r="F13" s="48" t="s">
        <v>491</v>
      </c>
      <c r="G13" s="48" t="s">
        <v>491</v>
      </c>
      <c r="H13" s="3"/>
    </row>
    <row r="14" spans="1:8" ht="12.6" customHeight="1">
      <c r="A14" s="12" t="s">
        <v>460</v>
      </c>
      <c r="B14" s="13" t="s">
        <v>1495</v>
      </c>
      <c r="C14" s="177">
        <v>114</v>
      </c>
      <c r="D14" s="48">
        <v>0.11754385964912301</v>
      </c>
      <c r="E14" s="48">
        <v>0.21991374577645501</v>
      </c>
      <c r="F14" s="48">
        <v>1.3</v>
      </c>
      <c r="G14" s="48">
        <v>0</v>
      </c>
      <c r="H14" s="3"/>
    </row>
    <row r="15" spans="1:8" ht="12.6" customHeight="1">
      <c r="A15" s="12" t="s">
        <v>461</v>
      </c>
      <c r="B15" s="13" t="s">
        <v>1496</v>
      </c>
      <c r="C15" s="177">
        <v>79</v>
      </c>
      <c r="D15" s="48">
        <v>0.16962025316455701</v>
      </c>
      <c r="E15" s="48">
        <v>0.27797547870997102</v>
      </c>
      <c r="F15" s="48">
        <v>1.6</v>
      </c>
      <c r="G15" s="48">
        <v>0</v>
      </c>
      <c r="H15" s="3"/>
    </row>
    <row r="16" spans="1:8" ht="12.6" customHeight="1">
      <c r="A16" s="12" t="s">
        <v>462</v>
      </c>
      <c r="B16" s="13" t="s">
        <v>1497</v>
      </c>
      <c r="C16" s="177">
        <v>57</v>
      </c>
      <c r="D16" s="48">
        <v>0.185964912280702</v>
      </c>
      <c r="E16" s="48">
        <v>0.27021062980784599</v>
      </c>
      <c r="F16" s="48">
        <v>1.2</v>
      </c>
      <c r="G16" s="48">
        <v>0</v>
      </c>
      <c r="H16" s="3"/>
    </row>
    <row r="17" spans="1:8" ht="12.6" customHeight="1">
      <c r="A17" s="12" t="s">
        <v>463</v>
      </c>
      <c r="B17" s="13" t="s">
        <v>1498</v>
      </c>
      <c r="C17" s="177">
        <v>3</v>
      </c>
      <c r="D17" s="48">
        <v>0.233333333333333</v>
      </c>
      <c r="E17" s="48">
        <v>0.23094010767584999</v>
      </c>
      <c r="F17" s="48">
        <v>0.5</v>
      </c>
      <c r="G17" s="48">
        <v>0.1</v>
      </c>
      <c r="H17" s="3"/>
    </row>
    <row r="18" spans="1:8" ht="12.6" customHeight="1">
      <c r="A18" s="12" t="s">
        <v>464</v>
      </c>
      <c r="B18" s="13" t="s">
        <v>1499</v>
      </c>
      <c r="C18" s="177">
        <v>9</v>
      </c>
      <c r="D18" s="48">
        <v>0.122222222222222</v>
      </c>
      <c r="E18" s="48">
        <v>0.130170827931778</v>
      </c>
      <c r="F18" s="48">
        <v>0.4</v>
      </c>
      <c r="G18" s="48">
        <v>0</v>
      </c>
      <c r="H18" s="3"/>
    </row>
    <row r="19" spans="1:8" ht="12.6" customHeight="1">
      <c r="A19" s="12" t="s">
        <v>465</v>
      </c>
      <c r="B19" s="13" t="s">
        <v>1500</v>
      </c>
      <c r="C19" s="177">
        <v>76</v>
      </c>
      <c r="D19" s="48">
        <v>0.144736842105263</v>
      </c>
      <c r="E19" s="48">
        <v>0.23910652401087101</v>
      </c>
      <c r="F19" s="48">
        <v>1.2</v>
      </c>
      <c r="G19" s="48">
        <v>0</v>
      </c>
      <c r="H19" s="3"/>
    </row>
    <row r="20" spans="1:8" ht="12.6" customHeight="1">
      <c r="A20" s="12" t="s">
        <v>466</v>
      </c>
      <c r="B20" s="13" t="s">
        <v>1501</v>
      </c>
      <c r="C20" s="177">
        <v>19</v>
      </c>
      <c r="D20" s="48">
        <v>0.14736842105263201</v>
      </c>
      <c r="E20" s="48">
        <v>0.24578314979905799</v>
      </c>
      <c r="F20" s="48">
        <v>1</v>
      </c>
      <c r="G20" s="48">
        <v>0</v>
      </c>
      <c r="H20" s="3"/>
    </row>
    <row r="21" spans="1:8" ht="12.6" customHeight="1">
      <c r="A21" s="12" t="s">
        <v>467</v>
      </c>
      <c r="B21" s="13" t="s">
        <v>1502</v>
      </c>
      <c r="C21" s="177">
        <v>393</v>
      </c>
      <c r="D21" s="48">
        <v>0.14936386768447901</v>
      </c>
      <c r="E21" s="48">
        <v>0.47116426835314901</v>
      </c>
      <c r="F21" s="48">
        <v>8</v>
      </c>
      <c r="G21" s="48">
        <v>0</v>
      </c>
      <c r="H21" s="3"/>
    </row>
    <row r="22" spans="1:8" ht="12.6" customHeight="1">
      <c r="A22" s="12" t="s">
        <v>468</v>
      </c>
      <c r="B22" s="13" t="s">
        <v>1503</v>
      </c>
      <c r="C22" s="177">
        <v>23</v>
      </c>
      <c r="D22" s="48">
        <v>0.12608695652173901</v>
      </c>
      <c r="E22" s="48">
        <v>0.226067952986683</v>
      </c>
      <c r="F22" s="48">
        <v>1</v>
      </c>
      <c r="G22" s="48">
        <v>0</v>
      </c>
      <c r="H22" s="3"/>
    </row>
    <row r="23" spans="1:8" ht="12.6" customHeight="1">
      <c r="A23" s="12" t="s">
        <v>469</v>
      </c>
      <c r="B23" s="13" t="s">
        <v>1504</v>
      </c>
      <c r="C23" s="177">
        <v>31</v>
      </c>
      <c r="D23" s="48">
        <v>0.21612903225806401</v>
      </c>
      <c r="E23" s="48">
        <v>0.58713812922999498</v>
      </c>
      <c r="F23" s="48">
        <v>3</v>
      </c>
      <c r="G23" s="48">
        <v>0</v>
      </c>
      <c r="H23" s="3"/>
    </row>
    <row r="24" spans="1:8" ht="12.6" customHeight="1">
      <c r="A24" s="12" t="s">
        <v>470</v>
      </c>
      <c r="B24" s="13" t="s">
        <v>1505</v>
      </c>
      <c r="C24" s="177">
        <v>29</v>
      </c>
      <c r="D24" s="48">
        <v>0.10344827586206901</v>
      </c>
      <c r="E24" s="48">
        <v>0.149958943478087</v>
      </c>
      <c r="F24" s="48">
        <v>0.6</v>
      </c>
      <c r="G24" s="48">
        <v>0</v>
      </c>
      <c r="H24" s="3"/>
    </row>
    <row r="25" spans="1:8" ht="12.6" customHeight="1">
      <c r="A25" s="12" t="s">
        <v>471</v>
      </c>
      <c r="B25" s="13" t="s">
        <v>1506</v>
      </c>
      <c r="C25" s="177">
        <v>3</v>
      </c>
      <c r="D25" s="48">
        <v>0.133333333333333</v>
      </c>
      <c r="E25" s="48">
        <v>5.7735026918962602E-2</v>
      </c>
      <c r="F25" s="48">
        <v>0.2</v>
      </c>
      <c r="G25" s="48">
        <v>0.1</v>
      </c>
      <c r="H25" s="3"/>
    </row>
    <row r="26" spans="1:8" ht="12.6" customHeight="1">
      <c r="A26" s="12" t="s">
        <v>472</v>
      </c>
      <c r="B26" s="13" t="s">
        <v>1507</v>
      </c>
      <c r="C26" s="177">
        <v>94</v>
      </c>
      <c r="D26" s="48">
        <v>0.146808510638298</v>
      </c>
      <c r="E26" s="48">
        <v>0.39149620019292602</v>
      </c>
      <c r="F26" s="48">
        <v>3.1</v>
      </c>
      <c r="G26" s="48">
        <v>0</v>
      </c>
      <c r="H26" s="3"/>
    </row>
    <row r="27" spans="1:8" ht="12.6" customHeight="1">
      <c r="A27" s="12" t="s">
        <v>473</v>
      </c>
      <c r="B27" s="13" t="s">
        <v>1508</v>
      </c>
      <c r="C27" s="177">
        <v>157</v>
      </c>
      <c r="D27" s="48">
        <v>0.184713375796179</v>
      </c>
      <c r="E27" s="48">
        <v>0.32008925139467398</v>
      </c>
      <c r="F27" s="48">
        <v>2.2999999999999998</v>
      </c>
      <c r="G27" s="48">
        <v>0</v>
      </c>
      <c r="H27" s="3"/>
    </row>
    <row r="28" spans="1:8" ht="12.6" customHeight="1">
      <c r="A28" s="12" t="s">
        <v>474</v>
      </c>
      <c r="B28" s="13" t="s">
        <v>1509</v>
      </c>
      <c r="C28" s="177">
        <v>102</v>
      </c>
      <c r="D28" s="48">
        <v>0.11764705882352899</v>
      </c>
      <c r="E28" s="48">
        <v>0.23353154628459899</v>
      </c>
      <c r="F28" s="48">
        <v>1.1000000000000001</v>
      </c>
      <c r="G28" s="48">
        <v>0</v>
      </c>
      <c r="H28" s="3"/>
    </row>
    <row r="29" spans="1:8" ht="12.6" customHeight="1">
      <c r="A29" s="12" t="s">
        <v>475</v>
      </c>
      <c r="B29" s="13" t="s">
        <v>1510</v>
      </c>
      <c r="C29" s="177">
        <v>352</v>
      </c>
      <c r="D29" s="48">
        <v>0.24204545454545501</v>
      </c>
      <c r="E29" s="48">
        <v>0.54771664662809605</v>
      </c>
      <c r="F29" s="48">
        <v>5</v>
      </c>
      <c r="G29" s="48">
        <v>0</v>
      </c>
      <c r="H29" s="3"/>
    </row>
    <row r="30" spans="1:8" ht="12.6" customHeight="1">
      <c r="A30" s="12" t="s">
        <v>476</v>
      </c>
      <c r="B30" s="13" t="s">
        <v>1511</v>
      </c>
      <c r="C30" s="177">
        <v>63</v>
      </c>
      <c r="D30" s="48">
        <v>0.290476190476191</v>
      </c>
      <c r="E30" s="48">
        <v>0.83833827295897301</v>
      </c>
      <c r="F30" s="48">
        <v>6.5</v>
      </c>
      <c r="G30" s="48">
        <v>0</v>
      </c>
      <c r="H30" s="3"/>
    </row>
    <row r="31" spans="1:8" ht="12.6" customHeight="1">
      <c r="A31" s="12" t="s">
        <v>477</v>
      </c>
      <c r="B31" s="13" t="s">
        <v>1512</v>
      </c>
      <c r="C31" s="177">
        <v>60</v>
      </c>
      <c r="D31" s="48">
        <v>0.18833333333333299</v>
      </c>
      <c r="E31" s="48">
        <v>0.32159120627716498</v>
      </c>
      <c r="F31" s="48">
        <v>1.4</v>
      </c>
      <c r="G31" s="48">
        <v>0</v>
      </c>
      <c r="H31" s="3"/>
    </row>
    <row r="32" spans="1:8" ht="12.6" customHeight="1">
      <c r="A32" s="12" t="s">
        <v>478</v>
      </c>
      <c r="B32" s="13" t="s">
        <v>1513</v>
      </c>
      <c r="C32" s="177">
        <v>52</v>
      </c>
      <c r="D32" s="48">
        <v>0.119230769230769</v>
      </c>
      <c r="E32" s="48">
        <v>0.21515016328179001</v>
      </c>
      <c r="F32" s="48">
        <v>1</v>
      </c>
      <c r="G32" s="48">
        <v>0</v>
      </c>
      <c r="H32" s="3"/>
    </row>
    <row r="33" spans="1:8" ht="12.6" customHeight="1">
      <c r="A33" s="12" t="s">
        <v>479</v>
      </c>
      <c r="B33" s="13" t="s">
        <v>1514</v>
      </c>
      <c r="C33" s="177">
        <v>188</v>
      </c>
      <c r="D33" s="48">
        <v>0.17287234042553201</v>
      </c>
      <c r="E33" s="48">
        <v>1.0269930380452501</v>
      </c>
      <c r="F33" s="48">
        <v>14</v>
      </c>
      <c r="G33" s="48">
        <v>0</v>
      </c>
      <c r="H33" s="3"/>
    </row>
    <row r="34" spans="1:8" ht="12.6" customHeight="1">
      <c r="A34" s="12" t="s">
        <v>480</v>
      </c>
      <c r="B34" s="13" t="s">
        <v>1515</v>
      </c>
      <c r="C34" s="177">
        <v>125</v>
      </c>
      <c r="D34" s="48">
        <v>0.19120000000000001</v>
      </c>
      <c r="E34" s="48">
        <v>0.75519875614987797</v>
      </c>
      <c r="F34" s="48">
        <v>8.1999999999999993</v>
      </c>
      <c r="G34" s="48">
        <v>0</v>
      </c>
      <c r="H34" s="3"/>
    </row>
    <row r="35" spans="1:8" ht="12.6" customHeight="1">
      <c r="A35" s="12" t="s">
        <v>481</v>
      </c>
      <c r="B35" s="13" t="s">
        <v>1516</v>
      </c>
      <c r="C35" s="177">
        <v>30</v>
      </c>
      <c r="D35" s="48">
        <v>0.14000000000000001</v>
      </c>
      <c r="E35" s="48">
        <v>0.177336617375174</v>
      </c>
      <c r="F35" s="48">
        <v>0.8</v>
      </c>
      <c r="G35" s="48">
        <v>0</v>
      </c>
      <c r="H35" s="3"/>
    </row>
    <row r="36" spans="1:8" ht="12.6" customHeight="1">
      <c r="A36" s="12" t="s">
        <v>482</v>
      </c>
      <c r="B36" s="13" t="s">
        <v>1517</v>
      </c>
      <c r="C36" s="177">
        <v>309</v>
      </c>
      <c r="D36" s="48">
        <v>0.203883495145632</v>
      </c>
      <c r="E36" s="48">
        <v>0.47698777450989299</v>
      </c>
      <c r="F36" s="48">
        <v>7</v>
      </c>
      <c r="G36" s="48">
        <v>0</v>
      </c>
      <c r="H36" s="3"/>
    </row>
    <row r="37" spans="1:8" ht="12.6" customHeight="1">
      <c r="A37" s="12" t="s">
        <v>483</v>
      </c>
      <c r="B37" s="13" t="s">
        <v>1518</v>
      </c>
      <c r="C37" s="177">
        <v>26</v>
      </c>
      <c r="D37" s="48">
        <v>0.22692307692307701</v>
      </c>
      <c r="E37" s="48">
        <v>0.36393152356748898</v>
      </c>
      <c r="F37" s="48">
        <v>1.5</v>
      </c>
      <c r="G37" s="48">
        <v>0</v>
      </c>
      <c r="H37" s="3"/>
    </row>
    <row r="38" spans="1:8" ht="12.6" customHeight="1">
      <c r="A38" s="12" t="s">
        <v>1228</v>
      </c>
      <c r="B38" s="13" t="s">
        <v>1519</v>
      </c>
      <c r="C38" s="177">
        <v>35</v>
      </c>
      <c r="D38" s="48">
        <v>6.2857142857142806E-2</v>
      </c>
      <c r="E38" s="48">
        <v>0.18000933682600401</v>
      </c>
      <c r="F38" s="48">
        <v>1</v>
      </c>
      <c r="G38" s="48">
        <v>0</v>
      </c>
      <c r="H38" s="3"/>
    </row>
    <row r="39" spans="1:8" ht="12.6" customHeight="1">
      <c r="A39" s="12" t="s">
        <v>1229</v>
      </c>
      <c r="B39" s="13" t="s">
        <v>1520</v>
      </c>
      <c r="C39" s="177">
        <v>1</v>
      </c>
      <c r="D39" s="48">
        <v>0</v>
      </c>
      <c r="E39" s="48" t="s">
        <v>491</v>
      </c>
      <c r="F39" s="48">
        <v>0</v>
      </c>
      <c r="G39" s="48">
        <v>0</v>
      </c>
      <c r="H39" s="3"/>
    </row>
    <row r="40" spans="1:8" ht="12.6" customHeight="1">
      <c r="A40" s="12" t="s">
        <v>1230</v>
      </c>
      <c r="B40" s="13" t="s">
        <v>1521</v>
      </c>
      <c r="C40" s="177">
        <v>3</v>
      </c>
      <c r="D40" s="48">
        <v>0.133333333333333</v>
      </c>
      <c r="E40" s="48">
        <v>0.23094010767584999</v>
      </c>
      <c r="F40" s="48">
        <v>0.4</v>
      </c>
      <c r="G40" s="48">
        <v>0</v>
      </c>
      <c r="H40" s="3"/>
    </row>
    <row r="41" spans="1:8" ht="12.6" customHeight="1">
      <c r="A41" s="12" t="s">
        <v>1759</v>
      </c>
      <c r="B41" s="13" t="s">
        <v>1522</v>
      </c>
      <c r="C41" s="177">
        <v>1926</v>
      </c>
      <c r="D41" s="48">
        <v>6.3811007268950601E-2</v>
      </c>
      <c r="E41" s="48">
        <v>0.30814706154029498</v>
      </c>
      <c r="F41" s="48">
        <v>10.1</v>
      </c>
      <c r="G41" s="48">
        <v>0</v>
      </c>
      <c r="H41" s="3"/>
    </row>
    <row r="42" spans="1:8" ht="12.6" customHeight="1">
      <c r="A42" s="12" t="s">
        <v>1760</v>
      </c>
      <c r="B42" s="13" t="s">
        <v>1523</v>
      </c>
      <c r="C42" s="177">
        <v>0</v>
      </c>
      <c r="D42" s="48" t="s">
        <v>491</v>
      </c>
      <c r="E42" s="48" t="s">
        <v>491</v>
      </c>
      <c r="F42" s="48" t="s">
        <v>491</v>
      </c>
      <c r="G42" s="48" t="s">
        <v>491</v>
      </c>
      <c r="H42" s="3"/>
    </row>
    <row r="43" spans="1:8" ht="12.6" customHeight="1">
      <c r="A43" s="12" t="s">
        <v>1761</v>
      </c>
      <c r="B43" s="13" t="s">
        <v>1524</v>
      </c>
      <c r="C43" s="177">
        <v>0</v>
      </c>
      <c r="D43" s="48" t="s">
        <v>491</v>
      </c>
      <c r="E43" s="48" t="s">
        <v>491</v>
      </c>
      <c r="F43" s="48" t="s">
        <v>491</v>
      </c>
      <c r="G43" s="48" t="s">
        <v>491</v>
      </c>
      <c r="H43" s="3"/>
    </row>
    <row r="44" spans="1:8" ht="12.6" customHeight="1">
      <c r="A44" s="12" t="s">
        <v>1762</v>
      </c>
      <c r="B44" s="13" t="s">
        <v>1525</v>
      </c>
      <c r="C44" s="177">
        <v>0</v>
      </c>
      <c r="D44" s="48" t="s">
        <v>491</v>
      </c>
      <c r="E44" s="48" t="s">
        <v>491</v>
      </c>
      <c r="F44" s="48" t="s">
        <v>491</v>
      </c>
      <c r="G44" s="48" t="s">
        <v>491</v>
      </c>
      <c r="H44" s="3"/>
    </row>
    <row r="45" spans="1:8" ht="12.6" customHeight="1">
      <c r="A45" s="12" t="s">
        <v>1763</v>
      </c>
      <c r="B45" s="13" t="s">
        <v>1526</v>
      </c>
      <c r="C45" s="177">
        <v>0</v>
      </c>
      <c r="D45" s="48" t="s">
        <v>491</v>
      </c>
      <c r="E45" s="48" t="s">
        <v>491</v>
      </c>
      <c r="F45" s="48" t="s">
        <v>491</v>
      </c>
      <c r="G45" s="48" t="s">
        <v>491</v>
      </c>
      <c r="H45" s="3"/>
    </row>
    <row r="46" spans="1:8" ht="12.6" customHeight="1">
      <c r="A46" s="12" t="s">
        <v>1764</v>
      </c>
      <c r="B46" s="13" t="s">
        <v>1527</v>
      </c>
      <c r="C46" s="177">
        <v>2</v>
      </c>
      <c r="D46" s="48">
        <v>0.05</v>
      </c>
      <c r="E46" s="48">
        <v>7.0710678118654793E-2</v>
      </c>
      <c r="F46" s="48">
        <v>0.1</v>
      </c>
      <c r="G46" s="48">
        <v>0</v>
      </c>
      <c r="H46" s="3"/>
    </row>
    <row r="47" spans="1:8" ht="12.6" customHeight="1">
      <c r="A47" s="12" t="s">
        <v>884</v>
      </c>
      <c r="B47" s="13" t="s">
        <v>1528</v>
      </c>
      <c r="C47" s="177">
        <v>2</v>
      </c>
      <c r="D47" s="48">
        <v>0.75</v>
      </c>
      <c r="E47" s="48">
        <v>0.63639610306789296</v>
      </c>
      <c r="F47" s="48">
        <v>1.2</v>
      </c>
      <c r="G47" s="48">
        <v>0.3</v>
      </c>
      <c r="H47" s="3"/>
    </row>
    <row r="48" spans="1:8" ht="12.6" customHeight="1">
      <c r="A48" s="12" t="s">
        <v>885</v>
      </c>
      <c r="B48" s="13" t="s">
        <v>1529</v>
      </c>
      <c r="C48" s="177">
        <v>1</v>
      </c>
      <c r="D48" s="48">
        <v>0.1</v>
      </c>
      <c r="E48" s="48" t="s">
        <v>491</v>
      </c>
      <c r="F48" s="48">
        <v>0.1</v>
      </c>
      <c r="G48" s="48">
        <v>0.1</v>
      </c>
      <c r="H48" s="3"/>
    </row>
    <row r="49" spans="1:8" ht="12.6" customHeight="1">
      <c r="A49" s="12" t="s">
        <v>886</v>
      </c>
      <c r="B49" s="13" t="s">
        <v>1530</v>
      </c>
      <c r="C49" s="177">
        <v>0</v>
      </c>
      <c r="D49" s="48" t="s">
        <v>491</v>
      </c>
      <c r="E49" s="48" t="s">
        <v>491</v>
      </c>
      <c r="F49" s="48" t="s">
        <v>491</v>
      </c>
      <c r="G49" s="48" t="s">
        <v>491</v>
      </c>
      <c r="H49" s="3"/>
    </row>
    <row r="50" spans="1:8" ht="12.6" customHeight="1">
      <c r="A50" s="12" t="s">
        <v>887</v>
      </c>
      <c r="B50" s="13" t="s">
        <v>1531</v>
      </c>
      <c r="C50" s="177">
        <v>0</v>
      </c>
      <c r="D50" s="48" t="s">
        <v>491</v>
      </c>
      <c r="E50" s="48" t="s">
        <v>491</v>
      </c>
      <c r="F50" s="48" t="s">
        <v>491</v>
      </c>
      <c r="G50" s="48" t="s">
        <v>491</v>
      </c>
      <c r="H50" s="3"/>
    </row>
    <row r="51" spans="1:8" ht="12.6" customHeight="1">
      <c r="A51" s="12" t="s">
        <v>888</v>
      </c>
      <c r="B51" s="13" t="s">
        <v>1532</v>
      </c>
      <c r="C51" s="177">
        <v>1</v>
      </c>
      <c r="D51" s="48">
        <v>0.1</v>
      </c>
      <c r="E51" s="48" t="s">
        <v>491</v>
      </c>
      <c r="F51" s="48">
        <v>0.1</v>
      </c>
      <c r="G51" s="48">
        <v>0.1</v>
      </c>
      <c r="H51" s="3"/>
    </row>
    <row r="52" spans="1:8" ht="12.6" customHeight="1">
      <c r="A52" s="12" t="s">
        <v>889</v>
      </c>
      <c r="B52" s="13" t="s">
        <v>1533</v>
      </c>
      <c r="C52" s="177">
        <v>1</v>
      </c>
      <c r="D52" s="48">
        <v>0</v>
      </c>
      <c r="E52" s="48" t="s">
        <v>491</v>
      </c>
      <c r="F52" s="48">
        <v>0</v>
      </c>
      <c r="G52" s="48">
        <v>0</v>
      </c>
      <c r="H52" s="3"/>
    </row>
    <row r="53" spans="1:8" ht="12.6" customHeight="1">
      <c r="A53" s="12" t="s">
        <v>890</v>
      </c>
      <c r="B53" s="13" t="s">
        <v>1534</v>
      </c>
      <c r="C53" s="177">
        <v>12</v>
      </c>
      <c r="D53" s="48">
        <v>7.4999999999999997E-2</v>
      </c>
      <c r="E53" s="48">
        <v>0.14222261679238199</v>
      </c>
      <c r="F53" s="48">
        <v>0.5</v>
      </c>
      <c r="G53" s="48">
        <v>0</v>
      </c>
      <c r="H53" s="3"/>
    </row>
    <row r="54" spans="1:8" ht="12.6" customHeight="1">
      <c r="A54" s="12" t="s">
        <v>891</v>
      </c>
      <c r="B54" s="13" t="s">
        <v>1535</v>
      </c>
      <c r="C54" s="177">
        <v>0</v>
      </c>
      <c r="D54" s="48" t="s">
        <v>491</v>
      </c>
      <c r="E54" s="48" t="s">
        <v>491</v>
      </c>
      <c r="F54" s="48" t="s">
        <v>491</v>
      </c>
      <c r="G54" s="48" t="s">
        <v>491</v>
      </c>
      <c r="H54" s="3"/>
    </row>
    <row r="55" spans="1:8" ht="12.6" customHeight="1">
      <c r="A55" s="12" t="s">
        <v>892</v>
      </c>
      <c r="B55" s="13" t="s">
        <v>1536</v>
      </c>
      <c r="C55" s="177">
        <v>1</v>
      </c>
      <c r="D55" s="48">
        <v>0.1</v>
      </c>
      <c r="E55" s="48" t="s">
        <v>491</v>
      </c>
      <c r="F55" s="48">
        <v>0.1</v>
      </c>
      <c r="G55" s="48">
        <v>0.1</v>
      </c>
      <c r="H55" s="3"/>
    </row>
    <row r="56" spans="1:8" ht="12.6" customHeight="1">
      <c r="A56" s="12" t="s">
        <v>893</v>
      </c>
      <c r="B56" s="13" t="s">
        <v>1537</v>
      </c>
      <c r="C56" s="177">
        <v>0</v>
      </c>
      <c r="D56" s="48" t="s">
        <v>491</v>
      </c>
      <c r="E56" s="48" t="s">
        <v>491</v>
      </c>
      <c r="F56" s="48" t="s">
        <v>491</v>
      </c>
      <c r="G56" s="48" t="s">
        <v>491</v>
      </c>
      <c r="H56" s="3"/>
    </row>
    <row r="57" spans="1:8" ht="12.6" customHeight="1">
      <c r="A57" s="12" t="s">
        <v>894</v>
      </c>
      <c r="B57" s="13" t="s">
        <v>1538</v>
      </c>
      <c r="C57" s="177">
        <v>2</v>
      </c>
      <c r="D57" s="48">
        <v>0.5</v>
      </c>
      <c r="E57" s="48">
        <v>0</v>
      </c>
      <c r="F57" s="48">
        <v>0.5</v>
      </c>
      <c r="G57" s="48">
        <v>0.5</v>
      </c>
      <c r="H57" s="3"/>
    </row>
    <row r="58" spans="1:8" ht="12.6" customHeight="1">
      <c r="A58" s="12" t="s">
        <v>1546</v>
      </c>
      <c r="B58" s="13" t="s">
        <v>1539</v>
      </c>
      <c r="C58" s="177">
        <v>1</v>
      </c>
      <c r="D58" s="48">
        <v>0</v>
      </c>
      <c r="E58" s="48" t="s">
        <v>491</v>
      </c>
      <c r="F58" s="48">
        <v>0</v>
      </c>
      <c r="G58" s="48">
        <v>0</v>
      </c>
      <c r="H58" s="3"/>
    </row>
    <row r="59" spans="1:8" ht="12.6" customHeight="1">
      <c r="A59" s="12" t="s">
        <v>1547</v>
      </c>
      <c r="B59" s="13" t="s">
        <v>1540</v>
      </c>
      <c r="C59" s="177">
        <v>3</v>
      </c>
      <c r="D59" s="48">
        <v>0.36666666666666697</v>
      </c>
      <c r="E59" s="48">
        <v>0.55075705472861003</v>
      </c>
      <c r="F59" s="48">
        <v>1</v>
      </c>
      <c r="G59" s="48">
        <v>0</v>
      </c>
      <c r="H59" s="3"/>
    </row>
    <row r="60" spans="1:8" ht="12.6" customHeight="1">
      <c r="A60" s="12" t="s">
        <v>1548</v>
      </c>
      <c r="B60" s="13" t="s">
        <v>1541</v>
      </c>
      <c r="C60" s="177">
        <v>1</v>
      </c>
      <c r="D60" s="48">
        <v>0.1</v>
      </c>
      <c r="E60" s="48" t="s">
        <v>491</v>
      </c>
      <c r="F60" s="48">
        <v>0.1</v>
      </c>
      <c r="G60" s="48">
        <v>0.1</v>
      </c>
      <c r="H60" s="3"/>
    </row>
    <row r="61" spans="1:8" ht="12.6" customHeight="1">
      <c r="A61" s="12" t="s">
        <v>1549</v>
      </c>
      <c r="B61" s="13" t="s">
        <v>1542</v>
      </c>
      <c r="C61" s="177">
        <v>4</v>
      </c>
      <c r="D61" s="48">
        <v>0.35</v>
      </c>
      <c r="E61" s="48">
        <v>0.435889894354067</v>
      </c>
      <c r="F61" s="48">
        <v>1</v>
      </c>
      <c r="G61" s="48">
        <v>0.1</v>
      </c>
      <c r="H61" s="3"/>
    </row>
    <row r="62" spans="1:8" ht="12.6" customHeight="1">
      <c r="A62" s="12" t="s">
        <v>1550</v>
      </c>
      <c r="B62" s="13" t="s">
        <v>1543</v>
      </c>
      <c r="C62" s="177">
        <v>0</v>
      </c>
      <c r="D62" s="48" t="s">
        <v>491</v>
      </c>
      <c r="E62" s="48" t="s">
        <v>491</v>
      </c>
      <c r="F62" s="48" t="s">
        <v>491</v>
      </c>
      <c r="G62" s="48" t="s">
        <v>491</v>
      </c>
      <c r="H62" s="3"/>
    </row>
    <row r="63" spans="1:8" ht="12.6" customHeight="1">
      <c r="A63" s="12" t="s">
        <v>1551</v>
      </c>
      <c r="B63" s="13" t="s">
        <v>1544</v>
      </c>
      <c r="C63" s="177">
        <v>0</v>
      </c>
      <c r="D63" s="48" t="s">
        <v>491</v>
      </c>
      <c r="E63" s="48" t="s">
        <v>491</v>
      </c>
      <c r="F63" s="48" t="s">
        <v>491</v>
      </c>
      <c r="G63" s="48" t="s">
        <v>491</v>
      </c>
      <c r="H63" s="3"/>
    </row>
    <row r="64" spans="1:8" ht="12.6" customHeight="1">
      <c r="A64" s="12" t="s">
        <v>1552</v>
      </c>
      <c r="B64" s="13" t="s">
        <v>1545</v>
      </c>
      <c r="C64" s="177">
        <v>1</v>
      </c>
      <c r="D64" s="48">
        <v>0</v>
      </c>
      <c r="E64" s="48" t="s">
        <v>491</v>
      </c>
      <c r="F64" s="48">
        <v>0</v>
      </c>
      <c r="G64" s="48">
        <v>0</v>
      </c>
      <c r="H64" s="3"/>
    </row>
    <row r="65" spans="1:8" ht="12.6" customHeight="1">
      <c r="A65" s="12" t="s">
        <v>1553</v>
      </c>
      <c r="B65" s="13" t="s">
        <v>1295</v>
      </c>
      <c r="C65" s="177">
        <v>0</v>
      </c>
      <c r="D65" s="48" t="s">
        <v>491</v>
      </c>
      <c r="E65" s="48" t="s">
        <v>491</v>
      </c>
      <c r="F65" s="48" t="s">
        <v>491</v>
      </c>
      <c r="G65" s="48" t="s">
        <v>491</v>
      </c>
      <c r="H65" s="3"/>
    </row>
    <row r="66" spans="1:8" ht="12.6" customHeight="1">
      <c r="A66" s="12" t="s">
        <v>1554</v>
      </c>
      <c r="B66" s="13" t="s">
        <v>1296</v>
      </c>
      <c r="C66" s="177">
        <v>0</v>
      </c>
      <c r="D66" s="48" t="s">
        <v>491</v>
      </c>
      <c r="E66" s="48" t="s">
        <v>491</v>
      </c>
      <c r="F66" s="48" t="s">
        <v>491</v>
      </c>
      <c r="G66" s="48" t="s">
        <v>491</v>
      </c>
      <c r="H66" s="3"/>
    </row>
    <row r="67" spans="1:8" ht="12.6" customHeight="1">
      <c r="A67" s="12" t="s">
        <v>1555</v>
      </c>
      <c r="B67" s="13" t="s">
        <v>1297</v>
      </c>
      <c r="C67" s="177">
        <v>0</v>
      </c>
      <c r="D67" s="48" t="s">
        <v>491</v>
      </c>
      <c r="E67" s="48" t="s">
        <v>491</v>
      </c>
      <c r="F67" s="48" t="s">
        <v>491</v>
      </c>
      <c r="G67" s="48" t="s">
        <v>491</v>
      </c>
      <c r="H67" s="3"/>
    </row>
    <row r="68" spans="1:8" ht="12.6" customHeight="1">
      <c r="A68" s="12" t="s">
        <v>1556</v>
      </c>
      <c r="B68" s="13" t="s">
        <v>1298</v>
      </c>
      <c r="C68" s="177">
        <v>0</v>
      </c>
      <c r="D68" s="48" t="s">
        <v>491</v>
      </c>
      <c r="E68" s="48" t="s">
        <v>491</v>
      </c>
      <c r="F68" s="48" t="s">
        <v>491</v>
      </c>
      <c r="G68" s="48" t="s">
        <v>491</v>
      </c>
      <c r="H68" s="3"/>
    </row>
    <row r="69" spans="1:8" ht="12.6" customHeight="1">
      <c r="A69" s="12" t="s">
        <v>1557</v>
      </c>
      <c r="B69" s="13" t="s">
        <v>1299</v>
      </c>
      <c r="C69" s="177">
        <v>0</v>
      </c>
      <c r="D69" s="48" t="s">
        <v>491</v>
      </c>
      <c r="E69" s="48" t="s">
        <v>491</v>
      </c>
      <c r="F69" s="48" t="s">
        <v>491</v>
      </c>
      <c r="G69" s="48" t="s">
        <v>491</v>
      </c>
      <c r="H69" s="3"/>
    </row>
    <row r="70" spans="1:8" ht="12.6" customHeight="1">
      <c r="A70" s="12" t="s">
        <v>1558</v>
      </c>
      <c r="B70" s="13" t="s">
        <v>1300</v>
      </c>
      <c r="C70" s="177">
        <v>0</v>
      </c>
      <c r="D70" s="48" t="s">
        <v>491</v>
      </c>
      <c r="E70" s="48" t="s">
        <v>491</v>
      </c>
      <c r="F70" s="48" t="s">
        <v>491</v>
      </c>
      <c r="G70" s="48" t="s">
        <v>491</v>
      </c>
      <c r="H70" s="3"/>
    </row>
    <row r="71" spans="1:8" ht="12.6" customHeight="1">
      <c r="A71" s="12" t="s">
        <v>1559</v>
      </c>
      <c r="B71" s="13" t="s">
        <v>1301</v>
      </c>
      <c r="C71" s="177">
        <v>0</v>
      </c>
      <c r="D71" s="48" t="s">
        <v>491</v>
      </c>
      <c r="E71" s="48" t="s">
        <v>491</v>
      </c>
      <c r="F71" s="48" t="s">
        <v>491</v>
      </c>
      <c r="G71" s="48" t="s">
        <v>491</v>
      </c>
      <c r="H71" s="3"/>
    </row>
    <row r="72" spans="1:8" ht="12.6" customHeight="1">
      <c r="A72" s="12" t="s">
        <v>1560</v>
      </c>
      <c r="B72" s="13" t="s">
        <v>1302</v>
      </c>
      <c r="C72" s="177">
        <v>0</v>
      </c>
      <c r="D72" s="48" t="s">
        <v>491</v>
      </c>
      <c r="E72" s="48" t="s">
        <v>491</v>
      </c>
      <c r="F72" s="48" t="s">
        <v>491</v>
      </c>
      <c r="G72" s="48" t="s">
        <v>491</v>
      </c>
      <c r="H72" s="3"/>
    </row>
    <row r="73" spans="1:8" ht="12.6" customHeight="1">
      <c r="A73" s="12" t="s">
        <v>1561</v>
      </c>
      <c r="B73" s="13" t="s">
        <v>1303</v>
      </c>
      <c r="C73" s="177">
        <v>0</v>
      </c>
      <c r="D73" s="48" t="s">
        <v>491</v>
      </c>
      <c r="E73" s="48" t="s">
        <v>491</v>
      </c>
      <c r="F73" s="48" t="s">
        <v>491</v>
      </c>
      <c r="G73" s="48" t="s">
        <v>491</v>
      </c>
      <c r="H73" s="3"/>
    </row>
    <row r="74" spans="1:8" ht="12.6" customHeight="1">
      <c r="A74" s="12" t="s">
        <v>1562</v>
      </c>
      <c r="B74" s="13" t="s">
        <v>1304</v>
      </c>
      <c r="C74" s="177">
        <v>4</v>
      </c>
      <c r="D74" s="48">
        <v>0.125</v>
      </c>
      <c r="E74" s="48">
        <v>0.25</v>
      </c>
      <c r="F74" s="48">
        <v>0.5</v>
      </c>
      <c r="G74" s="48">
        <v>0</v>
      </c>
      <c r="H74" s="3"/>
    </row>
    <row r="75" spans="1:8" ht="12.6" customHeight="1">
      <c r="A75" s="12" t="s">
        <v>1563</v>
      </c>
      <c r="B75" s="13" t="s">
        <v>1305</v>
      </c>
      <c r="C75" s="177">
        <v>1</v>
      </c>
      <c r="D75" s="48">
        <v>0.3</v>
      </c>
      <c r="E75" s="48" t="s">
        <v>491</v>
      </c>
      <c r="F75" s="48">
        <v>0.3</v>
      </c>
      <c r="G75" s="48">
        <v>0.3</v>
      </c>
      <c r="H75" s="3"/>
    </row>
    <row r="76" spans="1:8" ht="12.6" customHeight="1">
      <c r="A76" s="12" t="s">
        <v>1564</v>
      </c>
      <c r="B76" s="13" t="s">
        <v>1306</v>
      </c>
      <c r="C76" s="177">
        <v>125</v>
      </c>
      <c r="D76" s="48">
        <v>0.188</v>
      </c>
      <c r="E76" s="48">
        <v>0.489173100835119</v>
      </c>
      <c r="F76" s="48">
        <v>4.9000000000000004</v>
      </c>
      <c r="G76" s="48">
        <v>0</v>
      </c>
      <c r="H76" s="3"/>
    </row>
    <row r="77" spans="1:8" ht="12.6" customHeight="1">
      <c r="A77" s="12" t="s">
        <v>1565</v>
      </c>
      <c r="B77" s="13" t="s">
        <v>1307</v>
      </c>
      <c r="C77" s="177">
        <v>4</v>
      </c>
      <c r="D77" s="48">
        <v>1.5249999999999999</v>
      </c>
      <c r="E77" s="48">
        <v>2.3599081903045902</v>
      </c>
      <c r="F77" s="48">
        <v>5</v>
      </c>
      <c r="G77" s="48">
        <v>0</v>
      </c>
      <c r="H77" s="3"/>
    </row>
    <row r="78" spans="1:8" ht="12.6" customHeight="1">
      <c r="A78" s="12" t="s">
        <v>1247</v>
      </c>
      <c r="B78" s="13" t="s">
        <v>1308</v>
      </c>
      <c r="C78" s="177">
        <v>7</v>
      </c>
      <c r="D78" s="48">
        <v>1.4285714285714299E-2</v>
      </c>
      <c r="E78" s="48">
        <v>3.77964473009227E-2</v>
      </c>
      <c r="F78" s="48">
        <v>0.1</v>
      </c>
      <c r="G78" s="48">
        <v>0</v>
      </c>
      <c r="H78" s="3"/>
    </row>
    <row r="79" spans="1:8" ht="12.6" customHeight="1">
      <c r="A79" s="12" t="s">
        <v>1248</v>
      </c>
      <c r="B79" s="13" t="s">
        <v>1309</v>
      </c>
      <c r="C79" s="177">
        <v>75</v>
      </c>
      <c r="D79" s="48">
        <v>0.27866666666666701</v>
      </c>
      <c r="E79" s="48">
        <v>1.1618128115187101</v>
      </c>
      <c r="F79" s="48">
        <v>10</v>
      </c>
      <c r="G79" s="48">
        <v>0</v>
      </c>
      <c r="H79" s="3"/>
    </row>
    <row r="80" spans="1:8" ht="12.6" customHeight="1">
      <c r="A80" s="12" t="s">
        <v>1249</v>
      </c>
      <c r="B80" s="13" t="s">
        <v>1310</v>
      </c>
      <c r="C80" s="177">
        <v>30</v>
      </c>
      <c r="D80" s="48">
        <v>0.43333333333333302</v>
      </c>
      <c r="E80" s="48">
        <v>1.81722284009824</v>
      </c>
      <c r="F80" s="48">
        <v>10</v>
      </c>
      <c r="G80" s="48">
        <v>0</v>
      </c>
      <c r="H80" s="3"/>
    </row>
    <row r="81" spans="1:8" ht="12.6" customHeight="1">
      <c r="A81" s="12" t="s">
        <v>1250</v>
      </c>
      <c r="B81" s="13" t="s">
        <v>1311</v>
      </c>
      <c r="C81" s="177">
        <v>5</v>
      </c>
      <c r="D81" s="48">
        <v>4.8</v>
      </c>
      <c r="E81" s="48">
        <v>10.733126291999</v>
      </c>
      <c r="F81" s="48">
        <v>24</v>
      </c>
      <c r="G81" s="48">
        <v>0</v>
      </c>
      <c r="H81" s="3"/>
    </row>
    <row r="82" spans="1:8" ht="12.6" customHeight="1">
      <c r="A82" s="12" t="s">
        <v>1251</v>
      </c>
      <c r="B82" s="13" t="s">
        <v>1312</v>
      </c>
      <c r="C82" s="177">
        <v>1</v>
      </c>
      <c r="D82" s="48">
        <v>0.1</v>
      </c>
      <c r="E82" s="48" t="s">
        <v>491</v>
      </c>
      <c r="F82" s="48">
        <v>0.1</v>
      </c>
      <c r="G82" s="48">
        <v>0.1</v>
      </c>
      <c r="H82" s="3"/>
    </row>
    <row r="83" spans="1:8" ht="12.6" customHeight="1">
      <c r="A83" s="12" t="s">
        <v>1252</v>
      </c>
      <c r="B83" s="13" t="s">
        <v>1313</v>
      </c>
      <c r="C83" s="177">
        <v>11</v>
      </c>
      <c r="D83" s="48">
        <v>1.0454545454545501</v>
      </c>
      <c r="E83" s="48">
        <v>2.98407896556497</v>
      </c>
      <c r="F83" s="48">
        <v>10</v>
      </c>
      <c r="G83" s="48">
        <v>0</v>
      </c>
      <c r="H83" s="3"/>
    </row>
    <row r="84" spans="1:8" ht="12.6" customHeight="1">
      <c r="A84" s="12" t="s">
        <v>1253</v>
      </c>
      <c r="B84" s="13" t="s">
        <v>1314</v>
      </c>
      <c r="C84" s="177">
        <v>0</v>
      </c>
      <c r="D84" s="48" t="s">
        <v>491</v>
      </c>
      <c r="E84" s="48" t="s">
        <v>491</v>
      </c>
      <c r="F84" s="48" t="s">
        <v>491</v>
      </c>
      <c r="G84" s="48" t="s">
        <v>491</v>
      </c>
      <c r="H84" s="3"/>
    </row>
    <row r="85" spans="1:8" ht="12.6" customHeight="1">
      <c r="A85" s="12" t="s">
        <v>1254</v>
      </c>
      <c r="B85" s="13" t="s">
        <v>1315</v>
      </c>
      <c r="C85" s="177">
        <v>15</v>
      </c>
      <c r="D85" s="48">
        <v>0.11333333333333299</v>
      </c>
      <c r="E85" s="48">
        <v>0.16846647257229699</v>
      </c>
      <c r="F85" s="48">
        <v>0.6</v>
      </c>
      <c r="G85" s="48">
        <v>0</v>
      </c>
      <c r="H85" s="3"/>
    </row>
    <row r="86" spans="1:8" ht="12.6" customHeight="1">
      <c r="A86" s="12" t="s">
        <v>1255</v>
      </c>
      <c r="B86" s="13" t="s">
        <v>1316</v>
      </c>
      <c r="C86" s="177">
        <v>54</v>
      </c>
      <c r="D86" s="48">
        <v>0.24629629629629601</v>
      </c>
      <c r="E86" s="48">
        <v>0.41240800596284499</v>
      </c>
      <c r="F86" s="48">
        <v>1.8</v>
      </c>
      <c r="G86" s="48">
        <v>0</v>
      </c>
      <c r="H86" s="3"/>
    </row>
    <row r="87" spans="1:8" ht="12.6" customHeight="1">
      <c r="A87" s="12" t="s">
        <v>1256</v>
      </c>
      <c r="B87" s="13" t="s">
        <v>1317</v>
      </c>
      <c r="C87" s="177">
        <v>5</v>
      </c>
      <c r="D87" s="48">
        <v>0.14000000000000001</v>
      </c>
      <c r="E87" s="48">
        <v>0.134164078649987</v>
      </c>
      <c r="F87" s="48">
        <v>0.3</v>
      </c>
      <c r="G87" s="48">
        <v>0</v>
      </c>
      <c r="H87" s="3"/>
    </row>
    <row r="88" spans="1:8" ht="12.6" customHeight="1">
      <c r="A88" s="12" t="s">
        <v>1257</v>
      </c>
      <c r="B88" s="13" t="s">
        <v>1318</v>
      </c>
      <c r="C88" s="177">
        <v>34</v>
      </c>
      <c r="D88" s="48">
        <v>5.8823529411764698E-2</v>
      </c>
      <c r="E88" s="48">
        <v>0.10764038630051199</v>
      </c>
      <c r="F88" s="48">
        <v>0.5</v>
      </c>
      <c r="G88" s="48">
        <v>0</v>
      </c>
      <c r="H88" s="3"/>
    </row>
    <row r="89" spans="1:8" ht="12.6" customHeight="1">
      <c r="A89" s="12" t="s">
        <v>1258</v>
      </c>
      <c r="B89" s="13" t="s">
        <v>1319</v>
      </c>
      <c r="C89" s="177">
        <v>8</v>
      </c>
      <c r="D89" s="48">
        <v>0.1</v>
      </c>
      <c r="E89" s="48">
        <v>0.13093073414159501</v>
      </c>
      <c r="F89" s="48">
        <v>0.4</v>
      </c>
      <c r="G89" s="48">
        <v>0</v>
      </c>
      <c r="H89" s="3"/>
    </row>
    <row r="90" spans="1:8" ht="12.6" customHeight="1">
      <c r="A90" s="12" t="s">
        <v>1259</v>
      </c>
      <c r="B90" s="13" t="s">
        <v>1320</v>
      </c>
      <c r="C90" s="177">
        <v>4</v>
      </c>
      <c r="D90" s="48">
        <v>0.27500000000000002</v>
      </c>
      <c r="E90" s="48">
        <v>0.48562674281111601</v>
      </c>
      <c r="F90" s="48">
        <v>1</v>
      </c>
      <c r="G90" s="48">
        <v>0</v>
      </c>
      <c r="H90" s="3"/>
    </row>
    <row r="91" spans="1:8" ht="12.6" customHeight="1">
      <c r="A91" s="12" t="s">
        <v>1260</v>
      </c>
      <c r="B91" s="13" t="s">
        <v>1321</v>
      </c>
      <c r="C91" s="177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12" t="s">
        <v>1261</v>
      </c>
      <c r="B92" s="13" t="s">
        <v>1322</v>
      </c>
      <c r="C92" s="177">
        <v>9</v>
      </c>
      <c r="D92" s="48">
        <v>0.53333333333333299</v>
      </c>
      <c r="E92" s="48">
        <v>0.46097722286464399</v>
      </c>
      <c r="F92" s="48">
        <v>1</v>
      </c>
      <c r="G92" s="48">
        <v>0</v>
      </c>
      <c r="H92" s="3"/>
    </row>
    <row r="93" spans="1:8" ht="12.6" customHeight="1">
      <c r="A93" s="12" t="s">
        <v>1262</v>
      </c>
      <c r="B93" s="13" t="s">
        <v>1323</v>
      </c>
      <c r="C93" s="177">
        <v>521</v>
      </c>
      <c r="D93" s="48">
        <v>0.103071017274472</v>
      </c>
      <c r="E93" s="48">
        <v>0.28180423637545898</v>
      </c>
      <c r="F93" s="48">
        <v>3.5</v>
      </c>
      <c r="G93" s="48">
        <v>0</v>
      </c>
      <c r="H93" s="3"/>
    </row>
    <row r="94" spans="1:8" ht="12.6" customHeight="1">
      <c r="A94" s="12" t="s">
        <v>1263</v>
      </c>
      <c r="B94" s="13" t="s">
        <v>1324</v>
      </c>
      <c r="C94" s="177">
        <v>1</v>
      </c>
      <c r="D94" s="48">
        <v>0</v>
      </c>
      <c r="E94" s="48" t="s">
        <v>491</v>
      </c>
      <c r="F94" s="48">
        <v>0</v>
      </c>
      <c r="G94" s="48">
        <v>0</v>
      </c>
      <c r="H94" s="3"/>
    </row>
    <row r="95" spans="1:8" ht="12.6" customHeight="1">
      <c r="A95" s="12" t="s">
        <v>1264</v>
      </c>
      <c r="B95" s="13" t="s">
        <v>1325</v>
      </c>
      <c r="C95" s="177">
        <v>1</v>
      </c>
      <c r="D95" s="48">
        <v>0</v>
      </c>
      <c r="E95" s="48" t="s">
        <v>491</v>
      </c>
      <c r="F95" s="48">
        <v>0</v>
      </c>
      <c r="G95" s="48">
        <v>0</v>
      </c>
      <c r="H95" s="3"/>
    </row>
    <row r="96" spans="1:8" ht="12.6" customHeight="1">
      <c r="A96" s="12" t="s">
        <v>1265</v>
      </c>
      <c r="B96" s="13" t="s">
        <v>1326</v>
      </c>
      <c r="C96" s="177">
        <v>0</v>
      </c>
      <c r="D96" s="48" t="s">
        <v>491</v>
      </c>
      <c r="E96" s="48" t="s">
        <v>491</v>
      </c>
      <c r="F96" s="48" t="s">
        <v>491</v>
      </c>
      <c r="G96" s="48" t="s">
        <v>491</v>
      </c>
      <c r="H96" s="3"/>
    </row>
    <row r="97" spans="1:8" ht="12.6" customHeight="1">
      <c r="A97" s="12" t="s">
        <v>1266</v>
      </c>
      <c r="B97" s="13" t="s">
        <v>1327</v>
      </c>
      <c r="C97" s="177">
        <v>11</v>
      </c>
      <c r="D97" s="48">
        <v>9.0909090909090898E-2</v>
      </c>
      <c r="E97" s="48">
        <v>8.3120941459363398E-2</v>
      </c>
      <c r="F97" s="48">
        <v>0.3</v>
      </c>
      <c r="G97" s="48">
        <v>0</v>
      </c>
      <c r="H97" s="3"/>
    </row>
    <row r="98" spans="1:8" ht="12.6" customHeight="1">
      <c r="A98" s="12" t="s">
        <v>1267</v>
      </c>
      <c r="B98" s="13" t="s">
        <v>1328</v>
      </c>
      <c r="C98" s="177">
        <v>0</v>
      </c>
      <c r="D98" s="48" t="s">
        <v>491</v>
      </c>
      <c r="E98" s="48" t="s">
        <v>491</v>
      </c>
      <c r="F98" s="48" t="s">
        <v>491</v>
      </c>
      <c r="G98" s="48" t="s">
        <v>491</v>
      </c>
      <c r="H98" s="3"/>
    </row>
    <row r="99" spans="1:8" ht="12.6" customHeight="1">
      <c r="A99" s="12" t="s">
        <v>1268</v>
      </c>
      <c r="B99" s="13" t="s">
        <v>1329</v>
      </c>
      <c r="C99" s="177">
        <v>1</v>
      </c>
      <c r="D99" s="48">
        <v>0.2</v>
      </c>
      <c r="E99" s="48" t="s">
        <v>491</v>
      </c>
      <c r="F99" s="48">
        <v>0.2</v>
      </c>
      <c r="G99" s="48">
        <v>0.2</v>
      </c>
      <c r="H99" s="3"/>
    </row>
    <row r="100" spans="1:8" ht="12.6" customHeight="1">
      <c r="A100" s="12" t="s">
        <v>486</v>
      </c>
      <c r="B100" s="13" t="s">
        <v>1330</v>
      </c>
      <c r="C100" s="177">
        <v>8</v>
      </c>
      <c r="D100" s="48">
        <v>0.1</v>
      </c>
      <c r="E100" s="48">
        <v>0.169030850945703</v>
      </c>
      <c r="F100" s="48">
        <v>0.5</v>
      </c>
      <c r="G100" s="48">
        <v>0</v>
      </c>
      <c r="H100" s="3"/>
    </row>
    <row r="101" spans="1:8" ht="12.6" customHeight="1">
      <c r="A101" s="12" t="s">
        <v>487</v>
      </c>
      <c r="B101" s="13" t="s">
        <v>596</v>
      </c>
      <c r="C101" s="177">
        <v>8</v>
      </c>
      <c r="D101" s="48">
        <v>1.2500000000000001E-2</v>
      </c>
      <c r="E101" s="48">
        <v>3.5355339059327397E-2</v>
      </c>
      <c r="F101" s="48">
        <v>0.1</v>
      </c>
      <c r="G101" s="48">
        <v>0</v>
      </c>
      <c r="H101" s="3"/>
    </row>
    <row r="102" spans="1:8" ht="12.6" customHeight="1">
      <c r="A102" s="12" t="s">
        <v>599</v>
      </c>
      <c r="B102" s="13" t="s">
        <v>597</v>
      </c>
      <c r="C102" s="177">
        <v>1</v>
      </c>
      <c r="D102" s="48">
        <v>0.2</v>
      </c>
      <c r="E102" s="48" t="s">
        <v>491</v>
      </c>
      <c r="F102" s="48">
        <v>0.2</v>
      </c>
      <c r="G102" s="48">
        <v>0.2</v>
      </c>
      <c r="H102" s="3"/>
    </row>
    <row r="103" spans="1:8" ht="12.6" customHeight="1">
      <c r="A103" s="12" t="s">
        <v>600</v>
      </c>
      <c r="B103" s="13" t="s">
        <v>598</v>
      </c>
      <c r="C103" s="177">
        <v>13</v>
      </c>
      <c r="D103" s="48">
        <v>6.15384615384615E-2</v>
      </c>
      <c r="E103" s="48">
        <v>0.13867504905630701</v>
      </c>
      <c r="F103" s="48">
        <v>0.5</v>
      </c>
      <c r="G103" s="48">
        <v>0</v>
      </c>
      <c r="H103" s="3"/>
    </row>
    <row r="104" spans="1:8" ht="12.6" customHeight="1">
      <c r="A104" s="12" t="s">
        <v>488</v>
      </c>
      <c r="B104" s="13" t="s">
        <v>1386</v>
      </c>
      <c r="C104" s="177">
        <v>83</v>
      </c>
      <c r="D104" s="48">
        <v>8.3132530120481898E-2</v>
      </c>
      <c r="E104" s="48">
        <v>0.18066224861666</v>
      </c>
      <c r="F104" s="48">
        <v>1</v>
      </c>
      <c r="G104" s="48">
        <v>0</v>
      </c>
      <c r="H104" s="3"/>
    </row>
    <row r="105" spans="1:8" ht="12.6" customHeight="1">
      <c r="A105" s="12" t="s">
        <v>491</v>
      </c>
      <c r="B105" s="13" t="s">
        <v>1246</v>
      </c>
      <c r="C105" s="177">
        <v>8</v>
      </c>
      <c r="D105" s="48">
        <v>2.5000000000000001E-2</v>
      </c>
      <c r="E105" s="48">
        <v>4.62910049886276E-2</v>
      </c>
      <c r="F105" s="48">
        <v>0.1</v>
      </c>
      <c r="G105" s="48">
        <v>0</v>
      </c>
      <c r="H105" s="3"/>
    </row>
    <row r="106" spans="1:8" ht="12.6" customHeight="1">
      <c r="A106" s="14"/>
      <c r="B106" s="4" t="s">
        <v>493</v>
      </c>
      <c r="C106" s="179">
        <v>5494</v>
      </c>
      <c r="D106" s="231">
        <v>0.140571532581002</v>
      </c>
      <c r="E106" s="231">
        <v>0.59583581442174205</v>
      </c>
      <c r="F106" s="231">
        <v>24</v>
      </c>
      <c r="G106" s="231">
        <v>0</v>
      </c>
      <c r="H106" s="8"/>
    </row>
    <row r="107" spans="1:8">
      <c r="A107" s="10"/>
      <c r="B107" s="9"/>
      <c r="C107" s="36"/>
      <c r="D107" s="249"/>
      <c r="E107" s="249"/>
      <c r="F107" s="238"/>
      <c r="G107" s="238"/>
      <c r="H107" s="8"/>
    </row>
    <row r="108" spans="1:8">
      <c r="A108" s="6"/>
      <c r="B108" s="2"/>
      <c r="C108" s="37"/>
      <c r="D108" s="235"/>
      <c r="E108" s="235"/>
      <c r="F108" s="237"/>
      <c r="G108" s="237"/>
      <c r="H108" s="3"/>
    </row>
    <row r="109" spans="1:8">
      <c r="A109" s="6"/>
      <c r="B109" s="2"/>
      <c r="C109" s="43"/>
      <c r="D109" s="235"/>
      <c r="E109" s="235"/>
      <c r="F109" s="237"/>
      <c r="G109" s="237"/>
      <c r="H109" s="3"/>
    </row>
    <row r="110" spans="1:8">
      <c r="A110" s="6"/>
      <c r="B110" s="2"/>
      <c r="C110" s="37"/>
      <c r="D110" s="235"/>
      <c r="E110" s="235"/>
      <c r="F110" s="237"/>
      <c r="G110" s="237"/>
      <c r="H110" s="3"/>
    </row>
    <row r="111" spans="1:8">
      <c r="C111" s="38"/>
      <c r="D111" s="250"/>
      <c r="E111" s="250"/>
      <c r="F111" s="239"/>
      <c r="G111" s="239"/>
    </row>
    <row r="112" spans="1:8">
      <c r="C112" s="38"/>
      <c r="D112" s="250"/>
      <c r="E112" s="250"/>
      <c r="F112" s="239"/>
      <c r="G112" s="239"/>
    </row>
    <row r="119" spans="3:3">
      <c r="C119" s="39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40">
    <tabColor rgb="FF00B050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4" max="4" width="10" style="251" customWidth="1"/>
    <col min="5" max="5" width="9" style="251"/>
    <col min="6" max="7" width="9" style="236"/>
  </cols>
  <sheetData>
    <row r="1" spans="1:8" hidden="1">
      <c r="B1" s="2"/>
      <c r="C1" s="3"/>
      <c r="D1" s="226"/>
      <c r="E1" s="226"/>
      <c r="F1" s="228"/>
      <c r="G1" s="228"/>
      <c r="H1" s="3"/>
    </row>
    <row r="2" spans="1:8" hidden="1">
      <c r="A2" s="1"/>
      <c r="B2" s="2"/>
      <c r="C2" s="3"/>
      <c r="D2" s="226"/>
      <c r="E2" s="226"/>
      <c r="F2" s="228"/>
      <c r="G2" s="228"/>
      <c r="H2" s="3"/>
    </row>
    <row r="3" spans="1:8">
      <c r="A3" s="1" t="s">
        <v>1110</v>
      </c>
      <c r="B3" s="2"/>
      <c r="D3" s="226"/>
      <c r="E3" s="226"/>
      <c r="F3" s="237"/>
      <c r="G3" s="237"/>
      <c r="H3" s="3"/>
    </row>
    <row r="4" spans="1:8">
      <c r="A4" s="1"/>
      <c r="B4" s="2"/>
      <c r="D4" s="226"/>
      <c r="E4" s="226"/>
      <c r="F4" s="237" t="s">
        <v>1778</v>
      </c>
      <c r="G4" s="237" t="s">
        <v>1038</v>
      </c>
      <c r="H4" s="3"/>
    </row>
    <row r="5" spans="1:8" ht="12.6" customHeight="1">
      <c r="A5" s="268" t="s">
        <v>1031</v>
      </c>
      <c r="B5" s="270"/>
      <c r="C5" s="135" t="s">
        <v>1178</v>
      </c>
      <c r="D5" s="227" t="s">
        <v>1179</v>
      </c>
      <c r="E5" s="227" t="s">
        <v>1039</v>
      </c>
      <c r="F5" s="141" t="s">
        <v>1180</v>
      </c>
      <c r="G5" s="141" t="s">
        <v>1181</v>
      </c>
      <c r="H5" s="3"/>
    </row>
    <row r="6" spans="1:8" ht="12.6" customHeight="1">
      <c r="A6" s="12" t="s">
        <v>452</v>
      </c>
      <c r="B6" s="13" t="s">
        <v>1698</v>
      </c>
      <c r="C6" s="177">
        <v>2</v>
      </c>
      <c r="D6" s="48">
        <v>0.5</v>
      </c>
      <c r="E6" s="48">
        <v>0.70710678118654802</v>
      </c>
      <c r="F6" s="48">
        <v>1</v>
      </c>
      <c r="G6" s="48">
        <v>0</v>
      </c>
      <c r="H6" s="3"/>
    </row>
    <row r="7" spans="1:8" ht="12.6" customHeight="1">
      <c r="A7" s="12" t="s">
        <v>453</v>
      </c>
      <c r="B7" s="13" t="s">
        <v>873</v>
      </c>
      <c r="C7" s="177">
        <v>0</v>
      </c>
      <c r="D7" s="48" t="s">
        <v>491</v>
      </c>
      <c r="E7" s="48" t="s">
        <v>491</v>
      </c>
      <c r="F7" s="48" t="s">
        <v>491</v>
      </c>
      <c r="G7" s="48" t="s">
        <v>491</v>
      </c>
      <c r="H7" s="3"/>
    </row>
    <row r="8" spans="1:8" ht="12.6" customHeight="1">
      <c r="A8" s="12" t="s">
        <v>454</v>
      </c>
      <c r="B8" s="13" t="s">
        <v>874</v>
      </c>
      <c r="C8" s="177">
        <v>2</v>
      </c>
      <c r="D8" s="48">
        <v>0</v>
      </c>
      <c r="E8" s="48">
        <v>0</v>
      </c>
      <c r="F8" s="48">
        <v>0</v>
      </c>
      <c r="G8" s="48">
        <v>0</v>
      </c>
      <c r="H8" s="3"/>
    </row>
    <row r="9" spans="1:8" ht="12.6" customHeight="1">
      <c r="A9" s="12" t="s">
        <v>455</v>
      </c>
      <c r="B9" s="13" t="s">
        <v>875</v>
      </c>
      <c r="C9" s="177">
        <v>0</v>
      </c>
      <c r="D9" s="48" t="s">
        <v>491</v>
      </c>
      <c r="E9" s="48" t="s">
        <v>491</v>
      </c>
      <c r="F9" s="48" t="s">
        <v>491</v>
      </c>
      <c r="G9" s="48" t="s">
        <v>491</v>
      </c>
      <c r="H9" s="3"/>
    </row>
    <row r="10" spans="1:8" ht="12.6" customHeight="1">
      <c r="A10" s="12" t="s">
        <v>456</v>
      </c>
      <c r="B10" s="13" t="s">
        <v>876</v>
      </c>
      <c r="C10" s="177">
        <v>29</v>
      </c>
      <c r="D10" s="48">
        <v>1.2655172413793101</v>
      </c>
      <c r="E10" s="48">
        <v>2.0831425199972999</v>
      </c>
      <c r="F10" s="48">
        <v>10</v>
      </c>
      <c r="G10" s="48">
        <v>0</v>
      </c>
      <c r="H10" s="3"/>
    </row>
    <row r="11" spans="1:8" ht="12.6" customHeight="1">
      <c r="A11" s="12" t="s">
        <v>457</v>
      </c>
      <c r="B11" s="13" t="s">
        <v>877</v>
      </c>
      <c r="C11" s="177">
        <v>17</v>
      </c>
      <c r="D11" s="48">
        <v>4.7058823529411799E-2</v>
      </c>
      <c r="E11" s="48">
        <v>0.12307338795828</v>
      </c>
      <c r="F11" s="48">
        <v>0.5</v>
      </c>
      <c r="G11" s="48">
        <v>0</v>
      </c>
      <c r="H11" s="3"/>
    </row>
    <row r="12" spans="1:8" ht="12.6" customHeight="1">
      <c r="A12" s="12" t="s">
        <v>458</v>
      </c>
      <c r="B12" s="13" t="s">
        <v>878</v>
      </c>
      <c r="C12" s="177">
        <v>1</v>
      </c>
      <c r="D12" s="48">
        <v>0</v>
      </c>
      <c r="E12" s="48" t="s">
        <v>491</v>
      </c>
      <c r="F12" s="48">
        <v>0</v>
      </c>
      <c r="G12" s="48">
        <v>0</v>
      </c>
      <c r="H12" s="3"/>
    </row>
    <row r="13" spans="1:8" ht="12.6" customHeight="1">
      <c r="A13" s="12" t="s">
        <v>459</v>
      </c>
      <c r="B13" s="13" t="s">
        <v>1494</v>
      </c>
      <c r="C13" s="177">
        <v>0</v>
      </c>
      <c r="D13" s="48" t="s">
        <v>491</v>
      </c>
      <c r="E13" s="48" t="s">
        <v>491</v>
      </c>
      <c r="F13" s="48" t="s">
        <v>491</v>
      </c>
      <c r="G13" s="48" t="s">
        <v>491</v>
      </c>
      <c r="H13" s="3"/>
    </row>
    <row r="14" spans="1:8" ht="12.6" customHeight="1">
      <c r="A14" s="12" t="s">
        <v>460</v>
      </c>
      <c r="B14" s="13" t="s">
        <v>1495</v>
      </c>
      <c r="C14" s="177">
        <v>113</v>
      </c>
      <c r="D14" s="48">
        <v>5.8407079646017601E-2</v>
      </c>
      <c r="E14" s="48">
        <v>0.15510691227390699</v>
      </c>
      <c r="F14" s="48">
        <v>1</v>
      </c>
      <c r="G14" s="48">
        <v>0</v>
      </c>
      <c r="H14" s="3"/>
    </row>
    <row r="15" spans="1:8" ht="12.6" customHeight="1">
      <c r="A15" s="12" t="s">
        <v>461</v>
      </c>
      <c r="B15" s="13" t="s">
        <v>1496</v>
      </c>
      <c r="C15" s="177">
        <v>76</v>
      </c>
      <c r="D15" s="48">
        <v>0.106578947368421</v>
      </c>
      <c r="E15" s="48">
        <v>0.33439917317114298</v>
      </c>
      <c r="F15" s="48">
        <v>2.4</v>
      </c>
      <c r="G15" s="48">
        <v>0</v>
      </c>
      <c r="H15" s="3"/>
    </row>
    <row r="16" spans="1:8" ht="12.6" customHeight="1">
      <c r="A16" s="12" t="s">
        <v>462</v>
      </c>
      <c r="B16" s="13" t="s">
        <v>1497</v>
      </c>
      <c r="C16" s="177">
        <v>54</v>
      </c>
      <c r="D16" s="48">
        <v>0.11111111111111099</v>
      </c>
      <c r="E16" s="48">
        <v>0.25599724841288501</v>
      </c>
      <c r="F16" s="48">
        <v>1.5</v>
      </c>
      <c r="G16" s="48">
        <v>0</v>
      </c>
      <c r="H16" s="3"/>
    </row>
    <row r="17" spans="1:8" ht="12.6" customHeight="1">
      <c r="A17" s="12" t="s">
        <v>463</v>
      </c>
      <c r="B17" s="13" t="s">
        <v>1498</v>
      </c>
      <c r="C17" s="177">
        <v>4</v>
      </c>
      <c r="D17" s="48">
        <v>0.15</v>
      </c>
      <c r="E17" s="48">
        <v>0.23804761428476201</v>
      </c>
      <c r="F17" s="48">
        <v>0.5</v>
      </c>
      <c r="G17" s="48">
        <v>0</v>
      </c>
      <c r="H17" s="3"/>
    </row>
    <row r="18" spans="1:8" ht="12.6" customHeight="1">
      <c r="A18" s="12" t="s">
        <v>464</v>
      </c>
      <c r="B18" s="13" t="s">
        <v>1499</v>
      </c>
      <c r="C18" s="177">
        <v>2</v>
      </c>
      <c r="D18" s="48">
        <v>0</v>
      </c>
      <c r="E18" s="48">
        <v>0</v>
      </c>
      <c r="F18" s="48">
        <v>0</v>
      </c>
      <c r="G18" s="48">
        <v>0</v>
      </c>
      <c r="H18" s="3"/>
    </row>
    <row r="19" spans="1:8" ht="12.6" customHeight="1">
      <c r="A19" s="12" t="s">
        <v>465</v>
      </c>
      <c r="B19" s="13" t="s">
        <v>1500</v>
      </c>
      <c r="C19" s="177">
        <v>75</v>
      </c>
      <c r="D19" s="48">
        <v>0.117333333333333</v>
      </c>
      <c r="E19" s="48">
        <v>0.19198348277301799</v>
      </c>
      <c r="F19" s="48">
        <v>1.1000000000000001</v>
      </c>
      <c r="G19" s="48">
        <v>0</v>
      </c>
      <c r="H19" s="3"/>
    </row>
    <row r="20" spans="1:8" ht="12.6" customHeight="1">
      <c r="A20" s="12" t="s">
        <v>466</v>
      </c>
      <c r="B20" s="13" t="s">
        <v>1501</v>
      </c>
      <c r="C20" s="177">
        <v>11</v>
      </c>
      <c r="D20" s="48">
        <v>0.145454545454545</v>
      </c>
      <c r="E20" s="48">
        <v>0.32051095570553101</v>
      </c>
      <c r="F20" s="48">
        <v>1</v>
      </c>
      <c r="G20" s="48">
        <v>0</v>
      </c>
      <c r="H20" s="3"/>
    </row>
    <row r="21" spans="1:8" ht="12.6" customHeight="1">
      <c r="A21" s="12" t="s">
        <v>467</v>
      </c>
      <c r="B21" s="13" t="s">
        <v>1502</v>
      </c>
      <c r="C21" s="177">
        <v>361</v>
      </c>
      <c r="D21" s="48">
        <v>0.13379501385041601</v>
      </c>
      <c r="E21" s="48">
        <v>0.45682388057538997</v>
      </c>
      <c r="F21" s="48">
        <v>7</v>
      </c>
      <c r="G21" s="48">
        <v>0</v>
      </c>
      <c r="H21" s="3"/>
    </row>
    <row r="22" spans="1:8" ht="12.6" customHeight="1">
      <c r="A22" s="12" t="s">
        <v>468</v>
      </c>
      <c r="B22" s="13" t="s">
        <v>1503</v>
      </c>
      <c r="C22" s="177">
        <v>20</v>
      </c>
      <c r="D22" s="48">
        <v>8.5000000000000006E-2</v>
      </c>
      <c r="E22" s="48">
        <v>0.22774639635487401</v>
      </c>
      <c r="F22" s="48">
        <v>1</v>
      </c>
      <c r="G22" s="48">
        <v>0</v>
      </c>
      <c r="H22" s="3"/>
    </row>
    <row r="23" spans="1:8" ht="12.6" customHeight="1">
      <c r="A23" s="12" t="s">
        <v>469</v>
      </c>
      <c r="B23" s="13" t="s">
        <v>1504</v>
      </c>
      <c r="C23" s="177">
        <v>28</v>
      </c>
      <c r="D23" s="48">
        <v>0.13928571428571401</v>
      </c>
      <c r="E23" s="48">
        <v>0.56262564734254605</v>
      </c>
      <c r="F23" s="48">
        <v>3</v>
      </c>
      <c r="G23" s="48">
        <v>0</v>
      </c>
      <c r="H23" s="3"/>
    </row>
    <row r="24" spans="1:8" ht="12.6" customHeight="1">
      <c r="A24" s="12" t="s">
        <v>470</v>
      </c>
      <c r="B24" s="13" t="s">
        <v>1505</v>
      </c>
      <c r="C24" s="177">
        <v>22</v>
      </c>
      <c r="D24" s="48">
        <v>3.1818181818181801E-2</v>
      </c>
      <c r="E24" s="48">
        <v>5.6790036318955003E-2</v>
      </c>
      <c r="F24" s="48">
        <v>0.2</v>
      </c>
      <c r="G24" s="48">
        <v>0</v>
      </c>
      <c r="H24" s="3"/>
    </row>
    <row r="25" spans="1:8" ht="12.6" customHeight="1">
      <c r="A25" s="12" t="s">
        <v>471</v>
      </c>
      <c r="B25" s="13" t="s">
        <v>1506</v>
      </c>
      <c r="C25" s="177">
        <v>3</v>
      </c>
      <c r="D25" s="48">
        <v>0.1</v>
      </c>
      <c r="E25" s="48">
        <v>0</v>
      </c>
      <c r="F25" s="48">
        <v>0.1</v>
      </c>
      <c r="G25" s="48">
        <v>0.1</v>
      </c>
      <c r="H25" s="3"/>
    </row>
    <row r="26" spans="1:8" ht="12.6" customHeight="1">
      <c r="A26" s="12" t="s">
        <v>472</v>
      </c>
      <c r="B26" s="13" t="s">
        <v>1507</v>
      </c>
      <c r="C26" s="177">
        <v>86</v>
      </c>
      <c r="D26" s="48">
        <v>7.3255813953488305E-2</v>
      </c>
      <c r="E26" s="48">
        <v>0.15295090992914401</v>
      </c>
      <c r="F26" s="48">
        <v>1</v>
      </c>
      <c r="G26" s="48">
        <v>0</v>
      </c>
      <c r="H26" s="3"/>
    </row>
    <row r="27" spans="1:8" ht="12.6" customHeight="1">
      <c r="A27" s="12" t="s">
        <v>473</v>
      </c>
      <c r="B27" s="13" t="s">
        <v>1508</v>
      </c>
      <c r="C27" s="177">
        <v>101</v>
      </c>
      <c r="D27" s="48">
        <v>0.10990099009901</v>
      </c>
      <c r="E27" s="48">
        <v>0.27037194769245199</v>
      </c>
      <c r="F27" s="48">
        <v>1.7</v>
      </c>
      <c r="G27" s="48">
        <v>0</v>
      </c>
      <c r="H27" s="3"/>
    </row>
    <row r="28" spans="1:8" ht="12.6" customHeight="1">
      <c r="A28" s="12" t="s">
        <v>474</v>
      </c>
      <c r="B28" s="13" t="s">
        <v>1509</v>
      </c>
      <c r="C28" s="177">
        <v>82</v>
      </c>
      <c r="D28" s="48">
        <v>8.1707317073170693E-2</v>
      </c>
      <c r="E28" s="48">
        <v>0.25392136859130399</v>
      </c>
      <c r="F28" s="48">
        <v>1.6</v>
      </c>
      <c r="G28" s="48">
        <v>0</v>
      </c>
      <c r="H28" s="3"/>
    </row>
    <row r="29" spans="1:8" ht="12.6" customHeight="1">
      <c r="A29" s="12" t="s">
        <v>475</v>
      </c>
      <c r="B29" s="13" t="s">
        <v>1510</v>
      </c>
      <c r="C29" s="177">
        <v>203</v>
      </c>
      <c r="D29" s="48">
        <v>0.239901477832513</v>
      </c>
      <c r="E29" s="48">
        <v>0.84345704823987799</v>
      </c>
      <c r="F29" s="48">
        <v>9</v>
      </c>
      <c r="G29" s="48">
        <v>0</v>
      </c>
      <c r="H29" s="3"/>
    </row>
    <row r="30" spans="1:8" ht="12.6" customHeight="1">
      <c r="A30" s="12" t="s">
        <v>476</v>
      </c>
      <c r="B30" s="13" t="s">
        <v>1511</v>
      </c>
      <c r="C30" s="177">
        <v>47</v>
      </c>
      <c r="D30" s="48">
        <v>7.2340425531914901E-2</v>
      </c>
      <c r="E30" s="48">
        <v>0.152802981503427</v>
      </c>
      <c r="F30" s="48">
        <v>1</v>
      </c>
      <c r="G30" s="48">
        <v>0</v>
      </c>
      <c r="H30" s="3"/>
    </row>
    <row r="31" spans="1:8" ht="12.6" customHeight="1">
      <c r="A31" s="12" t="s">
        <v>477</v>
      </c>
      <c r="B31" s="13" t="s">
        <v>1512</v>
      </c>
      <c r="C31" s="177">
        <v>40</v>
      </c>
      <c r="D31" s="48">
        <v>0.11</v>
      </c>
      <c r="E31" s="48">
        <v>0.311982905514602</v>
      </c>
      <c r="F31" s="48">
        <v>1.7</v>
      </c>
      <c r="G31" s="48">
        <v>0</v>
      </c>
      <c r="H31" s="3"/>
    </row>
    <row r="32" spans="1:8" ht="12.6" customHeight="1">
      <c r="A32" s="12" t="s">
        <v>478</v>
      </c>
      <c r="B32" s="13" t="s">
        <v>1513</v>
      </c>
      <c r="C32" s="177">
        <v>47</v>
      </c>
      <c r="D32" s="48">
        <v>7.4468085106383003E-2</v>
      </c>
      <c r="E32" s="48">
        <v>0.19722871859229299</v>
      </c>
      <c r="F32" s="48">
        <v>1</v>
      </c>
      <c r="G32" s="48">
        <v>0</v>
      </c>
      <c r="H32" s="3"/>
    </row>
    <row r="33" spans="1:8" ht="12.6" customHeight="1">
      <c r="A33" s="12" t="s">
        <v>479</v>
      </c>
      <c r="B33" s="13" t="s">
        <v>1514</v>
      </c>
      <c r="C33" s="177">
        <v>151</v>
      </c>
      <c r="D33" s="48">
        <v>5.43046357615894E-2</v>
      </c>
      <c r="E33" s="48">
        <v>0.13050420138204899</v>
      </c>
      <c r="F33" s="48">
        <v>1</v>
      </c>
      <c r="G33" s="48">
        <v>0</v>
      </c>
      <c r="H33" s="3"/>
    </row>
    <row r="34" spans="1:8" ht="12.6" customHeight="1">
      <c r="A34" s="12" t="s">
        <v>480</v>
      </c>
      <c r="B34" s="13" t="s">
        <v>1515</v>
      </c>
      <c r="C34" s="177">
        <v>100</v>
      </c>
      <c r="D34" s="48">
        <v>7.9000000000000001E-2</v>
      </c>
      <c r="E34" s="48">
        <v>0.205625431748649</v>
      </c>
      <c r="F34" s="48">
        <v>1.1000000000000001</v>
      </c>
      <c r="G34" s="48">
        <v>0</v>
      </c>
      <c r="H34" s="3"/>
    </row>
    <row r="35" spans="1:8" ht="12.6" customHeight="1">
      <c r="A35" s="12" t="s">
        <v>481</v>
      </c>
      <c r="B35" s="13" t="s">
        <v>1516</v>
      </c>
      <c r="C35" s="177">
        <v>24</v>
      </c>
      <c r="D35" s="48">
        <v>0.1</v>
      </c>
      <c r="E35" s="48">
        <v>0.156037899521099</v>
      </c>
      <c r="F35" s="48">
        <v>0.6</v>
      </c>
      <c r="G35" s="48">
        <v>0</v>
      </c>
      <c r="H35" s="3"/>
    </row>
    <row r="36" spans="1:8" ht="12.6" customHeight="1">
      <c r="A36" s="12" t="s">
        <v>482</v>
      </c>
      <c r="B36" s="13" t="s">
        <v>1517</v>
      </c>
      <c r="C36" s="177">
        <v>244</v>
      </c>
      <c r="D36" s="48">
        <v>0.14016393442623001</v>
      </c>
      <c r="E36" s="48">
        <v>0.31963452278961102</v>
      </c>
      <c r="F36" s="48">
        <v>3</v>
      </c>
      <c r="G36" s="48">
        <v>0</v>
      </c>
      <c r="H36" s="3"/>
    </row>
    <row r="37" spans="1:8" ht="12.6" customHeight="1">
      <c r="A37" s="12" t="s">
        <v>483</v>
      </c>
      <c r="B37" s="13" t="s">
        <v>1518</v>
      </c>
      <c r="C37" s="177">
        <v>19</v>
      </c>
      <c r="D37" s="48">
        <v>5.7894736842105297E-2</v>
      </c>
      <c r="E37" s="48">
        <v>0.11697953037312001</v>
      </c>
      <c r="F37" s="48">
        <v>0.5</v>
      </c>
      <c r="G37" s="48">
        <v>0</v>
      </c>
      <c r="H37" s="3"/>
    </row>
    <row r="38" spans="1:8" ht="12.6" customHeight="1">
      <c r="A38" s="12" t="s">
        <v>1228</v>
      </c>
      <c r="B38" s="13" t="s">
        <v>1519</v>
      </c>
      <c r="C38" s="177">
        <v>35</v>
      </c>
      <c r="D38" s="48">
        <v>0.27142857142857102</v>
      </c>
      <c r="E38" s="48">
        <v>0.87500300119533303</v>
      </c>
      <c r="F38" s="48">
        <v>4.5999999999999996</v>
      </c>
      <c r="G38" s="48">
        <v>0</v>
      </c>
      <c r="H38" s="3"/>
    </row>
    <row r="39" spans="1:8" ht="12.6" customHeight="1">
      <c r="A39" s="12" t="s">
        <v>1229</v>
      </c>
      <c r="B39" s="13" t="s">
        <v>1520</v>
      </c>
      <c r="C39" s="177">
        <v>1</v>
      </c>
      <c r="D39" s="48">
        <v>0</v>
      </c>
      <c r="E39" s="48" t="s">
        <v>491</v>
      </c>
      <c r="F39" s="48">
        <v>0</v>
      </c>
      <c r="G39" s="48">
        <v>0</v>
      </c>
      <c r="H39" s="3"/>
    </row>
    <row r="40" spans="1:8" ht="12.6" customHeight="1">
      <c r="A40" s="12" t="s">
        <v>1230</v>
      </c>
      <c r="B40" s="13" t="s">
        <v>1521</v>
      </c>
      <c r="C40" s="177">
        <v>3</v>
      </c>
      <c r="D40" s="48">
        <v>0</v>
      </c>
      <c r="E40" s="48">
        <v>0</v>
      </c>
      <c r="F40" s="48">
        <v>0</v>
      </c>
      <c r="G40" s="48">
        <v>0</v>
      </c>
      <c r="H40" s="3"/>
    </row>
    <row r="41" spans="1:8" ht="12.6" customHeight="1">
      <c r="A41" s="12" t="s">
        <v>1759</v>
      </c>
      <c r="B41" s="13" t="s">
        <v>1522</v>
      </c>
      <c r="C41" s="177">
        <v>1937</v>
      </c>
      <c r="D41" s="48">
        <v>5.3742901393907902E-2</v>
      </c>
      <c r="E41" s="48">
        <v>0.25674311449651599</v>
      </c>
      <c r="F41" s="48">
        <v>5.0999999999999996</v>
      </c>
      <c r="G41" s="48">
        <v>0</v>
      </c>
      <c r="H41" s="3"/>
    </row>
    <row r="42" spans="1:8" ht="12.6" customHeight="1">
      <c r="A42" s="12" t="s">
        <v>1760</v>
      </c>
      <c r="B42" s="13" t="s">
        <v>1523</v>
      </c>
      <c r="C42" s="177">
        <v>0</v>
      </c>
      <c r="D42" s="48" t="s">
        <v>491</v>
      </c>
      <c r="E42" s="48" t="s">
        <v>491</v>
      </c>
      <c r="F42" s="48" t="s">
        <v>491</v>
      </c>
      <c r="G42" s="48" t="s">
        <v>491</v>
      </c>
      <c r="H42" s="3"/>
    </row>
    <row r="43" spans="1:8" ht="12.6" customHeight="1">
      <c r="A43" s="12" t="s">
        <v>1761</v>
      </c>
      <c r="B43" s="13" t="s">
        <v>1524</v>
      </c>
      <c r="C43" s="177">
        <v>0</v>
      </c>
      <c r="D43" s="48" t="s">
        <v>491</v>
      </c>
      <c r="E43" s="48" t="s">
        <v>491</v>
      </c>
      <c r="F43" s="48" t="s">
        <v>491</v>
      </c>
      <c r="G43" s="48" t="s">
        <v>491</v>
      </c>
      <c r="H43" s="3"/>
    </row>
    <row r="44" spans="1:8" ht="12.6" customHeight="1">
      <c r="A44" s="12" t="s">
        <v>1762</v>
      </c>
      <c r="B44" s="13" t="s">
        <v>1525</v>
      </c>
      <c r="C44" s="177">
        <v>0</v>
      </c>
      <c r="D44" s="48" t="s">
        <v>491</v>
      </c>
      <c r="E44" s="48" t="s">
        <v>491</v>
      </c>
      <c r="F44" s="48" t="s">
        <v>491</v>
      </c>
      <c r="G44" s="48" t="s">
        <v>491</v>
      </c>
      <c r="H44" s="3"/>
    </row>
    <row r="45" spans="1:8" ht="12.6" customHeight="1">
      <c r="A45" s="12" t="s">
        <v>1763</v>
      </c>
      <c r="B45" s="13" t="s">
        <v>1526</v>
      </c>
      <c r="C45" s="177">
        <v>0</v>
      </c>
      <c r="D45" s="48" t="s">
        <v>491</v>
      </c>
      <c r="E45" s="48" t="s">
        <v>491</v>
      </c>
      <c r="F45" s="48" t="s">
        <v>491</v>
      </c>
      <c r="G45" s="48" t="s">
        <v>491</v>
      </c>
      <c r="H45" s="3"/>
    </row>
    <row r="46" spans="1:8" ht="12.6" customHeight="1">
      <c r="A46" s="12" t="s">
        <v>1764</v>
      </c>
      <c r="B46" s="13" t="s">
        <v>1527</v>
      </c>
      <c r="C46" s="177">
        <v>2</v>
      </c>
      <c r="D46" s="48">
        <v>0.05</v>
      </c>
      <c r="E46" s="48">
        <v>7.0710678118654793E-2</v>
      </c>
      <c r="F46" s="48">
        <v>0.1</v>
      </c>
      <c r="G46" s="48">
        <v>0</v>
      </c>
      <c r="H46" s="3"/>
    </row>
    <row r="47" spans="1:8" ht="12.6" customHeight="1">
      <c r="A47" s="12" t="s">
        <v>884</v>
      </c>
      <c r="B47" s="13" t="s">
        <v>1528</v>
      </c>
      <c r="C47" s="177">
        <v>1</v>
      </c>
      <c r="D47" s="48">
        <v>0.1</v>
      </c>
      <c r="E47" s="48" t="s">
        <v>491</v>
      </c>
      <c r="F47" s="48">
        <v>0.1</v>
      </c>
      <c r="G47" s="48">
        <v>0.1</v>
      </c>
      <c r="H47" s="3"/>
    </row>
    <row r="48" spans="1:8" ht="12.6" customHeight="1">
      <c r="A48" s="12" t="s">
        <v>885</v>
      </c>
      <c r="B48" s="13" t="s">
        <v>1529</v>
      </c>
      <c r="C48" s="177">
        <v>1</v>
      </c>
      <c r="D48" s="48">
        <v>0.1</v>
      </c>
      <c r="E48" s="48" t="s">
        <v>491</v>
      </c>
      <c r="F48" s="48">
        <v>0.1</v>
      </c>
      <c r="G48" s="48">
        <v>0.1</v>
      </c>
      <c r="H48" s="3"/>
    </row>
    <row r="49" spans="1:8" ht="12.6" customHeight="1">
      <c r="A49" s="12" t="s">
        <v>886</v>
      </c>
      <c r="B49" s="13" t="s">
        <v>1530</v>
      </c>
      <c r="C49" s="177">
        <v>0</v>
      </c>
      <c r="D49" s="48" t="s">
        <v>491</v>
      </c>
      <c r="E49" s="48" t="s">
        <v>491</v>
      </c>
      <c r="F49" s="48" t="s">
        <v>491</v>
      </c>
      <c r="G49" s="48" t="s">
        <v>491</v>
      </c>
      <c r="H49" s="3"/>
    </row>
    <row r="50" spans="1:8" ht="12.6" customHeight="1">
      <c r="A50" s="12" t="s">
        <v>887</v>
      </c>
      <c r="B50" s="13" t="s">
        <v>1531</v>
      </c>
      <c r="C50" s="177">
        <v>0</v>
      </c>
      <c r="D50" s="48" t="s">
        <v>491</v>
      </c>
      <c r="E50" s="48" t="s">
        <v>491</v>
      </c>
      <c r="F50" s="48" t="s">
        <v>491</v>
      </c>
      <c r="G50" s="48" t="s">
        <v>491</v>
      </c>
      <c r="H50" s="3"/>
    </row>
    <row r="51" spans="1:8" ht="12.6" customHeight="1">
      <c r="A51" s="12" t="s">
        <v>888</v>
      </c>
      <c r="B51" s="13" t="s">
        <v>1532</v>
      </c>
      <c r="C51" s="177">
        <v>1</v>
      </c>
      <c r="D51" s="48">
        <v>0.1</v>
      </c>
      <c r="E51" s="48" t="s">
        <v>491</v>
      </c>
      <c r="F51" s="48">
        <v>0.1</v>
      </c>
      <c r="G51" s="48">
        <v>0.1</v>
      </c>
      <c r="H51" s="3"/>
    </row>
    <row r="52" spans="1:8" ht="12.6" customHeight="1">
      <c r="A52" s="12" t="s">
        <v>889</v>
      </c>
      <c r="B52" s="13" t="s">
        <v>1533</v>
      </c>
      <c r="C52" s="177">
        <v>1</v>
      </c>
      <c r="D52" s="48">
        <v>0</v>
      </c>
      <c r="E52" s="48" t="s">
        <v>491</v>
      </c>
      <c r="F52" s="48">
        <v>0</v>
      </c>
      <c r="G52" s="48">
        <v>0</v>
      </c>
      <c r="H52" s="3"/>
    </row>
    <row r="53" spans="1:8" ht="12.6" customHeight="1">
      <c r="A53" s="12" t="s">
        <v>890</v>
      </c>
      <c r="B53" s="13" t="s">
        <v>1534</v>
      </c>
      <c r="C53" s="177">
        <v>11</v>
      </c>
      <c r="D53" s="48">
        <v>3.6363636363636397E-2</v>
      </c>
      <c r="E53" s="48">
        <v>5.0452497910951299E-2</v>
      </c>
      <c r="F53" s="48">
        <v>0.1</v>
      </c>
      <c r="G53" s="48">
        <v>0</v>
      </c>
      <c r="H53" s="3"/>
    </row>
    <row r="54" spans="1:8" ht="12.6" customHeight="1">
      <c r="A54" s="12" t="s">
        <v>891</v>
      </c>
      <c r="B54" s="13" t="s">
        <v>1535</v>
      </c>
      <c r="C54" s="177">
        <v>0</v>
      </c>
      <c r="D54" s="48" t="s">
        <v>491</v>
      </c>
      <c r="E54" s="48" t="s">
        <v>491</v>
      </c>
      <c r="F54" s="48" t="s">
        <v>491</v>
      </c>
      <c r="G54" s="48" t="s">
        <v>491</v>
      </c>
      <c r="H54" s="3"/>
    </row>
    <row r="55" spans="1:8" ht="12.6" customHeight="1">
      <c r="A55" s="12" t="s">
        <v>892</v>
      </c>
      <c r="B55" s="13" t="s">
        <v>1536</v>
      </c>
      <c r="C55" s="177">
        <v>1</v>
      </c>
      <c r="D55" s="48">
        <v>0</v>
      </c>
      <c r="E55" s="48" t="s">
        <v>491</v>
      </c>
      <c r="F55" s="48">
        <v>0</v>
      </c>
      <c r="G55" s="48">
        <v>0</v>
      </c>
      <c r="H55" s="3"/>
    </row>
    <row r="56" spans="1:8" ht="12.6" customHeight="1">
      <c r="A56" s="12" t="s">
        <v>893</v>
      </c>
      <c r="B56" s="13" t="s">
        <v>1537</v>
      </c>
      <c r="C56" s="177">
        <v>0</v>
      </c>
      <c r="D56" s="48" t="s">
        <v>491</v>
      </c>
      <c r="E56" s="48" t="s">
        <v>491</v>
      </c>
      <c r="F56" s="48" t="s">
        <v>491</v>
      </c>
      <c r="G56" s="48" t="s">
        <v>491</v>
      </c>
      <c r="H56" s="3"/>
    </row>
    <row r="57" spans="1:8" ht="12.6" customHeight="1">
      <c r="A57" s="12" t="s">
        <v>894</v>
      </c>
      <c r="B57" s="13" t="s">
        <v>1538</v>
      </c>
      <c r="C57" s="177">
        <v>2</v>
      </c>
      <c r="D57" s="48">
        <v>0.5</v>
      </c>
      <c r="E57" s="48">
        <v>0</v>
      </c>
      <c r="F57" s="48">
        <v>0.5</v>
      </c>
      <c r="G57" s="48">
        <v>0.5</v>
      </c>
      <c r="H57" s="3"/>
    </row>
    <row r="58" spans="1:8" ht="12.6" customHeight="1">
      <c r="A58" s="12" t="s">
        <v>1546</v>
      </c>
      <c r="B58" s="13" t="s">
        <v>1539</v>
      </c>
      <c r="C58" s="177">
        <v>1</v>
      </c>
      <c r="D58" s="48">
        <v>0</v>
      </c>
      <c r="E58" s="48" t="s">
        <v>491</v>
      </c>
      <c r="F58" s="48">
        <v>0</v>
      </c>
      <c r="G58" s="48">
        <v>0</v>
      </c>
      <c r="H58" s="3"/>
    </row>
    <row r="59" spans="1:8" ht="12.6" customHeight="1">
      <c r="A59" s="12" t="s">
        <v>1547</v>
      </c>
      <c r="B59" s="13" t="s">
        <v>1540</v>
      </c>
      <c r="C59" s="177">
        <v>3</v>
      </c>
      <c r="D59" s="48">
        <v>0.33333333333333298</v>
      </c>
      <c r="E59" s="48">
        <v>0.57735026918962595</v>
      </c>
      <c r="F59" s="48">
        <v>1</v>
      </c>
      <c r="G59" s="48">
        <v>0</v>
      </c>
      <c r="H59" s="3"/>
    </row>
    <row r="60" spans="1:8" ht="12.6" customHeight="1">
      <c r="A60" s="12" t="s">
        <v>1548</v>
      </c>
      <c r="B60" s="13" t="s">
        <v>1541</v>
      </c>
      <c r="C60" s="177">
        <v>1</v>
      </c>
      <c r="D60" s="48">
        <v>0</v>
      </c>
      <c r="E60" s="48" t="s">
        <v>491</v>
      </c>
      <c r="F60" s="48">
        <v>0</v>
      </c>
      <c r="G60" s="48">
        <v>0</v>
      </c>
      <c r="H60" s="3"/>
    </row>
    <row r="61" spans="1:8" ht="12.6" customHeight="1">
      <c r="A61" s="12" t="s">
        <v>1549</v>
      </c>
      <c r="B61" s="13" t="s">
        <v>1542</v>
      </c>
      <c r="C61" s="177">
        <v>4</v>
      </c>
      <c r="D61" s="48">
        <v>0.3</v>
      </c>
      <c r="E61" s="48">
        <v>0.46904157598234297</v>
      </c>
      <c r="F61" s="48">
        <v>1</v>
      </c>
      <c r="G61" s="48">
        <v>0</v>
      </c>
      <c r="H61" s="3"/>
    </row>
    <row r="62" spans="1:8" ht="12.6" customHeight="1">
      <c r="A62" s="12" t="s">
        <v>1550</v>
      </c>
      <c r="B62" s="13" t="s">
        <v>1543</v>
      </c>
      <c r="C62" s="177">
        <v>0</v>
      </c>
      <c r="D62" s="48" t="s">
        <v>491</v>
      </c>
      <c r="E62" s="48" t="s">
        <v>491</v>
      </c>
      <c r="F62" s="48" t="s">
        <v>491</v>
      </c>
      <c r="G62" s="48" t="s">
        <v>491</v>
      </c>
      <c r="H62" s="3"/>
    </row>
    <row r="63" spans="1:8" ht="12.6" customHeight="1">
      <c r="A63" s="12" t="s">
        <v>1551</v>
      </c>
      <c r="B63" s="13" t="s">
        <v>1544</v>
      </c>
      <c r="C63" s="177">
        <v>0</v>
      </c>
      <c r="D63" s="48" t="s">
        <v>491</v>
      </c>
      <c r="E63" s="48" t="s">
        <v>491</v>
      </c>
      <c r="F63" s="48" t="s">
        <v>491</v>
      </c>
      <c r="G63" s="48" t="s">
        <v>491</v>
      </c>
      <c r="H63" s="3"/>
    </row>
    <row r="64" spans="1:8" ht="12.6" customHeight="1">
      <c r="A64" s="12" t="s">
        <v>1552</v>
      </c>
      <c r="B64" s="13" t="s">
        <v>1545</v>
      </c>
      <c r="C64" s="177">
        <v>1</v>
      </c>
      <c r="D64" s="48">
        <v>0</v>
      </c>
      <c r="E64" s="48" t="s">
        <v>491</v>
      </c>
      <c r="F64" s="48">
        <v>0</v>
      </c>
      <c r="G64" s="48">
        <v>0</v>
      </c>
      <c r="H64" s="3"/>
    </row>
    <row r="65" spans="1:8" ht="12.6" customHeight="1">
      <c r="A65" s="12" t="s">
        <v>1553</v>
      </c>
      <c r="B65" s="13" t="s">
        <v>1295</v>
      </c>
      <c r="C65" s="177">
        <v>0</v>
      </c>
      <c r="D65" s="48" t="s">
        <v>491</v>
      </c>
      <c r="E65" s="48" t="s">
        <v>491</v>
      </c>
      <c r="F65" s="48" t="s">
        <v>491</v>
      </c>
      <c r="G65" s="48" t="s">
        <v>491</v>
      </c>
      <c r="H65" s="3"/>
    </row>
    <row r="66" spans="1:8" ht="12.6" customHeight="1">
      <c r="A66" s="12" t="s">
        <v>1554</v>
      </c>
      <c r="B66" s="13" t="s">
        <v>1296</v>
      </c>
      <c r="C66" s="177">
        <v>0</v>
      </c>
      <c r="D66" s="48" t="s">
        <v>491</v>
      </c>
      <c r="E66" s="48" t="s">
        <v>491</v>
      </c>
      <c r="F66" s="48" t="s">
        <v>491</v>
      </c>
      <c r="G66" s="48" t="s">
        <v>491</v>
      </c>
      <c r="H66" s="3"/>
    </row>
    <row r="67" spans="1:8" ht="12.6" customHeight="1">
      <c r="A67" s="12" t="s">
        <v>1555</v>
      </c>
      <c r="B67" s="13" t="s">
        <v>1297</v>
      </c>
      <c r="C67" s="177">
        <v>0</v>
      </c>
      <c r="D67" s="48" t="s">
        <v>491</v>
      </c>
      <c r="E67" s="48" t="s">
        <v>491</v>
      </c>
      <c r="F67" s="48" t="s">
        <v>491</v>
      </c>
      <c r="G67" s="48" t="s">
        <v>491</v>
      </c>
      <c r="H67" s="3"/>
    </row>
    <row r="68" spans="1:8" ht="12.6" customHeight="1">
      <c r="A68" s="12" t="s">
        <v>1556</v>
      </c>
      <c r="B68" s="13" t="s">
        <v>1298</v>
      </c>
      <c r="C68" s="177">
        <v>0</v>
      </c>
      <c r="D68" s="48" t="s">
        <v>491</v>
      </c>
      <c r="E68" s="48" t="s">
        <v>491</v>
      </c>
      <c r="F68" s="48" t="s">
        <v>491</v>
      </c>
      <c r="G68" s="48" t="s">
        <v>491</v>
      </c>
      <c r="H68" s="3"/>
    </row>
    <row r="69" spans="1:8" ht="12.6" customHeight="1">
      <c r="A69" s="12" t="s">
        <v>1557</v>
      </c>
      <c r="B69" s="13" t="s">
        <v>1299</v>
      </c>
      <c r="C69" s="177">
        <v>0</v>
      </c>
      <c r="D69" s="48" t="s">
        <v>491</v>
      </c>
      <c r="E69" s="48" t="s">
        <v>491</v>
      </c>
      <c r="F69" s="48" t="s">
        <v>491</v>
      </c>
      <c r="G69" s="48" t="s">
        <v>491</v>
      </c>
      <c r="H69" s="3"/>
    </row>
    <row r="70" spans="1:8" ht="12.6" customHeight="1">
      <c r="A70" s="12" t="s">
        <v>1558</v>
      </c>
      <c r="B70" s="13" t="s">
        <v>1300</v>
      </c>
      <c r="C70" s="177">
        <v>0</v>
      </c>
      <c r="D70" s="48" t="s">
        <v>491</v>
      </c>
      <c r="E70" s="48" t="s">
        <v>491</v>
      </c>
      <c r="F70" s="48" t="s">
        <v>491</v>
      </c>
      <c r="G70" s="48" t="s">
        <v>491</v>
      </c>
      <c r="H70" s="3"/>
    </row>
    <row r="71" spans="1:8" ht="12.6" customHeight="1">
      <c r="A71" s="12" t="s">
        <v>1559</v>
      </c>
      <c r="B71" s="13" t="s">
        <v>1301</v>
      </c>
      <c r="C71" s="177">
        <v>0</v>
      </c>
      <c r="D71" s="48" t="s">
        <v>491</v>
      </c>
      <c r="E71" s="48" t="s">
        <v>491</v>
      </c>
      <c r="F71" s="48" t="s">
        <v>491</v>
      </c>
      <c r="G71" s="48" t="s">
        <v>491</v>
      </c>
      <c r="H71" s="3"/>
    </row>
    <row r="72" spans="1:8" ht="12.6" customHeight="1">
      <c r="A72" s="12" t="s">
        <v>1560</v>
      </c>
      <c r="B72" s="13" t="s">
        <v>1302</v>
      </c>
      <c r="C72" s="177">
        <v>0</v>
      </c>
      <c r="D72" s="48" t="s">
        <v>491</v>
      </c>
      <c r="E72" s="48" t="s">
        <v>491</v>
      </c>
      <c r="F72" s="48" t="s">
        <v>491</v>
      </c>
      <c r="G72" s="48" t="s">
        <v>491</v>
      </c>
      <c r="H72" s="3"/>
    </row>
    <row r="73" spans="1:8" ht="12.6" customHeight="1">
      <c r="A73" s="12" t="s">
        <v>1561</v>
      </c>
      <c r="B73" s="13" t="s">
        <v>1303</v>
      </c>
      <c r="C73" s="177">
        <v>0</v>
      </c>
      <c r="D73" s="48" t="s">
        <v>491</v>
      </c>
      <c r="E73" s="48" t="s">
        <v>491</v>
      </c>
      <c r="F73" s="48" t="s">
        <v>491</v>
      </c>
      <c r="G73" s="48" t="s">
        <v>491</v>
      </c>
      <c r="H73" s="3"/>
    </row>
    <row r="74" spans="1:8" ht="12.6" customHeight="1">
      <c r="A74" s="12" t="s">
        <v>1562</v>
      </c>
      <c r="B74" s="13" t="s">
        <v>1304</v>
      </c>
      <c r="C74" s="177">
        <v>3</v>
      </c>
      <c r="D74" s="48">
        <v>0.16666666666666699</v>
      </c>
      <c r="E74" s="48">
        <v>0.28867513459481298</v>
      </c>
      <c r="F74" s="48">
        <v>0.5</v>
      </c>
      <c r="G74" s="48">
        <v>0</v>
      </c>
      <c r="H74" s="3"/>
    </row>
    <row r="75" spans="1:8" ht="12.6" customHeight="1">
      <c r="A75" s="12" t="s">
        <v>1563</v>
      </c>
      <c r="B75" s="13" t="s">
        <v>1305</v>
      </c>
      <c r="C75" s="177">
        <v>0</v>
      </c>
      <c r="D75" s="48" t="s">
        <v>491</v>
      </c>
      <c r="E75" s="48" t="s">
        <v>491</v>
      </c>
      <c r="F75" s="48" t="s">
        <v>491</v>
      </c>
      <c r="G75" s="48" t="s">
        <v>491</v>
      </c>
      <c r="H75" s="3"/>
    </row>
    <row r="76" spans="1:8" ht="12.6" customHeight="1">
      <c r="A76" s="12" t="s">
        <v>1564</v>
      </c>
      <c r="B76" s="13" t="s">
        <v>1306</v>
      </c>
      <c r="C76" s="177">
        <v>129</v>
      </c>
      <c r="D76" s="48">
        <v>6.6666666666666596E-2</v>
      </c>
      <c r="E76" s="48">
        <v>0.17868151368659599</v>
      </c>
      <c r="F76" s="48">
        <v>1</v>
      </c>
      <c r="G76" s="48">
        <v>0</v>
      </c>
      <c r="H76" s="3"/>
    </row>
    <row r="77" spans="1:8" ht="12.6" customHeight="1">
      <c r="A77" s="12" t="s">
        <v>1565</v>
      </c>
      <c r="B77" s="13" t="s">
        <v>1307</v>
      </c>
      <c r="C77" s="177">
        <v>3</v>
      </c>
      <c r="D77" s="48">
        <v>0.36666666666666697</v>
      </c>
      <c r="E77" s="48">
        <v>0.55075705472861003</v>
      </c>
      <c r="F77" s="48">
        <v>1</v>
      </c>
      <c r="G77" s="48">
        <v>0</v>
      </c>
      <c r="H77" s="3"/>
    </row>
    <row r="78" spans="1:8" ht="12.6" customHeight="1">
      <c r="A78" s="12" t="s">
        <v>1247</v>
      </c>
      <c r="B78" s="13" t="s">
        <v>1308</v>
      </c>
      <c r="C78" s="177">
        <v>7</v>
      </c>
      <c r="D78" s="48">
        <v>0</v>
      </c>
      <c r="E78" s="48">
        <v>0</v>
      </c>
      <c r="F78" s="48">
        <v>0</v>
      </c>
      <c r="G78" s="48">
        <v>0</v>
      </c>
      <c r="H78" s="3"/>
    </row>
    <row r="79" spans="1:8" ht="12.6" customHeight="1">
      <c r="A79" s="12" t="s">
        <v>1248</v>
      </c>
      <c r="B79" s="13" t="s">
        <v>1309</v>
      </c>
      <c r="C79" s="177">
        <v>71</v>
      </c>
      <c r="D79" s="48">
        <v>0.173239436619718</v>
      </c>
      <c r="E79" s="48">
        <v>0.68534824234083902</v>
      </c>
      <c r="F79" s="48">
        <v>5</v>
      </c>
      <c r="G79" s="48">
        <v>0</v>
      </c>
      <c r="H79" s="3"/>
    </row>
    <row r="80" spans="1:8" ht="12.6" customHeight="1">
      <c r="A80" s="12" t="s">
        <v>1249</v>
      </c>
      <c r="B80" s="13" t="s">
        <v>1310</v>
      </c>
      <c r="C80" s="177">
        <v>31</v>
      </c>
      <c r="D80" s="48">
        <v>0.238709677419355</v>
      </c>
      <c r="E80" s="48">
        <v>0.81554784014789306</v>
      </c>
      <c r="F80" s="48">
        <v>4.5</v>
      </c>
      <c r="G80" s="48">
        <v>0</v>
      </c>
      <c r="H80" s="3"/>
    </row>
    <row r="81" spans="1:8" ht="12.6" customHeight="1">
      <c r="A81" s="12" t="s">
        <v>1250</v>
      </c>
      <c r="B81" s="13" t="s">
        <v>1311</v>
      </c>
      <c r="C81" s="177">
        <v>5</v>
      </c>
      <c r="D81" s="48">
        <v>4.8</v>
      </c>
      <c r="E81" s="48">
        <v>10.733126291999</v>
      </c>
      <c r="F81" s="48">
        <v>24</v>
      </c>
      <c r="G81" s="48">
        <v>0</v>
      </c>
      <c r="H81" s="3"/>
    </row>
    <row r="82" spans="1:8" ht="12.6" customHeight="1">
      <c r="A82" s="12" t="s">
        <v>1251</v>
      </c>
      <c r="B82" s="13" t="s">
        <v>1312</v>
      </c>
      <c r="C82" s="177">
        <v>1</v>
      </c>
      <c r="D82" s="48">
        <v>0.1</v>
      </c>
      <c r="E82" s="48" t="s">
        <v>491</v>
      </c>
      <c r="F82" s="48">
        <v>0.1</v>
      </c>
      <c r="G82" s="48">
        <v>0.1</v>
      </c>
      <c r="H82" s="3"/>
    </row>
    <row r="83" spans="1:8" ht="12.6" customHeight="1">
      <c r="A83" s="12" t="s">
        <v>1252</v>
      </c>
      <c r="B83" s="13" t="s">
        <v>1313</v>
      </c>
      <c r="C83" s="177">
        <v>10</v>
      </c>
      <c r="D83" s="48">
        <v>2.1</v>
      </c>
      <c r="E83" s="48">
        <v>4.1753243386991299</v>
      </c>
      <c r="F83" s="48">
        <v>10</v>
      </c>
      <c r="G83" s="48">
        <v>0</v>
      </c>
      <c r="H83" s="3"/>
    </row>
    <row r="84" spans="1:8" ht="12.6" customHeight="1">
      <c r="A84" s="12" t="s">
        <v>1253</v>
      </c>
      <c r="B84" s="13" t="s">
        <v>1314</v>
      </c>
      <c r="C84" s="177">
        <v>0</v>
      </c>
      <c r="D84" s="48" t="s">
        <v>491</v>
      </c>
      <c r="E84" s="48" t="s">
        <v>491</v>
      </c>
      <c r="F84" s="48" t="s">
        <v>491</v>
      </c>
      <c r="G84" s="48" t="s">
        <v>491</v>
      </c>
      <c r="H84" s="3"/>
    </row>
    <row r="85" spans="1:8" ht="12.6" customHeight="1">
      <c r="A85" s="12" t="s">
        <v>1254</v>
      </c>
      <c r="B85" s="13" t="s">
        <v>1315</v>
      </c>
      <c r="C85" s="177">
        <v>14</v>
      </c>
      <c r="D85" s="48">
        <v>7.8571428571428598E-2</v>
      </c>
      <c r="E85" s="48">
        <v>0.11217137594956</v>
      </c>
      <c r="F85" s="48">
        <v>0.4</v>
      </c>
      <c r="G85" s="48">
        <v>0</v>
      </c>
      <c r="H85" s="3"/>
    </row>
    <row r="86" spans="1:8" ht="12.6" customHeight="1">
      <c r="A86" s="12" t="s">
        <v>1255</v>
      </c>
      <c r="B86" s="13" t="s">
        <v>1316</v>
      </c>
      <c r="C86" s="177">
        <v>52</v>
      </c>
      <c r="D86" s="48">
        <v>0.20576923076923101</v>
      </c>
      <c r="E86" s="48">
        <v>0.50503871392607402</v>
      </c>
      <c r="F86" s="48">
        <v>3.1</v>
      </c>
      <c r="G86" s="48">
        <v>0</v>
      </c>
      <c r="H86" s="3"/>
    </row>
    <row r="87" spans="1:8" ht="12.6" customHeight="1">
      <c r="A87" s="12" t="s">
        <v>1256</v>
      </c>
      <c r="B87" s="13" t="s">
        <v>1317</v>
      </c>
      <c r="C87" s="177">
        <v>5</v>
      </c>
      <c r="D87" s="48">
        <v>0.06</v>
      </c>
      <c r="E87" s="48">
        <v>5.4772255750516599E-2</v>
      </c>
      <c r="F87" s="48">
        <v>0.1</v>
      </c>
      <c r="G87" s="48">
        <v>0</v>
      </c>
      <c r="H87" s="3"/>
    </row>
    <row r="88" spans="1:8" ht="12.6" customHeight="1">
      <c r="A88" s="12" t="s">
        <v>1257</v>
      </c>
      <c r="B88" s="13" t="s">
        <v>1318</v>
      </c>
      <c r="C88" s="177">
        <v>31</v>
      </c>
      <c r="D88" s="48">
        <v>6.7741935483871002E-2</v>
      </c>
      <c r="E88" s="48">
        <v>0.16610658581002299</v>
      </c>
      <c r="F88" s="48">
        <v>0.8</v>
      </c>
      <c r="G88" s="48">
        <v>0</v>
      </c>
      <c r="H88" s="3"/>
    </row>
    <row r="89" spans="1:8" ht="12.6" customHeight="1">
      <c r="A89" s="12" t="s">
        <v>1258</v>
      </c>
      <c r="B89" s="13" t="s">
        <v>1319</v>
      </c>
      <c r="C89" s="177">
        <v>9</v>
      </c>
      <c r="D89" s="48">
        <v>3.3333333333333298E-2</v>
      </c>
      <c r="E89" s="48">
        <v>0.05</v>
      </c>
      <c r="F89" s="48">
        <v>0.1</v>
      </c>
      <c r="G89" s="48">
        <v>0</v>
      </c>
      <c r="H89" s="3"/>
    </row>
    <row r="90" spans="1:8" ht="12.6" customHeight="1">
      <c r="A90" s="12" t="s">
        <v>1259</v>
      </c>
      <c r="B90" s="13" t="s">
        <v>1320</v>
      </c>
      <c r="C90" s="177">
        <v>4</v>
      </c>
      <c r="D90" s="48">
        <v>0.25</v>
      </c>
      <c r="E90" s="48">
        <v>0.5</v>
      </c>
      <c r="F90" s="48">
        <v>1</v>
      </c>
      <c r="G90" s="48">
        <v>0</v>
      </c>
      <c r="H90" s="3"/>
    </row>
    <row r="91" spans="1:8" ht="12.6" customHeight="1">
      <c r="A91" s="12" t="s">
        <v>1260</v>
      </c>
      <c r="B91" s="13" t="s">
        <v>1321</v>
      </c>
      <c r="C91" s="177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12" t="s">
        <v>1261</v>
      </c>
      <c r="B92" s="13" t="s">
        <v>1322</v>
      </c>
      <c r="C92" s="177">
        <v>6</v>
      </c>
      <c r="D92" s="48">
        <v>0.05</v>
      </c>
      <c r="E92" s="48">
        <v>0.122474487139159</v>
      </c>
      <c r="F92" s="48">
        <v>0.3</v>
      </c>
      <c r="G92" s="48">
        <v>0</v>
      </c>
      <c r="H92" s="3"/>
    </row>
    <row r="93" spans="1:8" ht="12.6" customHeight="1">
      <c r="A93" s="12" t="s">
        <v>1262</v>
      </c>
      <c r="B93" s="13" t="s">
        <v>1323</v>
      </c>
      <c r="C93" s="177">
        <v>522</v>
      </c>
      <c r="D93" s="48">
        <v>0.11264367816092</v>
      </c>
      <c r="E93" s="48">
        <v>0.37935330294231001</v>
      </c>
      <c r="F93" s="48">
        <v>5.4</v>
      </c>
      <c r="G93" s="48">
        <v>0</v>
      </c>
      <c r="H93" s="3"/>
    </row>
    <row r="94" spans="1:8" ht="12.6" customHeight="1">
      <c r="A94" s="12" t="s">
        <v>1263</v>
      </c>
      <c r="B94" s="13" t="s">
        <v>1324</v>
      </c>
      <c r="C94" s="177">
        <v>1</v>
      </c>
      <c r="D94" s="48">
        <v>0.1</v>
      </c>
      <c r="E94" s="48" t="s">
        <v>491</v>
      </c>
      <c r="F94" s="48">
        <v>0.1</v>
      </c>
      <c r="G94" s="48">
        <v>0.1</v>
      </c>
      <c r="H94" s="3"/>
    </row>
    <row r="95" spans="1:8" ht="12.6" customHeight="1">
      <c r="A95" s="12" t="s">
        <v>1264</v>
      </c>
      <c r="B95" s="13" t="s">
        <v>1325</v>
      </c>
      <c r="C95" s="177">
        <v>1</v>
      </c>
      <c r="D95" s="48">
        <v>0</v>
      </c>
      <c r="E95" s="48" t="s">
        <v>491</v>
      </c>
      <c r="F95" s="48">
        <v>0</v>
      </c>
      <c r="G95" s="48">
        <v>0</v>
      </c>
      <c r="H95" s="3"/>
    </row>
    <row r="96" spans="1:8" ht="12.6" customHeight="1">
      <c r="A96" s="12" t="s">
        <v>1265</v>
      </c>
      <c r="B96" s="13" t="s">
        <v>1326</v>
      </c>
      <c r="C96" s="177">
        <v>0</v>
      </c>
      <c r="D96" s="48" t="s">
        <v>491</v>
      </c>
      <c r="E96" s="48" t="s">
        <v>491</v>
      </c>
      <c r="F96" s="48" t="s">
        <v>491</v>
      </c>
      <c r="G96" s="48" t="s">
        <v>491</v>
      </c>
      <c r="H96" s="3"/>
    </row>
    <row r="97" spans="1:8" ht="12.6" customHeight="1">
      <c r="A97" s="12" t="s">
        <v>1266</v>
      </c>
      <c r="B97" s="13" t="s">
        <v>1327</v>
      </c>
      <c r="C97" s="177">
        <v>10</v>
      </c>
      <c r="D97" s="48">
        <v>0.04</v>
      </c>
      <c r="E97" s="48">
        <v>5.1639777949432197E-2</v>
      </c>
      <c r="F97" s="48">
        <v>0.1</v>
      </c>
      <c r="G97" s="48">
        <v>0</v>
      </c>
      <c r="H97" s="3"/>
    </row>
    <row r="98" spans="1:8" ht="12.6" customHeight="1">
      <c r="A98" s="12" t="s">
        <v>1267</v>
      </c>
      <c r="B98" s="13" t="s">
        <v>1328</v>
      </c>
      <c r="C98" s="177">
        <v>0</v>
      </c>
      <c r="D98" s="48" t="s">
        <v>491</v>
      </c>
      <c r="E98" s="48" t="s">
        <v>491</v>
      </c>
      <c r="F98" s="48" t="s">
        <v>491</v>
      </c>
      <c r="G98" s="48" t="s">
        <v>491</v>
      </c>
      <c r="H98" s="3"/>
    </row>
    <row r="99" spans="1:8" ht="12.6" customHeight="1">
      <c r="A99" s="12" t="s">
        <v>1268</v>
      </c>
      <c r="B99" s="13" t="s">
        <v>1329</v>
      </c>
      <c r="C99" s="177">
        <v>1</v>
      </c>
      <c r="D99" s="48">
        <v>0</v>
      </c>
      <c r="E99" s="48" t="s">
        <v>491</v>
      </c>
      <c r="F99" s="48">
        <v>0</v>
      </c>
      <c r="G99" s="48">
        <v>0</v>
      </c>
      <c r="H99" s="3"/>
    </row>
    <row r="100" spans="1:8" ht="12.6" customHeight="1">
      <c r="A100" s="12" t="s">
        <v>486</v>
      </c>
      <c r="B100" s="13" t="s">
        <v>1330</v>
      </c>
      <c r="C100" s="177">
        <v>8</v>
      </c>
      <c r="D100" s="48">
        <v>0.05</v>
      </c>
      <c r="E100" s="48">
        <v>5.3452248382484899E-2</v>
      </c>
      <c r="F100" s="48">
        <v>0.1</v>
      </c>
      <c r="G100" s="48">
        <v>0</v>
      </c>
      <c r="H100" s="3"/>
    </row>
    <row r="101" spans="1:8" ht="12.6" customHeight="1">
      <c r="A101" s="12" t="s">
        <v>487</v>
      </c>
      <c r="B101" s="13" t="s">
        <v>596</v>
      </c>
      <c r="C101" s="177">
        <v>8</v>
      </c>
      <c r="D101" s="48">
        <v>0</v>
      </c>
      <c r="E101" s="48">
        <v>0</v>
      </c>
      <c r="F101" s="48">
        <v>0</v>
      </c>
      <c r="G101" s="48">
        <v>0</v>
      </c>
      <c r="H101" s="3"/>
    </row>
    <row r="102" spans="1:8" ht="12.6" customHeight="1">
      <c r="A102" s="12" t="s">
        <v>599</v>
      </c>
      <c r="B102" s="13" t="s">
        <v>597</v>
      </c>
      <c r="C102" s="177">
        <v>2</v>
      </c>
      <c r="D102" s="48">
        <v>0</v>
      </c>
      <c r="E102" s="48">
        <v>0</v>
      </c>
      <c r="F102" s="48">
        <v>0</v>
      </c>
      <c r="G102" s="48">
        <v>0</v>
      </c>
      <c r="H102" s="3"/>
    </row>
    <row r="103" spans="1:8" ht="12.6" customHeight="1">
      <c r="A103" s="12" t="s">
        <v>600</v>
      </c>
      <c r="B103" s="13" t="s">
        <v>598</v>
      </c>
      <c r="C103" s="177">
        <v>12</v>
      </c>
      <c r="D103" s="48">
        <v>4.1666666666666699E-2</v>
      </c>
      <c r="E103" s="48">
        <v>0.14433756729740599</v>
      </c>
      <c r="F103" s="48">
        <v>0.5</v>
      </c>
      <c r="G103" s="48">
        <v>0</v>
      </c>
      <c r="H103" s="3"/>
    </row>
    <row r="104" spans="1:8" ht="12.6" customHeight="1">
      <c r="A104" s="12" t="s">
        <v>488</v>
      </c>
      <c r="B104" s="13" t="s">
        <v>1386</v>
      </c>
      <c r="C104" s="177">
        <v>79</v>
      </c>
      <c r="D104" s="48">
        <v>4.8101265822784803E-2</v>
      </c>
      <c r="E104" s="48">
        <v>0.19272722818936799</v>
      </c>
      <c r="F104" s="48">
        <v>1</v>
      </c>
      <c r="G104" s="48">
        <v>0</v>
      </c>
      <c r="H104" s="3"/>
    </row>
    <row r="105" spans="1:8" ht="12.6" customHeight="1">
      <c r="A105" s="12" t="s">
        <v>491</v>
      </c>
      <c r="B105" s="13" t="s">
        <v>1246</v>
      </c>
      <c r="C105" s="177">
        <v>7</v>
      </c>
      <c r="D105" s="48">
        <v>7.1428571428571397E-2</v>
      </c>
      <c r="E105" s="48">
        <v>0.111269728052837</v>
      </c>
      <c r="F105" s="48">
        <v>0.3</v>
      </c>
      <c r="G105" s="48">
        <v>0</v>
      </c>
      <c r="H105" s="3"/>
    </row>
    <row r="106" spans="1:8" ht="12.6" customHeight="1">
      <c r="A106" s="14"/>
      <c r="B106" s="4" t="s">
        <v>493</v>
      </c>
      <c r="C106" s="179">
        <v>5002</v>
      </c>
      <c r="D106" s="231">
        <v>0.107137145141945</v>
      </c>
      <c r="E106" s="231">
        <v>0.55683123886682995</v>
      </c>
      <c r="F106" s="231">
        <v>24</v>
      </c>
      <c r="G106" s="231">
        <v>0</v>
      </c>
      <c r="H106" s="8"/>
    </row>
    <row r="107" spans="1:8">
      <c r="A107" s="10"/>
      <c r="B107" s="9"/>
      <c r="C107" s="36"/>
      <c r="D107" s="249"/>
      <c r="E107" s="249"/>
      <c r="F107" s="238"/>
      <c r="G107" s="238"/>
      <c r="H107" s="8"/>
    </row>
    <row r="108" spans="1:8">
      <c r="A108" s="6"/>
      <c r="B108" s="2"/>
      <c r="C108" s="37"/>
      <c r="D108" s="235"/>
      <c r="E108" s="235"/>
      <c r="F108" s="237"/>
      <c r="G108" s="237"/>
      <c r="H108" s="3"/>
    </row>
    <row r="109" spans="1:8">
      <c r="A109" s="6"/>
      <c r="B109" s="2"/>
      <c r="C109" s="43"/>
      <c r="D109" s="235"/>
      <c r="E109" s="235"/>
      <c r="F109" s="237"/>
      <c r="G109" s="237"/>
      <c r="H109" s="3"/>
    </row>
    <row r="110" spans="1:8">
      <c r="A110" s="6"/>
      <c r="B110" s="2"/>
      <c r="C110" s="37"/>
      <c r="D110" s="235"/>
      <c r="E110" s="235"/>
      <c r="F110" s="237"/>
      <c r="G110" s="237"/>
      <c r="H110" s="3"/>
    </row>
    <row r="111" spans="1:8">
      <c r="C111" s="38"/>
      <c r="D111" s="250"/>
      <c r="E111" s="250"/>
      <c r="F111" s="239"/>
      <c r="G111" s="239"/>
    </row>
    <row r="112" spans="1:8">
      <c r="C112" s="38"/>
      <c r="D112" s="250"/>
      <c r="E112" s="250"/>
      <c r="F112" s="239"/>
      <c r="G112" s="239"/>
    </row>
    <row r="119" spans="3:3">
      <c r="C119" s="39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41">
    <tabColor rgb="FF00B050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4" max="4" width="10" style="251" customWidth="1"/>
    <col min="5" max="5" width="9" style="251"/>
    <col min="6" max="7" width="9" style="236"/>
  </cols>
  <sheetData>
    <row r="1" spans="1:8" hidden="1">
      <c r="B1" s="2"/>
      <c r="C1" s="3"/>
      <c r="D1" s="226"/>
      <c r="E1" s="226"/>
      <c r="F1" s="228"/>
      <c r="G1" s="228"/>
      <c r="H1" s="3"/>
    </row>
    <row r="2" spans="1:8" hidden="1">
      <c r="A2" s="1"/>
      <c r="B2" s="2"/>
      <c r="C2" s="3"/>
      <c r="D2" s="226"/>
      <c r="E2" s="226"/>
      <c r="F2" s="228"/>
      <c r="G2" s="228"/>
      <c r="H2" s="3"/>
    </row>
    <row r="3" spans="1:8">
      <c r="A3" s="1" t="s">
        <v>1111</v>
      </c>
      <c r="B3" s="2"/>
      <c r="D3" s="226"/>
      <c r="E3" s="226"/>
      <c r="F3" s="237"/>
      <c r="G3" s="237"/>
      <c r="H3" s="3"/>
    </row>
    <row r="4" spans="1:8">
      <c r="A4" s="1"/>
      <c r="B4" s="2"/>
      <c r="D4" s="226"/>
      <c r="E4" s="226"/>
      <c r="F4" s="237" t="s">
        <v>1043</v>
      </c>
      <c r="G4" s="237" t="s">
        <v>1038</v>
      </c>
      <c r="H4" s="3"/>
    </row>
    <row r="5" spans="1:8" ht="12.6" customHeight="1">
      <c r="A5" s="268" t="s">
        <v>1031</v>
      </c>
      <c r="B5" s="270"/>
      <c r="C5" s="135" t="s">
        <v>1178</v>
      </c>
      <c r="D5" s="227" t="s">
        <v>1179</v>
      </c>
      <c r="E5" s="227" t="s">
        <v>1039</v>
      </c>
      <c r="F5" s="141" t="s">
        <v>1180</v>
      </c>
      <c r="G5" s="141" t="s">
        <v>1181</v>
      </c>
      <c r="H5" s="3"/>
    </row>
    <row r="6" spans="1:8" ht="12.6" customHeight="1">
      <c r="A6" s="12" t="s">
        <v>452</v>
      </c>
      <c r="B6" s="13" t="s">
        <v>1698</v>
      </c>
      <c r="C6" s="177">
        <v>2</v>
      </c>
      <c r="D6" s="48">
        <v>0.1</v>
      </c>
      <c r="E6" s="48">
        <v>0.14142135623731</v>
      </c>
      <c r="F6" s="48">
        <v>0.2</v>
      </c>
      <c r="G6" s="48">
        <v>0</v>
      </c>
      <c r="H6" s="3"/>
    </row>
    <row r="7" spans="1:8" ht="12.6" customHeight="1">
      <c r="A7" s="12" t="s">
        <v>453</v>
      </c>
      <c r="B7" s="13" t="s">
        <v>873</v>
      </c>
      <c r="C7" s="177">
        <v>0</v>
      </c>
      <c r="D7" s="48" t="s">
        <v>491</v>
      </c>
      <c r="E7" s="48" t="s">
        <v>491</v>
      </c>
      <c r="F7" s="48" t="s">
        <v>491</v>
      </c>
      <c r="G7" s="48" t="s">
        <v>491</v>
      </c>
      <c r="H7" s="3"/>
    </row>
    <row r="8" spans="1:8" ht="12.6" customHeight="1">
      <c r="A8" s="12" t="s">
        <v>454</v>
      </c>
      <c r="B8" s="13" t="s">
        <v>874</v>
      </c>
      <c r="C8" s="177">
        <v>2</v>
      </c>
      <c r="D8" s="48">
        <v>0</v>
      </c>
      <c r="E8" s="48">
        <v>0</v>
      </c>
      <c r="F8" s="48">
        <v>0</v>
      </c>
      <c r="G8" s="48">
        <v>0</v>
      </c>
      <c r="H8" s="3"/>
    </row>
    <row r="9" spans="1:8" ht="12.6" customHeight="1">
      <c r="A9" s="12" t="s">
        <v>455</v>
      </c>
      <c r="B9" s="13" t="s">
        <v>875</v>
      </c>
      <c r="C9" s="177">
        <v>0</v>
      </c>
      <c r="D9" s="48" t="s">
        <v>491</v>
      </c>
      <c r="E9" s="48" t="s">
        <v>491</v>
      </c>
      <c r="F9" s="48" t="s">
        <v>491</v>
      </c>
      <c r="G9" s="48" t="s">
        <v>491</v>
      </c>
      <c r="H9" s="3"/>
    </row>
    <row r="10" spans="1:8" ht="12.6" customHeight="1">
      <c r="A10" s="12" t="s">
        <v>456</v>
      </c>
      <c r="B10" s="13" t="s">
        <v>876</v>
      </c>
      <c r="C10" s="177">
        <v>12</v>
      </c>
      <c r="D10" s="48">
        <v>1.6666666666666701E-2</v>
      </c>
      <c r="E10" s="48">
        <v>5.7735026918962602E-2</v>
      </c>
      <c r="F10" s="48">
        <v>0.2</v>
      </c>
      <c r="G10" s="48">
        <v>0</v>
      </c>
      <c r="H10" s="3"/>
    </row>
    <row r="11" spans="1:8" ht="12.6" customHeight="1">
      <c r="A11" s="12" t="s">
        <v>457</v>
      </c>
      <c r="B11" s="13" t="s">
        <v>877</v>
      </c>
      <c r="C11" s="177">
        <v>20</v>
      </c>
      <c r="D11" s="48">
        <v>0.06</v>
      </c>
      <c r="E11" s="48">
        <v>0.13533583957579101</v>
      </c>
      <c r="F11" s="48">
        <v>0.6</v>
      </c>
      <c r="G11" s="48">
        <v>0</v>
      </c>
      <c r="H11" s="3"/>
    </row>
    <row r="12" spans="1:8" ht="12.6" customHeight="1">
      <c r="A12" s="12" t="s">
        <v>458</v>
      </c>
      <c r="B12" s="13" t="s">
        <v>878</v>
      </c>
      <c r="C12" s="177">
        <v>1</v>
      </c>
      <c r="D12" s="48">
        <v>0</v>
      </c>
      <c r="E12" s="48" t="s">
        <v>491</v>
      </c>
      <c r="F12" s="48">
        <v>0</v>
      </c>
      <c r="G12" s="48">
        <v>0</v>
      </c>
      <c r="H12" s="3"/>
    </row>
    <row r="13" spans="1:8" ht="12.6" customHeight="1">
      <c r="A13" s="12" t="s">
        <v>459</v>
      </c>
      <c r="B13" s="13" t="s">
        <v>1494</v>
      </c>
      <c r="C13" s="177">
        <v>0</v>
      </c>
      <c r="D13" s="48" t="s">
        <v>491</v>
      </c>
      <c r="E13" s="48" t="s">
        <v>491</v>
      </c>
      <c r="F13" s="48" t="s">
        <v>491</v>
      </c>
      <c r="G13" s="48" t="s">
        <v>491</v>
      </c>
      <c r="H13" s="3"/>
    </row>
    <row r="14" spans="1:8" ht="12.6" customHeight="1">
      <c r="A14" s="12" t="s">
        <v>460</v>
      </c>
      <c r="B14" s="13" t="s">
        <v>1495</v>
      </c>
      <c r="C14" s="177">
        <v>112</v>
      </c>
      <c r="D14" s="48">
        <v>2.6785714285714302E-2</v>
      </c>
      <c r="E14" s="48">
        <v>5.6921223985660602E-2</v>
      </c>
      <c r="F14" s="48">
        <v>0.3</v>
      </c>
      <c r="G14" s="48">
        <v>0</v>
      </c>
      <c r="H14" s="3"/>
    </row>
    <row r="15" spans="1:8" ht="12.6" customHeight="1">
      <c r="A15" s="12" t="s">
        <v>461</v>
      </c>
      <c r="B15" s="13" t="s">
        <v>1496</v>
      </c>
      <c r="C15" s="177">
        <v>77</v>
      </c>
      <c r="D15" s="48">
        <v>2.5974025974026E-2</v>
      </c>
      <c r="E15" s="48">
        <v>5.7130039574081901E-2</v>
      </c>
      <c r="F15" s="48">
        <v>0.2</v>
      </c>
      <c r="G15" s="48">
        <v>0</v>
      </c>
      <c r="H15" s="3"/>
    </row>
    <row r="16" spans="1:8" ht="12.6" customHeight="1">
      <c r="A16" s="12" t="s">
        <v>462</v>
      </c>
      <c r="B16" s="13" t="s">
        <v>1497</v>
      </c>
      <c r="C16" s="177">
        <v>67</v>
      </c>
      <c r="D16" s="48">
        <v>4.9253731343283598E-2</v>
      </c>
      <c r="E16" s="48">
        <v>0.24641252325045099</v>
      </c>
      <c r="F16" s="48">
        <v>2</v>
      </c>
      <c r="G16" s="48">
        <v>0</v>
      </c>
      <c r="H16" s="3"/>
    </row>
    <row r="17" spans="1:8" ht="12.6" customHeight="1">
      <c r="A17" s="12" t="s">
        <v>463</v>
      </c>
      <c r="B17" s="13" t="s">
        <v>1498</v>
      </c>
      <c r="C17" s="177">
        <v>4</v>
      </c>
      <c r="D17" s="48">
        <v>0.05</v>
      </c>
      <c r="E17" s="48">
        <v>0.1</v>
      </c>
      <c r="F17" s="48">
        <v>0.2</v>
      </c>
      <c r="G17" s="48">
        <v>0</v>
      </c>
      <c r="H17" s="3"/>
    </row>
    <row r="18" spans="1:8" ht="12.6" customHeight="1">
      <c r="A18" s="12" t="s">
        <v>464</v>
      </c>
      <c r="B18" s="13" t="s">
        <v>1499</v>
      </c>
      <c r="C18" s="177">
        <v>3</v>
      </c>
      <c r="D18" s="48">
        <v>0</v>
      </c>
      <c r="E18" s="48">
        <v>0</v>
      </c>
      <c r="F18" s="48">
        <v>0</v>
      </c>
      <c r="G18" s="48">
        <v>0</v>
      </c>
      <c r="H18" s="3"/>
    </row>
    <row r="19" spans="1:8" ht="12.6" customHeight="1">
      <c r="A19" s="12" t="s">
        <v>465</v>
      </c>
      <c r="B19" s="13" t="s">
        <v>1500</v>
      </c>
      <c r="C19" s="177">
        <v>75</v>
      </c>
      <c r="D19" s="48">
        <v>0.02</v>
      </c>
      <c r="E19" s="48">
        <v>5.1987524491003599E-2</v>
      </c>
      <c r="F19" s="48">
        <v>0.2</v>
      </c>
      <c r="G19" s="48">
        <v>0</v>
      </c>
      <c r="H19" s="3"/>
    </row>
    <row r="20" spans="1:8" ht="12.6" customHeight="1">
      <c r="A20" s="12" t="s">
        <v>466</v>
      </c>
      <c r="B20" s="13" t="s">
        <v>1501</v>
      </c>
      <c r="C20" s="177">
        <v>28</v>
      </c>
      <c r="D20" s="48">
        <v>0.110714285714286</v>
      </c>
      <c r="E20" s="48">
        <v>0.25724939004252001</v>
      </c>
      <c r="F20" s="48">
        <v>1.3</v>
      </c>
      <c r="G20" s="48">
        <v>0</v>
      </c>
      <c r="H20" s="3"/>
    </row>
    <row r="21" spans="1:8" ht="12.6" customHeight="1">
      <c r="A21" s="12" t="s">
        <v>467</v>
      </c>
      <c r="B21" s="13" t="s">
        <v>1502</v>
      </c>
      <c r="C21" s="177">
        <v>369</v>
      </c>
      <c r="D21" s="48">
        <v>2.1409214092140898E-2</v>
      </c>
      <c r="E21" s="48">
        <v>8.1441950663729001E-2</v>
      </c>
      <c r="F21" s="48">
        <v>1</v>
      </c>
      <c r="G21" s="48">
        <v>0</v>
      </c>
      <c r="H21" s="3"/>
    </row>
    <row r="22" spans="1:8" ht="12.6" customHeight="1">
      <c r="A22" s="12" t="s">
        <v>468</v>
      </c>
      <c r="B22" s="13" t="s">
        <v>1503</v>
      </c>
      <c r="C22" s="177">
        <v>18</v>
      </c>
      <c r="D22" s="48">
        <v>1.1111111111111099E-2</v>
      </c>
      <c r="E22" s="48">
        <v>3.2338083338177698E-2</v>
      </c>
      <c r="F22" s="48">
        <v>0.1</v>
      </c>
      <c r="G22" s="48">
        <v>0</v>
      </c>
      <c r="H22" s="3"/>
    </row>
    <row r="23" spans="1:8" ht="12.6" customHeight="1">
      <c r="A23" s="12" t="s">
        <v>469</v>
      </c>
      <c r="B23" s="13" t="s">
        <v>1504</v>
      </c>
      <c r="C23" s="177">
        <v>30</v>
      </c>
      <c r="D23" s="48">
        <v>7.3333333333333306E-2</v>
      </c>
      <c r="E23" s="48">
        <v>0.36477043639029699</v>
      </c>
      <c r="F23" s="48">
        <v>2</v>
      </c>
      <c r="G23" s="48">
        <v>0</v>
      </c>
      <c r="H23" s="3"/>
    </row>
    <row r="24" spans="1:8" ht="12.6" customHeight="1">
      <c r="A24" s="12" t="s">
        <v>470</v>
      </c>
      <c r="B24" s="13" t="s">
        <v>1505</v>
      </c>
      <c r="C24" s="177">
        <v>29</v>
      </c>
      <c r="D24" s="48">
        <v>1.37931034482759E-2</v>
      </c>
      <c r="E24" s="48">
        <v>3.5093120317179802E-2</v>
      </c>
      <c r="F24" s="48">
        <v>0.1</v>
      </c>
      <c r="G24" s="48">
        <v>0</v>
      </c>
      <c r="H24" s="3"/>
    </row>
    <row r="25" spans="1:8" ht="12.6" customHeight="1">
      <c r="A25" s="12" t="s">
        <v>471</v>
      </c>
      <c r="B25" s="13" t="s">
        <v>1506</v>
      </c>
      <c r="C25" s="177">
        <v>5</v>
      </c>
      <c r="D25" s="48">
        <v>0.18</v>
      </c>
      <c r="E25" s="48">
        <v>0.17888543819998301</v>
      </c>
      <c r="F25" s="48">
        <v>0.5</v>
      </c>
      <c r="G25" s="48">
        <v>0.1</v>
      </c>
      <c r="H25" s="3"/>
    </row>
    <row r="26" spans="1:8" ht="12.6" customHeight="1">
      <c r="A26" s="12" t="s">
        <v>472</v>
      </c>
      <c r="B26" s="13" t="s">
        <v>1507</v>
      </c>
      <c r="C26" s="177">
        <v>134</v>
      </c>
      <c r="D26" s="48">
        <v>1.5671641791044799E-2</v>
      </c>
      <c r="E26" s="48">
        <v>3.6489729963004397E-2</v>
      </c>
      <c r="F26" s="48">
        <v>0.1</v>
      </c>
      <c r="G26" s="48">
        <v>0</v>
      </c>
      <c r="H26" s="3"/>
    </row>
    <row r="27" spans="1:8" ht="12.6" customHeight="1">
      <c r="A27" s="12" t="s">
        <v>473</v>
      </c>
      <c r="B27" s="13" t="s">
        <v>1508</v>
      </c>
      <c r="C27" s="177">
        <v>123</v>
      </c>
      <c r="D27" s="48">
        <v>4.7154471544715401E-2</v>
      </c>
      <c r="E27" s="48">
        <v>0.15112973649957701</v>
      </c>
      <c r="F27" s="48">
        <v>1.2</v>
      </c>
      <c r="G27" s="48">
        <v>0</v>
      </c>
      <c r="H27" s="3"/>
    </row>
    <row r="28" spans="1:8" ht="12.6" customHeight="1">
      <c r="A28" s="12" t="s">
        <v>474</v>
      </c>
      <c r="B28" s="13" t="s">
        <v>1509</v>
      </c>
      <c r="C28" s="177">
        <v>95</v>
      </c>
      <c r="D28" s="48">
        <v>0.02</v>
      </c>
      <c r="E28" s="48">
        <v>4.7490200556916697E-2</v>
      </c>
      <c r="F28" s="48">
        <v>0.2</v>
      </c>
      <c r="G28" s="48">
        <v>0</v>
      </c>
      <c r="H28" s="3"/>
    </row>
    <row r="29" spans="1:8" ht="12.6" customHeight="1">
      <c r="A29" s="12" t="s">
        <v>475</v>
      </c>
      <c r="B29" s="13" t="s">
        <v>1510</v>
      </c>
      <c r="C29" s="177">
        <v>544</v>
      </c>
      <c r="D29" s="48">
        <v>0.143933823529412</v>
      </c>
      <c r="E29" s="48">
        <v>0.27665451264983099</v>
      </c>
      <c r="F29" s="48">
        <v>3</v>
      </c>
      <c r="G29" s="48">
        <v>0</v>
      </c>
      <c r="H29" s="3"/>
    </row>
    <row r="30" spans="1:8" ht="12.6" customHeight="1">
      <c r="A30" s="12" t="s">
        <v>476</v>
      </c>
      <c r="B30" s="13" t="s">
        <v>1511</v>
      </c>
      <c r="C30" s="177">
        <v>67</v>
      </c>
      <c r="D30" s="48">
        <v>5.8208955223880601E-2</v>
      </c>
      <c r="E30" s="48">
        <v>0.142647322815634</v>
      </c>
      <c r="F30" s="48">
        <v>1</v>
      </c>
      <c r="G30" s="48">
        <v>0</v>
      </c>
      <c r="H30" s="3"/>
    </row>
    <row r="31" spans="1:8" ht="12.6" customHeight="1">
      <c r="A31" s="12" t="s">
        <v>477</v>
      </c>
      <c r="B31" s="13" t="s">
        <v>1512</v>
      </c>
      <c r="C31" s="177">
        <v>60</v>
      </c>
      <c r="D31" s="48">
        <v>2.33333333333333E-2</v>
      </c>
      <c r="E31" s="48">
        <v>5.9280049711393702E-2</v>
      </c>
      <c r="F31" s="48">
        <v>0.2</v>
      </c>
      <c r="G31" s="48">
        <v>0</v>
      </c>
      <c r="H31" s="3"/>
    </row>
    <row r="32" spans="1:8" ht="12.6" customHeight="1">
      <c r="A32" s="12" t="s">
        <v>478</v>
      </c>
      <c r="B32" s="13" t="s">
        <v>1513</v>
      </c>
      <c r="C32" s="177">
        <v>64</v>
      </c>
      <c r="D32" s="48">
        <v>1.7187500000000001E-2</v>
      </c>
      <c r="E32" s="48">
        <v>3.8025419651629602E-2</v>
      </c>
      <c r="F32" s="48">
        <v>0.1</v>
      </c>
      <c r="G32" s="48">
        <v>0</v>
      </c>
      <c r="H32" s="3"/>
    </row>
    <row r="33" spans="1:8" ht="12.6" customHeight="1">
      <c r="A33" s="12" t="s">
        <v>479</v>
      </c>
      <c r="B33" s="13" t="s">
        <v>1514</v>
      </c>
      <c r="C33" s="177">
        <v>153</v>
      </c>
      <c r="D33" s="48">
        <v>1.4379084967320301E-2</v>
      </c>
      <c r="E33" s="48">
        <v>4.2018637239598797E-2</v>
      </c>
      <c r="F33" s="48">
        <v>0.2</v>
      </c>
      <c r="G33" s="48">
        <v>0</v>
      </c>
      <c r="H33" s="3"/>
    </row>
    <row r="34" spans="1:8" ht="12.6" customHeight="1">
      <c r="A34" s="12" t="s">
        <v>480</v>
      </c>
      <c r="B34" s="13" t="s">
        <v>1515</v>
      </c>
      <c r="C34" s="177">
        <v>108</v>
      </c>
      <c r="D34" s="48">
        <v>1.85185185185185E-2</v>
      </c>
      <c r="E34" s="48">
        <v>4.1351351045627503E-2</v>
      </c>
      <c r="F34" s="48">
        <v>0.2</v>
      </c>
      <c r="G34" s="48">
        <v>0</v>
      </c>
      <c r="H34" s="3"/>
    </row>
    <row r="35" spans="1:8" ht="12.6" customHeight="1">
      <c r="A35" s="12" t="s">
        <v>481</v>
      </c>
      <c r="B35" s="13" t="s">
        <v>1516</v>
      </c>
      <c r="C35" s="177">
        <v>23</v>
      </c>
      <c r="D35" s="48">
        <v>3.0434782608695699E-2</v>
      </c>
      <c r="E35" s="48">
        <v>5.5879599535687198E-2</v>
      </c>
      <c r="F35" s="48">
        <v>0.2</v>
      </c>
      <c r="G35" s="48">
        <v>0</v>
      </c>
      <c r="H35" s="3"/>
    </row>
    <row r="36" spans="1:8" ht="12.6" customHeight="1">
      <c r="A36" s="12" t="s">
        <v>482</v>
      </c>
      <c r="B36" s="13" t="s">
        <v>1517</v>
      </c>
      <c r="C36" s="177">
        <v>288</v>
      </c>
      <c r="D36" s="48">
        <v>3.6805555555555501E-2</v>
      </c>
      <c r="E36" s="48">
        <v>8.3683931475204504E-2</v>
      </c>
      <c r="F36" s="48">
        <v>0.8</v>
      </c>
      <c r="G36" s="48">
        <v>0</v>
      </c>
      <c r="H36" s="3"/>
    </row>
    <row r="37" spans="1:8" ht="12.6" customHeight="1">
      <c r="A37" s="12" t="s">
        <v>483</v>
      </c>
      <c r="B37" s="13" t="s">
        <v>1518</v>
      </c>
      <c r="C37" s="177">
        <v>32</v>
      </c>
      <c r="D37" s="48">
        <v>4.6875E-2</v>
      </c>
      <c r="E37" s="48">
        <v>7.6133901566529105E-2</v>
      </c>
      <c r="F37" s="48">
        <v>0.3</v>
      </c>
      <c r="G37" s="48">
        <v>0</v>
      </c>
      <c r="H37" s="3"/>
    </row>
    <row r="38" spans="1:8" ht="12.6" customHeight="1">
      <c r="A38" s="12" t="s">
        <v>1228</v>
      </c>
      <c r="B38" s="13" t="s">
        <v>1519</v>
      </c>
      <c r="C38" s="177">
        <v>33</v>
      </c>
      <c r="D38" s="48">
        <v>9.0909090909090905E-3</v>
      </c>
      <c r="E38" s="48">
        <v>3.8435305739290403E-2</v>
      </c>
      <c r="F38" s="48">
        <v>0.2</v>
      </c>
      <c r="G38" s="48">
        <v>0</v>
      </c>
      <c r="H38" s="3"/>
    </row>
    <row r="39" spans="1:8" ht="12.6" customHeight="1">
      <c r="A39" s="12" t="s">
        <v>1229</v>
      </c>
      <c r="B39" s="13" t="s">
        <v>1520</v>
      </c>
      <c r="C39" s="177">
        <v>1</v>
      </c>
      <c r="D39" s="48">
        <v>0</v>
      </c>
      <c r="E39" s="48" t="s">
        <v>491</v>
      </c>
      <c r="F39" s="48">
        <v>0</v>
      </c>
      <c r="G39" s="48">
        <v>0</v>
      </c>
      <c r="H39" s="3"/>
    </row>
    <row r="40" spans="1:8" ht="12.6" customHeight="1">
      <c r="A40" s="12" t="s">
        <v>1230</v>
      </c>
      <c r="B40" s="13" t="s">
        <v>1521</v>
      </c>
      <c r="C40" s="177">
        <v>3</v>
      </c>
      <c r="D40" s="48">
        <v>0</v>
      </c>
      <c r="E40" s="48">
        <v>0</v>
      </c>
      <c r="F40" s="48">
        <v>0</v>
      </c>
      <c r="G40" s="48">
        <v>0</v>
      </c>
      <c r="H40" s="3"/>
    </row>
    <row r="41" spans="1:8" ht="12.6" customHeight="1">
      <c r="A41" s="12" t="s">
        <v>1759</v>
      </c>
      <c r="B41" s="13" t="s">
        <v>1522</v>
      </c>
      <c r="C41" s="177">
        <v>1890</v>
      </c>
      <c r="D41" s="48">
        <v>9.8412698412698296E-3</v>
      </c>
      <c r="E41" s="48">
        <v>4.3393336739031001E-2</v>
      </c>
      <c r="F41" s="48">
        <v>1</v>
      </c>
      <c r="G41" s="48">
        <v>0</v>
      </c>
      <c r="H41" s="3"/>
    </row>
    <row r="42" spans="1:8" ht="12.6" customHeight="1">
      <c r="A42" s="12" t="s">
        <v>1760</v>
      </c>
      <c r="B42" s="13" t="s">
        <v>1523</v>
      </c>
      <c r="C42" s="177">
        <v>0</v>
      </c>
      <c r="D42" s="48" t="s">
        <v>491</v>
      </c>
      <c r="E42" s="48" t="s">
        <v>491</v>
      </c>
      <c r="F42" s="48" t="s">
        <v>491</v>
      </c>
      <c r="G42" s="48" t="s">
        <v>491</v>
      </c>
      <c r="H42" s="3"/>
    </row>
    <row r="43" spans="1:8" ht="12.6" customHeight="1">
      <c r="A43" s="12" t="s">
        <v>1761</v>
      </c>
      <c r="B43" s="13" t="s">
        <v>1524</v>
      </c>
      <c r="C43" s="177">
        <v>0</v>
      </c>
      <c r="D43" s="48" t="s">
        <v>491</v>
      </c>
      <c r="E43" s="48" t="s">
        <v>491</v>
      </c>
      <c r="F43" s="48" t="s">
        <v>491</v>
      </c>
      <c r="G43" s="48" t="s">
        <v>491</v>
      </c>
      <c r="H43" s="3"/>
    </row>
    <row r="44" spans="1:8" ht="12.6" customHeight="1">
      <c r="A44" s="12" t="s">
        <v>1762</v>
      </c>
      <c r="B44" s="13" t="s">
        <v>1525</v>
      </c>
      <c r="C44" s="177">
        <v>0</v>
      </c>
      <c r="D44" s="48" t="s">
        <v>491</v>
      </c>
      <c r="E44" s="48" t="s">
        <v>491</v>
      </c>
      <c r="F44" s="48" t="s">
        <v>491</v>
      </c>
      <c r="G44" s="48" t="s">
        <v>491</v>
      </c>
      <c r="H44" s="3"/>
    </row>
    <row r="45" spans="1:8" ht="12.6" customHeight="1">
      <c r="A45" s="12" t="s">
        <v>1763</v>
      </c>
      <c r="B45" s="13" t="s">
        <v>1526</v>
      </c>
      <c r="C45" s="177">
        <v>0</v>
      </c>
      <c r="D45" s="48" t="s">
        <v>491</v>
      </c>
      <c r="E45" s="48" t="s">
        <v>491</v>
      </c>
      <c r="F45" s="48" t="s">
        <v>491</v>
      </c>
      <c r="G45" s="48" t="s">
        <v>491</v>
      </c>
      <c r="H45" s="3"/>
    </row>
    <row r="46" spans="1:8" ht="12.6" customHeight="1">
      <c r="A46" s="12" t="s">
        <v>1764</v>
      </c>
      <c r="B46" s="13" t="s">
        <v>1527</v>
      </c>
      <c r="C46" s="177">
        <v>2</v>
      </c>
      <c r="D46" s="48">
        <v>0</v>
      </c>
      <c r="E46" s="48">
        <v>0</v>
      </c>
      <c r="F46" s="48">
        <v>0</v>
      </c>
      <c r="G46" s="48">
        <v>0</v>
      </c>
      <c r="H46" s="3"/>
    </row>
    <row r="47" spans="1:8" ht="12.6" customHeight="1">
      <c r="A47" s="12" t="s">
        <v>884</v>
      </c>
      <c r="B47" s="13" t="s">
        <v>1528</v>
      </c>
      <c r="C47" s="177">
        <v>1</v>
      </c>
      <c r="D47" s="48">
        <v>0.1</v>
      </c>
      <c r="E47" s="48" t="s">
        <v>491</v>
      </c>
      <c r="F47" s="48">
        <v>0.1</v>
      </c>
      <c r="G47" s="48">
        <v>0.1</v>
      </c>
      <c r="H47" s="3"/>
    </row>
    <row r="48" spans="1:8" ht="12.6" customHeight="1">
      <c r="A48" s="12" t="s">
        <v>885</v>
      </c>
      <c r="B48" s="13" t="s">
        <v>1529</v>
      </c>
      <c r="C48" s="177">
        <v>1</v>
      </c>
      <c r="D48" s="48">
        <v>0</v>
      </c>
      <c r="E48" s="48" t="s">
        <v>491</v>
      </c>
      <c r="F48" s="48">
        <v>0</v>
      </c>
      <c r="G48" s="48">
        <v>0</v>
      </c>
      <c r="H48" s="3"/>
    </row>
    <row r="49" spans="1:8" ht="12.6" customHeight="1">
      <c r="A49" s="12" t="s">
        <v>886</v>
      </c>
      <c r="B49" s="13" t="s">
        <v>1530</v>
      </c>
      <c r="C49" s="177">
        <v>0</v>
      </c>
      <c r="D49" s="48" t="s">
        <v>491</v>
      </c>
      <c r="E49" s="48" t="s">
        <v>491</v>
      </c>
      <c r="F49" s="48" t="s">
        <v>491</v>
      </c>
      <c r="G49" s="48" t="s">
        <v>491</v>
      </c>
      <c r="H49" s="3"/>
    </row>
    <row r="50" spans="1:8" ht="12.6" customHeight="1">
      <c r="A50" s="12" t="s">
        <v>887</v>
      </c>
      <c r="B50" s="13" t="s">
        <v>1531</v>
      </c>
      <c r="C50" s="177">
        <v>1</v>
      </c>
      <c r="D50" s="48">
        <v>0</v>
      </c>
      <c r="E50" s="48" t="s">
        <v>491</v>
      </c>
      <c r="F50" s="48">
        <v>0</v>
      </c>
      <c r="G50" s="48">
        <v>0</v>
      </c>
      <c r="H50" s="3"/>
    </row>
    <row r="51" spans="1:8" ht="12.6" customHeight="1">
      <c r="A51" s="12" t="s">
        <v>888</v>
      </c>
      <c r="B51" s="13" t="s">
        <v>1532</v>
      </c>
      <c r="C51" s="177">
        <v>1</v>
      </c>
      <c r="D51" s="48">
        <v>0</v>
      </c>
      <c r="E51" s="48" t="s">
        <v>491</v>
      </c>
      <c r="F51" s="48">
        <v>0</v>
      </c>
      <c r="G51" s="48">
        <v>0</v>
      </c>
      <c r="H51" s="3"/>
    </row>
    <row r="52" spans="1:8" ht="12.6" customHeight="1">
      <c r="A52" s="12" t="s">
        <v>889</v>
      </c>
      <c r="B52" s="13" t="s">
        <v>1533</v>
      </c>
      <c r="C52" s="177">
        <v>1</v>
      </c>
      <c r="D52" s="48">
        <v>0</v>
      </c>
      <c r="E52" s="48" t="s">
        <v>491</v>
      </c>
      <c r="F52" s="48">
        <v>0</v>
      </c>
      <c r="G52" s="48">
        <v>0</v>
      </c>
      <c r="H52" s="3"/>
    </row>
    <row r="53" spans="1:8" ht="12.6" customHeight="1">
      <c r="A53" s="12" t="s">
        <v>890</v>
      </c>
      <c r="B53" s="13" t="s">
        <v>1534</v>
      </c>
      <c r="C53" s="177">
        <v>11</v>
      </c>
      <c r="D53" s="48">
        <v>9.0909090909090905E-3</v>
      </c>
      <c r="E53" s="48">
        <v>3.01511344577764E-2</v>
      </c>
      <c r="F53" s="48">
        <v>0.1</v>
      </c>
      <c r="G53" s="48">
        <v>0</v>
      </c>
      <c r="H53" s="3"/>
    </row>
    <row r="54" spans="1:8" ht="12.6" customHeight="1">
      <c r="A54" s="12" t="s">
        <v>891</v>
      </c>
      <c r="B54" s="13" t="s">
        <v>1535</v>
      </c>
      <c r="C54" s="177">
        <v>0</v>
      </c>
      <c r="D54" s="48" t="s">
        <v>491</v>
      </c>
      <c r="E54" s="48" t="s">
        <v>491</v>
      </c>
      <c r="F54" s="48" t="s">
        <v>491</v>
      </c>
      <c r="G54" s="48" t="s">
        <v>491</v>
      </c>
      <c r="H54" s="3"/>
    </row>
    <row r="55" spans="1:8" ht="12.6" customHeight="1">
      <c r="A55" s="12" t="s">
        <v>892</v>
      </c>
      <c r="B55" s="13" t="s">
        <v>1536</v>
      </c>
      <c r="C55" s="177">
        <v>1</v>
      </c>
      <c r="D55" s="48">
        <v>0</v>
      </c>
      <c r="E55" s="48" t="s">
        <v>491</v>
      </c>
      <c r="F55" s="48">
        <v>0</v>
      </c>
      <c r="G55" s="48">
        <v>0</v>
      </c>
      <c r="H55" s="3"/>
    </row>
    <row r="56" spans="1:8" ht="12.6" customHeight="1">
      <c r="A56" s="12" t="s">
        <v>893</v>
      </c>
      <c r="B56" s="13" t="s">
        <v>1537</v>
      </c>
      <c r="C56" s="177">
        <v>0</v>
      </c>
      <c r="D56" s="48" t="s">
        <v>491</v>
      </c>
      <c r="E56" s="48" t="s">
        <v>491</v>
      </c>
      <c r="F56" s="48" t="s">
        <v>491</v>
      </c>
      <c r="G56" s="48" t="s">
        <v>491</v>
      </c>
      <c r="H56" s="3"/>
    </row>
    <row r="57" spans="1:8" ht="12.6" customHeight="1">
      <c r="A57" s="12" t="s">
        <v>894</v>
      </c>
      <c r="B57" s="13" t="s">
        <v>1538</v>
      </c>
      <c r="C57" s="177">
        <v>2</v>
      </c>
      <c r="D57" s="48">
        <v>0.1</v>
      </c>
      <c r="E57" s="48">
        <v>0</v>
      </c>
      <c r="F57" s="48">
        <v>0.1</v>
      </c>
      <c r="G57" s="48">
        <v>0.1</v>
      </c>
      <c r="H57" s="3"/>
    </row>
    <row r="58" spans="1:8" ht="12.6" customHeight="1">
      <c r="A58" s="12" t="s">
        <v>1546</v>
      </c>
      <c r="B58" s="13" t="s">
        <v>1539</v>
      </c>
      <c r="C58" s="177">
        <v>0</v>
      </c>
      <c r="D58" s="48" t="s">
        <v>491</v>
      </c>
      <c r="E58" s="48" t="s">
        <v>491</v>
      </c>
      <c r="F58" s="48" t="s">
        <v>491</v>
      </c>
      <c r="G58" s="48" t="s">
        <v>491</v>
      </c>
      <c r="H58" s="3"/>
    </row>
    <row r="59" spans="1:8" ht="12.6" customHeight="1">
      <c r="A59" s="12" t="s">
        <v>1547</v>
      </c>
      <c r="B59" s="13" t="s">
        <v>1540</v>
      </c>
      <c r="C59" s="177">
        <v>3</v>
      </c>
      <c r="D59" s="48">
        <v>6.6666666666666693E-2</v>
      </c>
      <c r="E59" s="48">
        <v>0.115470053837925</v>
      </c>
      <c r="F59" s="48">
        <v>0.2</v>
      </c>
      <c r="G59" s="48">
        <v>0</v>
      </c>
      <c r="H59" s="3"/>
    </row>
    <row r="60" spans="1:8" ht="12.6" customHeight="1">
      <c r="A60" s="12" t="s">
        <v>1548</v>
      </c>
      <c r="B60" s="13" t="s">
        <v>1541</v>
      </c>
      <c r="C60" s="177">
        <v>1</v>
      </c>
      <c r="D60" s="48">
        <v>0</v>
      </c>
      <c r="E60" s="48" t="s">
        <v>491</v>
      </c>
      <c r="F60" s="48">
        <v>0</v>
      </c>
      <c r="G60" s="48">
        <v>0</v>
      </c>
      <c r="H60" s="3"/>
    </row>
    <row r="61" spans="1:8" ht="12.6" customHeight="1">
      <c r="A61" s="12" t="s">
        <v>1549</v>
      </c>
      <c r="B61" s="13" t="s">
        <v>1542</v>
      </c>
      <c r="C61" s="177">
        <v>5</v>
      </c>
      <c r="D61" s="48">
        <v>0.44</v>
      </c>
      <c r="E61" s="48">
        <v>0.87635609200826603</v>
      </c>
      <c r="F61" s="48">
        <v>2</v>
      </c>
      <c r="G61" s="48">
        <v>0</v>
      </c>
      <c r="H61" s="3"/>
    </row>
    <row r="62" spans="1:8" ht="12.6" customHeight="1">
      <c r="A62" s="12" t="s">
        <v>1550</v>
      </c>
      <c r="B62" s="13" t="s">
        <v>1543</v>
      </c>
      <c r="C62" s="177">
        <v>0</v>
      </c>
      <c r="D62" s="48" t="s">
        <v>491</v>
      </c>
      <c r="E62" s="48" t="s">
        <v>491</v>
      </c>
      <c r="F62" s="48" t="s">
        <v>491</v>
      </c>
      <c r="G62" s="48" t="s">
        <v>491</v>
      </c>
      <c r="H62" s="3"/>
    </row>
    <row r="63" spans="1:8" ht="12.6" customHeight="1">
      <c r="A63" s="12" t="s">
        <v>1551</v>
      </c>
      <c r="B63" s="13" t="s">
        <v>1544</v>
      </c>
      <c r="C63" s="177">
        <v>0</v>
      </c>
      <c r="D63" s="48" t="s">
        <v>491</v>
      </c>
      <c r="E63" s="48" t="s">
        <v>491</v>
      </c>
      <c r="F63" s="48" t="s">
        <v>491</v>
      </c>
      <c r="G63" s="48" t="s">
        <v>491</v>
      </c>
      <c r="H63" s="3"/>
    </row>
    <row r="64" spans="1:8" ht="12.6" customHeight="1">
      <c r="A64" s="12" t="s">
        <v>1552</v>
      </c>
      <c r="B64" s="13" t="s">
        <v>1545</v>
      </c>
      <c r="C64" s="177">
        <v>1</v>
      </c>
      <c r="D64" s="48">
        <v>0</v>
      </c>
      <c r="E64" s="48" t="s">
        <v>491</v>
      </c>
      <c r="F64" s="48">
        <v>0</v>
      </c>
      <c r="G64" s="48">
        <v>0</v>
      </c>
      <c r="H64" s="3"/>
    </row>
    <row r="65" spans="1:8" ht="12.6" customHeight="1">
      <c r="A65" s="12" t="s">
        <v>1553</v>
      </c>
      <c r="B65" s="13" t="s">
        <v>1295</v>
      </c>
      <c r="C65" s="177">
        <v>0</v>
      </c>
      <c r="D65" s="48" t="s">
        <v>491</v>
      </c>
      <c r="E65" s="48" t="s">
        <v>491</v>
      </c>
      <c r="F65" s="48" t="s">
        <v>491</v>
      </c>
      <c r="G65" s="48" t="s">
        <v>491</v>
      </c>
      <c r="H65" s="3"/>
    </row>
    <row r="66" spans="1:8" ht="12.6" customHeight="1">
      <c r="A66" s="12" t="s">
        <v>1554</v>
      </c>
      <c r="B66" s="13" t="s">
        <v>1296</v>
      </c>
      <c r="C66" s="177">
        <v>0</v>
      </c>
      <c r="D66" s="48" t="s">
        <v>491</v>
      </c>
      <c r="E66" s="48" t="s">
        <v>491</v>
      </c>
      <c r="F66" s="48" t="s">
        <v>491</v>
      </c>
      <c r="G66" s="48" t="s">
        <v>491</v>
      </c>
      <c r="H66" s="3"/>
    </row>
    <row r="67" spans="1:8" ht="12.6" customHeight="1">
      <c r="A67" s="12" t="s">
        <v>1555</v>
      </c>
      <c r="B67" s="13" t="s">
        <v>1297</v>
      </c>
      <c r="C67" s="177">
        <v>0</v>
      </c>
      <c r="D67" s="48" t="s">
        <v>491</v>
      </c>
      <c r="E67" s="48" t="s">
        <v>491</v>
      </c>
      <c r="F67" s="48" t="s">
        <v>491</v>
      </c>
      <c r="G67" s="48" t="s">
        <v>491</v>
      </c>
      <c r="H67" s="3"/>
    </row>
    <row r="68" spans="1:8" ht="12.6" customHeight="1">
      <c r="A68" s="12" t="s">
        <v>1556</v>
      </c>
      <c r="B68" s="13" t="s">
        <v>1298</v>
      </c>
      <c r="C68" s="177">
        <v>0</v>
      </c>
      <c r="D68" s="48" t="s">
        <v>491</v>
      </c>
      <c r="E68" s="48" t="s">
        <v>491</v>
      </c>
      <c r="F68" s="48" t="s">
        <v>491</v>
      </c>
      <c r="G68" s="48" t="s">
        <v>491</v>
      </c>
      <c r="H68" s="3"/>
    </row>
    <row r="69" spans="1:8" ht="12.6" customHeight="1">
      <c r="A69" s="12" t="s">
        <v>1557</v>
      </c>
      <c r="B69" s="13" t="s">
        <v>1299</v>
      </c>
      <c r="C69" s="177">
        <v>0</v>
      </c>
      <c r="D69" s="48" t="s">
        <v>491</v>
      </c>
      <c r="E69" s="48" t="s">
        <v>491</v>
      </c>
      <c r="F69" s="48" t="s">
        <v>491</v>
      </c>
      <c r="G69" s="48" t="s">
        <v>491</v>
      </c>
      <c r="H69" s="3"/>
    </row>
    <row r="70" spans="1:8" ht="12.6" customHeight="1">
      <c r="A70" s="12" t="s">
        <v>1558</v>
      </c>
      <c r="B70" s="13" t="s">
        <v>1300</v>
      </c>
      <c r="C70" s="177">
        <v>0</v>
      </c>
      <c r="D70" s="48" t="s">
        <v>491</v>
      </c>
      <c r="E70" s="48" t="s">
        <v>491</v>
      </c>
      <c r="F70" s="48" t="s">
        <v>491</v>
      </c>
      <c r="G70" s="48" t="s">
        <v>491</v>
      </c>
      <c r="H70" s="3"/>
    </row>
    <row r="71" spans="1:8" ht="12.6" customHeight="1">
      <c r="A71" s="12" t="s">
        <v>1559</v>
      </c>
      <c r="B71" s="13" t="s">
        <v>1301</v>
      </c>
      <c r="C71" s="177">
        <v>0</v>
      </c>
      <c r="D71" s="48" t="s">
        <v>491</v>
      </c>
      <c r="E71" s="48" t="s">
        <v>491</v>
      </c>
      <c r="F71" s="48" t="s">
        <v>491</v>
      </c>
      <c r="G71" s="48" t="s">
        <v>491</v>
      </c>
      <c r="H71" s="3"/>
    </row>
    <row r="72" spans="1:8" ht="12.6" customHeight="1">
      <c r="A72" s="12" t="s">
        <v>1560</v>
      </c>
      <c r="B72" s="13" t="s">
        <v>1302</v>
      </c>
      <c r="C72" s="177">
        <v>0</v>
      </c>
      <c r="D72" s="48" t="s">
        <v>491</v>
      </c>
      <c r="E72" s="48" t="s">
        <v>491</v>
      </c>
      <c r="F72" s="48" t="s">
        <v>491</v>
      </c>
      <c r="G72" s="48" t="s">
        <v>491</v>
      </c>
      <c r="H72" s="3"/>
    </row>
    <row r="73" spans="1:8" ht="12.6" customHeight="1">
      <c r="A73" s="12" t="s">
        <v>1561</v>
      </c>
      <c r="B73" s="13" t="s">
        <v>1303</v>
      </c>
      <c r="C73" s="177">
        <v>0</v>
      </c>
      <c r="D73" s="48" t="s">
        <v>491</v>
      </c>
      <c r="E73" s="48" t="s">
        <v>491</v>
      </c>
      <c r="F73" s="48" t="s">
        <v>491</v>
      </c>
      <c r="G73" s="48" t="s">
        <v>491</v>
      </c>
      <c r="H73" s="3"/>
    </row>
    <row r="74" spans="1:8" ht="12.6" customHeight="1">
      <c r="A74" s="12" t="s">
        <v>1562</v>
      </c>
      <c r="B74" s="13" t="s">
        <v>1304</v>
      </c>
      <c r="C74" s="177">
        <v>3</v>
      </c>
      <c r="D74" s="48">
        <v>0</v>
      </c>
      <c r="E74" s="48">
        <v>0</v>
      </c>
      <c r="F74" s="48">
        <v>0</v>
      </c>
      <c r="G74" s="48">
        <v>0</v>
      </c>
      <c r="H74" s="3"/>
    </row>
    <row r="75" spans="1:8" ht="12.6" customHeight="1">
      <c r="A75" s="12" t="s">
        <v>1563</v>
      </c>
      <c r="B75" s="13" t="s">
        <v>1305</v>
      </c>
      <c r="C75" s="177">
        <v>1</v>
      </c>
      <c r="D75" s="48">
        <v>0.1</v>
      </c>
      <c r="E75" s="48" t="s">
        <v>491</v>
      </c>
      <c r="F75" s="48">
        <v>0.1</v>
      </c>
      <c r="G75" s="48">
        <v>0.1</v>
      </c>
      <c r="H75" s="3"/>
    </row>
    <row r="76" spans="1:8" ht="12.6" customHeight="1">
      <c r="A76" s="12" t="s">
        <v>1564</v>
      </c>
      <c r="B76" s="13" t="s">
        <v>1306</v>
      </c>
      <c r="C76" s="177">
        <v>132</v>
      </c>
      <c r="D76" s="48">
        <v>2.12121212121212E-2</v>
      </c>
      <c r="E76" s="48">
        <v>4.6282080733182601E-2</v>
      </c>
      <c r="F76" s="48">
        <v>0.2</v>
      </c>
      <c r="G76" s="48">
        <v>0</v>
      </c>
      <c r="H76" s="3"/>
    </row>
    <row r="77" spans="1:8" ht="12.6" customHeight="1">
      <c r="A77" s="12" t="s">
        <v>1565</v>
      </c>
      <c r="B77" s="13" t="s">
        <v>1307</v>
      </c>
      <c r="C77" s="177">
        <v>4</v>
      </c>
      <c r="D77" s="48">
        <v>0.27500000000000002</v>
      </c>
      <c r="E77" s="48">
        <v>0.48562674281111601</v>
      </c>
      <c r="F77" s="48">
        <v>1</v>
      </c>
      <c r="G77" s="48">
        <v>0</v>
      </c>
      <c r="H77" s="3"/>
    </row>
    <row r="78" spans="1:8" ht="12.6" customHeight="1">
      <c r="A78" s="12" t="s">
        <v>1247</v>
      </c>
      <c r="B78" s="13" t="s">
        <v>1308</v>
      </c>
      <c r="C78" s="177">
        <v>7</v>
      </c>
      <c r="D78" s="48">
        <v>0</v>
      </c>
      <c r="E78" s="48">
        <v>0</v>
      </c>
      <c r="F78" s="48">
        <v>0</v>
      </c>
      <c r="G78" s="48">
        <v>0</v>
      </c>
      <c r="H78" s="3"/>
    </row>
    <row r="79" spans="1:8" ht="12.6" customHeight="1">
      <c r="A79" s="12" t="s">
        <v>1248</v>
      </c>
      <c r="B79" s="13" t="s">
        <v>1309</v>
      </c>
      <c r="C79" s="177">
        <v>80</v>
      </c>
      <c r="D79" s="48">
        <v>3.2500000000000001E-2</v>
      </c>
      <c r="E79" s="48">
        <v>0.117758603114995</v>
      </c>
      <c r="F79" s="48">
        <v>1</v>
      </c>
      <c r="G79" s="48">
        <v>0</v>
      </c>
      <c r="H79" s="3"/>
    </row>
    <row r="80" spans="1:8" ht="12.6" customHeight="1">
      <c r="A80" s="12" t="s">
        <v>1249</v>
      </c>
      <c r="B80" s="13" t="s">
        <v>1310</v>
      </c>
      <c r="C80" s="177">
        <v>33</v>
      </c>
      <c r="D80" s="48">
        <v>9.3939393939394003E-2</v>
      </c>
      <c r="E80" s="48">
        <v>0.34815531191139598</v>
      </c>
      <c r="F80" s="48">
        <v>2</v>
      </c>
      <c r="G80" s="48">
        <v>0</v>
      </c>
      <c r="H80" s="3"/>
    </row>
    <row r="81" spans="1:8" ht="12.6" customHeight="1">
      <c r="A81" s="12" t="s">
        <v>1250</v>
      </c>
      <c r="B81" s="13" t="s">
        <v>1311</v>
      </c>
      <c r="C81" s="177">
        <v>5</v>
      </c>
      <c r="D81" s="48">
        <v>0.4</v>
      </c>
      <c r="E81" s="48">
        <v>0.89442719099991597</v>
      </c>
      <c r="F81" s="48">
        <v>2</v>
      </c>
      <c r="G81" s="48">
        <v>0</v>
      </c>
      <c r="H81" s="3"/>
    </row>
    <row r="82" spans="1:8" ht="12.6" customHeight="1">
      <c r="A82" s="12" t="s">
        <v>1251</v>
      </c>
      <c r="B82" s="13" t="s">
        <v>1312</v>
      </c>
      <c r="C82" s="177">
        <v>1</v>
      </c>
      <c r="D82" s="48">
        <v>0</v>
      </c>
      <c r="E82" s="48" t="s">
        <v>491</v>
      </c>
      <c r="F82" s="48">
        <v>0</v>
      </c>
      <c r="G82" s="48">
        <v>0</v>
      </c>
      <c r="H82" s="3"/>
    </row>
    <row r="83" spans="1:8" ht="12.6" customHeight="1">
      <c r="A83" s="12" t="s">
        <v>1252</v>
      </c>
      <c r="B83" s="13" t="s">
        <v>1313</v>
      </c>
      <c r="C83" s="177">
        <v>13</v>
      </c>
      <c r="D83" s="48">
        <v>0.15384615384615399</v>
      </c>
      <c r="E83" s="48">
        <v>0.55470019622522904</v>
      </c>
      <c r="F83" s="48">
        <v>2</v>
      </c>
      <c r="G83" s="48">
        <v>0</v>
      </c>
      <c r="H83" s="3"/>
    </row>
    <row r="84" spans="1:8" ht="12.6" customHeight="1">
      <c r="A84" s="12" t="s">
        <v>1253</v>
      </c>
      <c r="B84" s="13" t="s">
        <v>1314</v>
      </c>
      <c r="C84" s="177">
        <v>0</v>
      </c>
      <c r="D84" s="48" t="s">
        <v>491</v>
      </c>
      <c r="E84" s="48" t="s">
        <v>491</v>
      </c>
      <c r="F84" s="48" t="s">
        <v>491</v>
      </c>
      <c r="G84" s="48" t="s">
        <v>491</v>
      </c>
      <c r="H84" s="3"/>
    </row>
    <row r="85" spans="1:8" ht="12.6" customHeight="1">
      <c r="A85" s="12" t="s">
        <v>1254</v>
      </c>
      <c r="B85" s="13" t="s">
        <v>1315</v>
      </c>
      <c r="C85" s="177">
        <v>10</v>
      </c>
      <c r="D85" s="48">
        <v>0.03</v>
      </c>
      <c r="E85" s="48">
        <v>6.7494855771055295E-2</v>
      </c>
      <c r="F85" s="48">
        <v>0.2</v>
      </c>
      <c r="G85" s="48">
        <v>0</v>
      </c>
      <c r="H85" s="3"/>
    </row>
    <row r="86" spans="1:8" ht="12.6" customHeight="1">
      <c r="A86" s="12" t="s">
        <v>1255</v>
      </c>
      <c r="B86" s="13" t="s">
        <v>1316</v>
      </c>
      <c r="C86" s="177">
        <v>63</v>
      </c>
      <c r="D86" s="48">
        <v>3.6507936507936503E-2</v>
      </c>
      <c r="E86" s="48">
        <v>9.0342693978820096E-2</v>
      </c>
      <c r="F86" s="48">
        <v>0.6</v>
      </c>
      <c r="G86" s="48">
        <v>0</v>
      </c>
      <c r="H86" s="3"/>
    </row>
    <row r="87" spans="1:8" ht="12.6" customHeight="1">
      <c r="A87" s="12" t="s">
        <v>1256</v>
      </c>
      <c r="B87" s="13" t="s">
        <v>1317</v>
      </c>
      <c r="C87" s="177">
        <v>5</v>
      </c>
      <c r="D87" s="48">
        <v>0.02</v>
      </c>
      <c r="E87" s="48">
        <v>4.4721359549995801E-2</v>
      </c>
      <c r="F87" s="48">
        <v>0.1</v>
      </c>
      <c r="G87" s="48">
        <v>0</v>
      </c>
      <c r="H87" s="3"/>
    </row>
    <row r="88" spans="1:8" ht="12.6" customHeight="1">
      <c r="A88" s="12" t="s">
        <v>1257</v>
      </c>
      <c r="B88" s="13" t="s">
        <v>1318</v>
      </c>
      <c r="C88" s="177">
        <v>44</v>
      </c>
      <c r="D88" s="48">
        <v>2.7272727272727299E-2</v>
      </c>
      <c r="E88" s="48">
        <v>4.9947117912226398E-2</v>
      </c>
      <c r="F88" s="48">
        <v>0.2</v>
      </c>
      <c r="G88" s="48">
        <v>0</v>
      </c>
      <c r="H88" s="3"/>
    </row>
    <row r="89" spans="1:8" ht="12.6" customHeight="1">
      <c r="A89" s="12" t="s">
        <v>1258</v>
      </c>
      <c r="B89" s="13" t="s">
        <v>1319</v>
      </c>
      <c r="C89" s="177">
        <v>8</v>
      </c>
      <c r="D89" s="48">
        <v>1.2500000000000001E-2</v>
      </c>
      <c r="E89" s="48">
        <v>3.5355339059327397E-2</v>
      </c>
      <c r="F89" s="48">
        <v>0.1</v>
      </c>
      <c r="G89" s="48">
        <v>0</v>
      </c>
      <c r="H89" s="3"/>
    </row>
    <row r="90" spans="1:8" ht="12.6" customHeight="1">
      <c r="A90" s="12" t="s">
        <v>1259</v>
      </c>
      <c r="B90" s="13" t="s">
        <v>1320</v>
      </c>
      <c r="C90" s="177">
        <v>5</v>
      </c>
      <c r="D90" s="48">
        <v>0.16</v>
      </c>
      <c r="E90" s="48">
        <v>0.23021728866442701</v>
      </c>
      <c r="F90" s="48">
        <v>0.5</v>
      </c>
      <c r="G90" s="48">
        <v>0</v>
      </c>
      <c r="H90" s="3"/>
    </row>
    <row r="91" spans="1:8" ht="12.6" customHeight="1">
      <c r="A91" s="12" t="s">
        <v>1260</v>
      </c>
      <c r="B91" s="13" t="s">
        <v>1321</v>
      </c>
      <c r="C91" s="177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12" t="s">
        <v>1261</v>
      </c>
      <c r="B92" s="13" t="s">
        <v>1322</v>
      </c>
      <c r="C92" s="177">
        <v>10</v>
      </c>
      <c r="D92" s="48">
        <v>0.12</v>
      </c>
      <c r="E92" s="48">
        <v>0.12292725943057201</v>
      </c>
      <c r="F92" s="48">
        <v>0.4</v>
      </c>
      <c r="G92" s="48">
        <v>0</v>
      </c>
      <c r="H92" s="3"/>
    </row>
    <row r="93" spans="1:8" ht="12.6" customHeight="1">
      <c r="A93" s="12" t="s">
        <v>1262</v>
      </c>
      <c r="B93" s="13" t="s">
        <v>1323</v>
      </c>
      <c r="C93" s="177">
        <v>529</v>
      </c>
      <c r="D93" s="48">
        <v>3.0434782608695601E-2</v>
      </c>
      <c r="E93" s="48">
        <v>0.145773797371132</v>
      </c>
      <c r="F93" s="48">
        <v>2</v>
      </c>
      <c r="G93" s="48">
        <v>0</v>
      </c>
      <c r="H93" s="3"/>
    </row>
    <row r="94" spans="1:8" ht="12.6" customHeight="1">
      <c r="A94" s="12" t="s">
        <v>1263</v>
      </c>
      <c r="B94" s="13" t="s">
        <v>1324</v>
      </c>
      <c r="C94" s="177">
        <v>1</v>
      </c>
      <c r="D94" s="48">
        <v>0</v>
      </c>
      <c r="E94" s="48" t="s">
        <v>491</v>
      </c>
      <c r="F94" s="48">
        <v>0</v>
      </c>
      <c r="G94" s="48">
        <v>0</v>
      </c>
      <c r="H94" s="3"/>
    </row>
    <row r="95" spans="1:8" ht="12.6" customHeight="1">
      <c r="A95" s="12" t="s">
        <v>1264</v>
      </c>
      <c r="B95" s="13" t="s">
        <v>1325</v>
      </c>
      <c r="C95" s="177">
        <v>1</v>
      </c>
      <c r="D95" s="48">
        <v>0</v>
      </c>
      <c r="E95" s="48" t="s">
        <v>491</v>
      </c>
      <c r="F95" s="48">
        <v>0</v>
      </c>
      <c r="G95" s="48">
        <v>0</v>
      </c>
      <c r="H95" s="3"/>
    </row>
    <row r="96" spans="1:8" ht="12.6" customHeight="1">
      <c r="A96" s="12" t="s">
        <v>1265</v>
      </c>
      <c r="B96" s="13" t="s">
        <v>1326</v>
      </c>
      <c r="C96" s="177">
        <v>0</v>
      </c>
      <c r="D96" s="48" t="s">
        <v>491</v>
      </c>
      <c r="E96" s="48" t="s">
        <v>491</v>
      </c>
      <c r="F96" s="48" t="s">
        <v>491</v>
      </c>
      <c r="G96" s="48" t="s">
        <v>491</v>
      </c>
      <c r="H96" s="3"/>
    </row>
    <row r="97" spans="1:8" ht="12.6" customHeight="1">
      <c r="A97" s="12" t="s">
        <v>1266</v>
      </c>
      <c r="B97" s="13" t="s">
        <v>1327</v>
      </c>
      <c r="C97" s="177">
        <v>10</v>
      </c>
      <c r="D97" s="48">
        <v>0.01</v>
      </c>
      <c r="E97" s="48">
        <v>3.1622776601683798E-2</v>
      </c>
      <c r="F97" s="48">
        <v>0.1</v>
      </c>
      <c r="G97" s="48">
        <v>0</v>
      </c>
      <c r="H97" s="3"/>
    </row>
    <row r="98" spans="1:8" ht="12.6" customHeight="1">
      <c r="A98" s="12" t="s">
        <v>1267</v>
      </c>
      <c r="B98" s="13" t="s">
        <v>1328</v>
      </c>
      <c r="C98" s="177">
        <v>1</v>
      </c>
      <c r="D98" s="48">
        <v>0.1</v>
      </c>
      <c r="E98" s="48" t="s">
        <v>491</v>
      </c>
      <c r="F98" s="48">
        <v>0.1</v>
      </c>
      <c r="G98" s="48">
        <v>0.1</v>
      </c>
      <c r="H98" s="3"/>
    </row>
    <row r="99" spans="1:8" ht="12.6" customHeight="1">
      <c r="A99" s="12" t="s">
        <v>1268</v>
      </c>
      <c r="B99" s="13" t="s">
        <v>1329</v>
      </c>
      <c r="C99" s="177">
        <v>1</v>
      </c>
      <c r="D99" s="48">
        <v>0</v>
      </c>
      <c r="E99" s="48" t="s">
        <v>491</v>
      </c>
      <c r="F99" s="48">
        <v>0</v>
      </c>
      <c r="G99" s="48">
        <v>0</v>
      </c>
      <c r="H99" s="3"/>
    </row>
    <row r="100" spans="1:8" ht="12.6" customHeight="1">
      <c r="A100" s="12" t="s">
        <v>486</v>
      </c>
      <c r="B100" s="13" t="s">
        <v>1330</v>
      </c>
      <c r="C100" s="177">
        <v>8</v>
      </c>
      <c r="D100" s="48">
        <v>2.5000000000000001E-2</v>
      </c>
      <c r="E100" s="48">
        <v>4.62910049886276E-2</v>
      </c>
      <c r="F100" s="48">
        <v>0.1</v>
      </c>
      <c r="G100" s="48">
        <v>0</v>
      </c>
      <c r="H100" s="3"/>
    </row>
    <row r="101" spans="1:8" ht="12.6" customHeight="1">
      <c r="A101" s="12" t="s">
        <v>487</v>
      </c>
      <c r="B101" s="13" t="s">
        <v>596</v>
      </c>
      <c r="C101" s="177">
        <v>8</v>
      </c>
      <c r="D101" s="48">
        <v>0</v>
      </c>
      <c r="E101" s="48">
        <v>0</v>
      </c>
      <c r="F101" s="48">
        <v>0</v>
      </c>
      <c r="G101" s="48">
        <v>0</v>
      </c>
      <c r="H101" s="3"/>
    </row>
    <row r="102" spans="1:8" ht="12.6" customHeight="1">
      <c r="A102" s="12" t="s">
        <v>599</v>
      </c>
      <c r="B102" s="13" t="s">
        <v>597</v>
      </c>
      <c r="C102" s="177">
        <v>2</v>
      </c>
      <c r="D102" s="48">
        <v>0</v>
      </c>
      <c r="E102" s="48">
        <v>0</v>
      </c>
      <c r="F102" s="48">
        <v>0</v>
      </c>
      <c r="G102" s="48">
        <v>0</v>
      </c>
      <c r="H102" s="3"/>
    </row>
    <row r="103" spans="1:8" ht="12.6" customHeight="1">
      <c r="A103" s="12" t="s">
        <v>600</v>
      </c>
      <c r="B103" s="13" t="s">
        <v>598</v>
      </c>
      <c r="C103" s="177">
        <v>13</v>
      </c>
      <c r="D103" s="48">
        <v>4.6153846153846101E-2</v>
      </c>
      <c r="E103" s="48">
        <v>0.16641005886756899</v>
      </c>
      <c r="F103" s="48">
        <v>0.6</v>
      </c>
      <c r="G103" s="48">
        <v>0</v>
      </c>
      <c r="H103" s="3"/>
    </row>
    <row r="104" spans="1:8" ht="12.6" customHeight="1">
      <c r="A104" s="12" t="s">
        <v>488</v>
      </c>
      <c r="B104" s="13" t="s">
        <v>1386</v>
      </c>
      <c r="C104" s="177">
        <v>80</v>
      </c>
      <c r="D104" s="48">
        <v>4.6249999999999999E-2</v>
      </c>
      <c r="E104" s="48">
        <v>0.33637823421811403</v>
      </c>
      <c r="F104" s="48">
        <v>3</v>
      </c>
      <c r="G104" s="48">
        <v>0</v>
      </c>
      <c r="H104" s="3"/>
    </row>
    <row r="105" spans="1:8" ht="12.6" customHeight="1">
      <c r="A105" s="12" t="s">
        <v>491</v>
      </c>
      <c r="B105" s="13" t="s">
        <v>1246</v>
      </c>
      <c r="C105" s="177">
        <v>7</v>
      </c>
      <c r="D105" s="48">
        <v>2.8571428571428598E-2</v>
      </c>
      <c r="E105" s="48">
        <v>4.8795003647426699E-2</v>
      </c>
      <c r="F105" s="48">
        <v>0.1</v>
      </c>
      <c r="G105" s="48">
        <v>0</v>
      </c>
      <c r="H105" s="3"/>
    </row>
    <row r="106" spans="1:8" ht="12.6" customHeight="1">
      <c r="A106" s="14"/>
      <c r="B106" s="4" t="s">
        <v>493</v>
      </c>
      <c r="C106" s="179">
        <v>5588</v>
      </c>
      <c r="D106" s="231">
        <v>3.5826771653542797E-2</v>
      </c>
      <c r="E106" s="231">
        <v>0.14311192774062001</v>
      </c>
      <c r="F106" s="231">
        <v>3</v>
      </c>
      <c r="G106" s="231">
        <v>0</v>
      </c>
      <c r="H106" s="8"/>
    </row>
    <row r="107" spans="1:8">
      <c r="A107" s="10"/>
      <c r="B107" s="9"/>
      <c r="C107" s="36"/>
      <c r="D107" s="249"/>
      <c r="E107" s="249"/>
      <c r="F107" s="238"/>
      <c r="G107" s="238"/>
      <c r="H107" s="8"/>
    </row>
    <row r="108" spans="1:8">
      <c r="A108" s="6"/>
      <c r="B108" s="2"/>
      <c r="C108" s="37"/>
      <c r="D108" s="235"/>
      <c r="E108" s="235"/>
      <c r="F108" s="237"/>
      <c r="G108" s="237"/>
      <c r="H108" s="3"/>
    </row>
    <row r="109" spans="1:8">
      <c r="A109" s="6"/>
      <c r="B109" s="2"/>
      <c r="C109" s="43"/>
      <c r="D109" s="235"/>
      <c r="E109" s="235"/>
      <c r="F109" s="237"/>
      <c r="G109" s="237"/>
      <c r="H109" s="3"/>
    </row>
    <row r="110" spans="1:8">
      <c r="A110" s="6"/>
      <c r="B110" s="2"/>
      <c r="C110" s="37"/>
      <c r="D110" s="235"/>
      <c r="E110" s="235"/>
      <c r="F110" s="237"/>
      <c r="G110" s="237"/>
      <c r="H110" s="3"/>
    </row>
    <row r="111" spans="1:8">
      <c r="C111" s="38"/>
      <c r="D111" s="250"/>
      <c r="E111" s="250"/>
      <c r="F111" s="239"/>
      <c r="G111" s="239"/>
    </row>
    <row r="112" spans="1:8">
      <c r="C112" s="38"/>
      <c r="D112" s="250"/>
      <c r="E112" s="250"/>
      <c r="F112" s="239"/>
      <c r="G112" s="239"/>
    </row>
    <row r="119" spans="3:3">
      <c r="C119" s="39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2">
    <tabColor rgb="FF00B050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4" max="4" width="10" style="251" customWidth="1"/>
    <col min="5" max="5" width="9.125" style="251" bestFit="1" customWidth="1"/>
    <col min="6" max="6" width="9.375" style="236" bestFit="1" customWidth="1"/>
    <col min="7" max="7" width="9.125" style="236" bestFit="1" customWidth="1"/>
  </cols>
  <sheetData>
    <row r="1" spans="1:8" hidden="1">
      <c r="B1" s="2"/>
      <c r="C1" s="3"/>
      <c r="D1" s="226"/>
      <c r="E1" s="226"/>
      <c r="F1" s="228"/>
      <c r="G1" s="228"/>
      <c r="H1" s="3"/>
    </row>
    <row r="2" spans="1:8" hidden="1">
      <c r="A2" s="1"/>
      <c r="B2" s="2"/>
      <c r="C2" s="3"/>
      <c r="D2" s="226"/>
      <c r="E2" s="226"/>
      <c r="F2" s="228"/>
      <c r="G2" s="228"/>
      <c r="H2" s="3"/>
    </row>
    <row r="3" spans="1:8">
      <c r="A3" s="1" t="s">
        <v>1112</v>
      </c>
      <c r="B3" s="2"/>
      <c r="D3" s="226"/>
      <c r="E3" s="235"/>
      <c r="F3" s="283"/>
      <c r="G3" s="283"/>
      <c r="H3" s="3"/>
    </row>
    <row r="4" spans="1:8">
      <c r="A4" s="1"/>
      <c r="B4" s="2"/>
      <c r="D4" s="226"/>
      <c r="E4" s="235"/>
      <c r="F4" s="284" t="s">
        <v>1244</v>
      </c>
      <c r="G4" s="284"/>
      <c r="H4" s="3"/>
    </row>
    <row r="5" spans="1:8" ht="12.6" customHeight="1">
      <c r="A5" s="268" t="s">
        <v>1031</v>
      </c>
      <c r="B5" s="270"/>
      <c r="C5" s="135" t="s">
        <v>1178</v>
      </c>
      <c r="D5" s="227" t="s">
        <v>1179</v>
      </c>
      <c r="E5" s="227" t="s">
        <v>1039</v>
      </c>
      <c r="F5" s="141" t="s">
        <v>1180</v>
      </c>
      <c r="G5" s="141" t="s">
        <v>1181</v>
      </c>
      <c r="H5" s="3"/>
    </row>
    <row r="6" spans="1:8" ht="12.6" customHeight="1">
      <c r="A6" s="12" t="s">
        <v>452</v>
      </c>
      <c r="B6" s="13" t="s">
        <v>1698</v>
      </c>
      <c r="C6" s="177">
        <v>97</v>
      </c>
      <c r="D6" s="48">
        <v>84.067010309278302</v>
      </c>
      <c r="E6" s="48">
        <v>494.65814473264601</v>
      </c>
      <c r="F6" s="48">
        <v>4600</v>
      </c>
      <c r="G6" s="48">
        <v>0</v>
      </c>
      <c r="H6" s="3"/>
    </row>
    <row r="7" spans="1:8" ht="12.6" customHeight="1">
      <c r="A7" s="12" t="s">
        <v>453</v>
      </c>
      <c r="B7" s="13" t="s">
        <v>873</v>
      </c>
      <c r="C7" s="177">
        <v>1</v>
      </c>
      <c r="D7" s="48">
        <v>0.1</v>
      </c>
      <c r="E7" s="48" t="s">
        <v>491</v>
      </c>
      <c r="F7" s="48">
        <v>0.1</v>
      </c>
      <c r="G7" s="48">
        <v>0.1</v>
      </c>
      <c r="H7" s="3"/>
    </row>
    <row r="8" spans="1:8" ht="12.6" customHeight="1">
      <c r="A8" s="12" t="s">
        <v>454</v>
      </c>
      <c r="B8" s="13" t="s">
        <v>874</v>
      </c>
      <c r="C8" s="177">
        <v>2</v>
      </c>
      <c r="D8" s="48">
        <v>1</v>
      </c>
      <c r="E8" s="48">
        <v>1.4142135623731</v>
      </c>
      <c r="F8" s="48">
        <v>2</v>
      </c>
      <c r="G8" s="48">
        <v>0</v>
      </c>
      <c r="H8" s="3"/>
    </row>
    <row r="9" spans="1:8" ht="12.6" customHeight="1">
      <c r="A9" s="12" t="s">
        <v>455</v>
      </c>
      <c r="B9" s="13" t="s">
        <v>875</v>
      </c>
      <c r="C9" s="177">
        <v>4</v>
      </c>
      <c r="D9" s="48">
        <v>0.57499999999999996</v>
      </c>
      <c r="E9" s="48">
        <v>0.67515430335097004</v>
      </c>
      <c r="F9" s="48">
        <v>1.3</v>
      </c>
      <c r="G9" s="48">
        <v>0</v>
      </c>
      <c r="H9" s="3"/>
    </row>
    <row r="10" spans="1:8" ht="12.6" customHeight="1">
      <c r="A10" s="12" t="s">
        <v>456</v>
      </c>
      <c r="B10" s="13" t="s">
        <v>876</v>
      </c>
      <c r="C10" s="177">
        <v>15</v>
      </c>
      <c r="D10" s="48">
        <v>20.686666666666699</v>
      </c>
      <c r="E10" s="48">
        <v>52.677602541533801</v>
      </c>
      <c r="F10" s="48">
        <v>160</v>
      </c>
      <c r="G10" s="48">
        <v>0</v>
      </c>
      <c r="H10" s="3"/>
    </row>
    <row r="11" spans="1:8" ht="12.6" customHeight="1">
      <c r="A11" s="12" t="s">
        <v>457</v>
      </c>
      <c r="B11" s="13" t="s">
        <v>877</v>
      </c>
      <c r="C11" s="177">
        <v>22</v>
      </c>
      <c r="D11" s="48">
        <v>18.263636363636401</v>
      </c>
      <c r="E11" s="48">
        <v>58.8408875127665</v>
      </c>
      <c r="F11" s="48">
        <v>265</v>
      </c>
      <c r="G11" s="48">
        <v>0</v>
      </c>
      <c r="H11" s="3"/>
    </row>
    <row r="12" spans="1:8" ht="12.6" customHeight="1">
      <c r="A12" s="12" t="s">
        <v>458</v>
      </c>
      <c r="B12" s="13" t="s">
        <v>878</v>
      </c>
      <c r="C12" s="177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12" t="s">
        <v>459</v>
      </c>
      <c r="B13" s="13" t="s">
        <v>1494</v>
      </c>
      <c r="C13" s="177">
        <v>0</v>
      </c>
      <c r="D13" s="48" t="s">
        <v>491</v>
      </c>
      <c r="E13" s="48" t="s">
        <v>491</v>
      </c>
      <c r="F13" s="48" t="s">
        <v>491</v>
      </c>
      <c r="G13" s="48" t="s">
        <v>491</v>
      </c>
      <c r="H13" s="3"/>
    </row>
    <row r="14" spans="1:8" ht="12.6" customHeight="1">
      <c r="A14" s="12" t="s">
        <v>460</v>
      </c>
      <c r="B14" s="13" t="s">
        <v>1495</v>
      </c>
      <c r="C14" s="177">
        <v>1080</v>
      </c>
      <c r="D14" s="48">
        <v>24.190740740740701</v>
      </c>
      <c r="E14" s="48">
        <v>176.91071316680001</v>
      </c>
      <c r="F14" s="48">
        <v>3000</v>
      </c>
      <c r="G14" s="48">
        <v>0</v>
      </c>
      <c r="H14" s="3"/>
    </row>
    <row r="15" spans="1:8" ht="12.6" customHeight="1">
      <c r="A15" s="12" t="s">
        <v>461</v>
      </c>
      <c r="B15" s="13" t="s">
        <v>1496</v>
      </c>
      <c r="C15" s="177">
        <v>218</v>
      </c>
      <c r="D15" s="48">
        <v>21.6004587155963</v>
      </c>
      <c r="E15" s="48">
        <v>122.16872275695199</v>
      </c>
      <c r="F15" s="48">
        <v>1285</v>
      </c>
      <c r="G15" s="48">
        <v>0</v>
      </c>
      <c r="H15" s="3"/>
    </row>
    <row r="16" spans="1:8" ht="12.6" customHeight="1">
      <c r="A16" s="12" t="s">
        <v>462</v>
      </c>
      <c r="B16" s="13" t="s">
        <v>1497</v>
      </c>
      <c r="C16" s="177">
        <v>101</v>
      </c>
      <c r="D16" s="48">
        <v>38.115841584158403</v>
      </c>
      <c r="E16" s="48">
        <v>299.57292291950301</v>
      </c>
      <c r="F16" s="48">
        <v>3000</v>
      </c>
      <c r="G16" s="48">
        <v>0</v>
      </c>
      <c r="H16" s="3"/>
    </row>
    <row r="17" spans="1:8" ht="12.6" customHeight="1">
      <c r="A17" s="12" t="s">
        <v>463</v>
      </c>
      <c r="B17" s="13" t="s">
        <v>1498</v>
      </c>
      <c r="C17" s="177">
        <v>11</v>
      </c>
      <c r="D17" s="48">
        <v>3.3636363636363602</v>
      </c>
      <c r="E17" s="48">
        <v>8.8627617284086693</v>
      </c>
      <c r="F17" s="48">
        <v>30</v>
      </c>
      <c r="G17" s="48">
        <v>0</v>
      </c>
      <c r="H17" s="3"/>
    </row>
    <row r="18" spans="1:8" ht="12.6" customHeight="1">
      <c r="A18" s="12" t="s">
        <v>464</v>
      </c>
      <c r="B18" s="13" t="s">
        <v>1499</v>
      </c>
      <c r="C18" s="177">
        <v>7</v>
      </c>
      <c r="D18" s="48">
        <v>53.342857142857099</v>
      </c>
      <c r="E18" s="48">
        <v>113.088959925993</v>
      </c>
      <c r="F18" s="48">
        <v>307</v>
      </c>
      <c r="G18" s="48">
        <v>0</v>
      </c>
      <c r="H18" s="3"/>
    </row>
    <row r="19" spans="1:8" ht="12.6" customHeight="1">
      <c r="A19" s="12" t="s">
        <v>465</v>
      </c>
      <c r="B19" s="13" t="s">
        <v>1500</v>
      </c>
      <c r="C19" s="177">
        <v>95</v>
      </c>
      <c r="D19" s="48">
        <v>11.0589473684211</v>
      </c>
      <c r="E19" s="48">
        <v>57.2622884604802</v>
      </c>
      <c r="F19" s="48">
        <v>530</v>
      </c>
      <c r="G19" s="48">
        <v>0</v>
      </c>
      <c r="H19" s="3"/>
    </row>
    <row r="20" spans="1:8" ht="12.6" customHeight="1">
      <c r="A20" s="12" t="s">
        <v>466</v>
      </c>
      <c r="B20" s="13" t="s">
        <v>1501</v>
      </c>
      <c r="C20" s="177">
        <v>32</v>
      </c>
      <c r="D20" s="48">
        <v>28.128125000000001</v>
      </c>
      <c r="E20" s="48">
        <v>84.9192490598398</v>
      </c>
      <c r="F20" s="48">
        <v>381</v>
      </c>
      <c r="G20" s="48">
        <v>0</v>
      </c>
      <c r="H20" s="3"/>
    </row>
    <row r="21" spans="1:8" ht="12.6" customHeight="1">
      <c r="A21" s="12" t="s">
        <v>467</v>
      </c>
      <c r="B21" s="13" t="s">
        <v>1502</v>
      </c>
      <c r="C21" s="177">
        <v>440</v>
      </c>
      <c r="D21" s="48">
        <v>5.1361363636363597</v>
      </c>
      <c r="E21" s="48">
        <v>39.948137660949499</v>
      </c>
      <c r="F21" s="48">
        <v>720</v>
      </c>
      <c r="G21" s="48">
        <v>0</v>
      </c>
      <c r="H21" s="3"/>
    </row>
    <row r="22" spans="1:8" ht="12.6" customHeight="1">
      <c r="A22" s="12" t="s">
        <v>468</v>
      </c>
      <c r="B22" s="13" t="s">
        <v>1503</v>
      </c>
      <c r="C22" s="177">
        <v>23</v>
      </c>
      <c r="D22" s="48">
        <v>0.182608695652174</v>
      </c>
      <c r="E22" s="48">
        <v>0.83265848827881805</v>
      </c>
      <c r="F22" s="48">
        <v>4</v>
      </c>
      <c r="G22" s="48">
        <v>0</v>
      </c>
      <c r="H22" s="3"/>
    </row>
    <row r="23" spans="1:8" ht="12.6" customHeight="1">
      <c r="A23" s="12" t="s">
        <v>469</v>
      </c>
      <c r="B23" s="13" t="s">
        <v>1504</v>
      </c>
      <c r="C23" s="177">
        <v>44</v>
      </c>
      <c r="D23" s="48">
        <v>2.2704545454545499</v>
      </c>
      <c r="E23" s="48">
        <v>6.6632480223377701</v>
      </c>
      <c r="F23" s="48">
        <v>30</v>
      </c>
      <c r="G23" s="48">
        <v>0</v>
      </c>
      <c r="H23" s="3"/>
    </row>
    <row r="24" spans="1:8" ht="12.6" customHeight="1">
      <c r="A24" s="12" t="s">
        <v>470</v>
      </c>
      <c r="B24" s="13" t="s">
        <v>1505</v>
      </c>
      <c r="C24" s="177">
        <v>62</v>
      </c>
      <c r="D24" s="48">
        <v>108.729032258065</v>
      </c>
      <c r="E24" s="48">
        <v>443.71315811489501</v>
      </c>
      <c r="F24" s="48">
        <v>3000</v>
      </c>
      <c r="G24" s="48">
        <v>0</v>
      </c>
      <c r="H24" s="3"/>
    </row>
    <row r="25" spans="1:8" ht="12.6" customHeight="1">
      <c r="A25" s="12" t="s">
        <v>471</v>
      </c>
      <c r="B25" s="13" t="s">
        <v>1506</v>
      </c>
      <c r="C25" s="177">
        <v>8</v>
      </c>
      <c r="D25" s="48">
        <v>28.925000000000001</v>
      </c>
      <c r="E25" s="48">
        <v>81.650662668993206</v>
      </c>
      <c r="F25" s="48">
        <v>231</v>
      </c>
      <c r="G25" s="48">
        <v>0</v>
      </c>
      <c r="H25" s="3"/>
    </row>
    <row r="26" spans="1:8" ht="12.6" customHeight="1">
      <c r="A26" s="12" t="s">
        <v>472</v>
      </c>
      <c r="B26" s="13" t="s">
        <v>1507</v>
      </c>
      <c r="C26" s="177">
        <v>113</v>
      </c>
      <c r="D26" s="48">
        <v>32.092920353982301</v>
      </c>
      <c r="E26" s="48">
        <v>263.932492287603</v>
      </c>
      <c r="F26" s="48">
        <v>2800</v>
      </c>
      <c r="G26" s="48">
        <v>0</v>
      </c>
      <c r="H26" s="3"/>
    </row>
    <row r="27" spans="1:8" ht="12.6" customHeight="1">
      <c r="A27" s="12" t="s">
        <v>473</v>
      </c>
      <c r="B27" s="13" t="s">
        <v>1508</v>
      </c>
      <c r="C27" s="177">
        <v>92</v>
      </c>
      <c r="D27" s="48">
        <v>5.3641304347826102</v>
      </c>
      <c r="E27" s="48">
        <v>19.040365343720701</v>
      </c>
      <c r="F27" s="48">
        <v>100</v>
      </c>
      <c r="G27" s="48">
        <v>0</v>
      </c>
      <c r="H27" s="3"/>
    </row>
    <row r="28" spans="1:8" ht="12.6" customHeight="1">
      <c r="A28" s="12" t="s">
        <v>474</v>
      </c>
      <c r="B28" s="13" t="s">
        <v>1509</v>
      </c>
      <c r="C28" s="177">
        <v>92</v>
      </c>
      <c r="D28" s="48">
        <v>7.3945652173913103</v>
      </c>
      <c r="E28" s="48">
        <v>26.370189480082999</v>
      </c>
      <c r="F28" s="48">
        <v>192.2</v>
      </c>
      <c r="G28" s="48">
        <v>0</v>
      </c>
      <c r="H28" s="3"/>
    </row>
    <row r="29" spans="1:8" ht="12.6" customHeight="1">
      <c r="A29" s="12" t="s">
        <v>475</v>
      </c>
      <c r="B29" s="13" t="s">
        <v>1510</v>
      </c>
      <c r="C29" s="177">
        <v>241</v>
      </c>
      <c r="D29" s="48">
        <v>12.390871369294601</v>
      </c>
      <c r="E29" s="48">
        <v>53.772316294299799</v>
      </c>
      <c r="F29" s="48">
        <v>640</v>
      </c>
      <c r="G29" s="48">
        <v>0</v>
      </c>
      <c r="H29" s="3"/>
    </row>
    <row r="30" spans="1:8" ht="12.6" customHeight="1">
      <c r="A30" s="12" t="s">
        <v>476</v>
      </c>
      <c r="B30" s="13" t="s">
        <v>1511</v>
      </c>
      <c r="C30" s="177">
        <v>75</v>
      </c>
      <c r="D30" s="48">
        <v>5.2279999999999998</v>
      </c>
      <c r="E30" s="48">
        <v>30.033114876569002</v>
      </c>
      <c r="F30" s="48">
        <v>256.3</v>
      </c>
      <c r="G30" s="48">
        <v>0</v>
      </c>
      <c r="H30" s="3"/>
    </row>
    <row r="31" spans="1:8" ht="12.6" customHeight="1">
      <c r="A31" s="12" t="s">
        <v>477</v>
      </c>
      <c r="B31" s="13" t="s">
        <v>1512</v>
      </c>
      <c r="C31" s="177">
        <v>67</v>
      </c>
      <c r="D31" s="48">
        <v>29.216417910447799</v>
      </c>
      <c r="E31" s="48">
        <v>127.57360513197099</v>
      </c>
      <c r="F31" s="48">
        <v>974</v>
      </c>
      <c r="G31" s="48">
        <v>0</v>
      </c>
      <c r="H31" s="3"/>
    </row>
    <row r="32" spans="1:8" ht="12.6" customHeight="1">
      <c r="A32" s="12" t="s">
        <v>478</v>
      </c>
      <c r="B32" s="13" t="s">
        <v>1513</v>
      </c>
      <c r="C32" s="177">
        <v>59</v>
      </c>
      <c r="D32" s="48">
        <v>14.655932203389799</v>
      </c>
      <c r="E32" s="48">
        <v>77.069505734773102</v>
      </c>
      <c r="F32" s="48">
        <v>590</v>
      </c>
      <c r="G32" s="48">
        <v>0</v>
      </c>
      <c r="H32" s="3"/>
    </row>
    <row r="33" spans="1:8" ht="12.6" customHeight="1">
      <c r="A33" s="12" t="s">
        <v>479</v>
      </c>
      <c r="B33" s="13" t="s">
        <v>1514</v>
      </c>
      <c r="C33" s="177">
        <v>190</v>
      </c>
      <c r="D33" s="48">
        <v>12.8431578947368</v>
      </c>
      <c r="E33" s="48">
        <v>71.083055456583494</v>
      </c>
      <c r="F33" s="48">
        <v>810</v>
      </c>
      <c r="G33" s="48">
        <v>0</v>
      </c>
      <c r="H33" s="3"/>
    </row>
    <row r="34" spans="1:8" ht="12.6" customHeight="1">
      <c r="A34" s="12" t="s">
        <v>480</v>
      </c>
      <c r="B34" s="13" t="s">
        <v>1515</v>
      </c>
      <c r="C34" s="177">
        <v>121</v>
      </c>
      <c r="D34" s="48">
        <v>7.8776859504132197</v>
      </c>
      <c r="E34" s="48">
        <v>28.593529243529002</v>
      </c>
      <c r="F34" s="48">
        <v>250</v>
      </c>
      <c r="G34" s="48">
        <v>0</v>
      </c>
      <c r="H34" s="3"/>
    </row>
    <row r="35" spans="1:8" ht="12.6" customHeight="1">
      <c r="A35" s="12" t="s">
        <v>481</v>
      </c>
      <c r="B35" s="13" t="s">
        <v>1516</v>
      </c>
      <c r="C35" s="177">
        <v>31</v>
      </c>
      <c r="D35" s="48">
        <v>43.990322580645099</v>
      </c>
      <c r="E35" s="48">
        <v>131.57410676076199</v>
      </c>
      <c r="F35" s="48">
        <v>720</v>
      </c>
      <c r="G35" s="48">
        <v>0</v>
      </c>
      <c r="H35" s="3"/>
    </row>
    <row r="36" spans="1:8" ht="12.6" customHeight="1">
      <c r="A36" s="12" t="s">
        <v>482</v>
      </c>
      <c r="B36" s="13" t="s">
        <v>1517</v>
      </c>
      <c r="C36" s="177">
        <v>327</v>
      </c>
      <c r="D36" s="48">
        <v>17.988379204893</v>
      </c>
      <c r="E36" s="48">
        <v>171.07321949668199</v>
      </c>
      <c r="F36" s="48">
        <v>3000</v>
      </c>
      <c r="G36" s="48">
        <v>0</v>
      </c>
      <c r="H36" s="3"/>
    </row>
    <row r="37" spans="1:8" ht="12.6" customHeight="1">
      <c r="A37" s="12" t="s">
        <v>483</v>
      </c>
      <c r="B37" s="13" t="s">
        <v>1518</v>
      </c>
      <c r="C37" s="177">
        <v>31</v>
      </c>
      <c r="D37" s="48">
        <v>46.341935483870998</v>
      </c>
      <c r="E37" s="48">
        <v>140.79200207917501</v>
      </c>
      <c r="F37" s="48">
        <v>750</v>
      </c>
      <c r="G37" s="48">
        <v>0</v>
      </c>
      <c r="H37" s="3"/>
    </row>
    <row r="38" spans="1:8" ht="12.6" customHeight="1">
      <c r="A38" s="12" t="s">
        <v>1228</v>
      </c>
      <c r="B38" s="13" t="s">
        <v>1519</v>
      </c>
      <c r="C38" s="177">
        <v>46</v>
      </c>
      <c r="D38" s="48">
        <v>1.88695652173913</v>
      </c>
      <c r="E38" s="48">
        <v>8.3384946335428705</v>
      </c>
      <c r="F38" s="48">
        <v>53</v>
      </c>
      <c r="G38" s="48">
        <v>0</v>
      </c>
      <c r="H38" s="3"/>
    </row>
    <row r="39" spans="1:8" ht="12.6" customHeight="1">
      <c r="A39" s="12" t="s">
        <v>1229</v>
      </c>
      <c r="B39" s="13" t="s">
        <v>1520</v>
      </c>
      <c r="C39" s="177">
        <v>2</v>
      </c>
      <c r="D39" s="48">
        <v>0.1</v>
      </c>
      <c r="E39" s="48">
        <v>0.14142135623731</v>
      </c>
      <c r="F39" s="48">
        <v>0.2</v>
      </c>
      <c r="G39" s="48">
        <v>0</v>
      </c>
      <c r="H39" s="3"/>
    </row>
    <row r="40" spans="1:8" ht="12.6" customHeight="1">
      <c r="A40" s="12" t="s">
        <v>1230</v>
      </c>
      <c r="B40" s="13" t="s">
        <v>1521</v>
      </c>
      <c r="C40" s="177">
        <v>3</v>
      </c>
      <c r="D40" s="48">
        <v>0</v>
      </c>
      <c r="E40" s="48">
        <v>0</v>
      </c>
      <c r="F40" s="48">
        <v>0</v>
      </c>
      <c r="G40" s="48">
        <v>0</v>
      </c>
      <c r="H40" s="3"/>
    </row>
    <row r="41" spans="1:8" ht="12.6" customHeight="1">
      <c r="A41" s="12" t="s">
        <v>1759</v>
      </c>
      <c r="B41" s="13" t="s">
        <v>1522</v>
      </c>
      <c r="C41" s="177">
        <v>2415</v>
      </c>
      <c r="D41" s="48">
        <v>9.7262111801241993</v>
      </c>
      <c r="E41" s="48">
        <v>101.549700817152</v>
      </c>
      <c r="F41" s="48">
        <v>3000</v>
      </c>
      <c r="G41" s="48">
        <v>0</v>
      </c>
      <c r="H41" s="3"/>
    </row>
    <row r="42" spans="1:8" ht="12.6" customHeight="1">
      <c r="A42" s="12" t="s">
        <v>1760</v>
      </c>
      <c r="B42" s="13" t="s">
        <v>1523</v>
      </c>
      <c r="C42" s="177">
        <v>1</v>
      </c>
      <c r="D42" s="48">
        <v>0</v>
      </c>
      <c r="E42" s="48" t="s">
        <v>491</v>
      </c>
      <c r="F42" s="48">
        <v>0</v>
      </c>
      <c r="G42" s="48">
        <v>0</v>
      </c>
      <c r="H42" s="3"/>
    </row>
    <row r="43" spans="1:8" ht="12.6" customHeight="1">
      <c r="A43" s="12" t="s">
        <v>1761</v>
      </c>
      <c r="B43" s="13" t="s">
        <v>1524</v>
      </c>
      <c r="C43" s="177">
        <v>0</v>
      </c>
      <c r="D43" s="48" t="s">
        <v>491</v>
      </c>
      <c r="E43" s="48" t="s">
        <v>491</v>
      </c>
      <c r="F43" s="48" t="s">
        <v>491</v>
      </c>
      <c r="G43" s="48" t="s">
        <v>491</v>
      </c>
      <c r="H43" s="3"/>
    </row>
    <row r="44" spans="1:8" ht="12.6" customHeight="1">
      <c r="A44" s="12" t="s">
        <v>1762</v>
      </c>
      <c r="B44" s="13" t="s">
        <v>1525</v>
      </c>
      <c r="C44" s="177">
        <v>3</v>
      </c>
      <c r="D44" s="48">
        <v>10.0666666666667</v>
      </c>
      <c r="E44" s="48">
        <v>17.2630626869433</v>
      </c>
      <c r="F44" s="48">
        <v>30</v>
      </c>
      <c r="G44" s="48">
        <v>0</v>
      </c>
      <c r="H44" s="3"/>
    </row>
    <row r="45" spans="1:8" ht="12.6" customHeight="1">
      <c r="A45" s="12" t="s">
        <v>1763</v>
      </c>
      <c r="B45" s="13" t="s">
        <v>1526</v>
      </c>
      <c r="C45" s="177">
        <v>0</v>
      </c>
      <c r="D45" s="48" t="s">
        <v>491</v>
      </c>
      <c r="E45" s="48" t="s">
        <v>491</v>
      </c>
      <c r="F45" s="48" t="s">
        <v>491</v>
      </c>
      <c r="G45" s="48" t="s">
        <v>491</v>
      </c>
      <c r="H45" s="3"/>
    </row>
    <row r="46" spans="1:8" ht="12.6" customHeight="1">
      <c r="A46" s="12" t="s">
        <v>1764</v>
      </c>
      <c r="B46" s="13" t="s">
        <v>1527</v>
      </c>
      <c r="C46" s="177">
        <v>5</v>
      </c>
      <c r="D46" s="48">
        <v>6</v>
      </c>
      <c r="E46" s="48">
        <v>13.4164078649987</v>
      </c>
      <c r="F46" s="48">
        <v>30</v>
      </c>
      <c r="G46" s="48">
        <v>0</v>
      </c>
      <c r="H46" s="3"/>
    </row>
    <row r="47" spans="1:8" ht="12.6" customHeight="1">
      <c r="A47" s="12" t="s">
        <v>884</v>
      </c>
      <c r="B47" s="13" t="s">
        <v>1528</v>
      </c>
      <c r="C47" s="177">
        <v>20</v>
      </c>
      <c r="D47" s="48">
        <v>5.59</v>
      </c>
      <c r="E47" s="48">
        <v>16.487950943516001</v>
      </c>
      <c r="F47" s="48">
        <v>56.6</v>
      </c>
      <c r="G47" s="48">
        <v>0</v>
      </c>
      <c r="H47" s="3"/>
    </row>
    <row r="48" spans="1:8" ht="12.6" customHeight="1">
      <c r="A48" s="12" t="s">
        <v>885</v>
      </c>
      <c r="B48" s="13" t="s">
        <v>1529</v>
      </c>
      <c r="C48" s="177">
        <v>2</v>
      </c>
      <c r="D48" s="48">
        <v>0</v>
      </c>
      <c r="E48" s="48">
        <v>0</v>
      </c>
      <c r="F48" s="48">
        <v>0</v>
      </c>
      <c r="G48" s="48">
        <v>0</v>
      </c>
      <c r="H48" s="3"/>
    </row>
    <row r="49" spans="1:8" ht="12.6" customHeight="1">
      <c r="A49" s="12" t="s">
        <v>886</v>
      </c>
      <c r="B49" s="13" t="s">
        <v>1530</v>
      </c>
      <c r="C49" s="177">
        <v>5</v>
      </c>
      <c r="D49" s="48">
        <v>6.8</v>
      </c>
      <c r="E49" s="48">
        <v>15.0937072980762</v>
      </c>
      <c r="F49" s="48">
        <v>33.799999999999997</v>
      </c>
      <c r="G49" s="48">
        <v>0</v>
      </c>
      <c r="H49" s="3"/>
    </row>
    <row r="50" spans="1:8" ht="12.6" customHeight="1">
      <c r="A50" s="12" t="s">
        <v>887</v>
      </c>
      <c r="B50" s="13" t="s">
        <v>1531</v>
      </c>
      <c r="C50" s="177">
        <v>1</v>
      </c>
      <c r="D50" s="48">
        <v>0</v>
      </c>
      <c r="E50" s="48" t="s">
        <v>491</v>
      </c>
      <c r="F50" s="48">
        <v>0</v>
      </c>
      <c r="G50" s="48">
        <v>0</v>
      </c>
      <c r="H50" s="3"/>
    </row>
    <row r="51" spans="1:8" ht="12.6" customHeight="1">
      <c r="A51" s="12" t="s">
        <v>888</v>
      </c>
      <c r="B51" s="13" t="s">
        <v>1532</v>
      </c>
      <c r="C51" s="177">
        <v>3</v>
      </c>
      <c r="D51" s="48">
        <v>2.2999999999999998</v>
      </c>
      <c r="E51" s="48">
        <v>3.8974350539810199</v>
      </c>
      <c r="F51" s="48">
        <v>6.8</v>
      </c>
      <c r="G51" s="48">
        <v>0</v>
      </c>
      <c r="H51" s="3"/>
    </row>
    <row r="52" spans="1:8" ht="12.6" customHeight="1">
      <c r="A52" s="12" t="s">
        <v>889</v>
      </c>
      <c r="B52" s="13" t="s">
        <v>1533</v>
      </c>
      <c r="C52" s="177">
        <v>11</v>
      </c>
      <c r="D52" s="48">
        <v>9.0909090909090905E-3</v>
      </c>
      <c r="E52" s="48">
        <v>3.01511344577764E-2</v>
      </c>
      <c r="F52" s="48">
        <v>0.1</v>
      </c>
      <c r="G52" s="48">
        <v>0</v>
      </c>
      <c r="H52" s="3"/>
    </row>
    <row r="53" spans="1:8" ht="12.6" customHeight="1">
      <c r="A53" s="12" t="s">
        <v>890</v>
      </c>
      <c r="B53" s="13" t="s">
        <v>1534</v>
      </c>
      <c r="C53" s="177">
        <v>85</v>
      </c>
      <c r="D53" s="48">
        <v>12.58</v>
      </c>
      <c r="E53" s="48">
        <v>66.154692091447899</v>
      </c>
      <c r="F53" s="48">
        <v>527.5</v>
      </c>
      <c r="G53" s="48">
        <v>0</v>
      </c>
      <c r="H53" s="3"/>
    </row>
    <row r="54" spans="1:8" ht="12.6" customHeight="1">
      <c r="A54" s="12" t="s">
        <v>891</v>
      </c>
      <c r="B54" s="13" t="s">
        <v>1535</v>
      </c>
      <c r="C54" s="177">
        <v>3</v>
      </c>
      <c r="D54" s="48">
        <v>0</v>
      </c>
      <c r="E54" s="48">
        <v>0</v>
      </c>
      <c r="F54" s="48">
        <v>0</v>
      </c>
      <c r="G54" s="48">
        <v>0</v>
      </c>
      <c r="H54" s="3"/>
    </row>
    <row r="55" spans="1:8" ht="12.6" customHeight="1">
      <c r="A55" s="12" t="s">
        <v>892</v>
      </c>
      <c r="B55" s="13" t="s">
        <v>1536</v>
      </c>
      <c r="C55" s="177">
        <v>11</v>
      </c>
      <c r="D55" s="48">
        <v>5.4545454545454598E-2</v>
      </c>
      <c r="E55" s="48">
        <v>0.129333958136573</v>
      </c>
      <c r="F55" s="48">
        <v>0.4</v>
      </c>
      <c r="G55" s="48">
        <v>0</v>
      </c>
      <c r="H55" s="3"/>
    </row>
    <row r="56" spans="1:8" ht="12.6" customHeight="1">
      <c r="A56" s="12" t="s">
        <v>893</v>
      </c>
      <c r="B56" s="13" t="s">
        <v>1537</v>
      </c>
      <c r="C56" s="177">
        <v>1</v>
      </c>
      <c r="D56" s="48">
        <v>0.5</v>
      </c>
      <c r="E56" s="48" t="s">
        <v>491</v>
      </c>
      <c r="F56" s="48">
        <v>0.5</v>
      </c>
      <c r="G56" s="48">
        <v>0.5</v>
      </c>
      <c r="H56" s="3"/>
    </row>
    <row r="57" spans="1:8" ht="12.6" customHeight="1">
      <c r="A57" s="12" t="s">
        <v>894</v>
      </c>
      <c r="B57" s="13" t="s">
        <v>1538</v>
      </c>
      <c r="C57" s="177">
        <v>13</v>
      </c>
      <c r="D57" s="48">
        <v>2.43846153846154</v>
      </c>
      <c r="E57" s="48">
        <v>8.2830689221586695</v>
      </c>
      <c r="F57" s="48">
        <v>30</v>
      </c>
      <c r="G57" s="48">
        <v>0</v>
      </c>
      <c r="H57" s="3"/>
    </row>
    <row r="58" spans="1:8" ht="12.6" customHeight="1">
      <c r="A58" s="12" t="s">
        <v>1546</v>
      </c>
      <c r="B58" s="13" t="s">
        <v>1539</v>
      </c>
      <c r="C58" s="177">
        <v>1</v>
      </c>
      <c r="D58" s="48">
        <v>110</v>
      </c>
      <c r="E58" s="48" t="s">
        <v>491</v>
      </c>
      <c r="F58" s="48">
        <v>110</v>
      </c>
      <c r="G58" s="48">
        <v>110</v>
      </c>
      <c r="H58" s="3"/>
    </row>
    <row r="59" spans="1:8" ht="12.6" customHeight="1">
      <c r="A59" s="12" t="s">
        <v>1547</v>
      </c>
      <c r="B59" s="13" t="s">
        <v>1540</v>
      </c>
      <c r="C59" s="177">
        <v>7</v>
      </c>
      <c r="D59" s="48">
        <v>2.8571428571428598E-2</v>
      </c>
      <c r="E59" s="48">
        <v>4.8795003647426699E-2</v>
      </c>
      <c r="F59" s="48">
        <v>0.1</v>
      </c>
      <c r="G59" s="48">
        <v>0</v>
      </c>
      <c r="H59" s="3"/>
    </row>
    <row r="60" spans="1:8" ht="12.6" customHeight="1">
      <c r="A60" s="12" t="s">
        <v>1548</v>
      </c>
      <c r="B60" s="13" t="s">
        <v>1541</v>
      </c>
      <c r="C60" s="177">
        <v>10</v>
      </c>
      <c r="D60" s="48">
        <v>12.12</v>
      </c>
      <c r="E60" s="48">
        <v>19.811601539389901</v>
      </c>
      <c r="F60" s="48">
        <v>50</v>
      </c>
      <c r="G60" s="48">
        <v>0</v>
      </c>
      <c r="H60" s="3"/>
    </row>
    <row r="61" spans="1:8" ht="12.6" customHeight="1">
      <c r="A61" s="12" t="s">
        <v>1549</v>
      </c>
      <c r="B61" s="13" t="s">
        <v>1542</v>
      </c>
      <c r="C61" s="177">
        <v>264</v>
      </c>
      <c r="D61" s="48">
        <v>18.301515151515201</v>
      </c>
      <c r="E61" s="48">
        <v>85.184669879541502</v>
      </c>
      <c r="F61" s="48">
        <v>777</v>
      </c>
      <c r="G61" s="48">
        <v>0</v>
      </c>
      <c r="H61" s="3"/>
    </row>
    <row r="62" spans="1:8" ht="12.6" customHeight="1">
      <c r="A62" s="12" t="s">
        <v>1550</v>
      </c>
      <c r="B62" s="13" t="s">
        <v>1543</v>
      </c>
      <c r="C62" s="177">
        <v>4</v>
      </c>
      <c r="D62" s="48">
        <v>15</v>
      </c>
      <c r="E62" s="48">
        <v>17.320508075688799</v>
      </c>
      <c r="F62" s="48">
        <v>30</v>
      </c>
      <c r="G62" s="48">
        <v>0</v>
      </c>
      <c r="H62" s="3"/>
    </row>
    <row r="63" spans="1:8" ht="12.6" customHeight="1">
      <c r="A63" s="12" t="s">
        <v>1551</v>
      </c>
      <c r="B63" s="13" t="s">
        <v>1544</v>
      </c>
      <c r="C63" s="177">
        <v>35</v>
      </c>
      <c r="D63" s="48">
        <v>11.5628571428571</v>
      </c>
      <c r="E63" s="48">
        <v>50.928208326637098</v>
      </c>
      <c r="F63" s="48">
        <v>300</v>
      </c>
      <c r="G63" s="48">
        <v>0</v>
      </c>
      <c r="H63" s="3"/>
    </row>
    <row r="64" spans="1:8" ht="12.6" customHeight="1">
      <c r="A64" s="12" t="s">
        <v>1552</v>
      </c>
      <c r="B64" s="13" t="s">
        <v>1545</v>
      </c>
      <c r="C64" s="177">
        <v>3</v>
      </c>
      <c r="D64" s="48">
        <v>6.6666666666666696</v>
      </c>
      <c r="E64" s="48">
        <v>11.5470053837925</v>
      </c>
      <c r="F64" s="48">
        <v>20</v>
      </c>
      <c r="G64" s="48">
        <v>0</v>
      </c>
      <c r="H64" s="3"/>
    </row>
    <row r="65" spans="1:8" ht="12.6" customHeight="1">
      <c r="A65" s="12" t="s">
        <v>1553</v>
      </c>
      <c r="B65" s="13" t="s">
        <v>1295</v>
      </c>
      <c r="C65" s="177">
        <v>11</v>
      </c>
      <c r="D65" s="48">
        <v>2.7272727272727302</v>
      </c>
      <c r="E65" s="48">
        <v>9.0453403373329095</v>
      </c>
      <c r="F65" s="48">
        <v>30</v>
      </c>
      <c r="G65" s="48">
        <v>0</v>
      </c>
      <c r="H65" s="3"/>
    </row>
    <row r="66" spans="1:8" ht="12.6" customHeight="1">
      <c r="A66" s="12" t="s">
        <v>1554</v>
      </c>
      <c r="B66" s="13" t="s">
        <v>1296</v>
      </c>
      <c r="C66" s="177">
        <v>0</v>
      </c>
      <c r="D66" s="48" t="s">
        <v>491</v>
      </c>
      <c r="E66" s="48" t="s">
        <v>491</v>
      </c>
      <c r="F66" s="48" t="s">
        <v>491</v>
      </c>
      <c r="G66" s="48" t="s">
        <v>491</v>
      </c>
      <c r="H66" s="3"/>
    </row>
    <row r="67" spans="1:8" ht="12.6" customHeight="1">
      <c r="A67" s="12" t="s">
        <v>1555</v>
      </c>
      <c r="B67" s="13" t="s">
        <v>1297</v>
      </c>
      <c r="C67" s="177">
        <v>0</v>
      </c>
      <c r="D67" s="48" t="s">
        <v>491</v>
      </c>
      <c r="E67" s="48" t="s">
        <v>491</v>
      </c>
      <c r="F67" s="48" t="s">
        <v>491</v>
      </c>
      <c r="G67" s="48" t="s">
        <v>491</v>
      </c>
      <c r="H67" s="3"/>
    </row>
    <row r="68" spans="1:8" ht="12.6" customHeight="1">
      <c r="A68" s="12" t="s">
        <v>1556</v>
      </c>
      <c r="B68" s="13" t="s">
        <v>1298</v>
      </c>
      <c r="C68" s="177">
        <v>1</v>
      </c>
      <c r="D68" s="48">
        <v>0</v>
      </c>
      <c r="E68" s="48" t="s">
        <v>491</v>
      </c>
      <c r="F68" s="48">
        <v>0</v>
      </c>
      <c r="G68" s="48">
        <v>0</v>
      </c>
      <c r="H68" s="3"/>
    </row>
    <row r="69" spans="1:8" ht="12.6" customHeight="1">
      <c r="A69" s="12" t="s">
        <v>1557</v>
      </c>
      <c r="B69" s="13" t="s">
        <v>1299</v>
      </c>
      <c r="C69" s="177">
        <v>0</v>
      </c>
      <c r="D69" s="48" t="s">
        <v>491</v>
      </c>
      <c r="E69" s="48" t="s">
        <v>491</v>
      </c>
      <c r="F69" s="48" t="s">
        <v>491</v>
      </c>
      <c r="G69" s="48" t="s">
        <v>491</v>
      </c>
      <c r="H69" s="3"/>
    </row>
    <row r="70" spans="1:8" ht="12.6" customHeight="1">
      <c r="A70" s="12" t="s">
        <v>1558</v>
      </c>
      <c r="B70" s="13" t="s">
        <v>1300</v>
      </c>
      <c r="C70" s="177">
        <v>0</v>
      </c>
      <c r="D70" s="48" t="s">
        <v>491</v>
      </c>
      <c r="E70" s="48" t="s">
        <v>491</v>
      </c>
      <c r="F70" s="48" t="s">
        <v>491</v>
      </c>
      <c r="G70" s="48" t="s">
        <v>491</v>
      </c>
      <c r="H70" s="3"/>
    </row>
    <row r="71" spans="1:8" ht="12.6" customHeight="1">
      <c r="A71" s="12" t="s">
        <v>1559</v>
      </c>
      <c r="B71" s="13" t="s">
        <v>1301</v>
      </c>
      <c r="C71" s="177">
        <v>0</v>
      </c>
      <c r="D71" s="48" t="s">
        <v>491</v>
      </c>
      <c r="E71" s="48" t="s">
        <v>491</v>
      </c>
      <c r="F71" s="48" t="s">
        <v>491</v>
      </c>
      <c r="G71" s="48" t="s">
        <v>491</v>
      </c>
      <c r="H71" s="3"/>
    </row>
    <row r="72" spans="1:8" ht="12.6" customHeight="1">
      <c r="A72" s="12" t="s">
        <v>1560</v>
      </c>
      <c r="B72" s="13" t="s">
        <v>1302</v>
      </c>
      <c r="C72" s="177">
        <v>0</v>
      </c>
      <c r="D72" s="48" t="s">
        <v>491</v>
      </c>
      <c r="E72" s="48" t="s">
        <v>491</v>
      </c>
      <c r="F72" s="48" t="s">
        <v>491</v>
      </c>
      <c r="G72" s="48" t="s">
        <v>491</v>
      </c>
      <c r="H72" s="3"/>
    </row>
    <row r="73" spans="1:8" ht="12.6" customHeight="1">
      <c r="A73" s="12" t="s">
        <v>1561</v>
      </c>
      <c r="B73" s="13" t="s">
        <v>1303</v>
      </c>
      <c r="C73" s="177">
        <v>11</v>
      </c>
      <c r="D73" s="48">
        <v>0.13636363636363599</v>
      </c>
      <c r="E73" s="48">
        <v>0.26181186861075401</v>
      </c>
      <c r="F73" s="48">
        <v>0.8</v>
      </c>
      <c r="G73" s="48">
        <v>0</v>
      </c>
      <c r="H73" s="3"/>
    </row>
    <row r="74" spans="1:8" ht="12.6" customHeight="1">
      <c r="A74" s="12" t="s">
        <v>1562</v>
      </c>
      <c r="B74" s="13" t="s">
        <v>1304</v>
      </c>
      <c r="C74" s="177">
        <v>82</v>
      </c>
      <c r="D74" s="48">
        <v>13.429268292682901</v>
      </c>
      <c r="E74" s="48">
        <v>89.805591796816898</v>
      </c>
      <c r="F74" s="48">
        <v>800</v>
      </c>
      <c r="G74" s="48">
        <v>0</v>
      </c>
      <c r="H74" s="3"/>
    </row>
    <row r="75" spans="1:8" ht="12.6" customHeight="1">
      <c r="A75" s="12" t="s">
        <v>1563</v>
      </c>
      <c r="B75" s="13" t="s">
        <v>1305</v>
      </c>
      <c r="C75" s="177">
        <v>4</v>
      </c>
      <c r="D75" s="48">
        <v>7.5250000000000004</v>
      </c>
      <c r="E75" s="48">
        <v>14.983407489619999</v>
      </c>
      <c r="F75" s="48">
        <v>30</v>
      </c>
      <c r="G75" s="48">
        <v>0</v>
      </c>
      <c r="H75" s="3"/>
    </row>
    <row r="76" spans="1:8" ht="12.6" customHeight="1">
      <c r="A76" s="12" t="s">
        <v>1564</v>
      </c>
      <c r="B76" s="13" t="s">
        <v>1306</v>
      </c>
      <c r="C76" s="177">
        <v>177</v>
      </c>
      <c r="D76" s="48">
        <v>14.467796610169501</v>
      </c>
      <c r="E76" s="48">
        <v>88.478799670543793</v>
      </c>
      <c r="F76" s="48">
        <v>780</v>
      </c>
      <c r="G76" s="48">
        <v>0</v>
      </c>
      <c r="H76" s="3"/>
    </row>
    <row r="77" spans="1:8" ht="12.6" customHeight="1">
      <c r="A77" s="12" t="s">
        <v>1565</v>
      </c>
      <c r="B77" s="13" t="s">
        <v>1307</v>
      </c>
      <c r="C77" s="177">
        <v>17</v>
      </c>
      <c r="D77" s="48">
        <v>12.3764705882353</v>
      </c>
      <c r="E77" s="48">
        <v>48.409806979213499</v>
      </c>
      <c r="F77" s="48">
        <v>200</v>
      </c>
      <c r="G77" s="48">
        <v>0</v>
      </c>
      <c r="H77" s="3"/>
    </row>
    <row r="78" spans="1:8" ht="12.6" customHeight="1">
      <c r="A78" s="12" t="s">
        <v>1247</v>
      </c>
      <c r="B78" s="13" t="s">
        <v>1308</v>
      </c>
      <c r="C78" s="177">
        <v>14</v>
      </c>
      <c r="D78" s="48">
        <v>0.47142857142857097</v>
      </c>
      <c r="E78" s="48">
        <v>1.5949094844963001</v>
      </c>
      <c r="F78" s="48">
        <v>6</v>
      </c>
      <c r="G78" s="48">
        <v>0</v>
      </c>
      <c r="H78" s="3"/>
    </row>
    <row r="79" spans="1:8" ht="12.6" customHeight="1">
      <c r="A79" s="12" t="s">
        <v>1248</v>
      </c>
      <c r="B79" s="13" t="s">
        <v>1309</v>
      </c>
      <c r="C79" s="177">
        <v>80</v>
      </c>
      <c r="D79" s="48">
        <v>4.0975000000000001</v>
      </c>
      <c r="E79" s="48">
        <v>19.2552079096947</v>
      </c>
      <c r="F79" s="48">
        <v>160</v>
      </c>
      <c r="G79" s="48">
        <v>0</v>
      </c>
      <c r="H79" s="3"/>
    </row>
    <row r="80" spans="1:8" ht="12.6" customHeight="1">
      <c r="A80" s="12" t="s">
        <v>1249</v>
      </c>
      <c r="B80" s="13" t="s">
        <v>1310</v>
      </c>
      <c r="C80" s="177">
        <v>782</v>
      </c>
      <c r="D80" s="48">
        <v>17.706649616368299</v>
      </c>
      <c r="E80" s="48">
        <v>142.496603573523</v>
      </c>
      <c r="F80" s="48">
        <v>3200</v>
      </c>
      <c r="G80" s="48">
        <v>0</v>
      </c>
      <c r="H80" s="3"/>
    </row>
    <row r="81" spans="1:8" ht="12.6" customHeight="1">
      <c r="A81" s="12" t="s">
        <v>1250</v>
      </c>
      <c r="B81" s="13" t="s">
        <v>1311</v>
      </c>
      <c r="C81" s="177">
        <v>137</v>
      </c>
      <c r="D81" s="48">
        <v>20.0598540145985</v>
      </c>
      <c r="E81" s="48">
        <v>78.135794745857496</v>
      </c>
      <c r="F81" s="48">
        <v>590</v>
      </c>
      <c r="G81" s="48">
        <v>0</v>
      </c>
      <c r="H81" s="3"/>
    </row>
    <row r="82" spans="1:8" ht="12.6" customHeight="1">
      <c r="A82" s="12" t="s">
        <v>1251</v>
      </c>
      <c r="B82" s="13" t="s">
        <v>1312</v>
      </c>
      <c r="C82" s="177">
        <v>75</v>
      </c>
      <c r="D82" s="48">
        <v>18.12</v>
      </c>
      <c r="E82" s="48">
        <v>119.31220797962401</v>
      </c>
      <c r="F82" s="48">
        <v>1028.5999999999999</v>
      </c>
      <c r="G82" s="48">
        <v>0</v>
      </c>
      <c r="H82" s="3"/>
    </row>
    <row r="83" spans="1:8" ht="12.6" customHeight="1">
      <c r="A83" s="12" t="s">
        <v>1252</v>
      </c>
      <c r="B83" s="13" t="s">
        <v>1313</v>
      </c>
      <c r="C83" s="177">
        <v>209</v>
      </c>
      <c r="D83" s="48">
        <v>28.1095693779905</v>
      </c>
      <c r="E83" s="48">
        <v>196.721136345106</v>
      </c>
      <c r="F83" s="48">
        <v>2729.4</v>
      </c>
      <c r="G83" s="48">
        <v>0</v>
      </c>
      <c r="H83" s="3"/>
    </row>
    <row r="84" spans="1:8" ht="12.6" customHeight="1">
      <c r="A84" s="12" t="s">
        <v>1253</v>
      </c>
      <c r="B84" s="13" t="s">
        <v>1314</v>
      </c>
      <c r="C84" s="177">
        <v>9</v>
      </c>
      <c r="D84" s="48">
        <v>3.8444444444444401</v>
      </c>
      <c r="E84" s="48">
        <v>9.92561221173675</v>
      </c>
      <c r="F84" s="48">
        <v>30</v>
      </c>
      <c r="G84" s="48">
        <v>0</v>
      </c>
      <c r="H84" s="3"/>
    </row>
    <row r="85" spans="1:8" ht="12.6" customHeight="1">
      <c r="A85" s="12" t="s">
        <v>1254</v>
      </c>
      <c r="B85" s="13" t="s">
        <v>1315</v>
      </c>
      <c r="C85" s="177">
        <v>490</v>
      </c>
      <c r="D85" s="48">
        <v>21.151020408163301</v>
      </c>
      <c r="E85" s="48">
        <v>111.182553181158</v>
      </c>
      <c r="F85" s="48">
        <v>1500</v>
      </c>
      <c r="G85" s="48">
        <v>0</v>
      </c>
      <c r="H85" s="3"/>
    </row>
    <row r="86" spans="1:8" ht="12.6" customHeight="1">
      <c r="A86" s="12" t="s">
        <v>1255</v>
      </c>
      <c r="B86" s="13" t="s">
        <v>1316</v>
      </c>
      <c r="C86" s="177">
        <v>297</v>
      </c>
      <c r="D86" s="48">
        <v>12.667003367003399</v>
      </c>
      <c r="E86" s="48">
        <v>69.521979720809597</v>
      </c>
      <c r="F86" s="48">
        <v>730</v>
      </c>
      <c r="G86" s="48">
        <v>0</v>
      </c>
      <c r="H86" s="3"/>
    </row>
    <row r="87" spans="1:8" ht="12.6" customHeight="1">
      <c r="A87" s="12" t="s">
        <v>1256</v>
      </c>
      <c r="B87" s="13" t="s">
        <v>1317</v>
      </c>
      <c r="C87" s="177">
        <v>90</v>
      </c>
      <c r="D87" s="48">
        <v>1.9411111111111099</v>
      </c>
      <c r="E87" s="48">
        <v>11.748324235697</v>
      </c>
      <c r="F87" s="48">
        <v>100.6</v>
      </c>
      <c r="G87" s="48">
        <v>0</v>
      </c>
      <c r="H87" s="3"/>
    </row>
    <row r="88" spans="1:8" ht="12.6" customHeight="1">
      <c r="A88" s="12" t="s">
        <v>1257</v>
      </c>
      <c r="B88" s="13" t="s">
        <v>1318</v>
      </c>
      <c r="C88" s="177">
        <v>751</v>
      </c>
      <c r="D88" s="48">
        <v>16.226897470040001</v>
      </c>
      <c r="E88" s="48">
        <v>129.70347626629501</v>
      </c>
      <c r="F88" s="48">
        <v>3000</v>
      </c>
      <c r="G88" s="48">
        <v>0</v>
      </c>
      <c r="H88" s="3"/>
    </row>
    <row r="89" spans="1:8" ht="12.6" customHeight="1">
      <c r="A89" s="12" t="s">
        <v>1258</v>
      </c>
      <c r="B89" s="13" t="s">
        <v>1319</v>
      </c>
      <c r="C89" s="177">
        <v>30</v>
      </c>
      <c r="D89" s="48">
        <v>5.0866666666666696</v>
      </c>
      <c r="E89" s="48">
        <v>12.453741532604599</v>
      </c>
      <c r="F89" s="48">
        <v>52.8</v>
      </c>
      <c r="G89" s="48">
        <v>0</v>
      </c>
      <c r="H89" s="3"/>
    </row>
    <row r="90" spans="1:8" ht="12.6" customHeight="1">
      <c r="A90" s="12" t="s">
        <v>1259</v>
      </c>
      <c r="B90" s="13" t="s">
        <v>1320</v>
      </c>
      <c r="C90" s="177">
        <v>158</v>
      </c>
      <c r="D90" s="48">
        <v>5.7651898734177198</v>
      </c>
      <c r="E90" s="48">
        <v>28.3222087177469</v>
      </c>
      <c r="F90" s="48">
        <v>280</v>
      </c>
      <c r="G90" s="48">
        <v>0</v>
      </c>
      <c r="H90" s="3"/>
    </row>
    <row r="91" spans="1:8" ht="12.6" customHeight="1">
      <c r="A91" s="12" t="s">
        <v>1260</v>
      </c>
      <c r="B91" s="13" t="s">
        <v>1321</v>
      </c>
      <c r="C91" s="177">
        <v>1</v>
      </c>
      <c r="D91" s="48">
        <v>0.1</v>
      </c>
      <c r="E91" s="48" t="s">
        <v>491</v>
      </c>
      <c r="F91" s="48">
        <v>0.1</v>
      </c>
      <c r="G91" s="48">
        <v>0.1</v>
      </c>
      <c r="H91" s="3"/>
    </row>
    <row r="92" spans="1:8" ht="12.6" customHeight="1">
      <c r="A92" s="12" t="s">
        <v>1261</v>
      </c>
      <c r="B92" s="13" t="s">
        <v>1322</v>
      </c>
      <c r="C92" s="177">
        <v>36</v>
      </c>
      <c r="D92" s="48">
        <v>44.697222222222202</v>
      </c>
      <c r="E92" s="48">
        <v>242.90872769841701</v>
      </c>
      <c r="F92" s="48">
        <v>1460</v>
      </c>
      <c r="G92" s="48">
        <v>0</v>
      </c>
      <c r="H92" s="3"/>
    </row>
    <row r="93" spans="1:8" ht="12.6" customHeight="1">
      <c r="A93" s="12" t="s">
        <v>1262</v>
      </c>
      <c r="B93" s="13" t="s">
        <v>1323</v>
      </c>
      <c r="C93" s="177">
        <v>3472</v>
      </c>
      <c r="D93" s="48">
        <v>8.1300979262672506</v>
      </c>
      <c r="E93" s="48">
        <v>102.94592780716999</v>
      </c>
      <c r="F93" s="48">
        <v>3007</v>
      </c>
      <c r="G93" s="48">
        <v>0</v>
      </c>
      <c r="H93" s="3"/>
    </row>
    <row r="94" spans="1:8" ht="12.6" customHeight="1">
      <c r="A94" s="12" t="s">
        <v>1263</v>
      </c>
      <c r="B94" s="13" t="s">
        <v>1324</v>
      </c>
      <c r="C94" s="177">
        <v>0</v>
      </c>
      <c r="D94" s="48" t="s">
        <v>491</v>
      </c>
      <c r="E94" s="48" t="s">
        <v>491</v>
      </c>
      <c r="F94" s="48" t="s">
        <v>491</v>
      </c>
      <c r="G94" s="48" t="s">
        <v>491</v>
      </c>
      <c r="H94" s="3"/>
    </row>
    <row r="95" spans="1:8" ht="12.6" customHeight="1">
      <c r="A95" s="12" t="s">
        <v>1264</v>
      </c>
      <c r="B95" s="13" t="s">
        <v>1325</v>
      </c>
      <c r="C95" s="177">
        <v>3</v>
      </c>
      <c r="D95" s="48">
        <v>10</v>
      </c>
      <c r="E95" s="48">
        <v>17.320508075688799</v>
      </c>
      <c r="F95" s="48">
        <v>30</v>
      </c>
      <c r="G95" s="48">
        <v>0</v>
      </c>
      <c r="H95" s="3"/>
    </row>
    <row r="96" spans="1:8" ht="12.6" customHeight="1">
      <c r="A96" s="12" t="s">
        <v>1265</v>
      </c>
      <c r="B96" s="13" t="s">
        <v>1326</v>
      </c>
      <c r="C96" s="177">
        <v>0</v>
      </c>
      <c r="D96" s="48" t="s">
        <v>491</v>
      </c>
      <c r="E96" s="48" t="s">
        <v>491</v>
      </c>
      <c r="F96" s="48" t="s">
        <v>491</v>
      </c>
      <c r="G96" s="48" t="s">
        <v>491</v>
      </c>
      <c r="H96" s="3"/>
    </row>
    <row r="97" spans="1:8" ht="12.6" customHeight="1">
      <c r="A97" s="12" t="s">
        <v>1266</v>
      </c>
      <c r="B97" s="13" t="s">
        <v>1327</v>
      </c>
      <c r="C97" s="177">
        <v>17</v>
      </c>
      <c r="D97" s="48">
        <v>2.1764705882352899</v>
      </c>
      <c r="E97" s="48">
        <v>7.3559099888936803</v>
      </c>
      <c r="F97" s="48">
        <v>30</v>
      </c>
      <c r="G97" s="48">
        <v>0</v>
      </c>
      <c r="H97" s="3"/>
    </row>
    <row r="98" spans="1:8" ht="12.6" customHeight="1">
      <c r="A98" s="12" t="s">
        <v>1267</v>
      </c>
      <c r="B98" s="13" t="s">
        <v>1328</v>
      </c>
      <c r="C98" s="177">
        <v>6</v>
      </c>
      <c r="D98" s="48">
        <v>0.3</v>
      </c>
      <c r="E98" s="48">
        <v>0.73484692283495401</v>
      </c>
      <c r="F98" s="48">
        <v>1.8</v>
      </c>
      <c r="G98" s="48">
        <v>0</v>
      </c>
      <c r="H98" s="3"/>
    </row>
    <row r="99" spans="1:8" ht="12.6" customHeight="1">
      <c r="A99" s="12" t="s">
        <v>1268</v>
      </c>
      <c r="B99" s="13" t="s">
        <v>1329</v>
      </c>
      <c r="C99" s="177">
        <v>19</v>
      </c>
      <c r="D99" s="48">
        <v>1.3684210526315801</v>
      </c>
      <c r="E99" s="48">
        <v>5.4495721169014697</v>
      </c>
      <c r="F99" s="48">
        <v>23.8</v>
      </c>
      <c r="G99" s="48">
        <v>0</v>
      </c>
      <c r="H99" s="3"/>
    </row>
    <row r="100" spans="1:8" ht="12.6" customHeight="1">
      <c r="A100" s="12" t="s">
        <v>486</v>
      </c>
      <c r="B100" s="13" t="s">
        <v>1330</v>
      </c>
      <c r="C100" s="177">
        <v>114</v>
      </c>
      <c r="D100" s="48">
        <v>57.015789473684201</v>
      </c>
      <c r="E100" s="48">
        <v>395.29783183655502</v>
      </c>
      <c r="F100" s="48">
        <v>3000</v>
      </c>
      <c r="G100" s="48">
        <v>0</v>
      </c>
      <c r="H100" s="3"/>
    </row>
    <row r="101" spans="1:8" ht="12.6" customHeight="1">
      <c r="A101" s="12" t="s">
        <v>487</v>
      </c>
      <c r="B101" s="13" t="s">
        <v>596</v>
      </c>
      <c r="C101" s="177">
        <v>32</v>
      </c>
      <c r="D101" s="48">
        <v>2.265625</v>
      </c>
      <c r="E101" s="48">
        <v>11.471693335505099</v>
      </c>
      <c r="F101" s="48">
        <v>65</v>
      </c>
      <c r="G101" s="48">
        <v>0</v>
      </c>
      <c r="H101" s="3"/>
    </row>
    <row r="102" spans="1:8" ht="12.6" customHeight="1">
      <c r="A102" s="12" t="s">
        <v>599</v>
      </c>
      <c r="B102" s="13" t="s">
        <v>597</v>
      </c>
      <c r="C102" s="177">
        <v>50</v>
      </c>
      <c r="D102" s="48">
        <v>8.9339999999999993</v>
      </c>
      <c r="E102" s="48">
        <v>49.202648883397103</v>
      </c>
      <c r="F102" s="48">
        <v>346</v>
      </c>
      <c r="G102" s="48">
        <v>0</v>
      </c>
      <c r="H102" s="3"/>
    </row>
    <row r="103" spans="1:8" ht="12.6" customHeight="1">
      <c r="A103" s="12" t="s">
        <v>600</v>
      </c>
      <c r="B103" s="13" t="s">
        <v>598</v>
      </c>
      <c r="C103" s="177">
        <v>168</v>
      </c>
      <c r="D103" s="48">
        <v>7.9869047619047597</v>
      </c>
      <c r="E103" s="48">
        <v>51.204938196929298</v>
      </c>
      <c r="F103" s="48">
        <v>486.7</v>
      </c>
      <c r="G103" s="48">
        <v>0</v>
      </c>
      <c r="H103" s="3"/>
    </row>
    <row r="104" spans="1:8" ht="12.6" customHeight="1">
      <c r="A104" s="12" t="s">
        <v>488</v>
      </c>
      <c r="B104" s="13" t="s">
        <v>1386</v>
      </c>
      <c r="C104" s="177">
        <v>1457</v>
      </c>
      <c r="D104" s="48">
        <v>14.2931365820178</v>
      </c>
      <c r="E104" s="48">
        <v>108.854995012286</v>
      </c>
      <c r="F104" s="48">
        <v>3000</v>
      </c>
      <c r="G104" s="48">
        <v>0</v>
      </c>
      <c r="H104" s="3"/>
    </row>
    <row r="105" spans="1:8" ht="12.6" customHeight="1">
      <c r="A105" s="12" t="s">
        <v>491</v>
      </c>
      <c r="B105" s="13" t="s">
        <v>1246</v>
      </c>
      <c r="C105" s="177">
        <v>24</v>
      </c>
      <c r="D105" s="48">
        <v>98.6458333333333</v>
      </c>
      <c r="E105" s="48">
        <v>477.419906307232</v>
      </c>
      <c r="F105" s="48">
        <v>2340</v>
      </c>
      <c r="G105" s="48">
        <v>0</v>
      </c>
      <c r="H105" s="3"/>
    </row>
    <row r="106" spans="1:8" ht="12.6" customHeight="1">
      <c r="A106" s="14"/>
      <c r="B106" s="4" t="s">
        <v>493</v>
      </c>
      <c r="C106" s="126">
        <v>15479</v>
      </c>
      <c r="D106" s="241">
        <v>14.596298210479</v>
      </c>
      <c r="E106" s="241">
        <v>130.07664878787401</v>
      </c>
      <c r="F106" s="241">
        <v>4600</v>
      </c>
      <c r="G106" s="241">
        <v>0</v>
      </c>
      <c r="H106" s="8"/>
    </row>
    <row r="107" spans="1:8">
      <c r="A107" s="10"/>
      <c r="B107" s="9"/>
      <c r="C107" s="36"/>
      <c r="D107" s="249"/>
      <c r="E107" s="249"/>
      <c r="F107" s="238"/>
      <c r="G107" s="238"/>
      <c r="H107" s="8"/>
    </row>
    <row r="108" spans="1:8">
      <c r="A108" s="6"/>
      <c r="B108" s="2"/>
      <c r="C108" s="37"/>
      <c r="D108" s="235"/>
      <c r="E108" s="235"/>
      <c r="F108" s="237"/>
      <c r="G108" s="237"/>
      <c r="H108" s="3"/>
    </row>
    <row r="109" spans="1:8">
      <c r="A109" s="6"/>
      <c r="B109" s="2"/>
      <c r="C109" s="43"/>
      <c r="D109" s="235"/>
      <c r="E109" s="235"/>
      <c r="F109" s="237"/>
      <c r="G109" s="237"/>
      <c r="H109" s="3"/>
    </row>
    <row r="110" spans="1:8">
      <c r="A110" s="6"/>
      <c r="B110" s="2"/>
      <c r="C110" s="37"/>
      <c r="D110" s="235"/>
      <c r="E110" s="235"/>
      <c r="F110" s="237"/>
      <c r="G110" s="237"/>
      <c r="H110" s="3"/>
    </row>
    <row r="111" spans="1:8">
      <c r="C111" s="38"/>
      <c r="D111" s="250"/>
      <c r="E111" s="250"/>
      <c r="F111" s="239"/>
      <c r="G111" s="239"/>
    </row>
    <row r="112" spans="1:8">
      <c r="C112" s="38"/>
      <c r="D112" s="250"/>
      <c r="E112" s="250"/>
      <c r="F112" s="239"/>
      <c r="G112" s="239"/>
    </row>
    <row r="119" spans="3:3">
      <c r="C119" s="39"/>
    </row>
  </sheetData>
  <mergeCells count="3">
    <mergeCell ref="A5:B5"/>
    <mergeCell ref="F3:G3"/>
    <mergeCell ref="F4:G4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43">
    <tabColor rgb="FF00B050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4" max="4" width="10" style="251" customWidth="1"/>
    <col min="5" max="5" width="9" style="251"/>
    <col min="6" max="7" width="9" style="236"/>
  </cols>
  <sheetData>
    <row r="1" spans="1:8" hidden="1">
      <c r="B1" s="2"/>
      <c r="C1" s="3"/>
      <c r="D1" s="226"/>
      <c r="E1" s="226"/>
      <c r="F1" s="228"/>
      <c r="G1" s="228"/>
      <c r="H1" s="3"/>
    </row>
    <row r="2" spans="1:8" hidden="1">
      <c r="A2" s="1"/>
      <c r="B2" s="2"/>
      <c r="C2" s="3"/>
      <c r="D2" s="226"/>
      <c r="E2" s="226"/>
      <c r="F2" s="228"/>
      <c r="G2" s="228"/>
      <c r="H2" s="3"/>
    </row>
    <row r="3" spans="1:8">
      <c r="A3" s="1" t="s">
        <v>1113</v>
      </c>
      <c r="B3" s="2"/>
      <c r="D3" s="226"/>
      <c r="E3" s="226"/>
      <c r="F3" s="237"/>
      <c r="G3" s="237"/>
      <c r="H3" s="3"/>
    </row>
    <row r="4" spans="1:8">
      <c r="A4" s="1"/>
      <c r="B4" s="2"/>
      <c r="D4" s="226"/>
      <c r="E4" s="226"/>
      <c r="F4" s="237" t="s">
        <v>371</v>
      </c>
      <c r="G4" s="237" t="s">
        <v>1038</v>
      </c>
      <c r="H4" s="3"/>
    </row>
    <row r="5" spans="1:8" ht="12.6" customHeight="1">
      <c r="A5" s="268" t="s">
        <v>1031</v>
      </c>
      <c r="B5" s="270"/>
      <c r="C5" s="135" t="s">
        <v>1178</v>
      </c>
      <c r="D5" s="227" t="s">
        <v>1179</v>
      </c>
      <c r="E5" s="227" t="s">
        <v>1039</v>
      </c>
      <c r="F5" s="141" t="s">
        <v>1180</v>
      </c>
      <c r="G5" s="141" t="s">
        <v>1181</v>
      </c>
      <c r="H5" s="3"/>
    </row>
    <row r="6" spans="1:8" ht="12.6" customHeight="1">
      <c r="A6" s="12" t="s">
        <v>452</v>
      </c>
      <c r="B6" s="13" t="s">
        <v>1698</v>
      </c>
      <c r="C6" s="177">
        <v>82</v>
      </c>
      <c r="D6" s="48">
        <v>57.697560975609697</v>
      </c>
      <c r="E6" s="48">
        <v>53.021197660795302</v>
      </c>
      <c r="F6" s="48">
        <v>208.9</v>
      </c>
      <c r="G6" s="48">
        <v>0</v>
      </c>
      <c r="H6" s="3"/>
    </row>
    <row r="7" spans="1:8" ht="12.6" customHeight="1">
      <c r="A7" s="12" t="s">
        <v>453</v>
      </c>
      <c r="B7" s="13" t="s">
        <v>873</v>
      </c>
      <c r="C7" s="177">
        <v>0</v>
      </c>
      <c r="D7" s="48" t="s">
        <v>491</v>
      </c>
      <c r="E7" s="48" t="s">
        <v>491</v>
      </c>
      <c r="F7" s="48" t="s">
        <v>491</v>
      </c>
      <c r="G7" s="48" t="s">
        <v>491</v>
      </c>
      <c r="H7" s="3"/>
    </row>
    <row r="8" spans="1:8" ht="12.6" customHeight="1">
      <c r="A8" s="12" t="s">
        <v>454</v>
      </c>
      <c r="B8" s="13" t="s">
        <v>874</v>
      </c>
      <c r="C8" s="177">
        <v>2</v>
      </c>
      <c r="D8" s="48">
        <v>0</v>
      </c>
      <c r="E8" s="48">
        <v>0</v>
      </c>
      <c r="F8" s="48">
        <v>0</v>
      </c>
      <c r="G8" s="48">
        <v>0</v>
      </c>
      <c r="H8" s="3"/>
    </row>
    <row r="9" spans="1:8" ht="12.6" customHeight="1">
      <c r="A9" s="12" t="s">
        <v>455</v>
      </c>
      <c r="B9" s="13" t="s">
        <v>875</v>
      </c>
      <c r="C9" s="177">
        <v>3</v>
      </c>
      <c r="D9" s="48">
        <v>1.3</v>
      </c>
      <c r="E9" s="48">
        <v>0.60000000000000098</v>
      </c>
      <c r="F9" s="48">
        <v>1.9</v>
      </c>
      <c r="G9" s="48">
        <v>0.7</v>
      </c>
      <c r="H9" s="3"/>
    </row>
    <row r="10" spans="1:8" ht="12.6" customHeight="1">
      <c r="A10" s="12" t="s">
        <v>456</v>
      </c>
      <c r="B10" s="13" t="s">
        <v>876</v>
      </c>
      <c r="C10" s="177">
        <v>33</v>
      </c>
      <c r="D10" s="48">
        <v>6.9787878787878803</v>
      </c>
      <c r="E10" s="48">
        <v>23.4598161434579</v>
      </c>
      <c r="F10" s="48">
        <v>135</v>
      </c>
      <c r="G10" s="48">
        <v>0.2</v>
      </c>
      <c r="H10" s="3"/>
    </row>
    <row r="11" spans="1:8" ht="12.6" customHeight="1">
      <c r="A11" s="12" t="s">
        <v>457</v>
      </c>
      <c r="B11" s="13" t="s">
        <v>877</v>
      </c>
      <c r="C11" s="177">
        <v>30</v>
      </c>
      <c r="D11" s="48">
        <v>3.12</v>
      </c>
      <c r="E11" s="48">
        <v>5.0783787801307998</v>
      </c>
      <c r="F11" s="48">
        <v>21</v>
      </c>
      <c r="G11" s="48">
        <v>0.2</v>
      </c>
      <c r="H11" s="3"/>
    </row>
    <row r="12" spans="1:8" ht="12.6" customHeight="1">
      <c r="A12" s="12" t="s">
        <v>458</v>
      </c>
      <c r="B12" s="13" t="s">
        <v>878</v>
      </c>
      <c r="C12" s="177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12" t="s">
        <v>459</v>
      </c>
      <c r="B13" s="13" t="s">
        <v>1494</v>
      </c>
      <c r="C13" s="177">
        <v>0</v>
      </c>
      <c r="D13" s="48" t="s">
        <v>491</v>
      </c>
      <c r="E13" s="48" t="s">
        <v>491</v>
      </c>
      <c r="F13" s="48" t="s">
        <v>491</v>
      </c>
      <c r="G13" s="48" t="s">
        <v>491</v>
      </c>
      <c r="H13" s="3"/>
    </row>
    <row r="14" spans="1:8" ht="12.6" customHeight="1">
      <c r="A14" s="12" t="s">
        <v>460</v>
      </c>
      <c r="B14" s="13" t="s">
        <v>1495</v>
      </c>
      <c r="C14" s="177">
        <v>1065</v>
      </c>
      <c r="D14" s="48">
        <v>8.6395305164319307</v>
      </c>
      <c r="E14" s="48">
        <v>12.9757794094666</v>
      </c>
      <c r="F14" s="48">
        <v>203</v>
      </c>
      <c r="G14" s="48">
        <v>0</v>
      </c>
      <c r="H14" s="3"/>
    </row>
    <row r="15" spans="1:8" ht="12.6" customHeight="1">
      <c r="A15" s="12" t="s">
        <v>461</v>
      </c>
      <c r="B15" s="13" t="s">
        <v>1496</v>
      </c>
      <c r="C15" s="177">
        <v>205</v>
      </c>
      <c r="D15" s="48">
        <v>6.7770731707317102</v>
      </c>
      <c r="E15" s="48">
        <v>17.880304950340399</v>
      </c>
      <c r="F15" s="48">
        <v>188.8</v>
      </c>
      <c r="G15" s="48">
        <v>0</v>
      </c>
      <c r="H15" s="3"/>
    </row>
    <row r="16" spans="1:8" ht="12.6" customHeight="1">
      <c r="A16" s="12" t="s">
        <v>462</v>
      </c>
      <c r="B16" s="13" t="s">
        <v>1497</v>
      </c>
      <c r="C16" s="177">
        <v>226</v>
      </c>
      <c r="D16" s="48">
        <v>5.7544247787610603</v>
      </c>
      <c r="E16" s="48">
        <v>6.7959270727959602</v>
      </c>
      <c r="F16" s="48">
        <v>61</v>
      </c>
      <c r="G16" s="48">
        <v>0</v>
      </c>
      <c r="H16" s="3"/>
    </row>
    <row r="17" spans="1:8" ht="12.6" customHeight="1">
      <c r="A17" s="12" t="s">
        <v>463</v>
      </c>
      <c r="B17" s="13" t="s">
        <v>1498</v>
      </c>
      <c r="C17" s="177">
        <v>15</v>
      </c>
      <c r="D17" s="48">
        <v>5.9666666666666703</v>
      </c>
      <c r="E17" s="48">
        <v>7.4230978002705204</v>
      </c>
      <c r="F17" s="48">
        <v>23.8</v>
      </c>
      <c r="G17" s="48">
        <v>0</v>
      </c>
      <c r="H17" s="3"/>
    </row>
    <row r="18" spans="1:8" ht="12.6" customHeight="1">
      <c r="A18" s="12" t="s">
        <v>464</v>
      </c>
      <c r="B18" s="13" t="s">
        <v>1499</v>
      </c>
      <c r="C18" s="177">
        <v>16</v>
      </c>
      <c r="D18" s="48">
        <v>4.6749999999999998</v>
      </c>
      <c r="E18" s="48">
        <v>4.4446972150342603</v>
      </c>
      <c r="F18" s="48">
        <v>15.2</v>
      </c>
      <c r="G18" s="48">
        <v>0.7</v>
      </c>
      <c r="H18" s="3"/>
    </row>
    <row r="19" spans="1:8" ht="12.6" customHeight="1">
      <c r="A19" s="12" t="s">
        <v>465</v>
      </c>
      <c r="B19" s="13" t="s">
        <v>1500</v>
      </c>
      <c r="C19" s="177">
        <v>147</v>
      </c>
      <c r="D19" s="48">
        <v>2.8285714285714301</v>
      </c>
      <c r="E19" s="48">
        <v>3.8442627595396699</v>
      </c>
      <c r="F19" s="48">
        <v>38.9</v>
      </c>
      <c r="G19" s="48">
        <v>0</v>
      </c>
      <c r="H19" s="3"/>
    </row>
    <row r="20" spans="1:8" ht="12.6" customHeight="1">
      <c r="A20" s="12" t="s">
        <v>466</v>
      </c>
      <c r="B20" s="13" t="s">
        <v>1501</v>
      </c>
      <c r="C20" s="177">
        <v>29</v>
      </c>
      <c r="D20" s="48">
        <v>13.303448275862101</v>
      </c>
      <c r="E20" s="48">
        <v>18.130646563969702</v>
      </c>
      <c r="F20" s="48">
        <v>71.599999999999994</v>
      </c>
      <c r="G20" s="48">
        <v>0.3</v>
      </c>
      <c r="H20" s="3"/>
    </row>
    <row r="21" spans="1:8" ht="12.6" customHeight="1">
      <c r="A21" s="12" t="s">
        <v>467</v>
      </c>
      <c r="B21" s="13" t="s">
        <v>1502</v>
      </c>
      <c r="C21" s="177">
        <v>706</v>
      </c>
      <c r="D21" s="48">
        <v>8.6196883852691304</v>
      </c>
      <c r="E21" s="48">
        <v>19.1750849104039</v>
      </c>
      <c r="F21" s="48">
        <v>186.6</v>
      </c>
      <c r="G21" s="48">
        <v>0</v>
      </c>
      <c r="H21" s="3"/>
    </row>
    <row r="22" spans="1:8" ht="12.6" customHeight="1">
      <c r="A22" s="12" t="s">
        <v>468</v>
      </c>
      <c r="B22" s="13" t="s">
        <v>1503</v>
      </c>
      <c r="C22" s="177">
        <v>38</v>
      </c>
      <c r="D22" s="48">
        <v>4.2815789473684198</v>
      </c>
      <c r="E22" s="48">
        <v>7.0495104397074799</v>
      </c>
      <c r="F22" s="48">
        <v>41.9</v>
      </c>
      <c r="G22" s="48">
        <v>0</v>
      </c>
      <c r="H22" s="3"/>
    </row>
    <row r="23" spans="1:8" ht="12.6" customHeight="1">
      <c r="A23" s="12" t="s">
        <v>469</v>
      </c>
      <c r="B23" s="13" t="s">
        <v>1504</v>
      </c>
      <c r="C23" s="177">
        <v>53</v>
      </c>
      <c r="D23" s="48">
        <v>6.1773584905660401</v>
      </c>
      <c r="E23" s="48">
        <v>8.9965942596550992</v>
      </c>
      <c r="F23" s="48">
        <v>42.7</v>
      </c>
      <c r="G23" s="48">
        <v>0</v>
      </c>
      <c r="H23" s="3"/>
    </row>
    <row r="24" spans="1:8" ht="12.6" customHeight="1">
      <c r="A24" s="12" t="s">
        <v>470</v>
      </c>
      <c r="B24" s="13" t="s">
        <v>1505</v>
      </c>
      <c r="C24" s="177">
        <v>71</v>
      </c>
      <c r="D24" s="48">
        <v>5.1070422535211302</v>
      </c>
      <c r="E24" s="48">
        <v>5.74327741037074</v>
      </c>
      <c r="F24" s="48">
        <v>28</v>
      </c>
      <c r="G24" s="48">
        <v>0.2</v>
      </c>
      <c r="H24" s="3"/>
    </row>
    <row r="25" spans="1:8" ht="12.6" customHeight="1">
      <c r="A25" s="12" t="s">
        <v>471</v>
      </c>
      <c r="B25" s="13" t="s">
        <v>1506</v>
      </c>
      <c r="C25" s="177">
        <v>9</v>
      </c>
      <c r="D25" s="48">
        <v>13.022222222222201</v>
      </c>
      <c r="E25" s="48">
        <v>16.115037835650401</v>
      </c>
      <c r="F25" s="48">
        <v>52.3</v>
      </c>
      <c r="G25" s="48">
        <v>1</v>
      </c>
      <c r="H25" s="3"/>
    </row>
    <row r="26" spans="1:8" ht="12.6" customHeight="1">
      <c r="A26" s="12" t="s">
        <v>472</v>
      </c>
      <c r="B26" s="13" t="s">
        <v>1507</v>
      </c>
      <c r="C26" s="177">
        <v>180</v>
      </c>
      <c r="D26" s="48">
        <v>2.9894444444444499</v>
      </c>
      <c r="E26" s="48">
        <v>3.27585542109433</v>
      </c>
      <c r="F26" s="48">
        <v>21.9</v>
      </c>
      <c r="G26" s="48">
        <v>0</v>
      </c>
      <c r="H26" s="3"/>
    </row>
    <row r="27" spans="1:8" ht="12.6" customHeight="1">
      <c r="A27" s="12" t="s">
        <v>473</v>
      </c>
      <c r="B27" s="13" t="s">
        <v>1508</v>
      </c>
      <c r="C27" s="177">
        <v>167</v>
      </c>
      <c r="D27" s="48">
        <v>7.7628742514970099</v>
      </c>
      <c r="E27" s="48">
        <v>12.8080193770782</v>
      </c>
      <c r="F27" s="48">
        <v>99</v>
      </c>
      <c r="G27" s="48">
        <v>0</v>
      </c>
      <c r="H27" s="3"/>
    </row>
    <row r="28" spans="1:8" ht="12.6" customHeight="1">
      <c r="A28" s="12" t="s">
        <v>474</v>
      </c>
      <c r="B28" s="13" t="s">
        <v>1509</v>
      </c>
      <c r="C28" s="177">
        <v>123</v>
      </c>
      <c r="D28" s="48">
        <v>10.5512195121951</v>
      </c>
      <c r="E28" s="48">
        <v>28.240171265251998</v>
      </c>
      <c r="F28" s="48">
        <v>200</v>
      </c>
      <c r="G28" s="48">
        <v>0</v>
      </c>
      <c r="H28" s="3"/>
    </row>
    <row r="29" spans="1:8" ht="12.6" customHeight="1">
      <c r="A29" s="12" t="s">
        <v>475</v>
      </c>
      <c r="B29" s="13" t="s">
        <v>1510</v>
      </c>
      <c r="C29" s="177">
        <v>501</v>
      </c>
      <c r="D29" s="48">
        <v>13.396806387225601</v>
      </c>
      <c r="E29" s="48">
        <v>18.339538428772901</v>
      </c>
      <c r="F29" s="48">
        <v>163</v>
      </c>
      <c r="G29" s="48">
        <v>0</v>
      </c>
      <c r="H29" s="3"/>
    </row>
    <row r="30" spans="1:8" ht="12.6" customHeight="1">
      <c r="A30" s="12" t="s">
        <v>476</v>
      </c>
      <c r="B30" s="13" t="s">
        <v>1511</v>
      </c>
      <c r="C30" s="177">
        <v>83</v>
      </c>
      <c r="D30" s="48">
        <v>9.6277108433734995</v>
      </c>
      <c r="E30" s="48">
        <v>10.5063547930441</v>
      </c>
      <c r="F30" s="48">
        <v>52.7</v>
      </c>
      <c r="G30" s="48">
        <v>0</v>
      </c>
      <c r="H30" s="3"/>
    </row>
    <row r="31" spans="1:8" ht="12.6" customHeight="1">
      <c r="A31" s="12" t="s">
        <v>477</v>
      </c>
      <c r="B31" s="13" t="s">
        <v>1512</v>
      </c>
      <c r="C31" s="177">
        <v>81</v>
      </c>
      <c r="D31" s="48">
        <v>10.2913580246914</v>
      </c>
      <c r="E31" s="48">
        <v>13.0740410502153</v>
      </c>
      <c r="F31" s="48">
        <v>62.5</v>
      </c>
      <c r="G31" s="48">
        <v>0</v>
      </c>
      <c r="H31" s="3"/>
    </row>
    <row r="32" spans="1:8" ht="12.6" customHeight="1">
      <c r="A32" s="12" t="s">
        <v>478</v>
      </c>
      <c r="B32" s="13" t="s">
        <v>1513</v>
      </c>
      <c r="C32" s="177">
        <v>64</v>
      </c>
      <c r="D32" s="48">
        <v>9.3609375000000004</v>
      </c>
      <c r="E32" s="48">
        <v>12.688635299897699</v>
      </c>
      <c r="F32" s="48">
        <v>59</v>
      </c>
      <c r="G32" s="48">
        <v>0</v>
      </c>
      <c r="H32" s="3"/>
    </row>
    <row r="33" spans="1:8" ht="12.6" customHeight="1">
      <c r="A33" s="12" t="s">
        <v>479</v>
      </c>
      <c r="B33" s="13" t="s">
        <v>1514</v>
      </c>
      <c r="C33" s="177">
        <v>219</v>
      </c>
      <c r="D33" s="48">
        <v>8.9931506849314999</v>
      </c>
      <c r="E33" s="48">
        <v>11.9147044541392</v>
      </c>
      <c r="F33" s="48">
        <v>65.7</v>
      </c>
      <c r="G33" s="48">
        <v>0</v>
      </c>
      <c r="H33" s="3"/>
    </row>
    <row r="34" spans="1:8" ht="12.6" customHeight="1">
      <c r="A34" s="12" t="s">
        <v>480</v>
      </c>
      <c r="B34" s="13" t="s">
        <v>1515</v>
      </c>
      <c r="C34" s="177">
        <v>131</v>
      </c>
      <c r="D34" s="48">
        <v>12.553435114503801</v>
      </c>
      <c r="E34" s="48">
        <v>24.731547270983899</v>
      </c>
      <c r="F34" s="48">
        <v>218</v>
      </c>
      <c r="G34" s="48">
        <v>0</v>
      </c>
      <c r="H34" s="3"/>
    </row>
    <row r="35" spans="1:8" ht="12.6" customHeight="1">
      <c r="A35" s="12" t="s">
        <v>481</v>
      </c>
      <c r="B35" s="13" t="s">
        <v>1516</v>
      </c>
      <c r="C35" s="177">
        <v>28</v>
      </c>
      <c r="D35" s="48">
        <v>13.782142857142899</v>
      </c>
      <c r="E35" s="48">
        <v>13.510408979511</v>
      </c>
      <c r="F35" s="48">
        <v>52</v>
      </c>
      <c r="G35" s="48">
        <v>0.5</v>
      </c>
      <c r="H35" s="3"/>
    </row>
    <row r="36" spans="1:8" ht="12.6" customHeight="1">
      <c r="A36" s="12" t="s">
        <v>482</v>
      </c>
      <c r="B36" s="13" t="s">
        <v>1517</v>
      </c>
      <c r="C36" s="177">
        <v>374</v>
      </c>
      <c r="D36" s="48">
        <v>9.4125668449197892</v>
      </c>
      <c r="E36" s="48">
        <v>10.556871507268999</v>
      </c>
      <c r="F36" s="48">
        <v>66.900000000000006</v>
      </c>
      <c r="G36" s="48">
        <v>0</v>
      </c>
      <c r="H36" s="3"/>
    </row>
    <row r="37" spans="1:8" ht="12.6" customHeight="1">
      <c r="A37" s="12" t="s">
        <v>483</v>
      </c>
      <c r="B37" s="13" t="s">
        <v>1518</v>
      </c>
      <c r="C37" s="177">
        <v>31</v>
      </c>
      <c r="D37" s="48">
        <v>9.1548387096774206</v>
      </c>
      <c r="E37" s="48">
        <v>15.7339301873303</v>
      </c>
      <c r="F37" s="48">
        <v>78</v>
      </c>
      <c r="G37" s="48">
        <v>0</v>
      </c>
      <c r="H37" s="3"/>
    </row>
    <row r="38" spans="1:8" ht="12.6" customHeight="1">
      <c r="A38" s="12" t="s">
        <v>1228</v>
      </c>
      <c r="B38" s="13" t="s">
        <v>1519</v>
      </c>
      <c r="C38" s="177">
        <v>52</v>
      </c>
      <c r="D38" s="48">
        <v>6.1461538461538501</v>
      </c>
      <c r="E38" s="48">
        <v>10.024019418836</v>
      </c>
      <c r="F38" s="48">
        <v>44</v>
      </c>
      <c r="G38" s="48">
        <v>0</v>
      </c>
      <c r="H38" s="3"/>
    </row>
    <row r="39" spans="1:8" ht="12.6" customHeight="1">
      <c r="A39" s="12" t="s">
        <v>1229</v>
      </c>
      <c r="B39" s="13" t="s">
        <v>1520</v>
      </c>
      <c r="C39" s="177">
        <v>5</v>
      </c>
      <c r="D39" s="48">
        <v>2.5</v>
      </c>
      <c r="E39" s="48">
        <v>1.7507141400011601</v>
      </c>
      <c r="F39" s="48">
        <v>4.7</v>
      </c>
      <c r="G39" s="48">
        <v>0.5</v>
      </c>
      <c r="H39" s="3"/>
    </row>
    <row r="40" spans="1:8" ht="12.6" customHeight="1">
      <c r="A40" s="12" t="s">
        <v>1230</v>
      </c>
      <c r="B40" s="13" t="s">
        <v>1521</v>
      </c>
      <c r="C40" s="177">
        <v>4</v>
      </c>
      <c r="D40" s="48">
        <v>4.0250000000000004</v>
      </c>
      <c r="E40" s="48">
        <v>3.4042865135982101</v>
      </c>
      <c r="F40" s="48">
        <v>8.6</v>
      </c>
      <c r="G40" s="48">
        <v>0.4</v>
      </c>
      <c r="H40" s="3"/>
    </row>
    <row r="41" spans="1:8" ht="12.6" customHeight="1">
      <c r="A41" s="12" t="s">
        <v>1759</v>
      </c>
      <c r="B41" s="13" t="s">
        <v>1522</v>
      </c>
      <c r="C41" s="177">
        <v>2275</v>
      </c>
      <c r="D41" s="48">
        <v>8.5069450549450405</v>
      </c>
      <c r="E41" s="48">
        <v>7.7072362675010497</v>
      </c>
      <c r="F41" s="48">
        <v>56.5</v>
      </c>
      <c r="G41" s="48">
        <v>0</v>
      </c>
      <c r="H41" s="3"/>
    </row>
    <row r="42" spans="1:8" ht="12.6" customHeight="1">
      <c r="A42" s="12" t="s">
        <v>1760</v>
      </c>
      <c r="B42" s="13" t="s">
        <v>1523</v>
      </c>
      <c r="C42" s="177">
        <v>0</v>
      </c>
      <c r="D42" s="48" t="s">
        <v>491</v>
      </c>
      <c r="E42" s="48" t="s">
        <v>491</v>
      </c>
      <c r="F42" s="48" t="s">
        <v>491</v>
      </c>
      <c r="G42" s="48" t="s">
        <v>491</v>
      </c>
      <c r="H42" s="3"/>
    </row>
    <row r="43" spans="1:8" ht="12.6" customHeight="1">
      <c r="A43" s="12" t="s">
        <v>1761</v>
      </c>
      <c r="B43" s="13" t="s">
        <v>1524</v>
      </c>
      <c r="C43" s="177">
        <v>0</v>
      </c>
      <c r="D43" s="48" t="s">
        <v>491</v>
      </c>
      <c r="E43" s="48" t="s">
        <v>491</v>
      </c>
      <c r="F43" s="48" t="s">
        <v>491</v>
      </c>
      <c r="G43" s="48" t="s">
        <v>491</v>
      </c>
      <c r="H43" s="3"/>
    </row>
    <row r="44" spans="1:8" ht="12.6" customHeight="1">
      <c r="A44" s="12" t="s">
        <v>1762</v>
      </c>
      <c r="B44" s="13" t="s">
        <v>1525</v>
      </c>
      <c r="C44" s="177">
        <v>3</v>
      </c>
      <c r="D44" s="48">
        <v>12.4</v>
      </c>
      <c r="E44" s="48">
        <v>0.69282032302753704</v>
      </c>
      <c r="F44" s="48">
        <v>13.2</v>
      </c>
      <c r="G44" s="48">
        <v>12</v>
      </c>
      <c r="H44" s="3"/>
    </row>
    <row r="45" spans="1:8" ht="12.6" customHeight="1">
      <c r="A45" s="12" t="s">
        <v>1763</v>
      </c>
      <c r="B45" s="13" t="s">
        <v>1526</v>
      </c>
      <c r="C45" s="177">
        <v>0</v>
      </c>
      <c r="D45" s="48" t="s">
        <v>491</v>
      </c>
      <c r="E45" s="48" t="s">
        <v>491</v>
      </c>
      <c r="F45" s="48" t="s">
        <v>491</v>
      </c>
      <c r="G45" s="48" t="s">
        <v>491</v>
      </c>
      <c r="H45" s="3"/>
    </row>
    <row r="46" spans="1:8" ht="12.6" customHeight="1">
      <c r="A46" s="12" t="s">
        <v>1764</v>
      </c>
      <c r="B46" s="13" t="s">
        <v>1527</v>
      </c>
      <c r="C46" s="177">
        <v>4</v>
      </c>
      <c r="D46" s="48">
        <v>28.524999999999999</v>
      </c>
      <c r="E46" s="48">
        <v>27.960850606994502</v>
      </c>
      <c r="F46" s="48">
        <v>55.9</v>
      </c>
      <c r="G46" s="48">
        <v>0.6</v>
      </c>
      <c r="H46" s="3"/>
    </row>
    <row r="47" spans="1:8" ht="12.6" customHeight="1">
      <c r="A47" s="12" t="s">
        <v>884</v>
      </c>
      <c r="B47" s="13" t="s">
        <v>1528</v>
      </c>
      <c r="C47" s="177">
        <v>18</v>
      </c>
      <c r="D47" s="48">
        <v>9.5277777777777803</v>
      </c>
      <c r="E47" s="48">
        <v>11.5519698119389</v>
      </c>
      <c r="F47" s="48">
        <v>38.299999999999997</v>
      </c>
      <c r="G47" s="48">
        <v>0.1</v>
      </c>
      <c r="H47" s="3"/>
    </row>
    <row r="48" spans="1:8" ht="12.6" customHeight="1">
      <c r="A48" s="12" t="s">
        <v>885</v>
      </c>
      <c r="B48" s="13" t="s">
        <v>1529</v>
      </c>
      <c r="C48" s="177">
        <v>3</v>
      </c>
      <c r="D48" s="48">
        <v>5.2666666666666702</v>
      </c>
      <c r="E48" s="48">
        <v>5.9969436660129896</v>
      </c>
      <c r="F48" s="48">
        <v>12</v>
      </c>
      <c r="G48" s="48">
        <v>0.5</v>
      </c>
      <c r="H48" s="3"/>
    </row>
    <row r="49" spans="1:8" ht="12.6" customHeight="1">
      <c r="A49" s="12" t="s">
        <v>886</v>
      </c>
      <c r="B49" s="13" t="s">
        <v>1530</v>
      </c>
      <c r="C49" s="177">
        <v>6</v>
      </c>
      <c r="D49" s="48">
        <v>14.05</v>
      </c>
      <c r="E49" s="48">
        <v>5.2298183524860598</v>
      </c>
      <c r="F49" s="48">
        <v>21.5</v>
      </c>
      <c r="G49" s="48">
        <v>7.5</v>
      </c>
      <c r="H49" s="3"/>
    </row>
    <row r="50" spans="1:8" ht="12.6" customHeight="1">
      <c r="A50" s="12" t="s">
        <v>887</v>
      </c>
      <c r="B50" s="13" t="s">
        <v>1531</v>
      </c>
      <c r="C50" s="177">
        <v>1</v>
      </c>
      <c r="D50" s="48">
        <v>5.8</v>
      </c>
      <c r="E50" s="48" t="s">
        <v>491</v>
      </c>
      <c r="F50" s="48">
        <v>5.8</v>
      </c>
      <c r="G50" s="48">
        <v>5.8</v>
      </c>
      <c r="H50" s="3"/>
    </row>
    <row r="51" spans="1:8" ht="12.6" customHeight="1">
      <c r="A51" s="12" t="s">
        <v>888</v>
      </c>
      <c r="B51" s="13" t="s">
        <v>1532</v>
      </c>
      <c r="C51" s="177">
        <v>3</v>
      </c>
      <c r="D51" s="48">
        <v>6.5333333333333297</v>
      </c>
      <c r="E51" s="48">
        <v>0.611010092660772</v>
      </c>
      <c r="F51" s="48">
        <v>7.2</v>
      </c>
      <c r="G51" s="48">
        <v>6</v>
      </c>
      <c r="H51" s="3"/>
    </row>
    <row r="52" spans="1:8" ht="12.6" customHeight="1">
      <c r="A52" s="12" t="s">
        <v>889</v>
      </c>
      <c r="B52" s="13" t="s">
        <v>1533</v>
      </c>
      <c r="C52" s="177">
        <v>11</v>
      </c>
      <c r="D52" s="48">
        <v>12.8</v>
      </c>
      <c r="E52" s="48">
        <v>9.5096792795551206</v>
      </c>
      <c r="F52" s="48">
        <v>32</v>
      </c>
      <c r="G52" s="48">
        <v>2.4</v>
      </c>
      <c r="H52" s="3"/>
    </row>
    <row r="53" spans="1:8" ht="12.6" customHeight="1">
      <c r="A53" s="12" t="s">
        <v>890</v>
      </c>
      <c r="B53" s="13" t="s">
        <v>1534</v>
      </c>
      <c r="C53" s="177">
        <v>69</v>
      </c>
      <c r="D53" s="48">
        <v>16.343478260869599</v>
      </c>
      <c r="E53" s="48">
        <v>14.0650325511519</v>
      </c>
      <c r="F53" s="48">
        <v>66.099999999999994</v>
      </c>
      <c r="G53" s="48">
        <v>0</v>
      </c>
      <c r="H53" s="3"/>
    </row>
    <row r="54" spans="1:8" ht="12.6" customHeight="1">
      <c r="A54" s="12" t="s">
        <v>891</v>
      </c>
      <c r="B54" s="13" t="s">
        <v>1535</v>
      </c>
      <c r="C54" s="177">
        <v>1</v>
      </c>
      <c r="D54" s="48">
        <v>25.5</v>
      </c>
      <c r="E54" s="48" t="s">
        <v>491</v>
      </c>
      <c r="F54" s="48">
        <v>25.5</v>
      </c>
      <c r="G54" s="48">
        <v>25.5</v>
      </c>
      <c r="H54" s="3"/>
    </row>
    <row r="55" spans="1:8" ht="12.6" customHeight="1">
      <c r="A55" s="12" t="s">
        <v>892</v>
      </c>
      <c r="B55" s="13" t="s">
        <v>1536</v>
      </c>
      <c r="C55" s="177">
        <v>9</v>
      </c>
      <c r="D55" s="48">
        <v>11.1111111111111</v>
      </c>
      <c r="E55" s="48">
        <v>9.8282048773471899</v>
      </c>
      <c r="F55" s="48">
        <v>28</v>
      </c>
      <c r="G55" s="48">
        <v>0.7</v>
      </c>
      <c r="H55" s="3"/>
    </row>
    <row r="56" spans="1:8" ht="12.6" customHeight="1">
      <c r="A56" s="12" t="s">
        <v>893</v>
      </c>
      <c r="B56" s="13" t="s">
        <v>1537</v>
      </c>
      <c r="C56" s="177">
        <v>2</v>
      </c>
      <c r="D56" s="48">
        <v>14.7</v>
      </c>
      <c r="E56" s="48">
        <v>2.8284271247461898</v>
      </c>
      <c r="F56" s="48">
        <v>16.7</v>
      </c>
      <c r="G56" s="48">
        <v>12.7</v>
      </c>
      <c r="H56" s="3"/>
    </row>
    <row r="57" spans="1:8" ht="12.6" customHeight="1">
      <c r="A57" s="12" t="s">
        <v>894</v>
      </c>
      <c r="B57" s="13" t="s">
        <v>1538</v>
      </c>
      <c r="C57" s="177">
        <v>14</v>
      </c>
      <c r="D57" s="48">
        <v>9.35</v>
      </c>
      <c r="E57" s="48">
        <v>9.6691221461373207</v>
      </c>
      <c r="F57" s="48">
        <v>33.1</v>
      </c>
      <c r="G57" s="48">
        <v>0.4</v>
      </c>
      <c r="H57" s="3"/>
    </row>
    <row r="58" spans="1:8" ht="12.6" customHeight="1">
      <c r="A58" s="12" t="s">
        <v>1546</v>
      </c>
      <c r="B58" s="13" t="s">
        <v>1539</v>
      </c>
      <c r="C58" s="177">
        <v>1</v>
      </c>
      <c r="D58" s="48">
        <v>4.9000000000000004</v>
      </c>
      <c r="E58" s="48" t="s">
        <v>491</v>
      </c>
      <c r="F58" s="48">
        <v>4.9000000000000004</v>
      </c>
      <c r="G58" s="48">
        <v>4.9000000000000004</v>
      </c>
      <c r="H58" s="3"/>
    </row>
    <row r="59" spans="1:8" ht="12.6" customHeight="1">
      <c r="A59" s="12" t="s">
        <v>1547</v>
      </c>
      <c r="B59" s="13" t="s">
        <v>1540</v>
      </c>
      <c r="C59" s="177">
        <v>6</v>
      </c>
      <c r="D59" s="48">
        <v>9.3666666666666707</v>
      </c>
      <c r="E59" s="48">
        <v>7.24504428327851</v>
      </c>
      <c r="F59" s="48">
        <v>17</v>
      </c>
      <c r="G59" s="48">
        <v>0.9</v>
      </c>
      <c r="H59" s="3"/>
    </row>
    <row r="60" spans="1:8" ht="12.6" customHeight="1">
      <c r="A60" s="12" t="s">
        <v>1548</v>
      </c>
      <c r="B60" s="13" t="s">
        <v>1541</v>
      </c>
      <c r="C60" s="177">
        <v>10</v>
      </c>
      <c r="D60" s="48">
        <v>13.07</v>
      </c>
      <c r="E60" s="48">
        <v>8.8209409928873193</v>
      </c>
      <c r="F60" s="48">
        <v>30.7</v>
      </c>
      <c r="G60" s="48">
        <v>2.4</v>
      </c>
      <c r="H60" s="3"/>
    </row>
    <row r="61" spans="1:8" ht="12.6" customHeight="1">
      <c r="A61" s="12" t="s">
        <v>1549</v>
      </c>
      <c r="B61" s="13" t="s">
        <v>1542</v>
      </c>
      <c r="C61" s="177">
        <v>241</v>
      </c>
      <c r="D61" s="48">
        <v>12.9286307053942</v>
      </c>
      <c r="E61" s="48">
        <v>9.4248192838847906</v>
      </c>
      <c r="F61" s="48">
        <v>48.6</v>
      </c>
      <c r="G61" s="48">
        <v>1</v>
      </c>
      <c r="H61" s="3"/>
    </row>
    <row r="62" spans="1:8" ht="12.6" customHeight="1">
      <c r="A62" s="12" t="s">
        <v>1550</v>
      </c>
      <c r="B62" s="13" t="s">
        <v>1543</v>
      </c>
      <c r="C62" s="177">
        <v>2</v>
      </c>
      <c r="D62" s="48">
        <v>11.5</v>
      </c>
      <c r="E62" s="48">
        <v>12.7279220613579</v>
      </c>
      <c r="F62" s="48">
        <v>20.5</v>
      </c>
      <c r="G62" s="48">
        <v>2.5</v>
      </c>
      <c r="H62" s="3"/>
    </row>
    <row r="63" spans="1:8" ht="12.6" customHeight="1">
      <c r="A63" s="12" t="s">
        <v>1551</v>
      </c>
      <c r="B63" s="13" t="s">
        <v>1544</v>
      </c>
      <c r="C63" s="177">
        <v>33</v>
      </c>
      <c r="D63" s="48">
        <v>10.342424242424199</v>
      </c>
      <c r="E63" s="48">
        <v>9.2671810136305197</v>
      </c>
      <c r="F63" s="48">
        <v>38</v>
      </c>
      <c r="G63" s="48">
        <v>1</v>
      </c>
      <c r="H63" s="3"/>
    </row>
    <row r="64" spans="1:8" ht="12.6" customHeight="1">
      <c r="A64" s="12" t="s">
        <v>1552</v>
      </c>
      <c r="B64" s="13" t="s">
        <v>1545</v>
      </c>
      <c r="C64" s="177">
        <v>4</v>
      </c>
      <c r="D64" s="48">
        <v>18.475000000000001</v>
      </c>
      <c r="E64" s="48">
        <v>17.796324526897902</v>
      </c>
      <c r="F64" s="48">
        <v>33.799999999999997</v>
      </c>
      <c r="G64" s="48">
        <v>0.3</v>
      </c>
      <c r="H64" s="3"/>
    </row>
    <row r="65" spans="1:8" ht="12.6" customHeight="1">
      <c r="A65" s="12" t="s">
        <v>1553</v>
      </c>
      <c r="B65" s="13" t="s">
        <v>1295</v>
      </c>
      <c r="C65" s="177">
        <v>12</v>
      </c>
      <c r="D65" s="48">
        <v>10.175000000000001</v>
      </c>
      <c r="E65" s="48">
        <v>8.1676885569686295</v>
      </c>
      <c r="F65" s="48">
        <v>25.5</v>
      </c>
      <c r="G65" s="48">
        <v>1.3</v>
      </c>
      <c r="H65" s="3"/>
    </row>
    <row r="66" spans="1:8" ht="12.6" customHeight="1">
      <c r="A66" s="12" t="s">
        <v>1554</v>
      </c>
      <c r="B66" s="13" t="s">
        <v>1296</v>
      </c>
      <c r="C66" s="177">
        <v>0</v>
      </c>
      <c r="D66" s="48" t="s">
        <v>491</v>
      </c>
      <c r="E66" s="48" t="s">
        <v>491</v>
      </c>
      <c r="F66" s="48" t="s">
        <v>491</v>
      </c>
      <c r="G66" s="48" t="s">
        <v>491</v>
      </c>
      <c r="H66" s="3"/>
    </row>
    <row r="67" spans="1:8" ht="12.6" customHeight="1">
      <c r="A67" s="12" t="s">
        <v>1555</v>
      </c>
      <c r="B67" s="13" t="s">
        <v>1297</v>
      </c>
      <c r="C67" s="177">
        <v>0</v>
      </c>
      <c r="D67" s="48" t="s">
        <v>491</v>
      </c>
      <c r="E67" s="48" t="s">
        <v>491</v>
      </c>
      <c r="F67" s="48" t="s">
        <v>491</v>
      </c>
      <c r="G67" s="48" t="s">
        <v>491</v>
      </c>
      <c r="H67" s="3"/>
    </row>
    <row r="68" spans="1:8" ht="12.6" customHeight="1">
      <c r="A68" s="12" t="s">
        <v>1556</v>
      </c>
      <c r="B68" s="13" t="s">
        <v>1298</v>
      </c>
      <c r="C68" s="177">
        <v>3</v>
      </c>
      <c r="D68" s="48">
        <v>13.5</v>
      </c>
      <c r="E68" s="48">
        <v>12.6526677028997</v>
      </c>
      <c r="F68" s="48">
        <v>26.3</v>
      </c>
      <c r="G68" s="48">
        <v>1</v>
      </c>
      <c r="H68" s="3"/>
    </row>
    <row r="69" spans="1:8" ht="12.6" customHeight="1">
      <c r="A69" s="12" t="s">
        <v>1557</v>
      </c>
      <c r="B69" s="13" t="s">
        <v>1299</v>
      </c>
      <c r="C69" s="177">
        <v>0</v>
      </c>
      <c r="D69" s="48" t="s">
        <v>491</v>
      </c>
      <c r="E69" s="48" t="s">
        <v>491</v>
      </c>
      <c r="F69" s="48" t="s">
        <v>491</v>
      </c>
      <c r="G69" s="48" t="s">
        <v>491</v>
      </c>
      <c r="H69" s="3"/>
    </row>
    <row r="70" spans="1:8" ht="12.6" customHeight="1">
      <c r="A70" s="12" t="s">
        <v>1558</v>
      </c>
      <c r="B70" s="13" t="s">
        <v>1300</v>
      </c>
      <c r="C70" s="177">
        <v>0</v>
      </c>
      <c r="D70" s="48" t="s">
        <v>491</v>
      </c>
      <c r="E70" s="48" t="s">
        <v>491</v>
      </c>
      <c r="F70" s="48" t="s">
        <v>491</v>
      </c>
      <c r="G70" s="48" t="s">
        <v>491</v>
      </c>
      <c r="H70" s="3"/>
    </row>
    <row r="71" spans="1:8" ht="12.6" customHeight="1">
      <c r="A71" s="12" t="s">
        <v>1559</v>
      </c>
      <c r="B71" s="13" t="s">
        <v>1301</v>
      </c>
      <c r="C71" s="177">
        <v>0</v>
      </c>
      <c r="D71" s="48" t="s">
        <v>491</v>
      </c>
      <c r="E71" s="48" t="s">
        <v>491</v>
      </c>
      <c r="F71" s="48" t="s">
        <v>491</v>
      </c>
      <c r="G71" s="48" t="s">
        <v>491</v>
      </c>
      <c r="H71" s="3"/>
    </row>
    <row r="72" spans="1:8" ht="12.6" customHeight="1">
      <c r="A72" s="12" t="s">
        <v>1560</v>
      </c>
      <c r="B72" s="13" t="s">
        <v>1302</v>
      </c>
      <c r="C72" s="177">
        <v>0</v>
      </c>
      <c r="D72" s="48" t="s">
        <v>491</v>
      </c>
      <c r="E72" s="48" t="s">
        <v>491</v>
      </c>
      <c r="F72" s="48" t="s">
        <v>491</v>
      </c>
      <c r="G72" s="48" t="s">
        <v>491</v>
      </c>
      <c r="H72" s="3"/>
    </row>
    <row r="73" spans="1:8" ht="12.6" customHeight="1">
      <c r="A73" s="12" t="s">
        <v>1561</v>
      </c>
      <c r="B73" s="13" t="s">
        <v>1303</v>
      </c>
      <c r="C73" s="177">
        <v>10</v>
      </c>
      <c r="D73" s="48">
        <v>16.850000000000001</v>
      </c>
      <c r="E73" s="48">
        <v>14.4775112962599</v>
      </c>
      <c r="F73" s="48">
        <v>50</v>
      </c>
      <c r="G73" s="48">
        <v>1.6</v>
      </c>
      <c r="H73" s="3"/>
    </row>
    <row r="74" spans="1:8" ht="12.6" customHeight="1">
      <c r="A74" s="12" t="s">
        <v>1562</v>
      </c>
      <c r="B74" s="13" t="s">
        <v>1304</v>
      </c>
      <c r="C74" s="177">
        <v>52</v>
      </c>
      <c r="D74" s="48">
        <v>13.9211538461538</v>
      </c>
      <c r="E74" s="48">
        <v>12.924840599593001</v>
      </c>
      <c r="F74" s="48">
        <v>67</v>
      </c>
      <c r="G74" s="48">
        <v>0</v>
      </c>
      <c r="H74" s="3"/>
    </row>
    <row r="75" spans="1:8" ht="12.6" customHeight="1">
      <c r="A75" s="12" t="s">
        <v>1563</v>
      </c>
      <c r="B75" s="13" t="s">
        <v>1305</v>
      </c>
      <c r="C75" s="177">
        <v>7</v>
      </c>
      <c r="D75" s="48">
        <v>8.4142857142857093</v>
      </c>
      <c r="E75" s="48">
        <v>6.9539985071967898</v>
      </c>
      <c r="F75" s="48">
        <v>17</v>
      </c>
      <c r="G75" s="48">
        <v>1</v>
      </c>
      <c r="H75" s="3"/>
    </row>
    <row r="76" spans="1:8" ht="12.6" customHeight="1">
      <c r="A76" s="12" t="s">
        <v>1564</v>
      </c>
      <c r="B76" s="13" t="s">
        <v>1306</v>
      </c>
      <c r="C76" s="177">
        <v>175</v>
      </c>
      <c r="D76" s="48">
        <v>7.7697142857142802</v>
      </c>
      <c r="E76" s="48">
        <v>11.1220474541818</v>
      </c>
      <c r="F76" s="48">
        <v>82.2</v>
      </c>
      <c r="G76" s="48">
        <v>0</v>
      </c>
      <c r="H76" s="3"/>
    </row>
    <row r="77" spans="1:8" ht="12.6" customHeight="1">
      <c r="A77" s="12" t="s">
        <v>1565</v>
      </c>
      <c r="B77" s="13" t="s">
        <v>1307</v>
      </c>
      <c r="C77" s="177">
        <v>13</v>
      </c>
      <c r="D77" s="48">
        <v>7.8615384615384603</v>
      </c>
      <c r="E77" s="48">
        <v>8.6326452552253095</v>
      </c>
      <c r="F77" s="48">
        <v>26.4</v>
      </c>
      <c r="G77" s="48">
        <v>1</v>
      </c>
      <c r="H77" s="3"/>
    </row>
    <row r="78" spans="1:8" ht="12.6" customHeight="1">
      <c r="A78" s="12" t="s">
        <v>1247</v>
      </c>
      <c r="B78" s="13" t="s">
        <v>1308</v>
      </c>
      <c r="C78" s="177">
        <v>15</v>
      </c>
      <c r="D78" s="48">
        <v>9.6533333333333307</v>
      </c>
      <c r="E78" s="48">
        <v>9.3664192477066504</v>
      </c>
      <c r="F78" s="48">
        <v>32</v>
      </c>
      <c r="G78" s="48">
        <v>0.1</v>
      </c>
      <c r="H78" s="3"/>
    </row>
    <row r="79" spans="1:8" ht="12.6" customHeight="1">
      <c r="A79" s="12" t="s">
        <v>1248</v>
      </c>
      <c r="B79" s="13" t="s">
        <v>1309</v>
      </c>
      <c r="C79" s="177">
        <v>84</v>
      </c>
      <c r="D79" s="48">
        <v>11.891666666666699</v>
      </c>
      <c r="E79" s="48">
        <v>22.5342481427145</v>
      </c>
      <c r="F79" s="48">
        <v>180</v>
      </c>
      <c r="G79" s="48">
        <v>0</v>
      </c>
      <c r="H79" s="3"/>
    </row>
    <row r="80" spans="1:8" ht="12.6" customHeight="1">
      <c r="A80" s="12" t="s">
        <v>1249</v>
      </c>
      <c r="B80" s="13" t="s">
        <v>1310</v>
      </c>
      <c r="C80" s="177">
        <v>439</v>
      </c>
      <c r="D80" s="48">
        <v>9.6191343963553493</v>
      </c>
      <c r="E80" s="48">
        <v>7.9225156385797204</v>
      </c>
      <c r="F80" s="48">
        <v>120</v>
      </c>
      <c r="G80" s="48">
        <v>0</v>
      </c>
      <c r="H80" s="3"/>
    </row>
    <row r="81" spans="1:8" ht="12.6" customHeight="1">
      <c r="A81" s="12" t="s">
        <v>1250</v>
      </c>
      <c r="B81" s="13" t="s">
        <v>1311</v>
      </c>
      <c r="C81" s="177">
        <v>105</v>
      </c>
      <c r="D81" s="48">
        <v>17.5571428571429</v>
      </c>
      <c r="E81" s="48">
        <v>17.351689438600101</v>
      </c>
      <c r="F81" s="48">
        <v>99.2</v>
      </c>
      <c r="G81" s="48">
        <v>0</v>
      </c>
      <c r="H81" s="3"/>
    </row>
    <row r="82" spans="1:8" ht="12.6" customHeight="1">
      <c r="A82" s="12" t="s">
        <v>1251</v>
      </c>
      <c r="B82" s="13" t="s">
        <v>1312</v>
      </c>
      <c r="C82" s="177">
        <v>61</v>
      </c>
      <c r="D82" s="48">
        <v>6.4213114754098397</v>
      </c>
      <c r="E82" s="48">
        <v>8.2100977410766998</v>
      </c>
      <c r="F82" s="48">
        <v>59</v>
      </c>
      <c r="G82" s="48">
        <v>0.6</v>
      </c>
      <c r="H82" s="3"/>
    </row>
    <row r="83" spans="1:8" ht="12.6" customHeight="1">
      <c r="A83" s="12" t="s">
        <v>1252</v>
      </c>
      <c r="B83" s="13" t="s">
        <v>1313</v>
      </c>
      <c r="C83" s="177">
        <v>202</v>
      </c>
      <c r="D83" s="48">
        <v>4.7059405940594097</v>
      </c>
      <c r="E83" s="48">
        <v>6.0760081452815697</v>
      </c>
      <c r="F83" s="48">
        <v>60</v>
      </c>
      <c r="G83" s="48">
        <v>0</v>
      </c>
      <c r="H83" s="3"/>
    </row>
    <row r="84" spans="1:8" ht="12.6" customHeight="1">
      <c r="A84" s="12" t="s">
        <v>1253</v>
      </c>
      <c r="B84" s="13" t="s">
        <v>1314</v>
      </c>
      <c r="C84" s="177">
        <v>10</v>
      </c>
      <c r="D84" s="48">
        <v>8.5</v>
      </c>
      <c r="E84" s="48">
        <v>7.3891812807644701</v>
      </c>
      <c r="F84" s="48">
        <v>26.3</v>
      </c>
      <c r="G84" s="48">
        <v>1.9</v>
      </c>
      <c r="H84" s="3"/>
    </row>
    <row r="85" spans="1:8" ht="12.6" customHeight="1">
      <c r="A85" s="12" t="s">
        <v>1254</v>
      </c>
      <c r="B85" s="13" t="s">
        <v>1315</v>
      </c>
      <c r="C85" s="177">
        <v>420</v>
      </c>
      <c r="D85" s="48">
        <v>12.3466666666667</v>
      </c>
      <c r="E85" s="48">
        <v>12.2254229940177</v>
      </c>
      <c r="F85" s="48">
        <v>74</v>
      </c>
      <c r="G85" s="48">
        <v>0</v>
      </c>
      <c r="H85" s="3"/>
    </row>
    <row r="86" spans="1:8" ht="12.6" customHeight="1">
      <c r="A86" s="12" t="s">
        <v>1255</v>
      </c>
      <c r="B86" s="13" t="s">
        <v>1316</v>
      </c>
      <c r="C86" s="177">
        <v>262</v>
      </c>
      <c r="D86" s="48">
        <v>22.048473282442799</v>
      </c>
      <c r="E86" s="48">
        <v>18.465618293544502</v>
      </c>
      <c r="F86" s="48">
        <v>149</v>
      </c>
      <c r="G86" s="48">
        <v>0</v>
      </c>
      <c r="H86" s="3"/>
    </row>
    <row r="87" spans="1:8" ht="12.6" customHeight="1">
      <c r="A87" s="12" t="s">
        <v>1256</v>
      </c>
      <c r="B87" s="13" t="s">
        <v>1317</v>
      </c>
      <c r="C87" s="177">
        <v>77</v>
      </c>
      <c r="D87" s="48">
        <v>15.640259740259699</v>
      </c>
      <c r="E87" s="48">
        <v>8.8663061159748704</v>
      </c>
      <c r="F87" s="48">
        <v>43.1</v>
      </c>
      <c r="G87" s="48">
        <v>1.7</v>
      </c>
      <c r="H87" s="3"/>
    </row>
    <row r="88" spans="1:8" ht="12.6" customHeight="1">
      <c r="A88" s="12" t="s">
        <v>1257</v>
      </c>
      <c r="B88" s="13" t="s">
        <v>1318</v>
      </c>
      <c r="C88" s="177">
        <v>592</v>
      </c>
      <c r="D88" s="48">
        <v>11.7393581081081</v>
      </c>
      <c r="E88" s="48">
        <v>6.3313755486897803</v>
      </c>
      <c r="F88" s="48">
        <v>47.5</v>
      </c>
      <c r="G88" s="48">
        <v>0</v>
      </c>
      <c r="H88" s="3"/>
    </row>
    <row r="89" spans="1:8" ht="12.6" customHeight="1">
      <c r="A89" s="12" t="s">
        <v>1258</v>
      </c>
      <c r="B89" s="13" t="s">
        <v>1319</v>
      </c>
      <c r="C89" s="177">
        <v>25</v>
      </c>
      <c r="D89" s="48">
        <v>14.036</v>
      </c>
      <c r="E89" s="48">
        <v>18.2960123159848</v>
      </c>
      <c r="F89" s="48">
        <v>91</v>
      </c>
      <c r="G89" s="48">
        <v>1.1000000000000001</v>
      </c>
      <c r="H89" s="3"/>
    </row>
    <row r="90" spans="1:8" ht="12.6" customHeight="1">
      <c r="A90" s="12" t="s">
        <v>1259</v>
      </c>
      <c r="B90" s="13" t="s">
        <v>1320</v>
      </c>
      <c r="C90" s="177">
        <v>168</v>
      </c>
      <c r="D90" s="48">
        <v>9.3851190476190496</v>
      </c>
      <c r="E90" s="48">
        <v>5.3027350290333999</v>
      </c>
      <c r="F90" s="48">
        <v>34</v>
      </c>
      <c r="G90" s="48">
        <v>0</v>
      </c>
      <c r="H90" s="3"/>
    </row>
    <row r="91" spans="1:8" ht="12.6" customHeight="1">
      <c r="A91" s="12" t="s">
        <v>1260</v>
      </c>
      <c r="B91" s="13" t="s">
        <v>1321</v>
      </c>
      <c r="C91" s="177">
        <v>1</v>
      </c>
      <c r="D91" s="48">
        <v>2</v>
      </c>
      <c r="E91" s="48" t="s">
        <v>491</v>
      </c>
      <c r="F91" s="48">
        <v>2</v>
      </c>
      <c r="G91" s="48">
        <v>2</v>
      </c>
      <c r="H91" s="3"/>
    </row>
    <row r="92" spans="1:8" ht="12.6" customHeight="1">
      <c r="A92" s="12" t="s">
        <v>1261</v>
      </c>
      <c r="B92" s="13" t="s">
        <v>1322</v>
      </c>
      <c r="C92" s="177">
        <v>18</v>
      </c>
      <c r="D92" s="48">
        <v>15.6</v>
      </c>
      <c r="E92" s="48">
        <v>12.543711806413301</v>
      </c>
      <c r="F92" s="48">
        <v>40</v>
      </c>
      <c r="G92" s="48">
        <v>0.1</v>
      </c>
      <c r="H92" s="3"/>
    </row>
    <row r="93" spans="1:8" ht="12.6" customHeight="1">
      <c r="A93" s="12" t="s">
        <v>1262</v>
      </c>
      <c r="B93" s="13" t="s">
        <v>1323</v>
      </c>
      <c r="C93" s="177">
        <v>3026</v>
      </c>
      <c r="D93" s="48">
        <v>10.111302048909399</v>
      </c>
      <c r="E93" s="48">
        <v>10.722697228674599</v>
      </c>
      <c r="F93" s="48">
        <v>188</v>
      </c>
      <c r="G93" s="48">
        <v>0</v>
      </c>
      <c r="H93" s="3"/>
    </row>
    <row r="94" spans="1:8" ht="12.6" customHeight="1">
      <c r="A94" s="12" t="s">
        <v>1263</v>
      </c>
      <c r="B94" s="13" t="s">
        <v>1324</v>
      </c>
      <c r="C94" s="177">
        <v>1</v>
      </c>
      <c r="D94" s="48">
        <v>21.9</v>
      </c>
      <c r="E94" s="48" t="s">
        <v>491</v>
      </c>
      <c r="F94" s="48">
        <v>21.9</v>
      </c>
      <c r="G94" s="48">
        <v>21.9</v>
      </c>
      <c r="H94" s="3"/>
    </row>
    <row r="95" spans="1:8" ht="12.6" customHeight="1">
      <c r="A95" s="12" t="s">
        <v>1264</v>
      </c>
      <c r="B95" s="13" t="s">
        <v>1325</v>
      </c>
      <c r="C95" s="177">
        <v>2</v>
      </c>
      <c r="D95" s="48">
        <v>18.95</v>
      </c>
      <c r="E95" s="48">
        <v>4.5961940777125596</v>
      </c>
      <c r="F95" s="48">
        <v>22.2</v>
      </c>
      <c r="G95" s="48">
        <v>15.7</v>
      </c>
      <c r="H95" s="3"/>
    </row>
    <row r="96" spans="1:8" ht="12.6" customHeight="1">
      <c r="A96" s="12" t="s">
        <v>1265</v>
      </c>
      <c r="B96" s="13" t="s">
        <v>1326</v>
      </c>
      <c r="C96" s="177">
        <v>0</v>
      </c>
      <c r="D96" s="48" t="s">
        <v>491</v>
      </c>
      <c r="E96" s="48" t="s">
        <v>491</v>
      </c>
      <c r="F96" s="48" t="s">
        <v>491</v>
      </c>
      <c r="G96" s="48" t="s">
        <v>491</v>
      </c>
      <c r="H96" s="3"/>
    </row>
    <row r="97" spans="1:8" ht="12.6" customHeight="1">
      <c r="A97" s="12" t="s">
        <v>1266</v>
      </c>
      <c r="B97" s="13" t="s">
        <v>1327</v>
      </c>
      <c r="C97" s="177">
        <v>18</v>
      </c>
      <c r="D97" s="48">
        <v>13.45</v>
      </c>
      <c r="E97" s="48">
        <v>10.530194680061699</v>
      </c>
      <c r="F97" s="48">
        <v>38.299999999999997</v>
      </c>
      <c r="G97" s="48">
        <v>0.9</v>
      </c>
      <c r="H97" s="3"/>
    </row>
    <row r="98" spans="1:8" ht="12.6" customHeight="1">
      <c r="A98" s="12" t="s">
        <v>1267</v>
      </c>
      <c r="B98" s="13" t="s">
        <v>1328</v>
      </c>
      <c r="C98" s="177">
        <v>4</v>
      </c>
      <c r="D98" s="48">
        <v>58.674999999999997</v>
      </c>
      <c r="E98" s="48">
        <v>54.185445462780898</v>
      </c>
      <c r="F98" s="48">
        <v>133.9</v>
      </c>
      <c r="G98" s="48">
        <v>5.6</v>
      </c>
      <c r="H98" s="3"/>
    </row>
    <row r="99" spans="1:8" ht="12.6" customHeight="1">
      <c r="A99" s="12" t="s">
        <v>1268</v>
      </c>
      <c r="B99" s="13" t="s">
        <v>1329</v>
      </c>
      <c r="C99" s="177">
        <v>20</v>
      </c>
      <c r="D99" s="48">
        <v>14.6</v>
      </c>
      <c r="E99" s="48">
        <v>9.9068822436462707</v>
      </c>
      <c r="F99" s="48">
        <v>32.700000000000003</v>
      </c>
      <c r="G99" s="48">
        <v>0.2</v>
      </c>
      <c r="H99" s="3"/>
    </row>
    <row r="100" spans="1:8" ht="12.6" customHeight="1">
      <c r="A100" s="12" t="s">
        <v>486</v>
      </c>
      <c r="B100" s="13" t="s">
        <v>1330</v>
      </c>
      <c r="C100" s="177">
        <v>82</v>
      </c>
      <c r="D100" s="48">
        <v>19.6243902439024</v>
      </c>
      <c r="E100" s="48">
        <v>15.908352965283701</v>
      </c>
      <c r="F100" s="48">
        <v>99</v>
      </c>
      <c r="G100" s="48">
        <v>0.3</v>
      </c>
      <c r="H100" s="3"/>
    </row>
    <row r="101" spans="1:8" ht="12.6" customHeight="1">
      <c r="A101" s="12" t="s">
        <v>487</v>
      </c>
      <c r="B101" s="13" t="s">
        <v>596</v>
      </c>
      <c r="C101" s="177">
        <v>31</v>
      </c>
      <c r="D101" s="48">
        <v>6.3903225806451598</v>
      </c>
      <c r="E101" s="48">
        <v>3.8553300627148799</v>
      </c>
      <c r="F101" s="48">
        <v>20</v>
      </c>
      <c r="G101" s="48">
        <v>0.3</v>
      </c>
      <c r="H101" s="3"/>
    </row>
    <row r="102" spans="1:8" ht="12.6" customHeight="1">
      <c r="A102" s="12" t="s">
        <v>599</v>
      </c>
      <c r="B102" s="13" t="s">
        <v>597</v>
      </c>
      <c r="C102" s="177">
        <v>39</v>
      </c>
      <c r="D102" s="48">
        <v>10.2615384615385</v>
      </c>
      <c r="E102" s="48">
        <v>6.4164105141924699</v>
      </c>
      <c r="F102" s="48">
        <v>31</v>
      </c>
      <c r="G102" s="48">
        <v>0.6</v>
      </c>
      <c r="H102" s="3"/>
    </row>
    <row r="103" spans="1:8" ht="12.6" customHeight="1">
      <c r="A103" s="12" t="s">
        <v>600</v>
      </c>
      <c r="B103" s="13" t="s">
        <v>598</v>
      </c>
      <c r="C103" s="177">
        <v>137</v>
      </c>
      <c r="D103" s="48">
        <v>13.9868613138686</v>
      </c>
      <c r="E103" s="48">
        <v>12.974946545952699</v>
      </c>
      <c r="F103" s="48">
        <v>69.2</v>
      </c>
      <c r="G103" s="48">
        <v>0</v>
      </c>
      <c r="H103" s="3"/>
    </row>
    <row r="104" spans="1:8" ht="12.6" customHeight="1">
      <c r="A104" s="12" t="s">
        <v>488</v>
      </c>
      <c r="B104" s="13" t="s">
        <v>1386</v>
      </c>
      <c r="C104" s="177">
        <v>1371</v>
      </c>
      <c r="D104" s="48">
        <v>12.1833698030634</v>
      </c>
      <c r="E104" s="48">
        <v>9.1345554241420395</v>
      </c>
      <c r="F104" s="48">
        <v>109</v>
      </c>
      <c r="G104" s="48">
        <v>0</v>
      </c>
      <c r="H104" s="3"/>
    </row>
    <row r="105" spans="1:8" ht="12.6" customHeight="1">
      <c r="A105" s="12" t="s">
        <v>491</v>
      </c>
      <c r="B105" s="13" t="s">
        <v>1246</v>
      </c>
      <c r="C105" s="177">
        <v>26</v>
      </c>
      <c r="D105" s="48">
        <v>9.0615384615384595</v>
      </c>
      <c r="E105" s="48">
        <v>10.1063970602021</v>
      </c>
      <c r="F105" s="48">
        <v>37</v>
      </c>
      <c r="G105" s="48">
        <v>0</v>
      </c>
      <c r="H105" s="3"/>
    </row>
    <row r="106" spans="1:8" ht="12.6" customHeight="1">
      <c r="A106" s="14"/>
      <c r="B106" s="4" t="s">
        <v>493</v>
      </c>
      <c r="C106" s="179">
        <v>14997</v>
      </c>
      <c r="D106" s="231">
        <v>10.357331466293299</v>
      </c>
      <c r="E106" s="231">
        <v>13.3117797966831</v>
      </c>
      <c r="F106" s="231">
        <v>218</v>
      </c>
      <c r="G106" s="231">
        <v>0</v>
      </c>
      <c r="H106" s="8"/>
    </row>
    <row r="107" spans="1:8">
      <c r="A107" s="10"/>
      <c r="B107" s="9"/>
      <c r="C107" s="36"/>
      <c r="D107" s="249"/>
      <c r="E107" s="249"/>
      <c r="F107" s="238"/>
      <c r="G107" s="238"/>
      <c r="H107" s="8"/>
    </row>
    <row r="108" spans="1:8">
      <c r="A108" s="6"/>
      <c r="B108" s="2"/>
      <c r="C108" s="37"/>
      <c r="D108" s="235"/>
      <c r="E108" s="235"/>
      <c r="F108" s="237"/>
      <c r="G108" s="237"/>
      <c r="H108" s="3"/>
    </row>
    <row r="109" spans="1:8">
      <c r="A109" s="6"/>
      <c r="B109" s="2"/>
      <c r="C109" s="43"/>
      <c r="D109" s="235"/>
      <c r="E109" s="235"/>
      <c r="F109" s="237"/>
      <c r="G109" s="237"/>
      <c r="H109" s="3"/>
    </row>
    <row r="110" spans="1:8">
      <c r="A110" s="6"/>
      <c r="B110" s="2"/>
      <c r="C110" s="37"/>
      <c r="D110" s="235"/>
      <c r="E110" s="235"/>
      <c r="F110" s="237"/>
      <c r="G110" s="237"/>
      <c r="H110" s="3"/>
    </row>
    <row r="111" spans="1:8">
      <c r="C111" s="38"/>
      <c r="D111" s="250"/>
      <c r="E111" s="250"/>
      <c r="F111" s="239"/>
      <c r="G111" s="239"/>
    </row>
    <row r="112" spans="1:8">
      <c r="C112" s="38"/>
      <c r="D112" s="250"/>
      <c r="E112" s="250"/>
      <c r="F112" s="239"/>
      <c r="G112" s="239"/>
    </row>
    <row r="119" spans="3:3">
      <c r="C119" s="39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44">
    <tabColor rgb="FF00B050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4" max="4" width="10" style="251" customWidth="1"/>
    <col min="5" max="5" width="9" style="251"/>
    <col min="6" max="7" width="9" style="236"/>
  </cols>
  <sheetData>
    <row r="1" spans="1:8" hidden="1">
      <c r="B1" s="2"/>
      <c r="C1" s="3"/>
      <c r="D1" s="226"/>
      <c r="E1" s="226"/>
      <c r="F1" s="228"/>
      <c r="G1" s="228"/>
      <c r="H1" s="3"/>
    </row>
    <row r="2" spans="1:8" hidden="1">
      <c r="A2" s="1"/>
      <c r="B2" s="2"/>
      <c r="C2" s="3"/>
      <c r="D2" s="226"/>
      <c r="E2" s="226"/>
      <c r="F2" s="228"/>
      <c r="G2" s="228"/>
      <c r="H2" s="3"/>
    </row>
    <row r="3" spans="1:8">
      <c r="A3" s="1" t="s">
        <v>1114</v>
      </c>
      <c r="B3" s="2"/>
      <c r="D3" s="226"/>
      <c r="E3" s="226"/>
      <c r="F3" s="237"/>
      <c r="G3" s="237"/>
      <c r="H3" s="3"/>
    </row>
    <row r="4" spans="1:8">
      <c r="A4" s="1"/>
      <c r="B4" s="2"/>
      <c r="D4" s="226"/>
      <c r="E4" s="226"/>
      <c r="F4" s="237" t="s">
        <v>1571</v>
      </c>
      <c r="G4" s="237" t="s">
        <v>1038</v>
      </c>
      <c r="H4" s="3"/>
    </row>
    <row r="5" spans="1:8" ht="12.6" customHeight="1">
      <c r="A5" s="268" t="s">
        <v>1031</v>
      </c>
      <c r="B5" s="270"/>
      <c r="C5" s="135" t="s">
        <v>1178</v>
      </c>
      <c r="D5" s="227" t="s">
        <v>1179</v>
      </c>
      <c r="E5" s="227" t="s">
        <v>1039</v>
      </c>
      <c r="F5" s="141" t="s">
        <v>1180</v>
      </c>
      <c r="G5" s="141" t="s">
        <v>1181</v>
      </c>
      <c r="H5" s="3"/>
    </row>
    <row r="6" spans="1:8" ht="12.6" customHeight="1">
      <c r="A6" s="12" t="s">
        <v>452</v>
      </c>
      <c r="B6" s="13" t="s">
        <v>1698</v>
      </c>
      <c r="C6" s="177">
        <v>72</v>
      </c>
      <c r="D6" s="48">
        <v>9.9722222222222197</v>
      </c>
      <c r="E6" s="48">
        <v>8.8785105688821897</v>
      </c>
      <c r="F6" s="48">
        <v>31.2</v>
      </c>
      <c r="G6" s="48">
        <v>0</v>
      </c>
      <c r="H6" s="3"/>
    </row>
    <row r="7" spans="1:8" ht="12.6" customHeight="1">
      <c r="A7" s="12" t="s">
        <v>453</v>
      </c>
      <c r="B7" s="13" t="s">
        <v>873</v>
      </c>
      <c r="C7" s="177">
        <v>0</v>
      </c>
      <c r="D7" s="48" t="s">
        <v>491</v>
      </c>
      <c r="E7" s="48" t="s">
        <v>491</v>
      </c>
      <c r="F7" s="48" t="s">
        <v>491</v>
      </c>
      <c r="G7" s="48" t="s">
        <v>491</v>
      </c>
      <c r="H7" s="3"/>
    </row>
    <row r="8" spans="1:8" ht="12.6" customHeight="1">
      <c r="A8" s="12" t="s">
        <v>454</v>
      </c>
      <c r="B8" s="13" t="s">
        <v>874</v>
      </c>
      <c r="C8" s="177">
        <v>1</v>
      </c>
      <c r="D8" s="48">
        <v>0</v>
      </c>
      <c r="E8" s="48" t="s">
        <v>491</v>
      </c>
      <c r="F8" s="48">
        <v>0</v>
      </c>
      <c r="G8" s="48">
        <v>0</v>
      </c>
      <c r="H8" s="3"/>
    </row>
    <row r="9" spans="1:8" ht="12.6" customHeight="1">
      <c r="A9" s="12" t="s">
        <v>455</v>
      </c>
      <c r="B9" s="13" t="s">
        <v>875</v>
      </c>
      <c r="C9" s="177">
        <v>3</v>
      </c>
      <c r="D9" s="48">
        <v>0.1</v>
      </c>
      <c r="E9" s="48">
        <v>0</v>
      </c>
      <c r="F9" s="48">
        <v>0.1</v>
      </c>
      <c r="G9" s="48">
        <v>0.1</v>
      </c>
      <c r="H9" s="3"/>
    </row>
    <row r="10" spans="1:8" ht="12.6" customHeight="1">
      <c r="A10" s="12" t="s">
        <v>456</v>
      </c>
      <c r="B10" s="13" t="s">
        <v>876</v>
      </c>
      <c r="C10" s="177">
        <v>32</v>
      </c>
      <c r="D10" s="48">
        <v>0.25624999999999998</v>
      </c>
      <c r="E10" s="48">
        <v>0.78819413852172304</v>
      </c>
      <c r="F10" s="48">
        <v>3.7</v>
      </c>
      <c r="G10" s="48">
        <v>0</v>
      </c>
      <c r="H10" s="3"/>
    </row>
    <row r="11" spans="1:8" ht="12.6" customHeight="1">
      <c r="A11" s="12" t="s">
        <v>457</v>
      </c>
      <c r="B11" s="13" t="s">
        <v>877</v>
      </c>
      <c r="C11" s="177">
        <v>28</v>
      </c>
      <c r="D11" s="48">
        <v>0.153571428571429</v>
      </c>
      <c r="E11" s="48">
        <v>0.367657391700422</v>
      </c>
      <c r="F11" s="48">
        <v>1.4</v>
      </c>
      <c r="G11" s="48">
        <v>0</v>
      </c>
      <c r="H11" s="3"/>
    </row>
    <row r="12" spans="1:8" ht="12.6" customHeight="1">
      <c r="A12" s="12" t="s">
        <v>458</v>
      </c>
      <c r="B12" s="13" t="s">
        <v>878</v>
      </c>
      <c r="C12" s="177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12" t="s">
        <v>459</v>
      </c>
      <c r="B13" s="13" t="s">
        <v>1494</v>
      </c>
      <c r="C13" s="177">
        <v>0</v>
      </c>
      <c r="D13" s="48" t="s">
        <v>491</v>
      </c>
      <c r="E13" s="48" t="s">
        <v>491</v>
      </c>
      <c r="F13" s="48" t="s">
        <v>491</v>
      </c>
      <c r="G13" s="48" t="s">
        <v>491</v>
      </c>
      <c r="H13" s="3"/>
    </row>
    <row r="14" spans="1:8" ht="12.6" customHeight="1">
      <c r="A14" s="12" t="s">
        <v>460</v>
      </c>
      <c r="B14" s="13" t="s">
        <v>1495</v>
      </c>
      <c r="C14" s="177">
        <v>1048</v>
      </c>
      <c r="D14" s="48">
        <v>1.95429389312977</v>
      </c>
      <c r="E14" s="48">
        <v>2.7384280583285099</v>
      </c>
      <c r="F14" s="48">
        <v>29.6</v>
      </c>
      <c r="G14" s="48">
        <v>0</v>
      </c>
      <c r="H14" s="3"/>
    </row>
    <row r="15" spans="1:8" ht="12.6" customHeight="1">
      <c r="A15" s="12" t="s">
        <v>461</v>
      </c>
      <c r="B15" s="13" t="s">
        <v>1496</v>
      </c>
      <c r="C15" s="177">
        <v>200</v>
      </c>
      <c r="D15" s="48">
        <v>1.31</v>
      </c>
      <c r="E15" s="48">
        <v>2.5872707336585798</v>
      </c>
      <c r="F15" s="48">
        <v>24</v>
      </c>
      <c r="G15" s="48">
        <v>0</v>
      </c>
      <c r="H15" s="3"/>
    </row>
    <row r="16" spans="1:8" ht="12.6" customHeight="1">
      <c r="A16" s="12" t="s">
        <v>462</v>
      </c>
      <c r="B16" s="13" t="s">
        <v>1497</v>
      </c>
      <c r="C16" s="177">
        <v>223</v>
      </c>
      <c r="D16" s="48">
        <v>0.86143497757847398</v>
      </c>
      <c r="E16" s="48">
        <v>1.59922326417576</v>
      </c>
      <c r="F16" s="48">
        <v>16</v>
      </c>
      <c r="G16" s="48">
        <v>0</v>
      </c>
      <c r="H16" s="3"/>
    </row>
    <row r="17" spans="1:8" ht="12.6" customHeight="1">
      <c r="A17" s="12" t="s">
        <v>463</v>
      </c>
      <c r="B17" s="13" t="s">
        <v>1498</v>
      </c>
      <c r="C17" s="177">
        <v>16</v>
      </c>
      <c r="D17" s="48">
        <v>0.6</v>
      </c>
      <c r="E17" s="48">
        <v>1.0645812948447499</v>
      </c>
      <c r="F17" s="48">
        <v>4.4000000000000004</v>
      </c>
      <c r="G17" s="48">
        <v>0</v>
      </c>
      <c r="H17" s="3"/>
    </row>
    <row r="18" spans="1:8" ht="12.6" customHeight="1">
      <c r="A18" s="12" t="s">
        <v>464</v>
      </c>
      <c r="B18" s="13" t="s">
        <v>1499</v>
      </c>
      <c r="C18" s="177">
        <v>15</v>
      </c>
      <c r="D18" s="48">
        <v>1.68</v>
      </c>
      <c r="E18" s="48">
        <v>2.4375631859942199</v>
      </c>
      <c r="F18" s="48">
        <v>9</v>
      </c>
      <c r="G18" s="48">
        <v>0.1</v>
      </c>
      <c r="H18" s="3"/>
    </row>
    <row r="19" spans="1:8" ht="12.6" customHeight="1">
      <c r="A19" s="12" t="s">
        <v>465</v>
      </c>
      <c r="B19" s="13" t="s">
        <v>1500</v>
      </c>
      <c r="C19" s="177">
        <v>147</v>
      </c>
      <c r="D19" s="48">
        <v>0.24965986394557901</v>
      </c>
      <c r="E19" s="48">
        <v>0.50073564371323998</v>
      </c>
      <c r="F19" s="48">
        <v>4.2</v>
      </c>
      <c r="G19" s="48">
        <v>0</v>
      </c>
      <c r="H19" s="3"/>
    </row>
    <row r="20" spans="1:8" ht="12.6" customHeight="1">
      <c r="A20" s="12" t="s">
        <v>466</v>
      </c>
      <c r="B20" s="13" t="s">
        <v>1501</v>
      </c>
      <c r="C20" s="177">
        <v>25</v>
      </c>
      <c r="D20" s="48">
        <v>1.4239999999999999</v>
      </c>
      <c r="E20" s="48">
        <v>1.83309392376205</v>
      </c>
      <c r="F20" s="48">
        <v>7</v>
      </c>
      <c r="G20" s="48">
        <v>0.1</v>
      </c>
      <c r="H20" s="3"/>
    </row>
    <row r="21" spans="1:8" ht="12.6" customHeight="1">
      <c r="A21" s="12" t="s">
        <v>467</v>
      </c>
      <c r="B21" s="13" t="s">
        <v>1502</v>
      </c>
      <c r="C21" s="177">
        <v>679</v>
      </c>
      <c r="D21" s="48">
        <v>0.60294550810014802</v>
      </c>
      <c r="E21" s="48">
        <v>2.0386074940324801</v>
      </c>
      <c r="F21" s="48">
        <v>31.8</v>
      </c>
      <c r="G21" s="48">
        <v>0</v>
      </c>
      <c r="H21" s="3"/>
    </row>
    <row r="22" spans="1:8" ht="12.6" customHeight="1">
      <c r="A22" s="12" t="s">
        <v>468</v>
      </c>
      <c r="B22" s="13" t="s">
        <v>1503</v>
      </c>
      <c r="C22" s="177">
        <v>39</v>
      </c>
      <c r="D22" s="48">
        <v>0.105128205128205</v>
      </c>
      <c r="E22" s="48">
        <v>9.44477520523717E-2</v>
      </c>
      <c r="F22" s="48">
        <v>0.4</v>
      </c>
      <c r="G22" s="48">
        <v>0</v>
      </c>
      <c r="H22" s="3"/>
    </row>
    <row r="23" spans="1:8" ht="12.6" customHeight="1">
      <c r="A23" s="12" t="s">
        <v>469</v>
      </c>
      <c r="B23" s="13" t="s">
        <v>1504</v>
      </c>
      <c r="C23" s="177">
        <v>51</v>
      </c>
      <c r="D23" s="48">
        <v>0.40980392156862699</v>
      </c>
      <c r="E23" s="48">
        <v>0.71028301456835796</v>
      </c>
      <c r="F23" s="48">
        <v>3.9</v>
      </c>
      <c r="G23" s="48">
        <v>0</v>
      </c>
      <c r="H23" s="3"/>
    </row>
    <row r="24" spans="1:8" ht="12.6" customHeight="1">
      <c r="A24" s="12" t="s">
        <v>470</v>
      </c>
      <c r="B24" s="13" t="s">
        <v>1505</v>
      </c>
      <c r="C24" s="177">
        <v>72</v>
      </c>
      <c r="D24" s="48">
        <v>0.62222222222222201</v>
      </c>
      <c r="E24" s="48">
        <v>0.84523889817741804</v>
      </c>
      <c r="F24" s="48">
        <v>3.6</v>
      </c>
      <c r="G24" s="48">
        <v>0</v>
      </c>
      <c r="H24" s="3"/>
    </row>
    <row r="25" spans="1:8" ht="12.6" customHeight="1">
      <c r="A25" s="12" t="s">
        <v>471</v>
      </c>
      <c r="B25" s="13" t="s">
        <v>1506</v>
      </c>
      <c r="C25" s="177">
        <v>9</v>
      </c>
      <c r="D25" s="48">
        <v>0.37777777777777799</v>
      </c>
      <c r="E25" s="48">
        <v>0.47900359543999699</v>
      </c>
      <c r="F25" s="48">
        <v>1.6</v>
      </c>
      <c r="G25" s="48">
        <v>0.1</v>
      </c>
      <c r="H25" s="3"/>
    </row>
    <row r="26" spans="1:8" ht="12.6" customHeight="1">
      <c r="A26" s="12" t="s">
        <v>472</v>
      </c>
      <c r="B26" s="13" t="s">
        <v>1507</v>
      </c>
      <c r="C26" s="177">
        <v>177</v>
      </c>
      <c r="D26" s="48">
        <v>0.21581920903954799</v>
      </c>
      <c r="E26" s="48">
        <v>0.417893161467909</v>
      </c>
      <c r="F26" s="48">
        <v>2.9</v>
      </c>
      <c r="G26" s="48">
        <v>0</v>
      </c>
      <c r="H26" s="3"/>
    </row>
    <row r="27" spans="1:8" ht="12.6" customHeight="1">
      <c r="A27" s="12" t="s">
        <v>473</v>
      </c>
      <c r="B27" s="13" t="s">
        <v>1508</v>
      </c>
      <c r="C27" s="177">
        <v>162</v>
      </c>
      <c r="D27" s="48">
        <v>0.24629629629629701</v>
      </c>
      <c r="E27" s="48">
        <v>0.50007935878154797</v>
      </c>
      <c r="F27" s="48">
        <v>3.8</v>
      </c>
      <c r="G27" s="48">
        <v>0</v>
      </c>
      <c r="H27" s="3"/>
    </row>
    <row r="28" spans="1:8" ht="12.6" customHeight="1">
      <c r="A28" s="12" t="s">
        <v>474</v>
      </c>
      <c r="B28" s="13" t="s">
        <v>1509</v>
      </c>
      <c r="C28" s="177">
        <v>111</v>
      </c>
      <c r="D28" s="48">
        <v>0.51171171171171204</v>
      </c>
      <c r="E28" s="48">
        <v>2.14343559136171</v>
      </c>
      <c r="F28" s="48">
        <v>22</v>
      </c>
      <c r="G28" s="48">
        <v>0</v>
      </c>
      <c r="H28" s="3"/>
    </row>
    <row r="29" spans="1:8" ht="12.6" customHeight="1">
      <c r="A29" s="12" t="s">
        <v>475</v>
      </c>
      <c r="B29" s="13" t="s">
        <v>1510</v>
      </c>
      <c r="C29" s="177">
        <v>451</v>
      </c>
      <c r="D29" s="48">
        <v>1.2208425720620899</v>
      </c>
      <c r="E29" s="48">
        <v>2.76778454517232</v>
      </c>
      <c r="F29" s="48">
        <v>32.700000000000003</v>
      </c>
      <c r="G29" s="48">
        <v>0</v>
      </c>
      <c r="H29" s="3"/>
    </row>
    <row r="30" spans="1:8" ht="12.6" customHeight="1">
      <c r="A30" s="12" t="s">
        <v>476</v>
      </c>
      <c r="B30" s="13" t="s">
        <v>1511</v>
      </c>
      <c r="C30" s="177">
        <v>87</v>
      </c>
      <c r="D30" s="48">
        <v>0.92873563218390798</v>
      </c>
      <c r="E30" s="48">
        <v>1.5116530337393099</v>
      </c>
      <c r="F30" s="48">
        <v>8.1</v>
      </c>
      <c r="G30" s="48">
        <v>0</v>
      </c>
      <c r="H30" s="3"/>
    </row>
    <row r="31" spans="1:8" ht="12.6" customHeight="1">
      <c r="A31" s="12" t="s">
        <v>477</v>
      </c>
      <c r="B31" s="13" t="s">
        <v>1512</v>
      </c>
      <c r="C31" s="177">
        <v>77</v>
      </c>
      <c r="D31" s="48">
        <v>1.25844155844156</v>
      </c>
      <c r="E31" s="48">
        <v>2.5804095273379599</v>
      </c>
      <c r="F31" s="48">
        <v>16</v>
      </c>
      <c r="G31" s="48">
        <v>0</v>
      </c>
      <c r="H31" s="3"/>
    </row>
    <row r="32" spans="1:8" ht="12.6" customHeight="1">
      <c r="A32" s="12" t="s">
        <v>478</v>
      </c>
      <c r="B32" s="13" t="s">
        <v>1513</v>
      </c>
      <c r="C32" s="177">
        <v>59</v>
      </c>
      <c r="D32" s="48">
        <v>0.81186440677966099</v>
      </c>
      <c r="E32" s="48">
        <v>1.3648398599712901</v>
      </c>
      <c r="F32" s="48">
        <v>8.1</v>
      </c>
      <c r="G32" s="48">
        <v>0</v>
      </c>
      <c r="H32" s="3"/>
    </row>
    <row r="33" spans="1:8" ht="12.6" customHeight="1">
      <c r="A33" s="12" t="s">
        <v>479</v>
      </c>
      <c r="B33" s="13" t="s">
        <v>1514</v>
      </c>
      <c r="C33" s="177">
        <v>200</v>
      </c>
      <c r="D33" s="48">
        <v>0.58199999999999896</v>
      </c>
      <c r="E33" s="48">
        <v>1.5367118848650301</v>
      </c>
      <c r="F33" s="48">
        <v>15.8</v>
      </c>
      <c r="G33" s="48">
        <v>0</v>
      </c>
      <c r="H33" s="3"/>
    </row>
    <row r="34" spans="1:8" ht="12.6" customHeight="1">
      <c r="A34" s="12" t="s">
        <v>480</v>
      </c>
      <c r="B34" s="13" t="s">
        <v>1515</v>
      </c>
      <c r="C34" s="177">
        <v>122</v>
      </c>
      <c r="D34" s="48">
        <v>1.07377049180328</v>
      </c>
      <c r="E34" s="48">
        <v>2.0507125662889201</v>
      </c>
      <c r="F34" s="48">
        <v>16</v>
      </c>
      <c r="G34" s="48">
        <v>0</v>
      </c>
      <c r="H34" s="3"/>
    </row>
    <row r="35" spans="1:8" ht="12.6" customHeight="1">
      <c r="A35" s="12" t="s">
        <v>481</v>
      </c>
      <c r="B35" s="13" t="s">
        <v>1516</v>
      </c>
      <c r="C35" s="177">
        <v>29</v>
      </c>
      <c r="D35" s="48">
        <v>1.41379310344828</v>
      </c>
      <c r="E35" s="48">
        <v>1.7632608059929</v>
      </c>
      <c r="F35" s="48">
        <v>5.9</v>
      </c>
      <c r="G35" s="48">
        <v>0</v>
      </c>
      <c r="H35" s="3"/>
    </row>
    <row r="36" spans="1:8" ht="12.6" customHeight="1">
      <c r="A36" s="12" t="s">
        <v>482</v>
      </c>
      <c r="B36" s="13" t="s">
        <v>1517</v>
      </c>
      <c r="C36" s="177">
        <v>362</v>
      </c>
      <c r="D36" s="48">
        <v>0.88674033149171305</v>
      </c>
      <c r="E36" s="48">
        <v>1.5250052028349199</v>
      </c>
      <c r="F36" s="48">
        <v>10</v>
      </c>
      <c r="G36" s="48">
        <v>0</v>
      </c>
      <c r="H36" s="3"/>
    </row>
    <row r="37" spans="1:8" ht="12.6" customHeight="1">
      <c r="A37" s="12" t="s">
        <v>483</v>
      </c>
      <c r="B37" s="13" t="s">
        <v>1518</v>
      </c>
      <c r="C37" s="177">
        <v>28</v>
      </c>
      <c r="D37" s="48">
        <v>0.86428571428571499</v>
      </c>
      <c r="E37" s="48">
        <v>1.7075462763024301</v>
      </c>
      <c r="F37" s="48">
        <v>6.7</v>
      </c>
      <c r="G37" s="48">
        <v>0</v>
      </c>
      <c r="H37" s="3"/>
    </row>
    <row r="38" spans="1:8" ht="12.6" customHeight="1">
      <c r="A38" s="12" t="s">
        <v>1228</v>
      </c>
      <c r="B38" s="13" t="s">
        <v>1519</v>
      </c>
      <c r="C38" s="177">
        <v>49</v>
      </c>
      <c r="D38" s="48">
        <v>0.32040816326530602</v>
      </c>
      <c r="E38" s="48">
        <v>1.0879988495392099</v>
      </c>
      <c r="F38" s="48">
        <v>5.3</v>
      </c>
      <c r="G38" s="48">
        <v>0</v>
      </c>
      <c r="H38" s="3"/>
    </row>
    <row r="39" spans="1:8" ht="12.6" customHeight="1">
      <c r="A39" s="12" t="s">
        <v>1229</v>
      </c>
      <c r="B39" s="13" t="s">
        <v>1520</v>
      </c>
      <c r="C39" s="177">
        <v>5</v>
      </c>
      <c r="D39" s="48">
        <v>0.18</v>
      </c>
      <c r="E39" s="48">
        <v>0.13038404810405299</v>
      </c>
      <c r="F39" s="48">
        <v>0.3</v>
      </c>
      <c r="G39" s="48">
        <v>0</v>
      </c>
      <c r="H39" s="3"/>
    </row>
    <row r="40" spans="1:8" ht="12.6" customHeight="1">
      <c r="A40" s="12" t="s">
        <v>1230</v>
      </c>
      <c r="B40" s="13" t="s">
        <v>1521</v>
      </c>
      <c r="C40" s="177">
        <v>4</v>
      </c>
      <c r="D40" s="48">
        <v>0.77500000000000002</v>
      </c>
      <c r="E40" s="48">
        <v>1.08435848930754</v>
      </c>
      <c r="F40" s="48">
        <v>2.2999999999999998</v>
      </c>
      <c r="G40" s="48">
        <v>0</v>
      </c>
      <c r="H40" s="3"/>
    </row>
    <row r="41" spans="1:8" ht="12.6" customHeight="1">
      <c r="A41" s="12" t="s">
        <v>1759</v>
      </c>
      <c r="B41" s="13" t="s">
        <v>1522</v>
      </c>
      <c r="C41" s="177">
        <v>2241</v>
      </c>
      <c r="D41" s="48">
        <v>1.33721552878179</v>
      </c>
      <c r="E41" s="48">
        <v>1.27992330701108</v>
      </c>
      <c r="F41" s="48">
        <v>29</v>
      </c>
      <c r="G41" s="48">
        <v>0</v>
      </c>
      <c r="H41" s="3"/>
    </row>
    <row r="42" spans="1:8" ht="12.6" customHeight="1">
      <c r="A42" s="12" t="s">
        <v>1760</v>
      </c>
      <c r="B42" s="13" t="s">
        <v>1523</v>
      </c>
      <c r="C42" s="177">
        <v>0</v>
      </c>
      <c r="D42" s="48" t="s">
        <v>491</v>
      </c>
      <c r="E42" s="48" t="s">
        <v>491</v>
      </c>
      <c r="F42" s="48" t="s">
        <v>491</v>
      </c>
      <c r="G42" s="48" t="s">
        <v>491</v>
      </c>
      <c r="H42" s="3"/>
    </row>
    <row r="43" spans="1:8" ht="12.6" customHeight="1">
      <c r="A43" s="12" t="s">
        <v>1761</v>
      </c>
      <c r="B43" s="13" t="s">
        <v>1524</v>
      </c>
      <c r="C43" s="177">
        <v>0</v>
      </c>
      <c r="D43" s="48" t="s">
        <v>491</v>
      </c>
      <c r="E43" s="48" t="s">
        <v>491</v>
      </c>
      <c r="F43" s="48" t="s">
        <v>491</v>
      </c>
      <c r="G43" s="48" t="s">
        <v>491</v>
      </c>
      <c r="H43" s="3"/>
    </row>
    <row r="44" spans="1:8" ht="12.6" customHeight="1">
      <c r="A44" s="12" t="s">
        <v>1762</v>
      </c>
      <c r="B44" s="13" t="s">
        <v>1525</v>
      </c>
      <c r="C44" s="177">
        <v>3</v>
      </c>
      <c r="D44" s="48">
        <v>1</v>
      </c>
      <c r="E44" s="48">
        <v>0.65574385243019995</v>
      </c>
      <c r="F44" s="48">
        <v>1.7</v>
      </c>
      <c r="G44" s="48">
        <v>0.4</v>
      </c>
      <c r="H44" s="3"/>
    </row>
    <row r="45" spans="1:8" ht="12.6" customHeight="1">
      <c r="A45" s="12" t="s">
        <v>1763</v>
      </c>
      <c r="B45" s="13" t="s">
        <v>1526</v>
      </c>
      <c r="C45" s="177">
        <v>0</v>
      </c>
      <c r="D45" s="48" t="s">
        <v>491</v>
      </c>
      <c r="E45" s="48" t="s">
        <v>491</v>
      </c>
      <c r="F45" s="48" t="s">
        <v>491</v>
      </c>
      <c r="G45" s="48" t="s">
        <v>491</v>
      </c>
      <c r="H45" s="3"/>
    </row>
    <row r="46" spans="1:8" ht="12.6" customHeight="1">
      <c r="A46" s="12" t="s">
        <v>1764</v>
      </c>
      <c r="B46" s="13" t="s">
        <v>1527</v>
      </c>
      <c r="C46" s="177">
        <v>4</v>
      </c>
      <c r="D46" s="48">
        <v>3.8</v>
      </c>
      <c r="E46" s="48">
        <v>3.0735430152621399</v>
      </c>
      <c r="F46" s="48">
        <v>6.5</v>
      </c>
      <c r="G46" s="48">
        <v>0.4</v>
      </c>
      <c r="H46" s="3"/>
    </row>
    <row r="47" spans="1:8" ht="12.6" customHeight="1">
      <c r="A47" s="12" t="s">
        <v>884</v>
      </c>
      <c r="B47" s="13" t="s">
        <v>1528</v>
      </c>
      <c r="C47" s="177">
        <v>15</v>
      </c>
      <c r="D47" s="48">
        <v>1.2</v>
      </c>
      <c r="E47" s="48">
        <v>1.6843820401390099</v>
      </c>
      <c r="F47" s="48">
        <v>5.2</v>
      </c>
      <c r="G47" s="48">
        <v>0</v>
      </c>
      <c r="H47" s="3"/>
    </row>
    <row r="48" spans="1:8" ht="12.6" customHeight="1">
      <c r="A48" s="12" t="s">
        <v>885</v>
      </c>
      <c r="B48" s="13" t="s">
        <v>1529</v>
      </c>
      <c r="C48" s="177">
        <v>3</v>
      </c>
      <c r="D48" s="48">
        <v>2.9</v>
      </c>
      <c r="E48" s="48">
        <v>4.2673176586703701</v>
      </c>
      <c r="F48" s="48">
        <v>7.8</v>
      </c>
      <c r="G48" s="48">
        <v>0</v>
      </c>
      <c r="H48" s="3"/>
    </row>
    <row r="49" spans="1:8" ht="12.6" customHeight="1">
      <c r="A49" s="12" t="s">
        <v>886</v>
      </c>
      <c r="B49" s="13" t="s">
        <v>1530</v>
      </c>
      <c r="C49" s="177">
        <v>6</v>
      </c>
      <c r="D49" s="48">
        <v>2.1333333333333302</v>
      </c>
      <c r="E49" s="48">
        <v>1.4486775578667099</v>
      </c>
      <c r="F49" s="48">
        <v>4.7</v>
      </c>
      <c r="G49" s="48">
        <v>0.3</v>
      </c>
      <c r="H49" s="3"/>
    </row>
    <row r="50" spans="1:8" ht="12.6" customHeight="1">
      <c r="A50" s="12" t="s">
        <v>887</v>
      </c>
      <c r="B50" s="13" t="s">
        <v>1531</v>
      </c>
      <c r="C50" s="177">
        <v>1</v>
      </c>
      <c r="D50" s="48">
        <v>1.3</v>
      </c>
      <c r="E50" s="48" t="s">
        <v>491</v>
      </c>
      <c r="F50" s="48">
        <v>1.3</v>
      </c>
      <c r="G50" s="48">
        <v>1.3</v>
      </c>
      <c r="H50" s="3"/>
    </row>
    <row r="51" spans="1:8" ht="12.6" customHeight="1">
      <c r="A51" s="12" t="s">
        <v>888</v>
      </c>
      <c r="B51" s="13" t="s">
        <v>1532</v>
      </c>
      <c r="C51" s="177">
        <v>3</v>
      </c>
      <c r="D51" s="48">
        <v>0.76666666666666705</v>
      </c>
      <c r="E51" s="48">
        <v>0.56862407030773299</v>
      </c>
      <c r="F51" s="48">
        <v>1.4</v>
      </c>
      <c r="G51" s="48">
        <v>0.3</v>
      </c>
      <c r="H51" s="3"/>
    </row>
    <row r="52" spans="1:8" ht="12.6" customHeight="1">
      <c r="A52" s="12" t="s">
        <v>889</v>
      </c>
      <c r="B52" s="13" t="s">
        <v>1533</v>
      </c>
      <c r="C52" s="177">
        <v>10</v>
      </c>
      <c r="D52" s="48">
        <v>1.65</v>
      </c>
      <c r="E52" s="48">
        <v>2.10989731187721</v>
      </c>
      <c r="F52" s="48">
        <v>6.4</v>
      </c>
      <c r="G52" s="48">
        <v>0</v>
      </c>
      <c r="H52" s="3"/>
    </row>
    <row r="53" spans="1:8" ht="12.6" customHeight="1">
      <c r="A53" s="12" t="s">
        <v>890</v>
      </c>
      <c r="B53" s="13" t="s">
        <v>1534</v>
      </c>
      <c r="C53" s="177">
        <v>65</v>
      </c>
      <c r="D53" s="48">
        <v>2.9446153846153802</v>
      </c>
      <c r="E53" s="48">
        <v>2.7341606784138701</v>
      </c>
      <c r="F53" s="48">
        <v>10.8</v>
      </c>
      <c r="G53" s="48">
        <v>0</v>
      </c>
      <c r="H53" s="3"/>
    </row>
    <row r="54" spans="1:8" ht="12.6" customHeight="1">
      <c r="A54" s="12" t="s">
        <v>891</v>
      </c>
      <c r="B54" s="13" t="s">
        <v>1535</v>
      </c>
      <c r="C54" s="177">
        <v>1</v>
      </c>
      <c r="D54" s="48">
        <v>3.9</v>
      </c>
      <c r="E54" s="48" t="s">
        <v>491</v>
      </c>
      <c r="F54" s="48">
        <v>3.9</v>
      </c>
      <c r="G54" s="48">
        <v>3.9</v>
      </c>
      <c r="H54" s="3"/>
    </row>
    <row r="55" spans="1:8" ht="12.6" customHeight="1">
      <c r="A55" s="12" t="s">
        <v>892</v>
      </c>
      <c r="B55" s="13" t="s">
        <v>1536</v>
      </c>
      <c r="C55" s="177">
        <v>9</v>
      </c>
      <c r="D55" s="48">
        <v>1.3444444444444399</v>
      </c>
      <c r="E55" s="48">
        <v>1.01008800496678</v>
      </c>
      <c r="F55" s="48">
        <v>2.6</v>
      </c>
      <c r="G55" s="48">
        <v>0</v>
      </c>
      <c r="H55" s="3"/>
    </row>
    <row r="56" spans="1:8" ht="12.6" customHeight="1">
      <c r="A56" s="12" t="s">
        <v>893</v>
      </c>
      <c r="B56" s="13" t="s">
        <v>1537</v>
      </c>
      <c r="C56" s="177">
        <v>2</v>
      </c>
      <c r="D56" s="48">
        <v>4.05</v>
      </c>
      <c r="E56" s="48">
        <v>3.0405591591021599</v>
      </c>
      <c r="F56" s="48">
        <v>6.2</v>
      </c>
      <c r="G56" s="48">
        <v>1.9</v>
      </c>
      <c r="H56" s="3"/>
    </row>
    <row r="57" spans="1:8" ht="12.6" customHeight="1">
      <c r="A57" s="12" t="s">
        <v>894</v>
      </c>
      <c r="B57" s="13" t="s">
        <v>1538</v>
      </c>
      <c r="C57" s="177">
        <v>13</v>
      </c>
      <c r="D57" s="48">
        <v>1.4461538461538499</v>
      </c>
      <c r="E57" s="48">
        <v>1.6701374118194501</v>
      </c>
      <c r="F57" s="48">
        <v>5.6</v>
      </c>
      <c r="G57" s="48">
        <v>0.2</v>
      </c>
      <c r="H57" s="3"/>
    </row>
    <row r="58" spans="1:8" ht="12.6" customHeight="1">
      <c r="A58" s="12" t="s">
        <v>1546</v>
      </c>
      <c r="B58" s="13" t="s">
        <v>1539</v>
      </c>
      <c r="C58" s="177">
        <v>1</v>
      </c>
      <c r="D58" s="48">
        <v>1.4</v>
      </c>
      <c r="E58" s="48" t="s">
        <v>491</v>
      </c>
      <c r="F58" s="48">
        <v>1.4</v>
      </c>
      <c r="G58" s="48">
        <v>1.4</v>
      </c>
      <c r="H58" s="3"/>
    </row>
    <row r="59" spans="1:8" ht="12.6" customHeight="1">
      <c r="A59" s="12" t="s">
        <v>1547</v>
      </c>
      <c r="B59" s="13" t="s">
        <v>1540</v>
      </c>
      <c r="C59" s="177">
        <v>6</v>
      </c>
      <c r="D59" s="48">
        <v>1.13333333333333</v>
      </c>
      <c r="E59" s="48">
        <v>1.1961047891663501</v>
      </c>
      <c r="F59" s="48">
        <v>3</v>
      </c>
      <c r="G59" s="48">
        <v>0.1</v>
      </c>
      <c r="H59" s="3"/>
    </row>
    <row r="60" spans="1:8" ht="12.6" customHeight="1">
      <c r="A60" s="12" t="s">
        <v>1548</v>
      </c>
      <c r="B60" s="13" t="s">
        <v>1541</v>
      </c>
      <c r="C60" s="177">
        <v>10</v>
      </c>
      <c r="D60" s="48">
        <v>3.71</v>
      </c>
      <c r="E60" s="48">
        <v>3.2333161511570898</v>
      </c>
      <c r="F60" s="48">
        <v>12</v>
      </c>
      <c r="G60" s="48">
        <v>0.1</v>
      </c>
      <c r="H60" s="3"/>
    </row>
    <row r="61" spans="1:8" ht="12.6" customHeight="1">
      <c r="A61" s="12" t="s">
        <v>1549</v>
      </c>
      <c r="B61" s="13" t="s">
        <v>1542</v>
      </c>
      <c r="C61" s="177">
        <v>232</v>
      </c>
      <c r="D61" s="48">
        <v>2.5142241379310302</v>
      </c>
      <c r="E61" s="48">
        <v>1.72744971339697</v>
      </c>
      <c r="F61" s="48">
        <v>14</v>
      </c>
      <c r="G61" s="48">
        <v>0</v>
      </c>
      <c r="H61" s="3"/>
    </row>
    <row r="62" spans="1:8" ht="12.6" customHeight="1">
      <c r="A62" s="12" t="s">
        <v>1550</v>
      </c>
      <c r="B62" s="13" t="s">
        <v>1543</v>
      </c>
      <c r="C62" s="177">
        <v>2</v>
      </c>
      <c r="D62" s="48">
        <v>2.8</v>
      </c>
      <c r="E62" s="48">
        <v>0.282842712474625</v>
      </c>
      <c r="F62" s="48">
        <v>3</v>
      </c>
      <c r="G62" s="48">
        <v>2.6</v>
      </c>
      <c r="H62" s="3"/>
    </row>
    <row r="63" spans="1:8" ht="12.6" customHeight="1">
      <c r="A63" s="12" t="s">
        <v>1551</v>
      </c>
      <c r="B63" s="13" t="s">
        <v>1544</v>
      </c>
      <c r="C63" s="177">
        <v>32</v>
      </c>
      <c r="D63" s="48">
        <v>1.8812500000000001</v>
      </c>
      <c r="E63" s="48">
        <v>1.2418605968205501</v>
      </c>
      <c r="F63" s="48">
        <v>5.3</v>
      </c>
      <c r="G63" s="48">
        <v>0.1</v>
      </c>
      <c r="H63" s="3"/>
    </row>
    <row r="64" spans="1:8" ht="12.6" customHeight="1">
      <c r="A64" s="12" t="s">
        <v>1552</v>
      </c>
      <c r="B64" s="13" t="s">
        <v>1545</v>
      </c>
      <c r="C64" s="177">
        <v>4</v>
      </c>
      <c r="D64" s="48">
        <v>4.45</v>
      </c>
      <c r="E64" s="48">
        <v>3.3758949430731202</v>
      </c>
      <c r="F64" s="48">
        <v>7.5</v>
      </c>
      <c r="G64" s="48">
        <v>0.1</v>
      </c>
      <c r="H64" s="3"/>
    </row>
    <row r="65" spans="1:8" ht="12.6" customHeight="1">
      <c r="A65" s="12" t="s">
        <v>1553</v>
      </c>
      <c r="B65" s="13" t="s">
        <v>1295</v>
      </c>
      <c r="C65" s="177">
        <v>12</v>
      </c>
      <c r="D65" s="48">
        <v>2.1</v>
      </c>
      <c r="E65" s="48">
        <v>2.40227165218863</v>
      </c>
      <c r="F65" s="48">
        <v>8.1</v>
      </c>
      <c r="G65" s="48">
        <v>0.1</v>
      </c>
      <c r="H65" s="3"/>
    </row>
    <row r="66" spans="1:8" ht="12.6" customHeight="1">
      <c r="A66" s="12" t="s">
        <v>1554</v>
      </c>
      <c r="B66" s="13" t="s">
        <v>1296</v>
      </c>
      <c r="C66" s="177">
        <v>0</v>
      </c>
      <c r="D66" s="48" t="s">
        <v>491</v>
      </c>
      <c r="E66" s="48" t="s">
        <v>491</v>
      </c>
      <c r="F66" s="48" t="s">
        <v>491</v>
      </c>
      <c r="G66" s="48" t="s">
        <v>491</v>
      </c>
      <c r="H66" s="3"/>
    </row>
    <row r="67" spans="1:8" ht="12.6" customHeight="1">
      <c r="A67" s="12" t="s">
        <v>1555</v>
      </c>
      <c r="B67" s="13" t="s">
        <v>1297</v>
      </c>
      <c r="C67" s="177">
        <v>0</v>
      </c>
      <c r="D67" s="48" t="s">
        <v>491</v>
      </c>
      <c r="E67" s="48" t="s">
        <v>491</v>
      </c>
      <c r="F67" s="48" t="s">
        <v>491</v>
      </c>
      <c r="G67" s="48" t="s">
        <v>491</v>
      </c>
      <c r="H67" s="3"/>
    </row>
    <row r="68" spans="1:8" ht="12.6" customHeight="1">
      <c r="A68" s="12" t="s">
        <v>1556</v>
      </c>
      <c r="B68" s="13" t="s">
        <v>1298</v>
      </c>
      <c r="C68" s="177">
        <v>3</v>
      </c>
      <c r="D68" s="48">
        <v>1.7333333333333301</v>
      </c>
      <c r="E68" s="48">
        <v>1.4843629385474899</v>
      </c>
      <c r="F68" s="48">
        <v>3</v>
      </c>
      <c r="G68" s="48">
        <v>0.1</v>
      </c>
      <c r="H68" s="3"/>
    </row>
    <row r="69" spans="1:8" ht="12.6" customHeight="1">
      <c r="A69" s="12" t="s">
        <v>1557</v>
      </c>
      <c r="B69" s="13" t="s">
        <v>1299</v>
      </c>
      <c r="C69" s="177">
        <v>0</v>
      </c>
      <c r="D69" s="48" t="s">
        <v>491</v>
      </c>
      <c r="E69" s="48" t="s">
        <v>491</v>
      </c>
      <c r="F69" s="48" t="s">
        <v>491</v>
      </c>
      <c r="G69" s="48" t="s">
        <v>491</v>
      </c>
      <c r="H69" s="3"/>
    </row>
    <row r="70" spans="1:8" ht="12.6" customHeight="1">
      <c r="A70" s="12" t="s">
        <v>1558</v>
      </c>
      <c r="B70" s="13" t="s">
        <v>1300</v>
      </c>
      <c r="C70" s="177">
        <v>0</v>
      </c>
      <c r="D70" s="48" t="s">
        <v>491</v>
      </c>
      <c r="E70" s="48" t="s">
        <v>491</v>
      </c>
      <c r="F70" s="48" t="s">
        <v>491</v>
      </c>
      <c r="G70" s="48" t="s">
        <v>491</v>
      </c>
      <c r="H70" s="3"/>
    </row>
    <row r="71" spans="1:8" ht="12.6" customHeight="1">
      <c r="A71" s="12" t="s">
        <v>1559</v>
      </c>
      <c r="B71" s="13" t="s">
        <v>1301</v>
      </c>
      <c r="C71" s="177">
        <v>0</v>
      </c>
      <c r="D71" s="48" t="s">
        <v>491</v>
      </c>
      <c r="E71" s="48" t="s">
        <v>491</v>
      </c>
      <c r="F71" s="48" t="s">
        <v>491</v>
      </c>
      <c r="G71" s="48" t="s">
        <v>491</v>
      </c>
      <c r="H71" s="3"/>
    </row>
    <row r="72" spans="1:8" ht="12.6" customHeight="1">
      <c r="A72" s="12" t="s">
        <v>1560</v>
      </c>
      <c r="B72" s="13" t="s">
        <v>1302</v>
      </c>
      <c r="C72" s="177">
        <v>0</v>
      </c>
      <c r="D72" s="48" t="s">
        <v>491</v>
      </c>
      <c r="E72" s="48" t="s">
        <v>491</v>
      </c>
      <c r="F72" s="48" t="s">
        <v>491</v>
      </c>
      <c r="G72" s="48" t="s">
        <v>491</v>
      </c>
      <c r="H72" s="3"/>
    </row>
    <row r="73" spans="1:8" ht="12.6" customHeight="1">
      <c r="A73" s="12" t="s">
        <v>1561</v>
      </c>
      <c r="B73" s="13" t="s">
        <v>1303</v>
      </c>
      <c r="C73" s="177">
        <v>10</v>
      </c>
      <c r="D73" s="48">
        <v>2.31</v>
      </c>
      <c r="E73" s="48">
        <v>1.3860014430006899</v>
      </c>
      <c r="F73" s="48">
        <v>5.0999999999999996</v>
      </c>
      <c r="G73" s="48">
        <v>0.2</v>
      </c>
      <c r="H73" s="3"/>
    </row>
    <row r="74" spans="1:8" ht="12.6" customHeight="1">
      <c r="A74" s="12" t="s">
        <v>1562</v>
      </c>
      <c r="B74" s="13" t="s">
        <v>1304</v>
      </c>
      <c r="C74" s="177">
        <v>52</v>
      </c>
      <c r="D74" s="48">
        <v>2.23269230769231</v>
      </c>
      <c r="E74" s="48">
        <v>1.93570386993892</v>
      </c>
      <c r="F74" s="48">
        <v>13</v>
      </c>
      <c r="G74" s="48">
        <v>0</v>
      </c>
      <c r="H74" s="3"/>
    </row>
    <row r="75" spans="1:8" ht="12.6" customHeight="1">
      <c r="A75" s="12" t="s">
        <v>1563</v>
      </c>
      <c r="B75" s="13" t="s">
        <v>1305</v>
      </c>
      <c r="C75" s="177">
        <v>7</v>
      </c>
      <c r="D75" s="48">
        <v>0.97142857142857097</v>
      </c>
      <c r="E75" s="48">
        <v>0.67011015441315303</v>
      </c>
      <c r="F75" s="48">
        <v>1.9</v>
      </c>
      <c r="G75" s="48">
        <v>0.1</v>
      </c>
      <c r="H75" s="3"/>
    </row>
    <row r="76" spans="1:8" ht="12.6" customHeight="1">
      <c r="A76" s="12" t="s">
        <v>1564</v>
      </c>
      <c r="B76" s="13" t="s">
        <v>1306</v>
      </c>
      <c r="C76" s="177">
        <v>158</v>
      </c>
      <c r="D76" s="48">
        <v>0.996835443037973</v>
      </c>
      <c r="E76" s="48">
        <v>1.92335365568853</v>
      </c>
      <c r="F76" s="48">
        <v>19</v>
      </c>
      <c r="G76" s="48">
        <v>0</v>
      </c>
      <c r="H76" s="3"/>
    </row>
    <row r="77" spans="1:8" ht="12.6" customHeight="1">
      <c r="A77" s="12" t="s">
        <v>1565</v>
      </c>
      <c r="B77" s="13" t="s">
        <v>1307</v>
      </c>
      <c r="C77" s="177">
        <v>12</v>
      </c>
      <c r="D77" s="48">
        <v>0.98333333333333295</v>
      </c>
      <c r="E77" s="48">
        <v>0.95234956658240599</v>
      </c>
      <c r="F77" s="48">
        <v>3</v>
      </c>
      <c r="G77" s="48">
        <v>0</v>
      </c>
      <c r="H77" s="3"/>
    </row>
    <row r="78" spans="1:8" ht="12.6" customHeight="1">
      <c r="A78" s="12" t="s">
        <v>1247</v>
      </c>
      <c r="B78" s="13" t="s">
        <v>1308</v>
      </c>
      <c r="C78" s="177">
        <v>15</v>
      </c>
      <c r="D78" s="48">
        <v>1.5066666666666699</v>
      </c>
      <c r="E78" s="48">
        <v>1.08658486399667</v>
      </c>
      <c r="F78" s="48">
        <v>3.7</v>
      </c>
      <c r="G78" s="48">
        <v>0.3</v>
      </c>
      <c r="H78" s="3"/>
    </row>
    <row r="79" spans="1:8" ht="12.6" customHeight="1">
      <c r="A79" s="12" t="s">
        <v>1248</v>
      </c>
      <c r="B79" s="13" t="s">
        <v>1309</v>
      </c>
      <c r="C79" s="177">
        <v>81</v>
      </c>
      <c r="D79" s="48">
        <v>1.62345679012346</v>
      </c>
      <c r="E79" s="48">
        <v>2.4046970497829001</v>
      </c>
      <c r="F79" s="48">
        <v>14</v>
      </c>
      <c r="G79" s="48">
        <v>0</v>
      </c>
      <c r="H79" s="3"/>
    </row>
    <row r="80" spans="1:8" ht="12.6" customHeight="1">
      <c r="A80" s="12" t="s">
        <v>1249</v>
      </c>
      <c r="B80" s="13" t="s">
        <v>1310</v>
      </c>
      <c r="C80" s="177">
        <v>439</v>
      </c>
      <c r="D80" s="48">
        <v>1.78610478359909</v>
      </c>
      <c r="E80" s="48">
        <v>1.58919384461221</v>
      </c>
      <c r="F80" s="48">
        <v>12</v>
      </c>
      <c r="G80" s="48">
        <v>0</v>
      </c>
      <c r="H80" s="3"/>
    </row>
    <row r="81" spans="1:8" ht="12.6" customHeight="1">
      <c r="A81" s="12" t="s">
        <v>1250</v>
      </c>
      <c r="B81" s="13" t="s">
        <v>1311</v>
      </c>
      <c r="C81" s="177">
        <v>99</v>
      </c>
      <c r="D81" s="48">
        <v>2.8282828282828301</v>
      </c>
      <c r="E81" s="48">
        <v>2.0484957350052699</v>
      </c>
      <c r="F81" s="48">
        <v>9</v>
      </c>
      <c r="G81" s="48">
        <v>0</v>
      </c>
      <c r="H81" s="3"/>
    </row>
    <row r="82" spans="1:8" ht="12.6" customHeight="1">
      <c r="A82" s="12" t="s">
        <v>1251</v>
      </c>
      <c r="B82" s="13" t="s">
        <v>1312</v>
      </c>
      <c r="C82" s="177">
        <v>61</v>
      </c>
      <c r="D82" s="48">
        <v>1.9147540983606599</v>
      </c>
      <c r="E82" s="48">
        <v>2.3110485402066399</v>
      </c>
      <c r="F82" s="48">
        <v>13.8</v>
      </c>
      <c r="G82" s="48">
        <v>0</v>
      </c>
      <c r="H82" s="3"/>
    </row>
    <row r="83" spans="1:8" ht="12.6" customHeight="1">
      <c r="A83" s="12" t="s">
        <v>1252</v>
      </c>
      <c r="B83" s="13" t="s">
        <v>1313</v>
      </c>
      <c r="C83" s="177">
        <v>199</v>
      </c>
      <c r="D83" s="48">
        <v>1.34572864321608</v>
      </c>
      <c r="E83" s="48">
        <v>2.8537887888290099</v>
      </c>
      <c r="F83" s="48">
        <v>29.7</v>
      </c>
      <c r="G83" s="48">
        <v>0</v>
      </c>
      <c r="H83" s="3"/>
    </row>
    <row r="84" spans="1:8" ht="12.6" customHeight="1">
      <c r="A84" s="12" t="s">
        <v>1253</v>
      </c>
      <c r="B84" s="13" t="s">
        <v>1314</v>
      </c>
      <c r="C84" s="177">
        <v>10</v>
      </c>
      <c r="D84" s="48">
        <v>1.71</v>
      </c>
      <c r="E84" s="48">
        <v>1.66229426463013</v>
      </c>
      <c r="F84" s="48">
        <v>4.8</v>
      </c>
      <c r="G84" s="48">
        <v>0.1</v>
      </c>
      <c r="H84" s="3"/>
    </row>
    <row r="85" spans="1:8" ht="12.6" customHeight="1">
      <c r="A85" s="12" t="s">
        <v>1254</v>
      </c>
      <c r="B85" s="13" t="s">
        <v>1315</v>
      </c>
      <c r="C85" s="177">
        <v>412</v>
      </c>
      <c r="D85" s="48">
        <v>1.84126213592233</v>
      </c>
      <c r="E85" s="48">
        <v>2.1447829214785301</v>
      </c>
      <c r="F85" s="48">
        <v>16.7</v>
      </c>
      <c r="G85" s="48">
        <v>0</v>
      </c>
      <c r="H85" s="3"/>
    </row>
    <row r="86" spans="1:8" ht="12.6" customHeight="1">
      <c r="A86" s="12" t="s">
        <v>1255</v>
      </c>
      <c r="B86" s="13" t="s">
        <v>1316</v>
      </c>
      <c r="C86" s="177">
        <v>257</v>
      </c>
      <c r="D86" s="48">
        <v>2.8190661478599202</v>
      </c>
      <c r="E86" s="48">
        <v>2.5798774921522201</v>
      </c>
      <c r="F86" s="48">
        <v>31</v>
      </c>
      <c r="G86" s="48">
        <v>0</v>
      </c>
      <c r="H86" s="3"/>
    </row>
    <row r="87" spans="1:8" ht="12.6" customHeight="1">
      <c r="A87" s="12" t="s">
        <v>1256</v>
      </c>
      <c r="B87" s="13" t="s">
        <v>1317</v>
      </c>
      <c r="C87" s="177">
        <v>75</v>
      </c>
      <c r="D87" s="48">
        <v>2.0680000000000001</v>
      </c>
      <c r="E87" s="48">
        <v>1.5688832316634</v>
      </c>
      <c r="F87" s="48">
        <v>10.8</v>
      </c>
      <c r="G87" s="48">
        <v>0</v>
      </c>
      <c r="H87" s="3"/>
    </row>
    <row r="88" spans="1:8" ht="12.6" customHeight="1">
      <c r="A88" s="12" t="s">
        <v>1257</v>
      </c>
      <c r="B88" s="13" t="s">
        <v>1318</v>
      </c>
      <c r="C88" s="177">
        <v>572</v>
      </c>
      <c r="D88" s="48">
        <v>1.95874125874126</v>
      </c>
      <c r="E88" s="48">
        <v>1.84676850997441</v>
      </c>
      <c r="F88" s="48">
        <v>32</v>
      </c>
      <c r="G88" s="48">
        <v>0</v>
      </c>
      <c r="H88" s="3"/>
    </row>
    <row r="89" spans="1:8" ht="12.6" customHeight="1">
      <c r="A89" s="12" t="s">
        <v>1258</v>
      </c>
      <c r="B89" s="13" t="s">
        <v>1319</v>
      </c>
      <c r="C89" s="177">
        <v>24</v>
      </c>
      <c r="D89" s="48">
        <v>2.1875</v>
      </c>
      <c r="E89" s="48">
        <v>2.7375508730631299</v>
      </c>
      <c r="F89" s="48">
        <v>12</v>
      </c>
      <c r="G89" s="48">
        <v>0.1</v>
      </c>
      <c r="H89" s="3"/>
    </row>
    <row r="90" spans="1:8" ht="12.6" customHeight="1">
      <c r="A90" s="12" t="s">
        <v>1259</v>
      </c>
      <c r="B90" s="13" t="s">
        <v>1320</v>
      </c>
      <c r="C90" s="177">
        <v>168</v>
      </c>
      <c r="D90" s="48">
        <v>1.27857142857143</v>
      </c>
      <c r="E90" s="48">
        <v>0.97790824405440202</v>
      </c>
      <c r="F90" s="48">
        <v>10</v>
      </c>
      <c r="G90" s="48">
        <v>0</v>
      </c>
      <c r="H90" s="3"/>
    </row>
    <row r="91" spans="1:8" ht="12.6" customHeight="1">
      <c r="A91" s="12" t="s">
        <v>1260</v>
      </c>
      <c r="B91" s="13" t="s">
        <v>1321</v>
      </c>
      <c r="C91" s="177">
        <v>1</v>
      </c>
      <c r="D91" s="48">
        <v>0.4</v>
      </c>
      <c r="E91" s="48" t="s">
        <v>491</v>
      </c>
      <c r="F91" s="48">
        <v>0.4</v>
      </c>
      <c r="G91" s="48">
        <v>0.4</v>
      </c>
      <c r="H91" s="3"/>
    </row>
    <row r="92" spans="1:8" ht="12.6" customHeight="1">
      <c r="A92" s="12" t="s">
        <v>1261</v>
      </c>
      <c r="B92" s="13" t="s">
        <v>1322</v>
      </c>
      <c r="C92" s="177">
        <v>16</v>
      </c>
      <c r="D92" s="48">
        <v>2.2875000000000001</v>
      </c>
      <c r="E92" s="48">
        <v>1.9130690874438701</v>
      </c>
      <c r="F92" s="48">
        <v>6.7</v>
      </c>
      <c r="G92" s="48">
        <v>0.1</v>
      </c>
      <c r="H92" s="3"/>
    </row>
    <row r="93" spans="1:8" ht="12.6" customHeight="1">
      <c r="A93" s="12" t="s">
        <v>1262</v>
      </c>
      <c r="B93" s="13" t="s">
        <v>1323</v>
      </c>
      <c r="C93" s="177">
        <v>2871</v>
      </c>
      <c r="D93" s="48">
        <v>1.73141762452107</v>
      </c>
      <c r="E93" s="48">
        <v>1.3277717219981999</v>
      </c>
      <c r="F93" s="48">
        <v>23</v>
      </c>
      <c r="G93" s="48">
        <v>0</v>
      </c>
      <c r="H93" s="3"/>
    </row>
    <row r="94" spans="1:8" ht="12.6" customHeight="1">
      <c r="A94" s="12" t="s">
        <v>1263</v>
      </c>
      <c r="B94" s="13" t="s">
        <v>1324</v>
      </c>
      <c r="C94" s="177">
        <v>2</v>
      </c>
      <c r="D94" s="48">
        <v>0.6</v>
      </c>
      <c r="E94" s="48">
        <v>0.84852813742385702</v>
      </c>
      <c r="F94" s="48">
        <v>1.2</v>
      </c>
      <c r="G94" s="48">
        <v>0</v>
      </c>
      <c r="H94" s="3"/>
    </row>
    <row r="95" spans="1:8" ht="12.6" customHeight="1">
      <c r="A95" s="12" t="s">
        <v>1264</v>
      </c>
      <c r="B95" s="13" t="s">
        <v>1325</v>
      </c>
      <c r="C95" s="177">
        <v>2</v>
      </c>
      <c r="D95" s="48">
        <v>1.8</v>
      </c>
      <c r="E95" s="48">
        <v>0.98994949366116602</v>
      </c>
      <c r="F95" s="48">
        <v>2.5</v>
      </c>
      <c r="G95" s="48">
        <v>1.1000000000000001</v>
      </c>
      <c r="H95" s="3"/>
    </row>
    <row r="96" spans="1:8" ht="12.6" customHeight="1">
      <c r="A96" s="12" t="s">
        <v>1265</v>
      </c>
      <c r="B96" s="13" t="s">
        <v>1326</v>
      </c>
      <c r="C96" s="177">
        <v>0</v>
      </c>
      <c r="D96" s="48" t="s">
        <v>491</v>
      </c>
      <c r="E96" s="48" t="s">
        <v>491</v>
      </c>
      <c r="F96" s="48" t="s">
        <v>491</v>
      </c>
      <c r="G96" s="48" t="s">
        <v>491</v>
      </c>
      <c r="H96" s="3"/>
    </row>
    <row r="97" spans="1:8" ht="12.6" customHeight="1">
      <c r="A97" s="12" t="s">
        <v>1266</v>
      </c>
      <c r="B97" s="13" t="s">
        <v>1327</v>
      </c>
      <c r="C97" s="177">
        <v>18</v>
      </c>
      <c r="D97" s="48">
        <v>3.25555555555556</v>
      </c>
      <c r="E97" s="48">
        <v>3.1773503986113298</v>
      </c>
      <c r="F97" s="48">
        <v>8.6999999999999993</v>
      </c>
      <c r="G97" s="48">
        <v>0</v>
      </c>
      <c r="H97" s="3"/>
    </row>
    <row r="98" spans="1:8" ht="12.6" customHeight="1">
      <c r="A98" s="12" t="s">
        <v>1267</v>
      </c>
      <c r="B98" s="13" t="s">
        <v>1328</v>
      </c>
      <c r="C98" s="177">
        <v>2</v>
      </c>
      <c r="D98" s="48">
        <v>1.7</v>
      </c>
      <c r="E98" s="48">
        <v>1.5556349186103999</v>
      </c>
      <c r="F98" s="48">
        <v>2.8</v>
      </c>
      <c r="G98" s="48">
        <v>0.6</v>
      </c>
      <c r="H98" s="3"/>
    </row>
    <row r="99" spans="1:8" ht="12.6" customHeight="1">
      <c r="A99" s="12" t="s">
        <v>1268</v>
      </c>
      <c r="B99" s="13" t="s">
        <v>1329</v>
      </c>
      <c r="C99" s="177">
        <v>19</v>
      </c>
      <c r="D99" s="48">
        <v>2.5473684210526302</v>
      </c>
      <c r="E99" s="48">
        <v>1.65776570555158</v>
      </c>
      <c r="F99" s="48">
        <v>6.8</v>
      </c>
      <c r="G99" s="48">
        <v>0.2</v>
      </c>
      <c r="H99" s="3"/>
    </row>
    <row r="100" spans="1:8" ht="12.6" customHeight="1">
      <c r="A100" s="12" t="s">
        <v>486</v>
      </c>
      <c r="B100" s="13" t="s">
        <v>1330</v>
      </c>
      <c r="C100" s="177">
        <v>74</v>
      </c>
      <c r="D100" s="48">
        <v>3.0662162162162199</v>
      </c>
      <c r="E100" s="48">
        <v>2.8312965724871102</v>
      </c>
      <c r="F100" s="48">
        <v>12.5</v>
      </c>
      <c r="G100" s="48">
        <v>0</v>
      </c>
      <c r="H100" s="3"/>
    </row>
    <row r="101" spans="1:8" ht="12.6" customHeight="1">
      <c r="A101" s="12" t="s">
        <v>487</v>
      </c>
      <c r="B101" s="13" t="s">
        <v>596</v>
      </c>
      <c r="C101" s="177">
        <v>31</v>
      </c>
      <c r="D101" s="48">
        <v>2.2741935483871001</v>
      </c>
      <c r="E101" s="48">
        <v>5.0683967052007999</v>
      </c>
      <c r="F101" s="48">
        <v>29</v>
      </c>
      <c r="G101" s="48">
        <v>0</v>
      </c>
      <c r="H101" s="3"/>
    </row>
    <row r="102" spans="1:8" ht="12.6" customHeight="1">
      <c r="A102" s="12" t="s">
        <v>599</v>
      </c>
      <c r="B102" s="13" t="s">
        <v>597</v>
      </c>
      <c r="C102" s="177">
        <v>37</v>
      </c>
      <c r="D102" s="48">
        <v>1.78378378378378</v>
      </c>
      <c r="E102" s="48">
        <v>1.1091822597234799</v>
      </c>
      <c r="F102" s="48">
        <v>4.9000000000000004</v>
      </c>
      <c r="G102" s="48">
        <v>0.2</v>
      </c>
      <c r="H102" s="3"/>
    </row>
    <row r="103" spans="1:8" ht="12.6" customHeight="1">
      <c r="A103" s="12" t="s">
        <v>600</v>
      </c>
      <c r="B103" s="13" t="s">
        <v>598</v>
      </c>
      <c r="C103" s="177">
        <v>125</v>
      </c>
      <c r="D103" s="48">
        <v>2.2944</v>
      </c>
      <c r="E103" s="48">
        <v>1.9031512068485299</v>
      </c>
      <c r="F103" s="48">
        <v>11.2</v>
      </c>
      <c r="G103" s="48">
        <v>0</v>
      </c>
      <c r="H103" s="3"/>
    </row>
    <row r="104" spans="1:8" ht="12.6" customHeight="1">
      <c r="A104" s="12" t="s">
        <v>488</v>
      </c>
      <c r="B104" s="13" t="s">
        <v>1386</v>
      </c>
      <c r="C104" s="177">
        <v>1354</v>
      </c>
      <c r="D104" s="48">
        <v>2.0775480059084201</v>
      </c>
      <c r="E104" s="48">
        <v>1.42348516736719</v>
      </c>
      <c r="F104" s="48">
        <v>26</v>
      </c>
      <c r="G104" s="48">
        <v>0</v>
      </c>
      <c r="H104" s="3"/>
    </row>
    <row r="105" spans="1:8" ht="12.6" customHeight="1">
      <c r="A105" s="12" t="s">
        <v>491</v>
      </c>
      <c r="B105" s="13" t="s">
        <v>1246</v>
      </c>
      <c r="C105" s="177">
        <v>22</v>
      </c>
      <c r="D105" s="48">
        <v>2.24545454545455</v>
      </c>
      <c r="E105" s="48">
        <v>3.06574426180461</v>
      </c>
      <c r="F105" s="48">
        <v>13</v>
      </c>
      <c r="G105" s="48">
        <v>0</v>
      </c>
      <c r="H105" s="3"/>
    </row>
    <row r="106" spans="1:8" ht="12.6" customHeight="1">
      <c r="A106" s="14"/>
      <c r="B106" s="4" t="s">
        <v>493</v>
      </c>
      <c r="C106" s="179">
        <v>14486</v>
      </c>
      <c r="D106" s="231">
        <v>1.5901767223526</v>
      </c>
      <c r="E106" s="231">
        <v>2.06508713886371</v>
      </c>
      <c r="F106" s="231">
        <v>32.700000000000003</v>
      </c>
      <c r="G106" s="231">
        <v>0</v>
      </c>
      <c r="H106" s="8"/>
    </row>
    <row r="107" spans="1:8">
      <c r="A107" s="10"/>
      <c r="B107" s="9"/>
      <c r="C107" s="36"/>
      <c r="D107" s="249"/>
      <c r="E107" s="249"/>
      <c r="F107" s="238"/>
      <c r="G107" s="238"/>
      <c r="H107" s="8"/>
    </row>
    <row r="108" spans="1:8">
      <c r="A108" s="6"/>
      <c r="B108" s="2"/>
      <c r="C108" s="37"/>
      <c r="D108" s="235"/>
      <c r="E108" s="235"/>
      <c r="F108" s="237"/>
      <c r="G108" s="237"/>
      <c r="H108" s="3"/>
    </row>
    <row r="109" spans="1:8">
      <c r="A109" s="6"/>
      <c r="B109" s="2"/>
      <c r="C109" s="43"/>
      <c r="D109" s="235"/>
      <c r="E109" s="235"/>
      <c r="F109" s="237"/>
      <c r="G109" s="237"/>
      <c r="H109" s="3"/>
    </row>
    <row r="110" spans="1:8">
      <c r="A110" s="6"/>
      <c r="B110" s="2"/>
      <c r="C110" s="37"/>
      <c r="D110" s="235"/>
      <c r="E110" s="235"/>
      <c r="F110" s="237"/>
      <c r="G110" s="237"/>
      <c r="H110" s="3"/>
    </row>
    <row r="111" spans="1:8">
      <c r="C111" s="38"/>
      <c r="D111" s="250"/>
      <c r="E111" s="250"/>
      <c r="F111" s="239"/>
      <c r="G111" s="239"/>
    </row>
    <row r="112" spans="1:8">
      <c r="C112" s="38"/>
      <c r="D112" s="250"/>
      <c r="E112" s="250"/>
      <c r="F112" s="239"/>
      <c r="G112" s="239"/>
    </row>
    <row r="119" spans="3:3">
      <c r="C119" s="39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160">
    <tabColor theme="7" tint="0.39997558519241921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3" max="3" width="7" bestFit="1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1115</v>
      </c>
      <c r="B3" s="2"/>
      <c r="D3" s="3"/>
      <c r="E3" s="3"/>
      <c r="F3" s="40"/>
      <c r="G3" s="40"/>
      <c r="H3" s="3"/>
    </row>
    <row r="4" spans="1:8">
      <c r="A4" s="1"/>
      <c r="B4" s="2"/>
      <c r="D4" s="3"/>
      <c r="E4" s="3"/>
      <c r="F4" s="40" t="s">
        <v>1943</v>
      </c>
      <c r="G4" s="40" t="s">
        <v>1941</v>
      </c>
      <c r="H4" s="3"/>
    </row>
    <row r="5" spans="1:8" ht="12.6" customHeight="1">
      <c r="A5" s="268" t="s">
        <v>1031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2" t="s">
        <v>452</v>
      </c>
      <c r="B6" s="13" t="s">
        <v>1698</v>
      </c>
      <c r="C6" s="103">
        <v>99</v>
      </c>
      <c r="D6" s="153">
        <v>11.3232323232323</v>
      </c>
      <c r="E6" s="153">
        <v>36.383397279648598</v>
      </c>
      <c r="F6" s="175">
        <v>365</v>
      </c>
      <c r="G6" s="175">
        <v>1</v>
      </c>
      <c r="H6" s="3"/>
    </row>
    <row r="7" spans="1:8" ht="12.6" customHeight="1">
      <c r="A7" s="12" t="s">
        <v>453</v>
      </c>
      <c r="B7" s="13" t="s">
        <v>873</v>
      </c>
      <c r="C7" s="103">
        <v>1</v>
      </c>
      <c r="D7" s="153">
        <v>3</v>
      </c>
      <c r="E7" s="153" t="s">
        <v>491</v>
      </c>
      <c r="F7" s="175">
        <v>3</v>
      </c>
      <c r="G7" s="175">
        <v>3</v>
      </c>
      <c r="H7" s="3"/>
    </row>
    <row r="8" spans="1:8" ht="12.6" customHeight="1">
      <c r="A8" s="12" t="s">
        <v>454</v>
      </c>
      <c r="B8" s="13" t="s">
        <v>874</v>
      </c>
      <c r="C8" s="103">
        <v>2</v>
      </c>
      <c r="D8" s="153">
        <v>13</v>
      </c>
      <c r="E8" s="153">
        <v>15.556349186104001</v>
      </c>
      <c r="F8" s="175">
        <v>24</v>
      </c>
      <c r="G8" s="175">
        <v>2</v>
      </c>
      <c r="H8" s="3"/>
    </row>
    <row r="9" spans="1:8" ht="12.6" customHeight="1">
      <c r="A9" s="12" t="s">
        <v>455</v>
      </c>
      <c r="B9" s="13" t="s">
        <v>875</v>
      </c>
      <c r="C9" s="103">
        <v>6</v>
      </c>
      <c r="D9" s="153">
        <v>6.1666666666666696</v>
      </c>
      <c r="E9" s="153">
        <v>4.8339080118126603</v>
      </c>
      <c r="F9" s="175">
        <v>12</v>
      </c>
      <c r="G9" s="175">
        <v>1</v>
      </c>
      <c r="H9" s="3"/>
    </row>
    <row r="10" spans="1:8" ht="12.6" customHeight="1">
      <c r="A10" s="12" t="s">
        <v>456</v>
      </c>
      <c r="B10" s="13" t="s">
        <v>876</v>
      </c>
      <c r="C10" s="103">
        <v>98</v>
      </c>
      <c r="D10" s="153">
        <v>82.765306122449005</v>
      </c>
      <c r="E10" s="153">
        <v>133.43671429584199</v>
      </c>
      <c r="F10" s="175">
        <v>385</v>
      </c>
      <c r="G10" s="175">
        <v>1</v>
      </c>
      <c r="H10" s="3"/>
    </row>
    <row r="11" spans="1:8" ht="12.6" customHeight="1">
      <c r="A11" s="12" t="s">
        <v>457</v>
      </c>
      <c r="B11" s="13" t="s">
        <v>877</v>
      </c>
      <c r="C11" s="103">
        <v>81</v>
      </c>
      <c r="D11" s="153">
        <v>121.987654320988</v>
      </c>
      <c r="E11" s="153">
        <v>149.14359639514899</v>
      </c>
      <c r="F11" s="175">
        <v>730</v>
      </c>
      <c r="G11" s="175">
        <v>1</v>
      </c>
      <c r="H11" s="3"/>
    </row>
    <row r="12" spans="1:8" ht="12.6" customHeight="1">
      <c r="A12" s="12" t="s">
        <v>458</v>
      </c>
      <c r="B12" s="13" t="s">
        <v>878</v>
      </c>
      <c r="C12" s="103">
        <v>3</v>
      </c>
      <c r="D12" s="153">
        <v>80.6666666666667</v>
      </c>
      <c r="E12" s="153">
        <v>137.986714336321</v>
      </c>
      <c r="F12" s="175">
        <v>240</v>
      </c>
      <c r="G12" s="175">
        <v>1</v>
      </c>
      <c r="H12" s="3"/>
    </row>
    <row r="13" spans="1:8" ht="12.6" customHeight="1">
      <c r="A13" s="12" t="s">
        <v>459</v>
      </c>
      <c r="B13" s="13" t="s">
        <v>1494</v>
      </c>
      <c r="C13" s="103">
        <v>3</v>
      </c>
      <c r="D13" s="153">
        <v>9.6666666666666696</v>
      </c>
      <c r="E13" s="153">
        <v>4.0414518843273797</v>
      </c>
      <c r="F13" s="175">
        <v>12</v>
      </c>
      <c r="G13" s="175">
        <v>5</v>
      </c>
      <c r="H13" s="3"/>
    </row>
    <row r="14" spans="1:8" ht="12.6" customHeight="1">
      <c r="A14" s="12" t="s">
        <v>460</v>
      </c>
      <c r="B14" s="13" t="s">
        <v>1495</v>
      </c>
      <c r="C14" s="103">
        <v>1538</v>
      </c>
      <c r="D14" s="153">
        <v>34.513654096228898</v>
      </c>
      <c r="E14" s="153">
        <v>89.647942276988999</v>
      </c>
      <c r="F14" s="175">
        <v>999</v>
      </c>
      <c r="G14" s="175">
        <v>1</v>
      </c>
      <c r="H14" s="3"/>
    </row>
    <row r="15" spans="1:8" ht="12.6" customHeight="1">
      <c r="A15" s="12" t="s">
        <v>461</v>
      </c>
      <c r="B15" s="13" t="s">
        <v>1496</v>
      </c>
      <c r="C15" s="103">
        <v>290</v>
      </c>
      <c r="D15" s="153">
        <v>81.268965517241398</v>
      </c>
      <c r="E15" s="153">
        <v>523.74832508569204</v>
      </c>
      <c r="F15" s="175">
        <v>8760</v>
      </c>
      <c r="G15" s="175">
        <v>1</v>
      </c>
      <c r="H15" s="3"/>
    </row>
    <row r="16" spans="1:8" ht="12.6" customHeight="1">
      <c r="A16" s="12" t="s">
        <v>462</v>
      </c>
      <c r="B16" s="13" t="s">
        <v>1497</v>
      </c>
      <c r="C16" s="103">
        <v>261</v>
      </c>
      <c r="D16" s="153">
        <v>79.107279693486603</v>
      </c>
      <c r="E16" s="153">
        <v>546.08574628253803</v>
      </c>
      <c r="F16" s="175">
        <v>8760</v>
      </c>
      <c r="G16" s="175">
        <v>1</v>
      </c>
      <c r="H16" s="3"/>
    </row>
    <row r="17" spans="1:8" ht="12.6" customHeight="1">
      <c r="A17" s="12" t="s">
        <v>463</v>
      </c>
      <c r="B17" s="13" t="s">
        <v>1498</v>
      </c>
      <c r="C17" s="103">
        <v>22</v>
      </c>
      <c r="D17" s="153">
        <v>26</v>
      </c>
      <c r="E17" s="153">
        <v>52.626265395939001</v>
      </c>
      <c r="F17" s="175">
        <v>252</v>
      </c>
      <c r="G17" s="175">
        <v>1</v>
      </c>
      <c r="H17" s="3"/>
    </row>
    <row r="18" spans="1:8" ht="12.6" customHeight="1">
      <c r="A18" s="12" t="s">
        <v>464</v>
      </c>
      <c r="B18" s="13" t="s">
        <v>1499</v>
      </c>
      <c r="C18" s="103">
        <v>15</v>
      </c>
      <c r="D18" s="153">
        <v>13.133333333333301</v>
      </c>
      <c r="E18" s="153">
        <v>7.9809296510643497</v>
      </c>
      <c r="F18" s="175">
        <v>34</v>
      </c>
      <c r="G18" s="175">
        <v>1</v>
      </c>
      <c r="H18" s="3"/>
    </row>
    <row r="19" spans="1:8" ht="12.6" customHeight="1">
      <c r="A19" s="12" t="s">
        <v>465</v>
      </c>
      <c r="B19" s="13" t="s">
        <v>1500</v>
      </c>
      <c r="C19" s="103">
        <v>220</v>
      </c>
      <c r="D19" s="153">
        <v>337.69090909090897</v>
      </c>
      <c r="E19" s="153">
        <v>1048.32947124569</v>
      </c>
      <c r="F19" s="175">
        <v>8760</v>
      </c>
      <c r="G19" s="175">
        <v>1</v>
      </c>
      <c r="H19" s="3"/>
    </row>
    <row r="20" spans="1:8" ht="12.6" customHeight="1">
      <c r="A20" s="12" t="s">
        <v>466</v>
      </c>
      <c r="B20" s="13" t="s">
        <v>1501</v>
      </c>
      <c r="C20" s="103">
        <v>43</v>
      </c>
      <c r="D20" s="153">
        <v>19.697674418604699</v>
      </c>
      <c r="E20" s="153">
        <v>54.774227031003001</v>
      </c>
      <c r="F20" s="175">
        <v>363</v>
      </c>
      <c r="G20" s="175">
        <v>1</v>
      </c>
      <c r="H20" s="3"/>
    </row>
    <row r="21" spans="1:8" ht="12.6" customHeight="1">
      <c r="A21" s="12" t="s">
        <v>467</v>
      </c>
      <c r="B21" s="13" t="s">
        <v>1502</v>
      </c>
      <c r="C21" s="103">
        <v>836</v>
      </c>
      <c r="D21" s="153">
        <v>187.37918660287099</v>
      </c>
      <c r="E21" s="153">
        <v>908.68937717409096</v>
      </c>
      <c r="F21" s="175">
        <v>8760</v>
      </c>
      <c r="G21" s="175">
        <v>1</v>
      </c>
      <c r="H21" s="3"/>
    </row>
    <row r="22" spans="1:8" ht="12.6" customHeight="1">
      <c r="A22" s="12" t="s">
        <v>468</v>
      </c>
      <c r="B22" s="13" t="s">
        <v>1503</v>
      </c>
      <c r="C22" s="103">
        <v>42</v>
      </c>
      <c r="D22" s="153">
        <v>82.071428571428598</v>
      </c>
      <c r="E22" s="153">
        <v>107.95333067019</v>
      </c>
      <c r="F22" s="175">
        <v>365</v>
      </c>
      <c r="G22" s="175">
        <v>2</v>
      </c>
      <c r="H22" s="3"/>
    </row>
    <row r="23" spans="1:8" ht="12.6" customHeight="1">
      <c r="A23" s="12" t="s">
        <v>469</v>
      </c>
      <c r="B23" s="13" t="s">
        <v>1504</v>
      </c>
      <c r="C23" s="103">
        <v>60</v>
      </c>
      <c r="D23" s="153">
        <v>41.4166666666667</v>
      </c>
      <c r="E23" s="153">
        <v>86.519184052090694</v>
      </c>
      <c r="F23" s="175">
        <v>365</v>
      </c>
      <c r="G23" s="175">
        <v>1</v>
      </c>
      <c r="H23" s="3"/>
    </row>
    <row r="24" spans="1:8" ht="12.6" customHeight="1">
      <c r="A24" s="12" t="s">
        <v>470</v>
      </c>
      <c r="B24" s="13" t="s">
        <v>1505</v>
      </c>
      <c r="C24" s="103">
        <v>92</v>
      </c>
      <c r="D24" s="153">
        <v>39.152173913043498</v>
      </c>
      <c r="E24" s="153">
        <v>130.75855904854899</v>
      </c>
      <c r="F24" s="175">
        <v>1066</v>
      </c>
      <c r="G24" s="175">
        <v>1</v>
      </c>
      <c r="H24" s="3"/>
    </row>
    <row r="25" spans="1:8" ht="12.6" customHeight="1">
      <c r="A25" s="12" t="s">
        <v>471</v>
      </c>
      <c r="B25" s="13" t="s">
        <v>1506</v>
      </c>
      <c r="C25" s="103">
        <v>11</v>
      </c>
      <c r="D25" s="153">
        <v>40.181818181818201</v>
      </c>
      <c r="E25" s="153">
        <v>107.833035922966</v>
      </c>
      <c r="F25" s="175">
        <v>365</v>
      </c>
      <c r="G25" s="175">
        <v>1</v>
      </c>
      <c r="H25" s="3"/>
    </row>
    <row r="26" spans="1:8" ht="12.6" customHeight="1">
      <c r="A26" s="12" t="s">
        <v>472</v>
      </c>
      <c r="B26" s="13" t="s">
        <v>1507</v>
      </c>
      <c r="C26" s="103">
        <v>275</v>
      </c>
      <c r="D26" s="153">
        <v>50.403636363636402</v>
      </c>
      <c r="E26" s="153">
        <v>151.04091624751601</v>
      </c>
      <c r="F26" s="175">
        <v>1460</v>
      </c>
      <c r="G26" s="175">
        <v>1</v>
      </c>
      <c r="H26" s="3"/>
    </row>
    <row r="27" spans="1:8" ht="12.6" customHeight="1">
      <c r="A27" s="12" t="s">
        <v>473</v>
      </c>
      <c r="B27" s="13" t="s">
        <v>1508</v>
      </c>
      <c r="C27" s="103">
        <v>201</v>
      </c>
      <c r="D27" s="153">
        <v>106.606965174129</v>
      </c>
      <c r="E27" s="153">
        <v>633.13633583237299</v>
      </c>
      <c r="F27" s="175">
        <v>8760</v>
      </c>
      <c r="G27" s="175">
        <v>1</v>
      </c>
      <c r="H27" s="3"/>
    </row>
    <row r="28" spans="1:8" ht="12.6" customHeight="1">
      <c r="A28" s="12" t="s">
        <v>474</v>
      </c>
      <c r="B28" s="13" t="s">
        <v>1509</v>
      </c>
      <c r="C28" s="103">
        <v>174</v>
      </c>
      <c r="D28" s="153">
        <v>162.89080459770099</v>
      </c>
      <c r="E28" s="153">
        <v>923.10017657040896</v>
      </c>
      <c r="F28" s="175">
        <v>8760</v>
      </c>
      <c r="G28" s="175">
        <v>1</v>
      </c>
      <c r="H28" s="3"/>
    </row>
    <row r="29" spans="1:8" ht="12.6" customHeight="1">
      <c r="A29" s="12" t="s">
        <v>475</v>
      </c>
      <c r="B29" s="13" t="s">
        <v>1510</v>
      </c>
      <c r="C29" s="103">
        <v>819</v>
      </c>
      <c r="D29" s="153">
        <v>52.543345543345502</v>
      </c>
      <c r="E29" s="153">
        <v>441.53296970771697</v>
      </c>
      <c r="F29" s="175">
        <v>8760</v>
      </c>
      <c r="G29" s="175">
        <v>1</v>
      </c>
      <c r="H29" s="3"/>
    </row>
    <row r="30" spans="1:8" ht="12.6" customHeight="1">
      <c r="A30" s="12" t="s">
        <v>476</v>
      </c>
      <c r="B30" s="13" t="s">
        <v>1511</v>
      </c>
      <c r="C30" s="103">
        <v>115</v>
      </c>
      <c r="D30" s="153">
        <v>28.182608695652199</v>
      </c>
      <c r="E30" s="153">
        <v>64.707653308119504</v>
      </c>
      <c r="F30" s="175">
        <v>365</v>
      </c>
      <c r="G30" s="175">
        <v>1</v>
      </c>
      <c r="H30" s="3"/>
    </row>
    <row r="31" spans="1:8" ht="12.6" customHeight="1">
      <c r="A31" s="12" t="s">
        <v>477</v>
      </c>
      <c r="B31" s="13" t="s">
        <v>1512</v>
      </c>
      <c r="C31" s="103">
        <v>106</v>
      </c>
      <c r="D31" s="153">
        <v>51.339622641509401</v>
      </c>
      <c r="E31" s="153">
        <v>150.33276655742301</v>
      </c>
      <c r="F31" s="175">
        <v>999</v>
      </c>
      <c r="G31" s="175">
        <v>1</v>
      </c>
      <c r="H31" s="3"/>
    </row>
    <row r="32" spans="1:8" ht="12.6" customHeight="1">
      <c r="A32" s="12" t="s">
        <v>478</v>
      </c>
      <c r="B32" s="13" t="s">
        <v>1513</v>
      </c>
      <c r="C32" s="103">
        <v>141</v>
      </c>
      <c r="D32" s="153">
        <v>15.539007092198601</v>
      </c>
      <c r="E32" s="153">
        <v>38.559141538031497</v>
      </c>
      <c r="F32" s="175">
        <v>382</v>
      </c>
      <c r="G32" s="175">
        <v>1</v>
      </c>
      <c r="H32" s="3"/>
    </row>
    <row r="33" spans="1:8" ht="12.6" customHeight="1">
      <c r="A33" s="12" t="s">
        <v>479</v>
      </c>
      <c r="B33" s="13" t="s">
        <v>1514</v>
      </c>
      <c r="C33" s="103">
        <v>299</v>
      </c>
      <c r="D33" s="153">
        <v>115.28762541806</v>
      </c>
      <c r="E33" s="153">
        <v>875.692625703864</v>
      </c>
      <c r="F33" s="175">
        <v>8760</v>
      </c>
      <c r="G33" s="175">
        <v>1</v>
      </c>
      <c r="H33" s="3"/>
    </row>
    <row r="34" spans="1:8" ht="12.6" customHeight="1">
      <c r="A34" s="12" t="s">
        <v>480</v>
      </c>
      <c r="B34" s="13" t="s">
        <v>1515</v>
      </c>
      <c r="C34" s="103">
        <v>184</v>
      </c>
      <c r="D34" s="153">
        <v>81.288043478260903</v>
      </c>
      <c r="E34" s="153">
        <v>647.83889472419196</v>
      </c>
      <c r="F34" s="175">
        <v>8760</v>
      </c>
      <c r="G34" s="175">
        <v>1</v>
      </c>
      <c r="H34" s="3"/>
    </row>
    <row r="35" spans="1:8" ht="12.6" customHeight="1">
      <c r="A35" s="12" t="s">
        <v>481</v>
      </c>
      <c r="B35" s="13" t="s">
        <v>1516</v>
      </c>
      <c r="C35" s="103">
        <v>46</v>
      </c>
      <c r="D35" s="153">
        <v>24.8913043478261</v>
      </c>
      <c r="E35" s="153">
        <v>73.517111616841206</v>
      </c>
      <c r="F35" s="175">
        <v>364</v>
      </c>
      <c r="G35" s="175">
        <v>1</v>
      </c>
      <c r="H35" s="3"/>
    </row>
    <row r="36" spans="1:8" ht="12.6" customHeight="1">
      <c r="A36" s="12" t="s">
        <v>482</v>
      </c>
      <c r="B36" s="13" t="s">
        <v>1517</v>
      </c>
      <c r="C36" s="103">
        <v>458</v>
      </c>
      <c r="D36" s="153">
        <v>44.139737991266401</v>
      </c>
      <c r="E36" s="153">
        <v>107.72914671531601</v>
      </c>
      <c r="F36" s="175">
        <v>1094</v>
      </c>
      <c r="G36" s="175">
        <v>1</v>
      </c>
      <c r="H36" s="3"/>
    </row>
    <row r="37" spans="1:8" ht="12.6" customHeight="1">
      <c r="A37" s="12" t="s">
        <v>483</v>
      </c>
      <c r="B37" s="13" t="s">
        <v>1518</v>
      </c>
      <c r="C37" s="103">
        <v>64</v>
      </c>
      <c r="D37" s="153">
        <v>173.984375</v>
      </c>
      <c r="E37" s="153">
        <v>1097.9555964680301</v>
      </c>
      <c r="F37" s="175">
        <v>8760</v>
      </c>
      <c r="G37" s="175">
        <v>1</v>
      </c>
      <c r="H37" s="3"/>
    </row>
    <row r="38" spans="1:8" ht="12.6" customHeight="1">
      <c r="A38" s="12" t="s">
        <v>1228</v>
      </c>
      <c r="B38" s="13" t="s">
        <v>1519</v>
      </c>
      <c r="C38" s="103">
        <v>63</v>
      </c>
      <c r="D38" s="153">
        <v>159.57142857142901</v>
      </c>
      <c r="E38" s="153">
        <v>1102.04094699241</v>
      </c>
      <c r="F38" s="175">
        <v>8760</v>
      </c>
      <c r="G38" s="175">
        <v>1</v>
      </c>
      <c r="H38" s="3"/>
    </row>
    <row r="39" spans="1:8" ht="12.6" customHeight="1">
      <c r="A39" s="12" t="s">
        <v>1229</v>
      </c>
      <c r="B39" s="13" t="s">
        <v>1520</v>
      </c>
      <c r="C39" s="103">
        <v>6</v>
      </c>
      <c r="D39" s="153">
        <v>14.6666666666667</v>
      </c>
      <c r="E39" s="153">
        <v>18.7474442702643</v>
      </c>
      <c r="F39" s="175">
        <v>52</v>
      </c>
      <c r="G39" s="175">
        <v>2</v>
      </c>
      <c r="H39" s="3"/>
    </row>
    <row r="40" spans="1:8" ht="12.6" customHeight="1">
      <c r="A40" s="12" t="s">
        <v>1230</v>
      </c>
      <c r="B40" s="13" t="s">
        <v>1521</v>
      </c>
      <c r="C40" s="103">
        <v>3</v>
      </c>
      <c r="D40" s="153">
        <v>156.333333333333</v>
      </c>
      <c r="E40" s="153">
        <v>180.71063425635299</v>
      </c>
      <c r="F40" s="175">
        <v>365</v>
      </c>
      <c r="G40" s="175">
        <v>52</v>
      </c>
      <c r="H40" s="3"/>
    </row>
    <row r="41" spans="1:8" ht="12.6" customHeight="1">
      <c r="A41" s="12" t="s">
        <v>1759</v>
      </c>
      <c r="B41" s="13" t="s">
        <v>1522</v>
      </c>
      <c r="C41" s="103">
        <v>2488</v>
      </c>
      <c r="D41" s="153">
        <v>70.652331189710594</v>
      </c>
      <c r="E41" s="153">
        <v>201.59702572870799</v>
      </c>
      <c r="F41" s="175">
        <v>8760</v>
      </c>
      <c r="G41" s="175">
        <v>1</v>
      </c>
      <c r="H41" s="3"/>
    </row>
    <row r="42" spans="1:8" ht="12.6" customHeight="1">
      <c r="A42" s="12" t="s">
        <v>1760</v>
      </c>
      <c r="B42" s="13" t="s">
        <v>1523</v>
      </c>
      <c r="C42" s="103">
        <v>1</v>
      </c>
      <c r="D42" s="153">
        <v>12</v>
      </c>
      <c r="E42" s="153" t="s">
        <v>491</v>
      </c>
      <c r="F42" s="175">
        <v>12</v>
      </c>
      <c r="G42" s="175">
        <v>12</v>
      </c>
      <c r="H42" s="3"/>
    </row>
    <row r="43" spans="1:8" ht="12.6" customHeight="1">
      <c r="A43" s="12" t="s">
        <v>1761</v>
      </c>
      <c r="B43" s="13" t="s">
        <v>1524</v>
      </c>
      <c r="C43" s="103">
        <v>0</v>
      </c>
      <c r="D43" s="153" t="s">
        <v>491</v>
      </c>
      <c r="E43" s="153" t="s">
        <v>491</v>
      </c>
      <c r="F43" s="175" t="s">
        <v>491</v>
      </c>
      <c r="G43" s="175" t="s">
        <v>491</v>
      </c>
      <c r="H43" s="3"/>
    </row>
    <row r="44" spans="1:8" ht="12.6" customHeight="1">
      <c r="A44" s="12" t="s">
        <v>1762</v>
      </c>
      <c r="B44" s="13" t="s">
        <v>1525</v>
      </c>
      <c r="C44" s="103">
        <v>4</v>
      </c>
      <c r="D44" s="153">
        <v>24.75</v>
      </c>
      <c r="E44" s="153">
        <v>18.391574157749499</v>
      </c>
      <c r="F44" s="175">
        <v>51</v>
      </c>
      <c r="G44" s="175">
        <v>12</v>
      </c>
      <c r="H44" s="3"/>
    </row>
    <row r="45" spans="1:8" ht="12.6" customHeight="1">
      <c r="A45" s="12" t="s">
        <v>1763</v>
      </c>
      <c r="B45" s="13" t="s">
        <v>1526</v>
      </c>
      <c r="C45" s="103">
        <v>0</v>
      </c>
      <c r="D45" s="153" t="s">
        <v>491</v>
      </c>
      <c r="E45" s="153" t="s">
        <v>491</v>
      </c>
      <c r="F45" s="175" t="s">
        <v>491</v>
      </c>
      <c r="G45" s="175" t="s">
        <v>491</v>
      </c>
      <c r="H45" s="3"/>
    </row>
    <row r="46" spans="1:8" ht="12.6" customHeight="1">
      <c r="A46" s="12" t="s">
        <v>1764</v>
      </c>
      <c r="B46" s="13" t="s">
        <v>1527</v>
      </c>
      <c r="C46" s="103">
        <v>5</v>
      </c>
      <c r="D46" s="153">
        <v>11</v>
      </c>
      <c r="E46" s="153">
        <v>8.6023252670426302</v>
      </c>
      <c r="F46" s="175">
        <v>24</v>
      </c>
      <c r="G46" s="175">
        <v>1</v>
      </c>
      <c r="H46" s="3"/>
    </row>
    <row r="47" spans="1:8" ht="12.6" customHeight="1">
      <c r="A47" s="12" t="s">
        <v>884</v>
      </c>
      <c r="B47" s="13" t="s">
        <v>1528</v>
      </c>
      <c r="C47" s="103">
        <v>31</v>
      </c>
      <c r="D47" s="153">
        <v>8.6451612903225801</v>
      </c>
      <c r="E47" s="153">
        <v>6.1727810431321499</v>
      </c>
      <c r="F47" s="175">
        <v>26</v>
      </c>
      <c r="G47" s="175">
        <v>1</v>
      </c>
      <c r="H47" s="3"/>
    </row>
    <row r="48" spans="1:8" ht="12.6" customHeight="1">
      <c r="A48" s="12" t="s">
        <v>885</v>
      </c>
      <c r="B48" s="13" t="s">
        <v>1529</v>
      </c>
      <c r="C48" s="103">
        <v>5</v>
      </c>
      <c r="D48" s="153">
        <v>4.4000000000000004</v>
      </c>
      <c r="E48" s="153">
        <v>4.7222875812470404</v>
      </c>
      <c r="F48" s="175">
        <v>12</v>
      </c>
      <c r="G48" s="175">
        <v>1</v>
      </c>
      <c r="H48" s="3"/>
    </row>
    <row r="49" spans="1:8" ht="12.6" customHeight="1">
      <c r="A49" s="12" t="s">
        <v>886</v>
      </c>
      <c r="B49" s="13" t="s">
        <v>1530</v>
      </c>
      <c r="C49" s="103">
        <v>5</v>
      </c>
      <c r="D49" s="153">
        <v>17.600000000000001</v>
      </c>
      <c r="E49" s="153">
        <v>17.472836060582701</v>
      </c>
      <c r="F49" s="175">
        <v>48</v>
      </c>
      <c r="G49" s="175">
        <v>3</v>
      </c>
      <c r="H49" s="3"/>
    </row>
    <row r="50" spans="1:8" ht="12.6" customHeight="1">
      <c r="A50" s="12" t="s">
        <v>887</v>
      </c>
      <c r="B50" s="13" t="s">
        <v>1531</v>
      </c>
      <c r="C50" s="103">
        <v>1</v>
      </c>
      <c r="D50" s="153">
        <v>8</v>
      </c>
      <c r="E50" s="153" t="s">
        <v>491</v>
      </c>
      <c r="F50" s="175">
        <v>8</v>
      </c>
      <c r="G50" s="175">
        <v>8</v>
      </c>
      <c r="H50" s="3"/>
    </row>
    <row r="51" spans="1:8" ht="12.6" customHeight="1">
      <c r="A51" s="12" t="s">
        <v>888</v>
      </c>
      <c r="B51" s="13" t="s">
        <v>1532</v>
      </c>
      <c r="C51" s="103">
        <v>3</v>
      </c>
      <c r="D51" s="153">
        <v>5.6666666666666696</v>
      </c>
      <c r="E51" s="153">
        <v>5.6862407030773303</v>
      </c>
      <c r="F51" s="175">
        <v>12</v>
      </c>
      <c r="G51" s="175">
        <v>1</v>
      </c>
      <c r="H51" s="3"/>
    </row>
    <row r="52" spans="1:8" ht="12.6" customHeight="1">
      <c r="A52" s="12" t="s">
        <v>889</v>
      </c>
      <c r="B52" s="13" t="s">
        <v>1533</v>
      </c>
      <c r="C52" s="103">
        <v>10</v>
      </c>
      <c r="D52" s="153">
        <v>21.5</v>
      </c>
      <c r="E52" s="153">
        <v>21.371060390683098</v>
      </c>
      <c r="F52" s="175">
        <v>52</v>
      </c>
      <c r="G52" s="175">
        <v>2</v>
      </c>
      <c r="H52" s="3"/>
    </row>
    <row r="53" spans="1:8" ht="12.6" customHeight="1">
      <c r="A53" s="12" t="s">
        <v>890</v>
      </c>
      <c r="B53" s="13" t="s">
        <v>1534</v>
      </c>
      <c r="C53" s="103">
        <v>79</v>
      </c>
      <c r="D53" s="153">
        <v>30.7974683544304</v>
      </c>
      <c r="E53" s="153">
        <v>57.726006170359597</v>
      </c>
      <c r="F53" s="175">
        <v>365</v>
      </c>
      <c r="G53" s="175">
        <v>1</v>
      </c>
      <c r="H53" s="3"/>
    </row>
    <row r="54" spans="1:8" ht="12.6" customHeight="1">
      <c r="A54" s="12" t="s">
        <v>891</v>
      </c>
      <c r="B54" s="13" t="s">
        <v>1535</v>
      </c>
      <c r="C54" s="103">
        <v>3</v>
      </c>
      <c r="D54" s="153">
        <v>8.3333333333333304</v>
      </c>
      <c r="E54" s="153">
        <v>6.3508529610858799</v>
      </c>
      <c r="F54" s="175">
        <v>12</v>
      </c>
      <c r="G54" s="175">
        <v>1</v>
      </c>
      <c r="H54" s="3"/>
    </row>
    <row r="55" spans="1:8" ht="12.6" customHeight="1">
      <c r="A55" s="12" t="s">
        <v>892</v>
      </c>
      <c r="B55" s="13" t="s">
        <v>1536</v>
      </c>
      <c r="C55" s="103">
        <v>10</v>
      </c>
      <c r="D55" s="153">
        <v>28.3</v>
      </c>
      <c r="E55" s="153">
        <v>22.131174593520502</v>
      </c>
      <c r="F55" s="175">
        <v>64</v>
      </c>
      <c r="G55" s="175">
        <v>4</v>
      </c>
      <c r="H55" s="3"/>
    </row>
    <row r="56" spans="1:8" ht="12.6" customHeight="1">
      <c r="A56" s="12" t="s">
        <v>893</v>
      </c>
      <c r="B56" s="13" t="s">
        <v>1537</v>
      </c>
      <c r="C56" s="103">
        <v>2</v>
      </c>
      <c r="D56" s="153">
        <v>12</v>
      </c>
      <c r="E56" s="153">
        <v>0</v>
      </c>
      <c r="F56" s="175">
        <v>12</v>
      </c>
      <c r="G56" s="175">
        <v>12</v>
      </c>
      <c r="H56" s="3"/>
    </row>
    <row r="57" spans="1:8" ht="12.6" customHeight="1">
      <c r="A57" s="12" t="s">
        <v>894</v>
      </c>
      <c r="B57" s="13" t="s">
        <v>1538</v>
      </c>
      <c r="C57" s="103">
        <v>14</v>
      </c>
      <c r="D57" s="153">
        <v>20.1428571428571</v>
      </c>
      <c r="E57" s="153">
        <v>29.793796832064402</v>
      </c>
      <c r="F57" s="175">
        <v>104</v>
      </c>
      <c r="G57" s="175">
        <v>1</v>
      </c>
      <c r="H57" s="3"/>
    </row>
    <row r="58" spans="1:8" ht="12.6" customHeight="1">
      <c r="A58" s="12" t="s">
        <v>1546</v>
      </c>
      <c r="B58" s="13" t="s">
        <v>1539</v>
      </c>
      <c r="C58" s="103">
        <v>4</v>
      </c>
      <c r="D58" s="153">
        <v>73.5</v>
      </c>
      <c r="E58" s="153">
        <v>123.097522314627</v>
      </c>
      <c r="F58" s="175">
        <v>258</v>
      </c>
      <c r="G58" s="175">
        <v>6</v>
      </c>
      <c r="H58" s="3"/>
    </row>
    <row r="59" spans="1:8" ht="12.6" customHeight="1">
      <c r="A59" s="12" t="s">
        <v>1547</v>
      </c>
      <c r="B59" s="13" t="s">
        <v>1540</v>
      </c>
      <c r="C59" s="103">
        <v>9</v>
      </c>
      <c r="D59" s="153">
        <v>18.5555555555556</v>
      </c>
      <c r="E59" s="153">
        <v>19.320397971516499</v>
      </c>
      <c r="F59" s="175">
        <v>52</v>
      </c>
      <c r="G59" s="175">
        <v>1</v>
      </c>
      <c r="H59" s="3"/>
    </row>
    <row r="60" spans="1:8" ht="12.6" customHeight="1">
      <c r="A60" s="12" t="s">
        <v>1548</v>
      </c>
      <c r="B60" s="13" t="s">
        <v>1541</v>
      </c>
      <c r="C60" s="103">
        <v>10</v>
      </c>
      <c r="D60" s="153">
        <v>18.5</v>
      </c>
      <c r="E60" s="153">
        <v>17.958284996067999</v>
      </c>
      <c r="F60" s="175">
        <v>52</v>
      </c>
      <c r="G60" s="175">
        <v>2</v>
      </c>
      <c r="H60" s="3"/>
    </row>
    <row r="61" spans="1:8" ht="12.6" customHeight="1">
      <c r="A61" s="12" t="s">
        <v>1549</v>
      </c>
      <c r="B61" s="13" t="s">
        <v>1542</v>
      </c>
      <c r="C61" s="103">
        <v>248</v>
      </c>
      <c r="D61" s="153">
        <v>18.403225806451601</v>
      </c>
      <c r="E61" s="153">
        <v>27.906703838087001</v>
      </c>
      <c r="F61" s="175">
        <v>365</v>
      </c>
      <c r="G61" s="175">
        <v>1</v>
      </c>
      <c r="H61" s="3"/>
    </row>
    <row r="62" spans="1:8" ht="12.6" customHeight="1">
      <c r="A62" s="12" t="s">
        <v>1550</v>
      </c>
      <c r="B62" s="13" t="s">
        <v>1543</v>
      </c>
      <c r="C62" s="103">
        <v>3</v>
      </c>
      <c r="D62" s="153">
        <v>12</v>
      </c>
      <c r="E62" s="153">
        <v>0</v>
      </c>
      <c r="F62" s="175">
        <v>12</v>
      </c>
      <c r="G62" s="175">
        <v>12</v>
      </c>
      <c r="H62" s="3"/>
    </row>
    <row r="63" spans="1:8" ht="12.6" customHeight="1">
      <c r="A63" s="12" t="s">
        <v>1551</v>
      </c>
      <c r="B63" s="13" t="s">
        <v>1544</v>
      </c>
      <c r="C63" s="103">
        <v>39</v>
      </c>
      <c r="D63" s="153">
        <v>15.2564102564103</v>
      </c>
      <c r="E63" s="153">
        <v>14.1285786313787</v>
      </c>
      <c r="F63" s="175">
        <v>52</v>
      </c>
      <c r="G63" s="175">
        <v>1</v>
      </c>
      <c r="H63" s="3"/>
    </row>
    <row r="64" spans="1:8" ht="12.6" customHeight="1">
      <c r="A64" s="12" t="s">
        <v>1552</v>
      </c>
      <c r="B64" s="13" t="s">
        <v>1545</v>
      </c>
      <c r="C64" s="103">
        <v>4</v>
      </c>
      <c r="D64" s="153">
        <v>16.5</v>
      </c>
      <c r="E64" s="153">
        <v>24.228082879171399</v>
      </c>
      <c r="F64" s="175">
        <v>52</v>
      </c>
      <c r="G64" s="175">
        <v>1</v>
      </c>
      <c r="H64" s="3"/>
    </row>
    <row r="65" spans="1:8" ht="12.6" customHeight="1">
      <c r="A65" s="12" t="s">
        <v>1553</v>
      </c>
      <c r="B65" s="13" t="s">
        <v>1295</v>
      </c>
      <c r="C65" s="103">
        <v>12</v>
      </c>
      <c r="D65" s="153">
        <v>41.1666666666667</v>
      </c>
      <c r="E65" s="153">
        <v>67.637850260625399</v>
      </c>
      <c r="F65" s="175">
        <v>250</v>
      </c>
      <c r="G65" s="175">
        <v>2</v>
      </c>
      <c r="H65" s="3"/>
    </row>
    <row r="66" spans="1:8" ht="12.6" customHeight="1">
      <c r="A66" s="12" t="s">
        <v>1554</v>
      </c>
      <c r="B66" s="13" t="s">
        <v>1296</v>
      </c>
      <c r="C66" s="103">
        <v>0</v>
      </c>
      <c r="D66" s="153" t="s">
        <v>491</v>
      </c>
      <c r="E66" s="153" t="s">
        <v>491</v>
      </c>
      <c r="F66" s="175" t="s">
        <v>491</v>
      </c>
      <c r="G66" s="175" t="s">
        <v>491</v>
      </c>
      <c r="H66" s="3"/>
    </row>
    <row r="67" spans="1:8" ht="12.6" customHeight="1">
      <c r="A67" s="12" t="s">
        <v>1555</v>
      </c>
      <c r="B67" s="13" t="s">
        <v>1297</v>
      </c>
      <c r="C67" s="103">
        <v>1</v>
      </c>
      <c r="D67" s="153">
        <v>26</v>
      </c>
      <c r="E67" s="153" t="s">
        <v>491</v>
      </c>
      <c r="F67" s="175">
        <v>26</v>
      </c>
      <c r="G67" s="175">
        <v>26</v>
      </c>
      <c r="H67" s="3"/>
    </row>
    <row r="68" spans="1:8" ht="12.6" customHeight="1">
      <c r="A68" s="12" t="s">
        <v>1556</v>
      </c>
      <c r="B68" s="13" t="s">
        <v>1298</v>
      </c>
      <c r="C68" s="103">
        <v>3</v>
      </c>
      <c r="D68" s="153">
        <v>1.6666666666666701</v>
      </c>
      <c r="E68" s="153">
        <v>0.57735026918962595</v>
      </c>
      <c r="F68" s="175">
        <v>2</v>
      </c>
      <c r="G68" s="175">
        <v>1</v>
      </c>
      <c r="H68" s="3"/>
    </row>
    <row r="69" spans="1:8" ht="12.6" customHeight="1">
      <c r="A69" s="12" t="s">
        <v>1557</v>
      </c>
      <c r="B69" s="13" t="s">
        <v>1299</v>
      </c>
      <c r="C69" s="103">
        <v>0</v>
      </c>
      <c r="D69" s="153" t="s">
        <v>491</v>
      </c>
      <c r="E69" s="153" t="s">
        <v>491</v>
      </c>
      <c r="F69" s="175" t="s">
        <v>491</v>
      </c>
      <c r="G69" s="175" t="s">
        <v>491</v>
      </c>
      <c r="H69" s="3"/>
    </row>
    <row r="70" spans="1:8" ht="12.6" customHeight="1">
      <c r="A70" s="12" t="s">
        <v>1558</v>
      </c>
      <c r="B70" s="13" t="s">
        <v>1300</v>
      </c>
      <c r="C70" s="103">
        <v>0</v>
      </c>
      <c r="D70" s="153" t="s">
        <v>491</v>
      </c>
      <c r="E70" s="153" t="s">
        <v>491</v>
      </c>
      <c r="F70" s="175" t="s">
        <v>491</v>
      </c>
      <c r="G70" s="175" t="s">
        <v>491</v>
      </c>
      <c r="H70" s="3"/>
    </row>
    <row r="71" spans="1:8" ht="12.6" customHeight="1">
      <c r="A71" s="12" t="s">
        <v>1559</v>
      </c>
      <c r="B71" s="13" t="s">
        <v>1301</v>
      </c>
      <c r="C71" s="103">
        <v>0</v>
      </c>
      <c r="D71" s="153" t="s">
        <v>491</v>
      </c>
      <c r="E71" s="153" t="s">
        <v>491</v>
      </c>
      <c r="F71" s="175" t="s">
        <v>491</v>
      </c>
      <c r="G71" s="175" t="s">
        <v>491</v>
      </c>
      <c r="H71" s="3"/>
    </row>
    <row r="72" spans="1:8" ht="12.6" customHeight="1">
      <c r="A72" s="12" t="s">
        <v>1560</v>
      </c>
      <c r="B72" s="13" t="s">
        <v>1302</v>
      </c>
      <c r="C72" s="103">
        <v>0</v>
      </c>
      <c r="D72" s="153" t="s">
        <v>491</v>
      </c>
      <c r="E72" s="153" t="s">
        <v>491</v>
      </c>
      <c r="F72" s="175" t="s">
        <v>491</v>
      </c>
      <c r="G72" s="175" t="s">
        <v>491</v>
      </c>
      <c r="H72" s="3"/>
    </row>
    <row r="73" spans="1:8" ht="12.6" customHeight="1">
      <c r="A73" s="12" t="s">
        <v>1561</v>
      </c>
      <c r="B73" s="13" t="s">
        <v>1303</v>
      </c>
      <c r="C73" s="103">
        <v>13</v>
      </c>
      <c r="D73" s="153">
        <v>16.384615384615401</v>
      </c>
      <c r="E73" s="153">
        <v>13.187989874240801</v>
      </c>
      <c r="F73" s="175">
        <v>52</v>
      </c>
      <c r="G73" s="175">
        <v>2</v>
      </c>
      <c r="H73" s="3"/>
    </row>
    <row r="74" spans="1:8" ht="12.6" customHeight="1">
      <c r="A74" s="12" t="s">
        <v>1562</v>
      </c>
      <c r="B74" s="13" t="s">
        <v>1304</v>
      </c>
      <c r="C74" s="103">
        <v>79</v>
      </c>
      <c r="D74" s="153">
        <v>22.4177215189873</v>
      </c>
      <c r="E74" s="153">
        <v>23.417398525804</v>
      </c>
      <c r="F74" s="175">
        <v>150</v>
      </c>
      <c r="G74" s="175">
        <v>1</v>
      </c>
      <c r="H74" s="3"/>
    </row>
    <row r="75" spans="1:8" ht="12.6" customHeight="1">
      <c r="A75" s="12" t="s">
        <v>1563</v>
      </c>
      <c r="B75" s="13" t="s">
        <v>1305</v>
      </c>
      <c r="C75" s="103">
        <v>7</v>
      </c>
      <c r="D75" s="153">
        <v>42.571428571428598</v>
      </c>
      <c r="E75" s="153">
        <v>87.016966052330204</v>
      </c>
      <c r="F75" s="175">
        <v>239</v>
      </c>
      <c r="G75" s="175">
        <v>1</v>
      </c>
      <c r="H75" s="3"/>
    </row>
    <row r="76" spans="1:8" ht="12.6" customHeight="1">
      <c r="A76" s="12" t="s">
        <v>1564</v>
      </c>
      <c r="B76" s="13" t="s">
        <v>1306</v>
      </c>
      <c r="C76" s="103">
        <v>297</v>
      </c>
      <c r="D76" s="153">
        <v>23.195286195286201</v>
      </c>
      <c r="E76" s="153">
        <v>112.081272898115</v>
      </c>
      <c r="F76" s="175">
        <v>1800</v>
      </c>
      <c r="G76" s="175">
        <v>1</v>
      </c>
      <c r="H76" s="3"/>
    </row>
    <row r="77" spans="1:8" ht="12.6" customHeight="1">
      <c r="A77" s="12" t="s">
        <v>1565</v>
      </c>
      <c r="B77" s="13" t="s">
        <v>1307</v>
      </c>
      <c r="C77" s="103">
        <v>18</v>
      </c>
      <c r="D77" s="153">
        <v>8.4444444444444393</v>
      </c>
      <c r="E77" s="153">
        <v>7.1965859734461999</v>
      </c>
      <c r="F77" s="175">
        <v>24</v>
      </c>
      <c r="G77" s="175">
        <v>1</v>
      </c>
      <c r="H77" s="3"/>
    </row>
    <row r="78" spans="1:8" ht="12.6" customHeight="1">
      <c r="A78" s="12" t="s">
        <v>1247</v>
      </c>
      <c r="B78" s="13" t="s">
        <v>1308</v>
      </c>
      <c r="C78" s="103">
        <v>15</v>
      </c>
      <c r="D78" s="153">
        <v>40.200000000000003</v>
      </c>
      <c r="E78" s="153">
        <v>90.261683058601506</v>
      </c>
      <c r="F78" s="175">
        <v>365</v>
      </c>
      <c r="G78" s="175">
        <v>2</v>
      </c>
      <c r="H78" s="3"/>
    </row>
    <row r="79" spans="1:8" ht="12.6" customHeight="1">
      <c r="A79" s="12" t="s">
        <v>1248</v>
      </c>
      <c r="B79" s="13" t="s">
        <v>1309</v>
      </c>
      <c r="C79" s="103">
        <v>115</v>
      </c>
      <c r="D79" s="153">
        <v>16.6608695652174</v>
      </c>
      <c r="E79" s="153">
        <v>39.437022181390297</v>
      </c>
      <c r="F79" s="175">
        <v>256</v>
      </c>
      <c r="G79" s="175">
        <v>1</v>
      </c>
      <c r="H79" s="3"/>
    </row>
    <row r="80" spans="1:8" ht="12.6" customHeight="1">
      <c r="A80" s="12" t="s">
        <v>1249</v>
      </c>
      <c r="B80" s="13" t="s">
        <v>1310</v>
      </c>
      <c r="C80" s="103">
        <v>808</v>
      </c>
      <c r="D80" s="153">
        <v>15.787128712871301</v>
      </c>
      <c r="E80" s="153">
        <v>25.014875032873999</v>
      </c>
      <c r="F80" s="175">
        <v>365</v>
      </c>
      <c r="G80" s="175">
        <v>1</v>
      </c>
      <c r="H80" s="3"/>
    </row>
    <row r="81" spans="1:8" ht="12.6" customHeight="1">
      <c r="A81" s="12" t="s">
        <v>1250</v>
      </c>
      <c r="B81" s="13" t="s">
        <v>1311</v>
      </c>
      <c r="C81" s="103">
        <v>147</v>
      </c>
      <c r="D81" s="153">
        <v>16.802721088435401</v>
      </c>
      <c r="E81" s="153">
        <v>19.876550324916401</v>
      </c>
      <c r="F81" s="175">
        <v>109</v>
      </c>
      <c r="G81" s="175">
        <v>1</v>
      </c>
      <c r="H81" s="3"/>
    </row>
    <row r="82" spans="1:8" ht="12.6" customHeight="1">
      <c r="A82" s="12" t="s">
        <v>1251</v>
      </c>
      <c r="B82" s="13" t="s">
        <v>1312</v>
      </c>
      <c r="C82" s="103">
        <v>94</v>
      </c>
      <c r="D82" s="153">
        <v>10.5957446808511</v>
      </c>
      <c r="E82" s="153">
        <v>12.5606649616251</v>
      </c>
      <c r="F82" s="175">
        <v>61</v>
      </c>
      <c r="G82" s="175">
        <v>1</v>
      </c>
      <c r="H82" s="3"/>
    </row>
    <row r="83" spans="1:8" ht="12.6" customHeight="1">
      <c r="A83" s="12" t="s">
        <v>1252</v>
      </c>
      <c r="B83" s="13" t="s">
        <v>1313</v>
      </c>
      <c r="C83" s="103">
        <v>288</v>
      </c>
      <c r="D83" s="153">
        <v>13.7430555555556</v>
      </c>
      <c r="E83" s="153">
        <v>22.718163090026799</v>
      </c>
      <c r="F83" s="175">
        <v>267</v>
      </c>
      <c r="G83" s="175">
        <v>1</v>
      </c>
      <c r="H83" s="3"/>
    </row>
    <row r="84" spans="1:8" ht="12.6" customHeight="1">
      <c r="A84" s="12" t="s">
        <v>1253</v>
      </c>
      <c r="B84" s="13" t="s">
        <v>1314</v>
      </c>
      <c r="C84" s="103">
        <v>12</v>
      </c>
      <c r="D84" s="153">
        <v>20.6666666666667</v>
      </c>
      <c r="E84" s="153">
        <v>18.062182156163299</v>
      </c>
      <c r="F84" s="175">
        <v>52</v>
      </c>
      <c r="G84" s="175">
        <v>1</v>
      </c>
      <c r="H84" s="3"/>
    </row>
    <row r="85" spans="1:8" ht="12.6" customHeight="1">
      <c r="A85" s="12" t="s">
        <v>1254</v>
      </c>
      <c r="B85" s="13" t="s">
        <v>1315</v>
      </c>
      <c r="C85" s="103">
        <v>519</v>
      </c>
      <c r="D85" s="153">
        <v>15.7206165703276</v>
      </c>
      <c r="E85" s="153">
        <v>24.315592714140401</v>
      </c>
      <c r="F85" s="175">
        <v>365</v>
      </c>
      <c r="G85" s="175">
        <v>1</v>
      </c>
      <c r="H85" s="3"/>
    </row>
    <row r="86" spans="1:8" ht="12.6" customHeight="1">
      <c r="A86" s="12" t="s">
        <v>1255</v>
      </c>
      <c r="B86" s="13" t="s">
        <v>1316</v>
      </c>
      <c r="C86" s="103">
        <v>336</v>
      </c>
      <c r="D86" s="153">
        <v>15.8303571428571</v>
      </c>
      <c r="E86" s="153">
        <v>30.0058367634044</v>
      </c>
      <c r="F86" s="175">
        <v>365</v>
      </c>
      <c r="G86" s="175">
        <v>1</v>
      </c>
      <c r="H86" s="3"/>
    </row>
    <row r="87" spans="1:8" ht="12.6" customHeight="1">
      <c r="A87" s="12" t="s">
        <v>1256</v>
      </c>
      <c r="B87" s="13" t="s">
        <v>1317</v>
      </c>
      <c r="C87" s="103">
        <v>108</v>
      </c>
      <c r="D87" s="153">
        <v>20.037037037036999</v>
      </c>
      <c r="E87" s="153">
        <v>37.5200696265833</v>
      </c>
      <c r="F87" s="175">
        <v>365</v>
      </c>
      <c r="G87" s="175">
        <v>1</v>
      </c>
      <c r="H87" s="3"/>
    </row>
    <row r="88" spans="1:8" ht="12.6" customHeight="1">
      <c r="A88" s="12" t="s">
        <v>1257</v>
      </c>
      <c r="B88" s="13" t="s">
        <v>1318</v>
      </c>
      <c r="C88" s="103">
        <v>772</v>
      </c>
      <c r="D88" s="153">
        <v>17.751295336787599</v>
      </c>
      <c r="E88" s="153">
        <v>22.730823468240398</v>
      </c>
      <c r="F88" s="175">
        <v>293</v>
      </c>
      <c r="G88" s="175">
        <v>1</v>
      </c>
      <c r="H88" s="3"/>
    </row>
    <row r="89" spans="1:8" ht="12.6" customHeight="1">
      <c r="A89" s="12" t="s">
        <v>1258</v>
      </c>
      <c r="B89" s="13" t="s">
        <v>1319</v>
      </c>
      <c r="C89" s="103">
        <v>47</v>
      </c>
      <c r="D89" s="153">
        <v>10.6170212765957</v>
      </c>
      <c r="E89" s="153">
        <v>6.8383610784067201</v>
      </c>
      <c r="F89" s="175">
        <v>27</v>
      </c>
      <c r="G89" s="175">
        <v>1</v>
      </c>
      <c r="H89" s="3"/>
    </row>
    <row r="90" spans="1:8" ht="12.6" customHeight="1">
      <c r="A90" s="12" t="s">
        <v>1259</v>
      </c>
      <c r="B90" s="13" t="s">
        <v>1320</v>
      </c>
      <c r="C90" s="103">
        <v>177</v>
      </c>
      <c r="D90" s="153">
        <v>15.491525423728801</v>
      </c>
      <c r="E90" s="153">
        <v>16.498319006681399</v>
      </c>
      <c r="F90" s="175">
        <v>108</v>
      </c>
      <c r="G90" s="175">
        <v>1</v>
      </c>
      <c r="H90" s="3"/>
    </row>
    <row r="91" spans="1:8" ht="12.6" customHeight="1">
      <c r="A91" s="12" t="s">
        <v>1260</v>
      </c>
      <c r="B91" s="13" t="s">
        <v>1321</v>
      </c>
      <c r="C91" s="103">
        <v>1</v>
      </c>
      <c r="D91" s="153">
        <v>1</v>
      </c>
      <c r="E91" s="153" t="s">
        <v>491</v>
      </c>
      <c r="F91" s="175">
        <v>1</v>
      </c>
      <c r="G91" s="175">
        <v>1</v>
      </c>
      <c r="H91" s="3"/>
    </row>
    <row r="92" spans="1:8" ht="12.6" customHeight="1">
      <c r="A92" s="12" t="s">
        <v>1261</v>
      </c>
      <c r="B92" s="13" t="s">
        <v>1322</v>
      </c>
      <c r="C92" s="103">
        <v>35</v>
      </c>
      <c r="D92" s="153">
        <v>27.828571428571401</v>
      </c>
      <c r="E92" s="153">
        <v>46.134385360650903</v>
      </c>
      <c r="F92" s="175">
        <v>242</v>
      </c>
      <c r="G92" s="175">
        <v>1</v>
      </c>
      <c r="H92" s="3"/>
    </row>
    <row r="93" spans="1:8" ht="12.6" customHeight="1">
      <c r="A93" s="12" t="s">
        <v>1262</v>
      </c>
      <c r="B93" s="13" t="s">
        <v>1323</v>
      </c>
      <c r="C93" s="103">
        <v>3536</v>
      </c>
      <c r="D93" s="153">
        <v>21.6184954751131</v>
      </c>
      <c r="E93" s="153">
        <v>42.310218086975702</v>
      </c>
      <c r="F93" s="175">
        <v>544</v>
      </c>
      <c r="G93" s="175">
        <v>1</v>
      </c>
      <c r="H93" s="3"/>
    </row>
    <row r="94" spans="1:8" ht="12.6" customHeight="1">
      <c r="A94" s="12" t="s">
        <v>1263</v>
      </c>
      <c r="B94" s="13" t="s">
        <v>1324</v>
      </c>
      <c r="C94" s="103">
        <v>5</v>
      </c>
      <c r="D94" s="153">
        <v>7</v>
      </c>
      <c r="E94" s="153">
        <v>4.8989794855663602</v>
      </c>
      <c r="F94" s="175">
        <v>12</v>
      </c>
      <c r="G94" s="175">
        <v>1</v>
      </c>
      <c r="H94" s="3"/>
    </row>
    <row r="95" spans="1:8" ht="12.6" customHeight="1">
      <c r="A95" s="12" t="s">
        <v>1264</v>
      </c>
      <c r="B95" s="13" t="s">
        <v>1325</v>
      </c>
      <c r="C95" s="103">
        <v>5</v>
      </c>
      <c r="D95" s="153">
        <v>9.8000000000000007</v>
      </c>
      <c r="E95" s="153">
        <v>4.3817804600413304</v>
      </c>
      <c r="F95" s="175">
        <v>12</v>
      </c>
      <c r="G95" s="175">
        <v>2</v>
      </c>
      <c r="H95" s="3"/>
    </row>
    <row r="96" spans="1:8" ht="12.6" customHeight="1">
      <c r="A96" s="12" t="s">
        <v>1265</v>
      </c>
      <c r="B96" s="13" t="s">
        <v>1326</v>
      </c>
      <c r="C96" s="103">
        <v>0</v>
      </c>
      <c r="D96" s="153" t="s">
        <v>491</v>
      </c>
      <c r="E96" s="153" t="s">
        <v>491</v>
      </c>
      <c r="F96" s="175" t="s">
        <v>491</v>
      </c>
      <c r="G96" s="175" t="s">
        <v>491</v>
      </c>
      <c r="H96" s="3"/>
    </row>
    <row r="97" spans="1:8" ht="12.6" customHeight="1">
      <c r="A97" s="12" t="s">
        <v>1266</v>
      </c>
      <c r="B97" s="13" t="s">
        <v>1327</v>
      </c>
      <c r="C97" s="103">
        <v>23</v>
      </c>
      <c r="D97" s="153">
        <v>12.304347826087</v>
      </c>
      <c r="E97" s="153">
        <v>15.336927458703</v>
      </c>
      <c r="F97" s="175">
        <v>52</v>
      </c>
      <c r="G97" s="175">
        <v>1</v>
      </c>
      <c r="H97" s="3"/>
    </row>
    <row r="98" spans="1:8" ht="12.6" customHeight="1">
      <c r="A98" s="12" t="s">
        <v>1267</v>
      </c>
      <c r="B98" s="13" t="s">
        <v>1328</v>
      </c>
      <c r="C98" s="103">
        <v>6</v>
      </c>
      <c r="D98" s="153">
        <v>13</v>
      </c>
      <c r="E98" s="153">
        <v>9.5078914592037709</v>
      </c>
      <c r="F98" s="175">
        <v>24</v>
      </c>
      <c r="G98" s="175">
        <v>1</v>
      </c>
      <c r="H98" s="3"/>
    </row>
    <row r="99" spans="1:8" ht="12.6" customHeight="1">
      <c r="A99" s="12" t="s">
        <v>1268</v>
      </c>
      <c r="B99" s="13" t="s">
        <v>1329</v>
      </c>
      <c r="C99" s="103">
        <v>21</v>
      </c>
      <c r="D99" s="153">
        <v>43.238095238095198</v>
      </c>
      <c r="E99" s="153">
        <v>89.345343897656306</v>
      </c>
      <c r="F99" s="175">
        <v>365</v>
      </c>
      <c r="G99" s="175">
        <v>1</v>
      </c>
      <c r="H99" s="3"/>
    </row>
    <row r="100" spans="1:8" ht="12.6" customHeight="1">
      <c r="A100" s="12" t="s">
        <v>486</v>
      </c>
      <c r="B100" s="13" t="s">
        <v>1330</v>
      </c>
      <c r="C100" s="103">
        <v>130</v>
      </c>
      <c r="D100" s="153">
        <v>19.5846153846154</v>
      </c>
      <c r="E100" s="153">
        <v>45.299825386898398</v>
      </c>
      <c r="F100" s="175">
        <v>310</v>
      </c>
      <c r="G100" s="175">
        <v>1</v>
      </c>
      <c r="H100" s="3"/>
    </row>
    <row r="101" spans="1:8" ht="12.6" customHeight="1">
      <c r="A101" s="12" t="s">
        <v>487</v>
      </c>
      <c r="B101" s="13" t="s">
        <v>596</v>
      </c>
      <c r="C101" s="103">
        <v>32</v>
      </c>
      <c r="D101" s="153">
        <v>50.5</v>
      </c>
      <c r="E101" s="153">
        <v>105.372151551445</v>
      </c>
      <c r="F101" s="175">
        <v>365</v>
      </c>
      <c r="G101" s="175">
        <v>1</v>
      </c>
      <c r="H101" s="3"/>
    </row>
    <row r="102" spans="1:8" ht="12.6" customHeight="1">
      <c r="A102" s="12" t="s">
        <v>599</v>
      </c>
      <c r="B102" s="13" t="s">
        <v>597</v>
      </c>
      <c r="C102" s="103">
        <v>62</v>
      </c>
      <c r="D102" s="153">
        <v>23.548387096774199</v>
      </c>
      <c r="E102" s="153">
        <v>43.2642196540505</v>
      </c>
      <c r="F102" s="175">
        <v>229</v>
      </c>
      <c r="G102" s="175">
        <v>1</v>
      </c>
      <c r="H102" s="3"/>
    </row>
    <row r="103" spans="1:8" ht="12.6" customHeight="1">
      <c r="A103" s="12" t="s">
        <v>600</v>
      </c>
      <c r="B103" s="13" t="s">
        <v>598</v>
      </c>
      <c r="C103" s="103">
        <v>198</v>
      </c>
      <c r="D103" s="153">
        <v>19.924242424242401</v>
      </c>
      <c r="E103" s="153">
        <v>35.934363715196902</v>
      </c>
      <c r="F103" s="175">
        <v>365</v>
      </c>
      <c r="G103" s="175">
        <v>1</v>
      </c>
      <c r="H103" s="3"/>
    </row>
    <row r="104" spans="1:8" ht="12.6" customHeight="1">
      <c r="A104" s="12" t="s">
        <v>488</v>
      </c>
      <c r="B104" s="13" t="s">
        <v>1386</v>
      </c>
      <c r="C104" s="103">
        <v>1490</v>
      </c>
      <c r="D104" s="153">
        <v>25.602684563758402</v>
      </c>
      <c r="E104" s="153">
        <v>228.461353816241</v>
      </c>
      <c r="F104" s="175">
        <v>8760</v>
      </c>
      <c r="G104" s="175">
        <v>1</v>
      </c>
      <c r="H104" s="3"/>
    </row>
    <row r="105" spans="1:8" ht="12.6" customHeight="1">
      <c r="A105" s="12" t="s">
        <v>491</v>
      </c>
      <c r="B105" s="13" t="s">
        <v>1942</v>
      </c>
      <c r="C105" s="103">
        <v>41</v>
      </c>
      <c r="D105" s="153">
        <v>20.121951219512201</v>
      </c>
      <c r="E105" s="153">
        <v>55.9942832447881</v>
      </c>
      <c r="F105" s="175">
        <v>365</v>
      </c>
      <c r="G105" s="175">
        <v>1</v>
      </c>
      <c r="H105" s="3"/>
    </row>
    <row r="106" spans="1:8" ht="12.6" customHeight="1">
      <c r="A106" s="14"/>
      <c r="B106" s="4" t="s">
        <v>493</v>
      </c>
      <c r="C106" s="127">
        <v>19108</v>
      </c>
      <c r="D106" s="164">
        <v>49.590066987649202</v>
      </c>
      <c r="E106" s="164">
        <v>340.05425481203702</v>
      </c>
      <c r="F106" s="131">
        <v>8760</v>
      </c>
      <c r="G106" s="131">
        <v>1</v>
      </c>
      <c r="H106" s="8"/>
    </row>
    <row r="107" spans="1:8">
      <c r="A107" s="10"/>
      <c r="B107" s="9"/>
      <c r="C107" s="36"/>
      <c r="D107" s="41"/>
      <c r="E107" s="41"/>
      <c r="F107" s="36"/>
      <c r="G107" s="36"/>
      <c r="H107" s="8"/>
    </row>
    <row r="108" spans="1:8">
      <c r="A108" s="6"/>
      <c r="B108" s="2"/>
      <c r="C108" s="37"/>
      <c r="D108" s="42"/>
      <c r="E108" s="42"/>
      <c r="F108" s="37"/>
      <c r="G108" s="37"/>
      <c r="H108" s="3"/>
    </row>
    <row r="109" spans="1:8">
      <c r="A109" s="6"/>
      <c r="B109" s="2"/>
      <c r="C109" s="43"/>
      <c r="D109" s="42"/>
      <c r="E109" s="42"/>
      <c r="F109" s="37"/>
      <c r="G109" s="37"/>
      <c r="H109" s="3"/>
    </row>
    <row r="110" spans="1:8">
      <c r="A110" s="6"/>
      <c r="B110" s="2"/>
      <c r="C110" s="37"/>
      <c r="D110" s="42"/>
      <c r="E110" s="42"/>
      <c r="F110" s="37"/>
      <c r="G110" s="37"/>
      <c r="H110" s="3"/>
    </row>
    <row r="111" spans="1:8">
      <c r="C111" s="38"/>
      <c r="D111" s="44"/>
      <c r="E111" s="44"/>
      <c r="F111" s="38"/>
      <c r="G111" s="38"/>
    </row>
    <row r="112" spans="1:8">
      <c r="C112" s="38"/>
      <c r="D112" s="44"/>
      <c r="E112" s="44"/>
      <c r="F112" s="38"/>
      <c r="G112" s="38"/>
    </row>
    <row r="113" spans="3:5">
      <c r="D113" s="45"/>
      <c r="E113" s="45"/>
    </row>
    <row r="114" spans="3:5">
      <c r="D114" s="45"/>
      <c r="E114" s="45"/>
    </row>
    <row r="115" spans="3:5">
      <c r="D115" s="45"/>
      <c r="E115" s="45"/>
    </row>
    <row r="116" spans="3:5">
      <c r="D116" s="45"/>
      <c r="E116" s="45"/>
    </row>
    <row r="117" spans="3:5">
      <c r="D117" s="45"/>
      <c r="E117" s="45"/>
    </row>
    <row r="119" spans="3:5">
      <c r="C119" s="39"/>
      <c r="D119" s="39"/>
      <c r="E119" s="39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161">
    <tabColor theme="7" tint="0.39997558519241921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3" max="3" width="7" bestFit="1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1116</v>
      </c>
      <c r="B3" s="2"/>
      <c r="D3" s="3"/>
      <c r="E3" s="3"/>
      <c r="F3" s="40"/>
      <c r="G3" s="40"/>
      <c r="H3" s="3"/>
    </row>
    <row r="4" spans="1:8">
      <c r="A4" s="1"/>
      <c r="B4" s="2"/>
      <c r="D4" s="3"/>
      <c r="E4" s="3"/>
      <c r="F4" s="40" t="s">
        <v>1945</v>
      </c>
      <c r="G4" s="40" t="s">
        <v>1941</v>
      </c>
      <c r="H4" s="3"/>
    </row>
    <row r="5" spans="1:8" ht="12.6" customHeight="1">
      <c r="A5" s="268" t="s">
        <v>1031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2" t="s">
        <v>452</v>
      </c>
      <c r="B6" s="13" t="s">
        <v>1698</v>
      </c>
      <c r="C6" s="103">
        <v>96</v>
      </c>
      <c r="D6" s="153">
        <v>8.2604166666666696</v>
      </c>
      <c r="E6" s="153">
        <v>6.3282903514243003</v>
      </c>
      <c r="F6" s="175">
        <v>52</v>
      </c>
      <c r="G6" s="175">
        <v>1</v>
      </c>
      <c r="H6" s="3"/>
    </row>
    <row r="7" spans="1:8" ht="12.6" customHeight="1">
      <c r="A7" s="12" t="s">
        <v>453</v>
      </c>
      <c r="B7" s="13" t="s">
        <v>873</v>
      </c>
      <c r="C7" s="103">
        <v>1</v>
      </c>
      <c r="D7" s="153">
        <v>3</v>
      </c>
      <c r="E7" s="153" t="s">
        <v>491</v>
      </c>
      <c r="F7" s="175">
        <v>3</v>
      </c>
      <c r="G7" s="175">
        <v>3</v>
      </c>
      <c r="H7" s="3"/>
    </row>
    <row r="8" spans="1:8" ht="12.6" customHeight="1">
      <c r="A8" s="12" t="s">
        <v>454</v>
      </c>
      <c r="B8" s="13" t="s">
        <v>874</v>
      </c>
      <c r="C8" s="103">
        <v>2</v>
      </c>
      <c r="D8" s="153">
        <v>13</v>
      </c>
      <c r="E8" s="153">
        <v>15.556349186104001</v>
      </c>
      <c r="F8" s="175">
        <v>24</v>
      </c>
      <c r="G8" s="175">
        <v>2</v>
      </c>
      <c r="H8" s="3"/>
    </row>
    <row r="9" spans="1:8" ht="12.6" customHeight="1">
      <c r="A9" s="12" t="s">
        <v>455</v>
      </c>
      <c r="B9" s="13" t="s">
        <v>875</v>
      </c>
      <c r="C9" s="103">
        <v>4</v>
      </c>
      <c r="D9" s="153">
        <v>3.25</v>
      </c>
      <c r="E9" s="153">
        <v>2.2173557826083501</v>
      </c>
      <c r="F9" s="175">
        <v>6</v>
      </c>
      <c r="G9" s="175">
        <v>1</v>
      </c>
      <c r="H9" s="3"/>
    </row>
    <row r="10" spans="1:8" ht="12.6" customHeight="1">
      <c r="A10" s="12" t="s">
        <v>456</v>
      </c>
      <c r="B10" s="13" t="s">
        <v>876</v>
      </c>
      <c r="C10" s="103">
        <v>28</v>
      </c>
      <c r="D10" s="153">
        <v>7.6428571428571397</v>
      </c>
      <c r="E10" s="153">
        <v>11.1727654513414</v>
      </c>
      <c r="F10" s="175">
        <v>41</v>
      </c>
      <c r="G10" s="175">
        <v>1</v>
      </c>
      <c r="H10" s="3"/>
    </row>
    <row r="11" spans="1:8" ht="12.6" customHeight="1">
      <c r="A11" s="12" t="s">
        <v>457</v>
      </c>
      <c r="B11" s="13" t="s">
        <v>877</v>
      </c>
      <c r="C11" s="103">
        <v>42</v>
      </c>
      <c r="D11" s="153">
        <v>5.2619047619047601</v>
      </c>
      <c r="E11" s="153">
        <v>4.5158772683614403</v>
      </c>
      <c r="F11" s="175">
        <v>12</v>
      </c>
      <c r="G11" s="175">
        <v>1</v>
      </c>
      <c r="H11" s="3"/>
    </row>
    <row r="12" spans="1:8" ht="12.6" customHeight="1">
      <c r="A12" s="12" t="s">
        <v>458</v>
      </c>
      <c r="B12" s="13" t="s">
        <v>878</v>
      </c>
      <c r="C12" s="103">
        <v>2</v>
      </c>
      <c r="D12" s="153">
        <v>1</v>
      </c>
      <c r="E12" s="153">
        <v>0</v>
      </c>
      <c r="F12" s="175">
        <v>1</v>
      </c>
      <c r="G12" s="175">
        <v>1</v>
      </c>
      <c r="H12" s="3"/>
    </row>
    <row r="13" spans="1:8" ht="12.6" customHeight="1">
      <c r="A13" s="12" t="s">
        <v>459</v>
      </c>
      <c r="B13" s="13" t="s">
        <v>1494</v>
      </c>
      <c r="C13" s="103">
        <v>1</v>
      </c>
      <c r="D13" s="153">
        <v>12</v>
      </c>
      <c r="E13" s="153" t="s">
        <v>491</v>
      </c>
      <c r="F13" s="175">
        <v>12</v>
      </c>
      <c r="G13" s="175">
        <v>12</v>
      </c>
      <c r="H13" s="3"/>
    </row>
    <row r="14" spans="1:8" ht="12.6" customHeight="1">
      <c r="A14" s="12" t="s">
        <v>460</v>
      </c>
      <c r="B14" s="13" t="s">
        <v>1495</v>
      </c>
      <c r="C14" s="103">
        <v>1394</v>
      </c>
      <c r="D14" s="153">
        <v>11.988522238163601</v>
      </c>
      <c r="E14" s="153">
        <v>16.033790063541801</v>
      </c>
      <c r="F14" s="175">
        <v>358</v>
      </c>
      <c r="G14" s="175">
        <v>1</v>
      </c>
      <c r="H14" s="3"/>
    </row>
    <row r="15" spans="1:8" ht="12.6" customHeight="1">
      <c r="A15" s="12" t="s">
        <v>461</v>
      </c>
      <c r="B15" s="13" t="s">
        <v>1496</v>
      </c>
      <c r="C15" s="103">
        <v>260</v>
      </c>
      <c r="D15" s="153">
        <v>16.0115384615385</v>
      </c>
      <c r="E15" s="153">
        <v>41.769036091372499</v>
      </c>
      <c r="F15" s="175">
        <v>512</v>
      </c>
      <c r="G15" s="175">
        <v>1</v>
      </c>
      <c r="H15" s="3"/>
    </row>
    <row r="16" spans="1:8" ht="12.6" customHeight="1">
      <c r="A16" s="12" t="s">
        <v>462</v>
      </c>
      <c r="B16" s="13" t="s">
        <v>1497</v>
      </c>
      <c r="C16" s="103">
        <v>245</v>
      </c>
      <c r="D16" s="153">
        <v>17.036734693877602</v>
      </c>
      <c r="E16" s="153">
        <v>26.8328668500486</v>
      </c>
      <c r="F16" s="175">
        <v>260</v>
      </c>
      <c r="G16" s="175">
        <v>1</v>
      </c>
      <c r="H16" s="3"/>
    </row>
    <row r="17" spans="1:8" ht="12.6" customHeight="1">
      <c r="A17" s="12" t="s">
        <v>463</v>
      </c>
      <c r="B17" s="13" t="s">
        <v>1498</v>
      </c>
      <c r="C17" s="103">
        <v>14</v>
      </c>
      <c r="D17" s="153">
        <v>12.9285714285714</v>
      </c>
      <c r="E17" s="153">
        <v>16.297542456146299</v>
      </c>
      <c r="F17" s="175">
        <v>49</v>
      </c>
      <c r="G17" s="175">
        <v>1</v>
      </c>
      <c r="H17" s="3"/>
    </row>
    <row r="18" spans="1:8" ht="12.6" customHeight="1">
      <c r="A18" s="12" t="s">
        <v>464</v>
      </c>
      <c r="B18" s="13" t="s">
        <v>1499</v>
      </c>
      <c r="C18" s="103">
        <v>14</v>
      </c>
      <c r="D18" s="153">
        <v>12.3571428571429</v>
      </c>
      <c r="E18" s="153">
        <v>8.39969910502424</v>
      </c>
      <c r="F18" s="175">
        <v>34</v>
      </c>
      <c r="G18" s="175">
        <v>1</v>
      </c>
      <c r="H18" s="3"/>
    </row>
    <row r="19" spans="1:8" ht="12.6" customHeight="1">
      <c r="A19" s="12" t="s">
        <v>465</v>
      </c>
      <c r="B19" s="13" t="s">
        <v>1500</v>
      </c>
      <c r="C19" s="103">
        <v>151</v>
      </c>
      <c r="D19" s="153">
        <v>41.384105960264897</v>
      </c>
      <c r="E19" s="153">
        <v>127.18804246349301</v>
      </c>
      <c r="F19" s="175">
        <v>1093</v>
      </c>
      <c r="G19" s="175">
        <v>1</v>
      </c>
      <c r="H19" s="3"/>
    </row>
    <row r="20" spans="1:8" ht="12.6" customHeight="1">
      <c r="A20" s="12" t="s">
        <v>466</v>
      </c>
      <c r="B20" s="13" t="s">
        <v>1501</v>
      </c>
      <c r="C20" s="103">
        <v>36</v>
      </c>
      <c r="D20" s="153">
        <v>10.8333333333333</v>
      </c>
      <c r="E20" s="153">
        <v>10.352363429257499</v>
      </c>
      <c r="F20" s="175">
        <v>46</v>
      </c>
      <c r="G20" s="175">
        <v>1</v>
      </c>
      <c r="H20" s="3"/>
    </row>
    <row r="21" spans="1:8" ht="12.6" customHeight="1">
      <c r="A21" s="12" t="s">
        <v>467</v>
      </c>
      <c r="B21" s="13" t="s">
        <v>1502</v>
      </c>
      <c r="C21" s="103">
        <v>593</v>
      </c>
      <c r="D21" s="153">
        <v>22.780775716694802</v>
      </c>
      <c r="E21" s="153">
        <v>55.879538343461</v>
      </c>
      <c r="F21" s="175">
        <v>1095</v>
      </c>
      <c r="G21" s="175">
        <v>1</v>
      </c>
      <c r="H21" s="3"/>
    </row>
    <row r="22" spans="1:8" ht="12.6" customHeight="1">
      <c r="A22" s="12" t="s">
        <v>468</v>
      </c>
      <c r="B22" s="13" t="s">
        <v>1503</v>
      </c>
      <c r="C22" s="103">
        <v>18</v>
      </c>
      <c r="D22" s="153">
        <v>16.5555555555556</v>
      </c>
      <c r="E22" s="153">
        <v>16.950523928124099</v>
      </c>
      <c r="F22" s="175">
        <v>57</v>
      </c>
      <c r="G22" s="175">
        <v>1</v>
      </c>
      <c r="H22" s="3"/>
    </row>
    <row r="23" spans="1:8" ht="12.6" customHeight="1">
      <c r="A23" s="12" t="s">
        <v>469</v>
      </c>
      <c r="B23" s="13" t="s">
        <v>1504</v>
      </c>
      <c r="C23" s="103">
        <v>60</v>
      </c>
      <c r="D23" s="153">
        <v>16.149999999999999</v>
      </c>
      <c r="E23" s="153">
        <v>16.2781177856676</v>
      </c>
      <c r="F23" s="175">
        <v>86</v>
      </c>
      <c r="G23" s="175">
        <v>1</v>
      </c>
      <c r="H23" s="3"/>
    </row>
    <row r="24" spans="1:8" ht="12.6" customHeight="1">
      <c r="A24" s="12" t="s">
        <v>470</v>
      </c>
      <c r="B24" s="13" t="s">
        <v>1505</v>
      </c>
      <c r="C24" s="103">
        <v>84</v>
      </c>
      <c r="D24" s="153">
        <v>11.273809523809501</v>
      </c>
      <c r="E24" s="153">
        <v>9.0611725490292798</v>
      </c>
      <c r="F24" s="175">
        <v>50</v>
      </c>
      <c r="G24" s="175">
        <v>1</v>
      </c>
      <c r="H24" s="3"/>
    </row>
    <row r="25" spans="1:8" ht="12.6" customHeight="1">
      <c r="A25" s="12" t="s">
        <v>471</v>
      </c>
      <c r="B25" s="13" t="s">
        <v>1506</v>
      </c>
      <c r="C25" s="103">
        <v>11</v>
      </c>
      <c r="D25" s="153">
        <v>8.6363636363636402</v>
      </c>
      <c r="E25" s="153">
        <v>4.4558439665842702</v>
      </c>
      <c r="F25" s="175">
        <v>13</v>
      </c>
      <c r="G25" s="175">
        <v>1</v>
      </c>
      <c r="H25" s="3"/>
    </row>
    <row r="26" spans="1:8" ht="12.6" customHeight="1">
      <c r="A26" s="12" t="s">
        <v>472</v>
      </c>
      <c r="B26" s="13" t="s">
        <v>1507</v>
      </c>
      <c r="C26" s="103">
        <v>201</v>
      </c>
      <c r="D26" s="153">
        <v>9.2835820895522403</v>
      </c>
      <c r="E26" s="153">
        <v>7.4191764438162302</v>
      </c>
      <c r="F26" s="175">
        <v>48</v>
      </c>
      <c r="G26" s="175">
        <v>1</v>
      </c>
      <c r="H26" s="3"/>
    </row>
    <row r="27" spans="1:8" ht="12.6" customHeight="1">
      <c r="A27" s="12" t="s">
        <v>473</v>
      </c>
      <c r="B27" s="13" t="s">
        <v>1508</v>
      </c>
      <c r="C27" s="103">
        <v>129</v>
      </c>
      <c r="D27" s="153">
        <v>11.4186046511628</v>
      </c>
      <c r="E27" s="153">
        <v>11.935829512974401</v>
      </c>
      <c r="F27" s="175">
        <v>96</v>
      </c>
      <c r="G27" s="175">
        <v>1</v>
      </c>
      <c r="H27" s="3"/>
    </row>
    <row r="28" spans="1:8" ht="12.6" customHeight="1">
      <c r="A28" s="12" t="s">
        <v>474</v>
      </c>
      <c r="B28" s="13" t="s">
        <v>1509</v>
      </c>
      <c r="C28" s="103">
        <v>129</v>
      </c>
      <c r="D28" s="153">
        <v>15.8527131782946</v>
      </c>
      <c r="E28" s="153">
        <v>18.460304022751199</v>
      </c>
      <c r="F28" s="175">
        <v>144</v>
      </c>
      <c r="G28" s="175">
        <v>1</v>
      </c>
      <c r="H28" s="3"/>
    </row>
    <row r="29" spans="1:8" ht="12.6" customHeight="1">
      <c r="A29" s="12" t="s">
        <v>475</v>
      </c>
      <c r="B29" s="13" t="s">
        <v>1510</v>
      </c>
      <c r="C29" s="103">
        <v>605</v>
      </c>
      <c r="D29" s="153">
        <v>10.0347107438017</v>
      </c>
      <c r="E29" s="153">
        <v>12.6620797410291</v>
      </c>
      <c r="F29" s="175">
        <v>245</v>
      </c>
      <c r="G29" s="175">
        <v>1</v>
      </c>
      <c r="H29" s="3"/>
    </row>
    <row r="30" spans="1:8" ht="12.6" customHeight="1">
      <c r="A30" s="12" t="s">
        <v>476</v>
      </c>
      <c r="B30" s="13" t="s">
        <v>1511</v>
      </c>
      <c r="C30" s="103">
        <v>104</v>
      </c>
      <c r="D30" s="153">
        <v>13.057692307692299</v>
      </c>
      <c r="E30" s="153">
        <v>12.980064567491601</v>
      </c>
      <c r="F30" s="175">
        <v>72</v>
      </c>
      <c r="G30" s="175">
        <v>1</v>
      </c>
      <c r="H30" s="3"/>
    </row>
    <row r="31" spans="1:8" ht="12.6" customHeight="1">
      <c r="A31" s="12" t="s">
        <v>477</v>
      </c>
      <c r="B31" s="13" t="s">
        <v>1512</v>
      </c>
      <c r="C31" s="103">
        <v>93</v>
      </c>
      <c r="D31" s="153">
        <v>12.419354838709699</v>
      </c>
      <c r="E31" s="153">
        <v>12.894490381086699</v>
      </c>
      <c r="F31" s="175">
        <v>52</v>
      </c>
      <c r="G31" s="175">
        <v>1</v>
      </c>
      <c r="H31" s="3"/>
    </row>
    <row r="32" spans="1:8" ht="12.6" customHeight="1">
      <c r="A32" s="12" t="s">
        <v>478</v>
      </c>
      <c r="B32" s="13" t="s">
        <v>1513</v>
      </c>
      <c r="C32" s="103">
        <v>119</v>
      </c>
      <c r="D32" s="153">
        <v>11.0504201680672</v>
      </c>
      <c r="E32" s="153">
        <v>8.7719204741614902</v>
      </c>
      <c r="F32" s="175">
        <v>50</v>
      </c>
      <c r="G32" s="175">
        <v>1</v>
      </c>
      <c r="H32" s="3"/>
    </row>
    <row r="33" spans="1:8" ht="12.6" customHeight="1">
      <c r="A33" s="12" t="s">
        <v>479</v>
      </c>
      <c r="B33" s="13" t="s">
        <v>1514</v>
      </c>
      <c r="C33" s="103">
        <v>291</v>
      </c>
      <c r="D33" s="153">
        <v>13.7113402061856</v>
      </c>
      <c r="E33" s="153">
        <v>17.4389331152354</v>
      </c>
      <c r="F33" s="175">
        <v>199</v>
      </c>
      <c r="G33" s="175">
        <v>1</v>
      </c>
      <c r="H33" s="3"/>
    </row>
    <row r="34" spans="1:8" ht="12.6" customHeight="1">
      <c r="A34" s="12" t="s">
        <v>480</v>
      </c>
      <c r="B34" s="13" t="s">
        <v>1515</v>
      </c>
      <c r="C34" s="103">
        <v>174</v>
      </c>
      <c r="D34" s="153">
        <v>14.3965517241379</v>
      </c>
      <c r="E34" s="153">
        <v>13.765089026298901</v>
      </c>
      <c r="F34" s="175">
        <v>95</v>
      </c>
      <c r="G34" s="175">
        <v>1</v>
      </c>
      <c r="H34" s="3"/>
    </row>
    <row r="35" spans="1:8" ht="12.6" customHeight="1">
      <c r="A35" s="12" t="s">
        <v>481</v>
      </c>
      <c r="B35" s="13" t="s">
        <v>1516</v>
      </c>
      <c r="C35" s="103">
        <v>46</v>
      </c>
      <c r="D35" s="153">
        <v>13.6521739130435</v>
      </c>
      <c r="E35" s="153">
        <v>22.561734952302999</v>
      </c>
      <c r="F35" s="175">
        <v>115</v>
      </c>
      <c r="G35" s="175">
        <v>1</v>
      </c>
      <c r="H35" s="3"/>
    </row>
    <row r="36" spans="1:8" ht="12.6" customHeight="1">
      <c r="A36" s="12" t="s">
        <v>482</v>
      </c>
      <c r="B36" s="13" t="s">
        <v>1517</v>
      </c>
      <c r="C36" s="103">
        <v>424</v>
      </c>
      <c r="D36" s="153">
        <v>17.393867924528301</v>
      </c>
      <c r="E36" s="153">
        <v>25.667505929753101</v>
      </c>
      <c r="F36" s="175">
        <v>365</v>
      </c>
      <c r="G36" s="175">
        <v>1</v>
      </c>
      <c r="H36" s="3"/>
    </row>
    <row r="37" spans="1:8" ht="12.6" customHeight="1">
      <c r="A37" s="12" t="s">
        <v>483</v>
      </c>
      <c r="B37" s="13" t="s">
        <v>1518</v>
      </c>
      <c r="C37" s="103">
        <v>51</v>
      </c>
      <c r="D37" s="153">
        <v>12.372549019607799</v>
      </c>
      <c r="E37" s="153">
        <v>13.702497267744601</v>
      </c>
      <c r="F37" s="175">
        <v>56</v>
      </c>
      <c r="G37" s="175">
        <v>1</v>
      </c>
      <c r="H37" s="3"/>
    </row>
    <row r="38" spans="1:8" ht="12.6" customHeight="1">
      <c r="A38" s="12" t="s">
        <v>1228</v>
      </c>
      <c r="B38" s="13" t="s">
        <v>1519</v>
      </c>
      <c r="C38" s="103">
        <v>25</v>
      </c>
      <c r="D38" s="153">
        <v>8.68</v>
      </c>
      <c r="E38" s="153">
        <v>14.351887216204901</v>
      </c>
      <c r="F38" s="175">
        <v>72</v>
      </c>
      <c r="G38" s="175">
        <v>1</v>
      </c>
      <c r="H38" s="3"/>
    </row>
    <row r="39" spans="1:8" ht="12.6" customHeight="1">
      <c r="A39" s="12" t="s">
        <v>1229</v>
      </c>
      <c r="B39" s="13" t="s">
        <v>1520</v>
      </c>
      <c r="C39" s="103">
        <v>4</v>
      </c>
      <c r="D39" s="153">
        <v>6.75</v>
      </c>
      <c r="E39" s="153">
        <v>6.0759087111860604</v>
      </c>
      <c r="F39" s="175">
        <v>12</v>
      </c>
      <c r="G39" s="175">
        <v>1</v>
      </c>
      <c r="H39" s="3"/>
    </row>
    <row r="40" spans="1:8" ht="12.6" customHeight="1">
      <c r="A40" s="12" t="s">
        <v>1230</v>
      </c>
      <c r="B40" s="13" t="s">
        <v>1521</v>
      </c>
      <c r="C40" s="103">
        <v>1</v>
      </c>
      <c r="D40" s="153">
        <v>1</v>
      </c>
      <c r="E40" s="153" t="s">
        <v>491</v>
      </c>
      <c r="F40" s="175">
        <v>1</v>
      </c>
      <c r="G40" s="175">
        <v>1</v>
      </c>
      <c r="H40" s="3"/>
    </row>
    <row r="41" spans="1:8" ht="12.6" customHeight="1">
      <c r="A41" s="12" t="s">
        <v>1759</v>
      </c>
      <c r="B41" s="13" t="s">
        <v>1522</v>
      </c>
      <c r="C41" s="103">
        <v>2427</v>
      </c>
      <c r="D41" s="153">
        <v>25.9423156159868</v>
      </c>
      <c r="E41" s="153">
        <v>22.6054907660188</v>
      </c>
      <c r="F41" s="175">
        <v>365</v>
      </c>
      <c r="G41" s="175">
        <v>1</v>
      </c>
      <c r="H41" s="3"/>
    </row>
    <row r="42" spans="1:8" ht="12.6" customHeight="1">
      <c r="A42" s="12" t="s">
        <v>1760</v>
      </c>
      <c r="B42" s="13" t="s">
        <v>1523</v>
      </c>
      <c r="C42" s="103">
        <v>1</v>
      </c>
      <c r="D42" s="153">
        <v>12</v>
      </c>
      <c r="E42" s="153" t="s">
        <v>491</v>
      </c>
      <c r="F42" s="175">
        <v>12</v>
      </c>
      <c r="G42" s="175">
        <v>12</v>
      </c>
      <c r="H42" s="3"/>
    </row>
    <row r="43" spans="1:8" ht="12.6" customHeight="1">
      <c r="A43" s="12" t="s">
        <v>1761</v>
      </c>
      <c r="B43" s="13" t="s">
        <v>1524</v>
      </c>
      <c r="C43" s="103">
        <v>0</v>
      </c>
      <c r="D43" s="153" t="s">
        <v>491</v>
      </c>
      <c r="E43" s="153" t="s">
        <v>491</v>
      </c>
      <c r="F43" s="175" t="s">
        <v>491</v>
      </c>
      <c r="G43" s="175" t="s">
        <v>491</v>
      </c>
      <c r="H43" s="3"/>
    </row>
    <row r="44" spans="1:8" ht="12.6" customHeight="1">
      <c r="A44" s="12" t="s">
        <v>1762</v>
      </c>
      <c r="B44" s="13" t="s">
        <v>1525</v>
      </c>
      <c r="C44" s="103">
        <v>4</v>
      </c>
      <c r="D44" s="153">
        <v>12.75</v>
      </c>
      <c r="E44" s="153">
        <v>8.6168439698070394</v>
      </c>
      <c r="F44" s="175">
        <v>24</v>
      </c>
      <c r="G44" s="175">
        <v>3</v>
      </c>
      <c r="H44" s="3"/>
    </row>
    <row r="45" spans="1:8" ht="12.6" customHeight="1">
      <c r="A45" s="12" t="s">
        <v>1763</v>
      </c>
      <c r="B45" s="13" t="s">
        <v>1526</v>
      </c>
      <c r="C45" s="103">
        <v>0</v>
      </c>
      <c r="D45" s="153" t="s">
        <v>491</v>
      </c>
      <c r="E45" s="153" t="s">
        <v>491</v>
      </c>
      <c r="F45" s="175" t="s">
        <v>491</v>
      </c>
      <c r="G45" s="175" t="s">
        <v>491</v>
      </c>
      <c r="H45" s="3"/>
    </row>
    <row r="46" spans="1:8" ht="12.6" customHeight="1">
      <c r="A46" s="12" t="s">
        <v>1764</v>
      </c>
      <c r="B46" s="13" t="s">
        <v>1527</v>
      </c>
      <c r="C46" s="103">
        <v>5</v>
      </c>
      <c r="D46" s="153">
        <v>11</v>
      </c>
      <c r="E46" s="153">
        <v>8.6023252670426302</v>
      </c>
      <c r="F46" s="175">
        <v>24</v>
      </c>
      <c r="G46" s="175">
        <v>1</v>
      </c>
      <c r="H46" s="3"/>
    </row>
    <row r="47" spans="1:8" ht="12.6" customHeight="1">
      <c r="A47" s="12" t="s">
        <v>884</v>
      </c>
      <c r="B47" s="13" t="s">
        <v>1528</v>
      </c>
      <c r="C47" s="103">
        <v>29</v>
      </c>
      <c r="D47" s="153">
        <v>7.3793103448275899</v>
      </c>
      <c r="E47" s="153">
        <v>4.6476860072163699</v>
      </c>
      <c r="F47" s="175">
        <v>13</v>
      </c>
      <c r="G47" s="175">
        <v>1</v>
      </c>
      <c r="H47" s="3"/>
    </row>
    <row r="48" spans="1:8" ht="12.6" customHeight="1">
      <c r="A48" s="12" t="s">
        <v>885</v>
      </c>
      <c r="B48" s="13" t="s">
        <v>1529</v>
      </c>
      <c r="C48" s="103">
        <v>3</v>
      </c>
      <c r="D48" s="153">
        <v>3</v>
      </c>
      <c r="E48" s="153">
        <v>2.6457513110645898</v>
      </c>
      <c r="F48" s="175">
        <v>6</v>
      </c>
      <c r="G48" s="175">
        <v>1</v>
      </c>
      <c r="H48" s="3"/>
    </row>
    <row r="49" spans="1:8" ht="12.6" customHeight="1">
      <c r="A49" s="12" t="s">
        <v>886</v>
      </c>
      <c r="B49" s="13" t="s">
        <v>1530</v>
      </c>
      <c r="C49" s="103">
        <v>5</v>
      </c>
      <c r="D49" s="153">
        <v>8.8000000000000007</v>
      </c>
      <c r="E49" s="153">
        <v>4.8682645778552303</v>
      </c>
      <c r="F49" s="175">
        <v>13</v>
      </c>
      <c r="G49" s="175">
        <v>3</v>
      </c>
      <c r="H49" s="3"/>
    </row>
    <row r="50" spans="1:8" ht="12.6" customHeight="1">
      <c r="A50" s="12" t="s">
        <v>887</v>
      </c>
      <c r="B50" s="13" t="s">
        <v>1531</v>
      </c>
      <c r="C50" s="103">
        <v>1</v>
      </c>
      <c r="D50" s="153">
        <v>8</v>
      </c>
      <c r="E50" s="153" t="s">
        <v>491</v>
      </c>
      <c r="F50" s="175">
        <v>8</v>
      </c>
      <c r="G50" s="175">
        <v>8</v>
      </c>
      <c r="H50" s="3"/>
    </row>
    <row r="51" spans="1:8" ht="12.6" customHeight="1">
      <c r="A51" s="12" t="s">
        <v>888</v>
      </c>
      <c r="B51" s="13" t="s">
        <v>1532</v>
      </c>
      <c r="C51" s="103">
        <v>3</v>
      </c>
      <c r="D51" s="153">
        <v>21.3333333333333</v>
      </c>
      <c r="E51" s="153">
        <v>23.437861108329301</v>
      </c>
      <c r="F51" s="175">
        <v>48</v>
      </c>
      <c r="G51" s="175">
        <v>4</v>
      </c>
      <c r="H51" s="3"/>
    </row>
    <row r="52" spans="1:8" ht="12.6" customHeight="1">
      <c r="A52" s="12" t="s">
        <v>889</v>
      </c>
      <c r="B52" s="13" t="s">
        <v>1533</v>
      </c>
      <c r="C52" s="103">
        <v>8</v>
      </c>
      <c r="D52" s="153">
        <v>9</v>
      </c>
      <c r="E52" s="153">
        <v>4.1403933560541297</v>
      </c>
      <c r="F52" s="175">
        <v>12</v>
      </c>
      <c r="G52" s="175">
        <v>4</v>
      </c>
      <c r="H52" s="3"/>
    </row>
    <row r="53" spans="1:8" ht="12.6" customHeight="1">
      <c r="A53" s="12" t="s">
        <v>890</v>
      </c>
      <c r="B53" s="13" t="s">
        <v>1534</v>
      </c>
      <c r="C53" s="103">
        <v>78</v>
      </c>
      <c r="D53" s="153">
        <v>7.2051282051282097</v>
      </c>
      <c r="E53" s="153">
        <v>6.51742713629055</v>
      </c>
      <c r="F53" s="175">
        <v>50</v>
      </c>
      <c r="G53" s="175">
        <v>1</v>
      </c>
      <c r="H53" s="3"/>
    </row>
    <row r="54" spans="1:8" ht="12.6" customHeight="1">
      <c r="A54" s="12" t="s">
        <v>891</v>
      </c>
      <c r="B54" s="13" t="s">
        <v>1535</v>
      </c>
      <c r="C54" s="103">
        <v>2</v>
      </c>
      <c r="D54" s="153">
        <v>6.5</v>
      </c>
      <c r="E54" s="153">
        <v>7.7781745930520199</v>
      </c>
      <c r="F54" s="175">
        <v>12</v>
      </c>
      <c r="G54" s="175">
        <v>1</v>
      </c>
      <c r="H54" s="3"/>
    </row>
    <row r="55" spans="1:8" ht="12.6" customHeight="1">
      <c r="A55" s="12" t="s">
        <v>892</v>
      </c>
      <c r="B55" s="13" t="s">
        <v>1536</v>
      </c>
      <c r="C55" s="103">
        <v>9</v>
      </c>
      <c r="D55" s="153">
        <v>7.5555555555555598</v>
      </c>
      <c r="E55" s="153">
        <v>7.3842926389585699</v>
      </c>
      <c r="F55" s="175">
        <v>24</v>
      </c>
      <c r="G55" s="175">
        <v>1</v>
      </c>
      <c r="H55" s="3"/>
    </row>
    <row r="56" spans="1:8" ht="12.6" customHeight="1">
      <c r="A56" s="12" t="s">
        <v>893</v>
      </c>
      <c r="B56" s="13" t="s">
        <v>1537</v>
      </c>
      <c r="C56" s="103">
        <v>2</v>
      </c>
      <c r="D56" s="153">
        <v>12</v>
      </c>
      <c r="E56" s="153">
        <v>0</v>
      </c>
      <c r="F56" s="175">
        <v>12</v>
      </c>
      <c r="G56" s="175">
        <v>12</v>
      </c>
      <c r="H56" s="3"/>
    </row>
    <row r="57" spans="1:8" ht="12.6" customHeight="1">
      <c r="A57" s="12" t="s">
        <v>894</v>
      </c>
      <c r="B57" s="13" t="s">
        <v>1538</v>
      </c>
      <c r="C57" s="103">
        <v>12</v>
      </c>
      <c r="D57" s="153">
        <v>7.9166666666666696</v>
      </c>
      <c r="E57" s="153">
        <v>6.8947718445122499</v>
      </c>
      <c r="F57" s="175">
        <v>24</v>
      </c>
      <c r="G57" s="175">
        <v>1</v>
      </c>
      <c r="H57" s="3"/>
    </row>
    <row r="58" spans="1:8" ht="12.6" customHeight="1">
      <c r="A58" s="12" t="s">
        <v>1546</v>
      </c>
      <c r="B58" s="13" t="s">
        <v>1539</v>
      </c>
      <c r="C58" s="103">
        <v>3</v>
      </c>
      <c r="D58" s="153">
        <v>19</v>
      </c>
      <c r="E58" s="153">
        <v>21.377558326431899</v>
      </c>
      <c r="F58" s="175">
        <v>43</v>
      </c>
      <c r="G58" s="175">
        <v>2</v>
      </c>
      <c r="H58" s="3"/>
    </row>
    <row r="59" spans="1:8" ht="12.6" customHeight="1">
      <c r="A59" s="12" t="s">
        <v>1547</v>
      </c>
      <c r="B59" s="13" t="s">
        <v>1540</v>
      </c>
      <c r="C59" s="103">
        <v>9</v>
      </c>
      <c r="D59" s="153">
        <v>7.8888888888888902</v>
      </c>
      <c r="E59" s="153">
        <v>4.3140597018482598</v>
      </c>
      <c r="F59" s="175">
        <v>12</v>
      </c>
      <c r="G59" s="175">
        <v>1</v>
      </c>
      <c r="H59" s="3"/>
    </row>
    <row r="60" spans="1:8" ht="12.6" customHeight="1">
      <c r="A60" s="12" t="s">
        <v>1548</v>
      </c>
      <c r="B60" s="13" t="s">
        <v>1541</v>
      </c>
      <c r="C60" s="103">
        <v>12</v>
      </c>
      <c r="D60" s="153">
        <v>8.0833333333333304</v>
      </c>
      <c r="E60" s="153">
        <v>5.0714590572829197</v>
      </c>
      <c r="F60" s="175">
        <v>12</v>
      </c>
      <c r="G60" s="175">
        <v>1</v>
      </c>
      <c r="H60" s="3"/>
    </row>
    <row r="61" spans="1:8" ht="12.6" customHeight="1">
      <c r="A61" s="12" t="s">
        <v>1549</v>
      </c>
      <c r="B61" s="13" t="s">
        <v>1542</v>
      </c>
      <c r="C61" s="103">
        <v>225</v>
      </c>
      <c r="D61" s="153">
        <v>8.9422222222222203</v>
      </c>
      <c r="E61" s="153">
        <v>5.98593921235158</v>
      </c>
      <c r="F61" s="175">
        <v>48</v>
      </c>
      <c r="G61" s="175">
        <v>1</v>
      </c>
      <c r="H61" s="3"/>
    </row>
    <row r="62" spans="1:8" ht="12.6" customHeight="1">
      <c r="A62" s="12" t="s">
        <v>1550</v>
      </c>
      <c r="B62" s="13" t="s">
        <v>1543</v>
      </c>
      <c r="C62" s="103">
        <v>2</v>
      </c>
      <c r="D62" s="153">
        <v>12</v>
      </c>
      <c r="E62" s="153">
        <v>0</v>
      </c>
      <c r="F62" s="175">
        <v>12</v>
      </c>
      <c r="G62" s="175">
        <v>12</v>
      </c>
      <c r="H62" s="3"/>
    </row>
    <row r="63" spans="1:8" ht="12.6" customHeight="1">
      <c r="A63" s="12" t="s">
        <v>1551</v>
      </c>
      <c r="B63" s="13" t="s">
        <v>1544</v>
      </c>
      <c r="C63" s="103">
        <v>36</v>
      </c>
      <c r="D63" s="153">
        <v>7.2777777777777803</v>
      </c>
      <c r="E63" s="153">
        <v>5.3538296632870299</v>
      </c>
      <c r="F63" s="175">
        <v>24</v>
      </c>
      <c r="G63" s="175">
        <v>1</v>
      </c>
      <c r="H63" s="3"/>
    </row>
    <row r="64" spans="1:8" ht="12.6" customHeight="1">
      <c r="A64" s="12" t="s">
        <v>1552</v>
      </c>
      <c r="B64" s="13" t="s">
        <v>1545</v>
      </c>
      <c r="C64" s="103">
        <v>4</v>
      </c>
      <c r="D64" s="153">
        <v>6.5</v>
      </c>
      <c r="E64" s="153">
        <v>6.3508529610858799</v>
      </c>
      <c r="F64" s="175">
        <v>12</v>
      </c>
      <c r="G64" s="175">
        <v>1</v>
      </c>
      <c r="H64" s="3"/>
    </row>
    <row r="65" spans="1:8" ht="12.6" customHeight="1">
      <c r="A65" s="12" t="s">
        <v>1553</v>
      </c>
      <c r="B65" s="13" t="s">
        <v>1295</v>
      </c>
      <c r="C65" s="103">
        <v>11</v>
      </c>
      <c r="D65" s="153">
        <v>7</v>
      </c>
      <c r="E65" s="153">
        <v>4.9598387070549004</v>
      </c>
      <c r="F65" s="175">
        <v>12</v>
      </c>
      <c r="G65" s="175">
        <v>1</v>
      </c>
      <c r="H65" s="3"/>
    </row>
    <row r="66" spans="1:8" ht="12.6" customHeight="1">
      <c r="A66" s="12" t="s">
        <v>1554</v>
      </c>
      <c r="B66" s="13" t="s">
        <v>1296</v>
      </c>
      <c r="C66" s="103">
        <v>0</v>
      </c>
      <c r="D66" s="153" t="s">
        <v>491</v>
      </c>
      <c r="E66" s="153" t="s">
        <v>491</v>
      </c>
      <c r="F66" s="175" t="s">
        <v>491</v>
      </c>
      <c r="G66" s="175" t="s">
        <v>491</v>
      </c>
      <c r="H66" s="3"/>
    </row>
    <row r="67" spans="1:8" ht="12.6" customHeight="1">
      <c r="A67" s="12" t="s">
        <v>1555</v>
      </c>
      <c r="B67" s="13" t="s">
        <v>1297</v>
      </c>
      <c r="C67" s="103">
        <v>1</v>
      </c>
      <c r="D67" s="153">
        <v>1</v>
      </c>
      <c r="E67" s="153" t="s">
        <v>491</v>
      </c>
      <c r="F67" s="175">
        <v>1</v>
      </c>
      <c r="G67" s="175">
        <v>1</v>
      </c>
      <c r="H67" s="3"/>
    </row>
    <row r="68" spans="1:8" ht="12.6" customHeight="1">
      <c r="A68" s="12" t="s">
        <v>1556</v>
      </c>
      <c r="B68" s="13" t="s">
        <v>1298</v>
      </c>
      <c r="C68" s="103">
        <v>3</v>
      </c>
      <c r="D68" s="153">
        <v>1.6666666666666701</v>
      </c>
      <c r="E68" s="153">
        <v>0.57735026918962595</v>
      </c>
      <c r="F68" s="175">
        <v>2</v>
      </c>
      <c r="G68" s="175">
        <v>1</v>
      </c>
      <c r="H68" s="3"/>
    </row>
    <row r="69" spans="1:8" ht="12.6" customHeight="1">
      <c r="A69" s="12" t="s">
        <v>1557</v>
      </c>
      <c r="B69" s="13" t="s">
        <v>1299</v>
      </c>
      <c r="C69" s="103">
        <v>0</v>
      </c>
      <c r="D69" s="153" t="s">
        <v>491</v>
      </c>
      <c r="E69" s="153" t="s">
        <v>491</v>
      </c>
      <c r="F69" s="175" t="s">
        <v>491</v>
      </c>
      <c r="G69" s="175" t="s">
        <v>491</v>
      </c>
      <c r="H69" s="3"/>
    </row>
    <row r="70" spans="1:8" ht="12.6" customHeight="1">
      <c r="A70" s="12" t="s">
        <v>1558</v>
      </c>
      <c r="B70" s="13" t="s">
        <v>1300</v>
      </c>
      <c r="C70" s="103">
        <v>0</v>
      </c>
      <c r="D70" s="153" t="s">
        <v>491</v>
      </c>
      <c r="E70" s="153" t="s">
        <v>491</v>
      </c>
      <c r="F70" s="175" t="s">
        <v>491</v>
      </c>
      <c r="G70" s="175" t="s">
        <v>491</v>
      </c>
      <c r="H70" s="3"/>
    </row>
    <row r="71" spans="1:8" ht="12.6" customHeight="1">
      <c r="A71" s="12" t="s">
        <v>1559</v>
      </c>
      <c r="B71" s="13" t="s">
        <v>1301</v>
      </c>
      <c r="C71" s="103">
        <v>0</v>
      </c>
      <c r="D71" s="153" t="s">
        <v>491</v>
      </c>
      <c r="E71" s="153" t="s">
        <v>491</v>
      </c>
      <c r="F71" s="175" t="s">
        <v>491</v>
      </c>
      <c r="G71" s="175" t="s">
        <v>491</v>
      </c>
      <c r="H71" s="3"/>
    </row>
    <row r="72" spans="1:8" ht="12.6" customHeight="1">
      <c r="A72" s="12" t="s">
        <v>1560</v>
      </c>
      <c r="B72" s="13" t="s">
        <v>1302</v>
      </c>
      <c r="C72" s="103">
        <v>0</v>
      </c>
      <c r="D72" s="153" t="s">
        <v>491</v>
      </c>
      <c r="E72" s="153" t="s">
        <v>491</v>
      </c>
      <c r="F72" s="175" t="s">
        <v>491</v>
      </c>
      <c r="G72" s="175" t="s">
        <v>491</v>
      </c>
      <c r="H72" s="3"/>
    </row>
    <row r="73" spans="1:8" ht="12.6" customHeight="1">
      <c r="A73" s="12" t="s">
        <v>1561</v>
      </c>
      <c r="B73" s="13" t="s">
        <v>1303</v>
      </c>
      <c r="C73" s="103">
        <v>10</v>
      </c>
      <c r="D73" s="153">
        <v>7.8</v>
      </c>
      <c r="E73" s="153">
        <v>5.6529245135200199</v>
      </c>
      <c r="F73" s="175">
        <v>13</v>
      </c>
      <c r="G73" s="175">
        <v>1</v>
      </c>
      <c r="H73" s="3"/>
    </row>
    <row r="74" spans="1:8" ht="12.6" customHeight="1">
      <c r="A74" s="12" t="s">
        <v>1562</v>
      </c>
      <c r="B74" s="13" t="s">
        <v>1304</v>
      </c>
      <c r="C74" s="103">
        <v>80</v>
      </c>
      <c r="D74" s="153">
        <v>8.7249999999999996</v>
      </c>
      <c r="E74" s="153">
        <v>4.5838875767688396</v>
      </c>
      <c r="F74" s="175">
        <v>15</v>
      </c>
      <c r="G74" s="175">
        <v>1</v>
      </c>
      <c r="H74" s="3"/>
    </row>
    <row r="75" spans="1:8" ht="12.6" customHeight="1">
      <c r="A75" s="12" t="s">
        <v>1563</v>
      </c>
      <c r="B75" s="13" t="s">
        <v>1305</v>
      </c>
      <c r="C75" s="103">
        <v>7</v>
      </c>
      <c r="D75" s="153">
        <v>8.71428571428571</v>
      </c>
      <c r="E75" s="153">
        <v>7.9731692927861904</v>
      </c>
      <c r="F75" s="175">
        <v>24</v>
      </c>
      <c r="G75" s="175">
        <v>1</v>
      </c>
      <c r="H75" s="3"/>
    </row>
    <row r="76" spans="1:8" ht="12.6" customHeight="1">
      <c r="A76" s="12" t="s">
        <v>1564</v>
      </c>
      <c r="B76" s="13" t="s">
        <v>1306</v>
      </c>
      <c r="C76" s="103">
        <v>241</v>
      </c>
      <c r="D76" s="153">
        <v>8.1535269709543599</v>
      </c>
      <c r="E76" s="153">
        <v>9.3691247150046593</v>
      </c>
      <c r="F76" s="175">
        <v>53</v>
      </c>
      <c r="G76" s="175">
        <v>1</v>
      </c>
      <c r="H76" s="3"/>
    </row>
    <row r="77" spans="1:8" ht="12.6" customHeight="1">
      <c r="A77" s="12" t="s">
        <v>1565</v>
      </c>
      <c r="B77" s="13" t="s">
        <v>1307</v>
      </c>
      <c r="C77" s="103">
        <v>20</v>
      </c>
      <c r="D77" s="153">
        <v>20.05</v>
      </c>
      <c r="E77" s="153">
        <v>52.240813848742299</v>
      </c>
      <c r="F77" s="175">
        <v>240</v>
      </c>
      <c r="G77" s="175">
        <v>1</v>
      </c>
      <c r="H77" s="3"/>
    </row>
    <row r="78" spans="1:8" ht="12.6" customHeight="1">
      <c r="A78" s="12" t="s">
        <v>1247</v>
      </c>
      <c r="B78" s="13" t="s">
        <v>1308</v>
      </c>
      <c r="C78" s="103">
        <v>15</v>
      </c>
      <c r="D78" s="153">
        <v>16.600000000000001</v>
      </c>
      <c r="E78" s="153">
        <v>8.7977269791691093</v>
      </c>
      <c r="F78" s="175">
        <v>24</v>
      </c>
      <c r="G78" s="175">
        <v>1</v>
      </c>
      <c r="H78" s="3"/>
    </row>
    <row r="79" spans="1:8" ht="12.6" customHeight="1">
      <c r="A79" s="12" t="s">
        <v>1248</v>
      </c>
      <c r="B79" s="13" t="s">
        <v>1309</v>
      </c>
      <c r="C79" s="103">
        <v>100</v>
      </c>
      <c r="D79" s="153">
        <v>7.51</v>
      </c>
      <c r="E79" s="153">
        <v>8.6263573079278597</v>
      </c>
      <c r="F79" s="175">
        <v>58</v>
      </c>
      <c r="G79" s="175">
        <v>1</v>
      </c>
      <c r="H79" s="3"/>
    </row>
    <row r="80" spans="1:8" ht="12.6" customHeight="1">
      <c r="A80" s="12" t="s">
        <v>1249</v>
      </c>
      <c r="B80" s="13" t="s">
        <v>1310</v>
      </c>
      <c r="C80" s="103">
        <v>714</v>
      </c>
      <c r="D80" s="153">
        <v>7.9663865546218497</v>
      </c>
      <c r="E80" s="153">
        <v>16.7592972366742</v>
      </c>
      <c r="F80" s="175">
        <v>365</v>
      </c>
      <c r="G80" s="175">
        <v>1</v>
      </c>
      <c r="H80" s="3"/>
    </row>
    <row r="81" spans="1:8" ht="12.6" customHeight="1">
      <c r="A81" s="12" t="s">
        <v>1250</v>
      </c>
      <c r="B81" s="13" t="s">
        <v>1311</v>
      </c>
      <c r="C81" s="103">
        <v>129</v>
      </c>
      <c r="D81" s="153">
        <v>7.5038759689922498</v>
      </c>
      <c r="E81" s="153">
        <v>6.4178998110360199</v>
      </c>
      <c r="F81" s="175">
        <v>52</v>
      </c>
      <c r="G81" s="175">
        <v>1</v>
      </c>
      <c r="H81" s="3"/>
    </row>
    <row r="82" spans="1:8" ht="12.6" customHeight="1">
      <c r="A82" s="12" t="s">
        <v>1251</v>
      </c>
      <c r="B82" s="13" t="s">
        <v>1312</v>
      </c>
      <c r="C82" s="103">
        <v>88</v>
      </c>
      <c r="D82" s="153">
        <v>7.4204545454545503</v>
      </c>
      <c r="E82" s="153">
        <v>4.48681744953997</v>
      </c>
      <c r="F82" s="175">
        <v>14</v>
      </c>
      <c r="G82" s="175">
        <v>1</v>
      </c>
      <c r="H82" s="3"/>
    </row>
    <row r="83" spans="1:8" ht="12.6" customHeight="1">
      <c r="A83" s="12" t="s">
        <v>1252</v>
      </c>
      <c r="B83" s="13" t="s">
        <v>1313</v>
      </c>
      <c r="C83" s="103">
        <v>268</v>
      </c>
      <c r="D83" s="153">
        <v>10.070895522388099</v>
      </c>
      <c r="E83" s="153">
        <v>8.4997583100855003</v>
      </c>
      <c r="F83" s="175">
        <v>52</v>
      </c>
      <c r="G83" s="175">
        <v>1</v>
      </c>
      <c r="H83" s="3"/>
    </row>
    <row r="84" spans="1:8" ht="12.6" customHeight="1">
      <c r="A84" s="12" t="s">
        <v>1253</v>
      </c>
      <c r="B84" s="13" t="s">
        <v>1314</v>
      </c>
      <c r="C84" s="103">
        <v>11</v>
      </c>
      <c r="D84" s="153">
        <v>12.7272727272727</v>
      </c>
      <c r="E84" s="153">
        <v>13.5653301404051</v>
      </c>
      <c r="F84" s="175">
        <v>48</v>
      </c>
      <c r="G84" s="175">
        <v>1</v>
      </c>
      <c r="H84" s="3"/>
    </row>
    <row r="85" spans="1:8" ht="12.6" customHeight="1">
      <c r="A85" s="12" t="s">
        <v>1254</v>
      </c>
      <c r="B85" s="13" t="s">
        <v>1315</v>
      </c>
      <c r="C85" s="103">
        <v>489</v>
      </c>
      <c r="D85" s="153">
        <v>8.0265848670756608</v>
      </c>
      <c r="E85" s="153">
        <v>7.27288000724971</v>
      </c>
      <c r="F85" s="175">
        <v>73</v>
      </c>
      <c r="G85" s="175">
        <v>1</v>
      </c>
      <c r="H85" s="3"/>
    </row>
    <row r="86" spans="1:8" ht="12.6" customHeight="1">
      <c r="A86" s="12" t="s">
        <v>1255</v>
      </c>
      <c r="B86" s="13" t="s">
        <v>1316</v>
      </c>
      <c r="C86" s="103">
        <v>318</v>
      </c>
      <c r="D86" s="153">
        <v>8.3050314465408803</v>
      </c>
      <c r="E86" s="153">
        <v>5.9840513453462201</v>
      </c>
      <c r="F86" s="175">
        <v>51</v>
      </c>
      <c r="G86" s="175">
        <v>1</v>
      </c>
      <c r="H86" s="3"/>
    </row>
    <row r="87" spans="1:8" ht="12.6" customHeight="1">
      <c r="A87" s="12" t="s">
        <v>1256</v>
      </c>
      <c r="B87" s="13" t="s">
        <v>1317</v>
      </c>
      <c r="C87" s="103">
        <v>96</v>
      </c>
      <c r="D87" s="153">
        <v>11.96875</v>
      </c>
      <c r="E87" s="153">
        <v>37.012217932944701</v>
      </c>
      <c r="F87" s="175">
        <v>365</v>
      </c>
      <c r="G87" s="175">
        <v>1</v>
      </c>
      <c r="H87" s="3"/>
    </row>
    <row r="88" spans="1:8" ht="12.6" customHeight="1">
      <c r="A88" s="12" t="s">
        <v>1257</v>
      </c>
      <c r="B88" s="13" t="s">
        <v>1318</v>
      </c>
      <c r="C88" s="103">
        <v>723</v>
      </c>
      <c r="D88" s="153">
        <v>8.9377593360995906</v>
      </c>
      <c r="E88" s="153">
        <v>7.1656497435131303</v>
      </c>
      <c r="F88" s="175">
        <v>54</v>
      </c>
      <c r="G88" s="175">
        <v>1</v>
      </c>
      <c r="H88" s="3"/>
    </row>
    <row r="89" spans="1:8" ht="12.6" customHeight="1">
      <c r="A89" s="12" t="s">
        <v>1258</v>
      </c>
      <c r="B89" s="13" t="s">
        <v>1319</v>
      </c>
      <c r="C89" s="103">
        <v>40</v>
      </c>
      <c r="D89" s="153">
        <v>6.35</v>
      </c>
      <c r="E89" s="153">
        <v>7.3084075223553704</v>
      </c>
      <c r="F89" s="175">
        <v>36</v>
      </c>
      <c r="G89" s="175">
        <v>1</v>
      </c>
      <c r="H89" s="3"/>
    </row>
    <row r="90" spans="1:8" ht="12.6" customHeight="1">
      <c r="A90" s="12" t="s">
        <v>1259</v>
      </c>
      <c r="B90" s="13" t="s">
        <v>1320</v>
      </c>
      <c r="C90" s="103">
        <v>169</v>
      </c>
      <c r="D90" s="153">
        <v>8.1952662721893503</v>
      </c>
      <c r="E90" s="153">
        <v>8.5253669844965501</v>
      </c>
      <c r="F90" s="175">
        <v>58</v>
      </c>
      <c r="G90" s="175">
        <v>1</v>
      </c>
      <c r="H90" s="3"/>
    </row>
    <row r="91" spans="1:8" ht="12.6" customHeight="1">
      <c r="A91" s="12" t="s">
        <v>1260</v>
      </c>
      <c r="B91" s="13" t="s">
        <v>1321</v>
      </c>
      <c r="C91" s="103">
        <v>1</v>
      </c>
      <c r="D91" s="153">
        <v>1</v>
      </c>
      <c r="E91" s="153" t="s">
        <v>491</v>
      </c>
      <c r="F91" s="175">
        <v>1</v>
      </c>
      <c r="G91" s="175">
        <v>1</v>
      </c>
      <c r="H91" s="3"/>
    </row>
    <row r="92" spans="1:8" ht="12.6" customHeight="1">
      <c r="A92" s="12" t="s">
        <v>1261</v>
      </c>
      <c r="B92" s="13" t="s">
        <v>1322</v>
      </c>
      <c r="C92" s="103">
        <v>32</v>
      </c>
      <c r="D92" s="153">
        <v>12.15625</v>
      </c>
      <c r="E92" s="153">
        <v>12.216090328056101</v>
      </c>
      <c r="F92" s="175">
        <v>60</v>
      </c>
      <c r="G92" s="175">
        <v>1</v>
      </c>
      <c r="H92" s="3"/>
    </row>
    <row r="93" spans="1:8" ht="12.6" customHeight="1">
      <c r="A93" s="12" t="s">
        <v>1262</v>
      </c>
      <c r="B93" s="13" t="s">
        <v>1323</v>
      </c>
      <c r="C93" s="103">
        <v>3478</v>
      </c>
      <c r="D93" s="153">
        <v>12.4974123059229</v>
      </c>
      <c r="E93" s="153">
        <v>9.5442821041271504</v>
      </c>
      <c r="F93" s="175">
        <v>258</v>
      </c>
      <c r="G93" s="175">
        <v>1</v>
      </c>
      <c r="H93" s="3"/>
    </row>
    <row r="94" spans="1:8" ht="12.6" customHeight="1">
      <c r="A94" s="12" t="s">
        <v>1263</v>
      </c>
      <c r="B94" s="13" t="s">
        <v>1324</v>
      </c>
      <c r="C94" s="103">
        <v>4</v>
      </c>
      <c r="D94" s="153">
        <v>8.5</v>
      </c>
      <c r="E94" s="153">
        <v>4.1231056256176597</v>
      </c>
      <c r="F94" s="175">
        <v>12</v>
      </c>
      <c r="G94" s="175">
        <v>4</v>
      </c>
      <c r="H94" s="3"/>
    </row>
    <row r="95" spans="1:8" ht="12.6" customHeight="1">
      <c r="A95" s="12" t="s">
        <v>1264</v>
      </c>
      <c r="B95" s="13" t="s">
        <v>1325</v>
      </c>
      <c r="C95" s="103">
        <v>4</v>
      </c>
      <c r="D95" s="153">
        <v>7</v>
      </c>
      <c r="E95" s="153">
        <v>5.77350269189626</v>
      </c>
      <c r="F95" s="175">
        <v>12</v>
      </c>
      <c r="G95" s="175">
        <v>2</v>
      </c>
      <c r="H95" s="3"/>
    </row>
    <row r="96" spans="1:8" ht="12.6" customHeight="1">
      <c r="A96" s="12" t="s">
        <v>1265</v>
      </c>
      <c r="B96" s="13" t="s">
        <v>1326</v>
      </c>
      <c r="C96" s="103">
        <v>0</v>
      </c>
      <c r="D96" s="153" t="s">
        <v>491</v>
      </c>
      <c r="E96" s="153" t="s">
        <v>491</v>
      </c>
      <c r="F96" s="175" t="s">
        <v>491</v>
      </c>
      <c r="G96" s="175" t="s">
        <v>491</v>
      </c>
      <c r="H96" s="3"/>
    </row>
    <row r="97" spans="1:8" ht="12.6" customHeight="1">
      <c r="A97" s="12" t="s">
        <v>1266</v>
      </c>
      <c r="B97" s="13" t="s">
        <v>1327</v>
      </c>
      <c r="C97" s="103">
        <v>22</v>
      </c>
      <c r="D97" s="153">
        <v>9.9545454545454604</v>
      </c>
      <c r="E97" s="153">
        <v>9.1468301703104906</v>
      </c>
      <c r="F97" s="175">
        <v>36</v>
      </c>
      <c r="G97" s="175">
        <v>1</v>
      </c>
      <c r="H97" s="3"/>
    </row>
    <row r="98" spans="1:8" ht="12.6" customHeight="1">
      <c r="A98" s="12" t="s">
        <v>1267</v>
      </c>
      <c r="B98" s="13" t="s">
        <v>1328</v>
      </c>
      <c r="C98" s="103">
        <v>5</v>
      </c>
      <c r="D98" s="153">
        <v>10.8</v>
      </c>
      <c r="E98" s="153">
        <v>8.7578536183245301</v>
      </c>
      <c r="F98" s="175">
        <v>24</v>
      </c>
      <c r="G98" s="175">
        <v>1</v>
      </c>
      <c r="H98" s="3"/>
    </row>
    <row r="99" spans="1:8" ht="12.6" customHeight="1">
      <c r="A99" s="12" t="s">
        <v>1268</v>
      </c>
      <c r="B99" s="13" t="s">
        <v>1329</v>
      </c>
      <c r="C99" s="103">
        <v>20</v>
      </c>
      <c r="D99" s="153">
        <v>11.4</v>
      </c>
      <c r="E99" s="153">
        <v>12.3305354816065</v>
      </c>
      <c r="F99" s="175">
        <v>52</v>
      </c>
      <c r="G99" s="175">
        <v>1</v>
      </c>
      <c r="H99" s="3"/>
    </row>
    <row r="100" spans="1:8" ht="12.6" customHeight="1">
      <c r="A100" s="12" t="s">
        <v>486</v>
      </c>
      <c r="B100" s="13" t="s">
        <v>1330</v>
      </c>
      <c r="C100" s="103">
        <v>125</v>
      </c>
      <c r="D100" s="153">
        <v>9.5760000000000005</v>
      </c>
      <c r="E100" s="153">
        <v>6.6626837564685397</v>
      </c>
      <c r="F100" s="175">
        <v>48</v>
      </c>
      <c r="G100" s="175">
        <v>1</v>
      </c>
      <c r="H100" s="3"/>
    </row>
    <row r="101" spans="1:8" ht="12.6" customHeight="1">
      <c r="A101" s="12" t="s">
        <v>487</v>
      </c>
      <c r="B101" s="13" t="s">
        <v>596</v>
      </c>
      <c r="C101" s="103">
        <v>32</v>
      </c>
      <c r="D101" s="153">
        <v>13.8125</v>
      </c>
      <c r="E101" s="153">
        <v>12.734098243084</v>
      </c>
      <c r="F101" s="175">
        <v>51</v>
      </c>
      <c r="G101" s="175">
        <v>1</v>
      </c>
      <c r="H101" s="3"/>
    </row>
    <row r="102" spans="1:8" ht="12.6" customHeight="1">
      <c r="A102" s="12" t="s">
        <v>599</v>
      </c>
      <c r="B102" s="13" t="s">
        <v>597</v>
      </c>
      <c r="C102" s="103">
        <v>60</v>
      </c>
      <c r="D102" s="153">
        <v>8.8333333333333304</v>
      </c>
      <c r="E102" s="153">
        <v>7.3557694793113502</v>
      </c>
      <c r="F102" s="175">
        <v>52</v>
      </c>
      <c r="G102" s="175">
        <v>1</v>
      </c>
      <c r="H102" s="3"/>
    </row>
    <row r="103" spans="1:8" ht="12.6" customHeight="1">
      <c r="A103" s="12" t="s">
        <v>600</v>
      </c>
      <c r="B103" s="13" t="s">
        <v>598</v>
      </c>
      <c r="C103" s="103">
        <v>188</v>
      </c>
      <c r="D103" s="153">
        <v>9.31914893617021</v>
      </c>
      <c r="E103" s="153">
        <v>5.3221618500801</v>
      </c>
      <c r="F103" s="175">
        <v>30</v>
      </c>
      <c r="G103" s="175">
        <v>1</v>
      </c>
      <c r="H103" s="3"/>
    </row>
    <row r="104" spans="1:8" ht="12.6" customHeight="1">
      <c r="A104" s="12" t="s">
        <v>488</v>
      </c>
      <c r="B104" s="13" t="s">
        <v>1386</v>
      </c>
      <c r="C104" s="103">
        <v>1428</v>
      </c>
      <c r="D104" s="153">
        <v>11.0084033613445</v>
      </c>
      <c r="E104" s="153">
        <v>11.2214724078021</v>
      </c>
      <c r="F104" s="175">
        <v>365</v>
      </c>
      <c r="G104" s="175">
        <v>1</v>
      </c>
      <c r="H104" s="3"/>
    </row>
    <row r="105" spans="1:8" ht="12.6" customHeight="1">
      <c r="A105" s="12" t="s">
        <v>491</v>
      </c>
      <c r="B105" s="13" t="s">
        <v>1944</v>
      </c>
      <c r="C105" s="103">
        <v>33</v>
      </c>
      <c r="D105" s="153">
        <v>9.5454545454545503</v>
      </c>
      <c r="E105" s="153">
        <v>9.8808239442964396</v>
      </c>
      <c r="F105" s="175">
        <v>52</v>
      </c>
      <c r="G105" s="175">
        <v>1</v>
      </c>
      <c r="H105" s="3"/>
    </row>
    <row r="106" spans="1:8" ht="12.6" customHeight="1">
      <c r="A106" s="14"/>
      <c r="B106" s="4" t="s">
        <v>493</v>
      </c>
      <c r="C106" s="184">
        <v>17297</v>
      </c>
      <c r="D106" s="185">
        <v>13.9462334508874</v>
      </c>
      <c r="E106" s="185">
        <v>22.777614601564501</v>
      </c>
      <c r="F106" s="186">
        <v>1095</v>
      </c>
      <c r="G106" s="186">
        <v>1</v>
      </c>
      <c r="H106" s="8"/>
    </row>
    <row r="107" spans="1:8">
      <c r="A107" s="10"/>
      <c r="B107" s="9"/>
      <c r="C107" s="36"/>
      <c r="D107" s="41"/>
      <c r="E107" s="41"/>
      <c r="F107" s="36"/>
      <c r="G107" s="36"/>
      <c r="H107" s="8"/>
    </row>
    <row r="108" spans="1:8">
      <c r="A108" s="6"/>
      <c r="B108" s="2"/>
      <c r="C108" s="37"/>
      <c r="D108" s="42"/>
      <c r="E108" s="42"/>
      <c r="F108" s="37"/>
      <c r="G108" s="37"/>
      <c r="H108" s="3"/>
    </row>
    <row r="109" spans="1:8">
      <c r="A109" s="6"/>
      <c r="B109" s="2"/>
      <c r="C109" s="43"/>
      <c r="D109" s="42"/>
      <c r="E109" s="42"/>
      <c r="F109" s="37"/>
      <c r="G109" s="37"/>
      <c r="H109" s="3"/>
    </row>
    <row r="110" spans="1:8">
      <c r="A110" s="6"/>
      <c r="B110" s="2"/>
      <c r="C110" s="37"/>
      <c r="D110" s="42"/>
      <c r="E110" s="42"/>
      <c r="F110" s="37"/>
      <c r="G110" s="37"/>
      <c r="H110" s="3"/>
    </row>
    <row r="111" spans="1:8">
      <c r="C111" s="38"/>
      <c r="D111" s="44"/>
      <c r="E111" s="44"/>
      <c r="F111" s="38"/>
      <c r="G111" s="38"/>
    </row>
    <row r="112" spans="1:8">
      <c r="C112" s="38"/>
      <c r="D112" s="44"/>
      <c r="E112" s="44"/>
      <c r="F112" s="38"/>
      <c r="G112" s="38"/>
    </row>
    <row r="113" spans="3:5">
      <c r="D113" s="45"/>
      <c r="E113" s="45"/>
    </row>
    <row r="114" spans="3:5">
      <c r="D114" s="45"/>
      <c r="E114" s="45"/>
    </row>
    <row r="115" spans="3:5">
      <c r="D115" s="45"/>
      <c r="E115" s="45"/>
    </row>
    <row r="116" spans="3:5">
      <c r="D116" s="45"/>
      <c r="E116" s="45"/>
    </row>
    <row r="117" spans="3:5">
      <c r="D117" s="45"/>
      <c r="E117" s="45"/>
    </row>
    <row r="119" spans="3:5">
      <c r="C119" s="39"/>
      <c r="D119" s="39"/>
      <c r="E119" s="39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162">
    <tabColor theme="7" tint="0.39997558519241921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3" max="3" width="7" bestFit="1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1117</v>
      </c>
      <c r="B3" s="2"/>
      <c r="D3" s="3"/>
      <c r="E3" s="3"/>
      <c r="F3" s="40"/>
      <c r="G3" s="40"/>
      <c r="H3" s="3"/>
    </row>
    <row r="4" spans="1:8">
      <c r="A4" s="1"/>
      <c r="B4" s="2"/>
      <c r="D4" s="3"/>
      <c r="E4" s="3"/>
      <c r="F4" s="40" t="s">
        <v>1948</v>
      </c>
      <c r="G4" s="40" t="s">
        <v>1941</v>
      </c>
      <c r="H4" s="3"/>
    </row>
    <row r="5" spans="1:8" ht="12.6" customHeight="1">
      <c r="A5" s="268" t="s">
        <v>1031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2" t="s">
        <v>452</v>
      </c>
      <c r="B6" s="13" t="s">
        <v>1698</v>
      </c>
      <c r="C6" s="103">
        <v>42</v>
      </c>
      <c r="D6" s="153">
        <v>10.1428571428571</v>
      </c>
      <c r="E6" s="153">
        <v>6.0266539216458401</v>
      </c>
      <c r="F6" s="175">
        <v>28</v>
      </c>
      <c r="G6" s="175">
        <v>1</v>
      </c>
      <c r="H6" s="3"/>
    </row>
    <row r="7" spans="1:8" ht="12.6" customHeight="1">
      <c r="A7" s="12" t="s">
        <v>453</v>
      </c>
      <c r="B7" s="13" t="s">
        <v>873</v>
      </c>
      <c r="C7" s="103">
        <v>0</v>
      </c>
      <c r="D7" s="153" t="s">
        <v>491</v>
      </c>
      <c r="E7" s="153" t="s">
        <v>491</v>
      </c>
      <c r="F7" s="175" t="s">
        <v>491</v>
      </c>
      <c r="G7" s="175" t="s">
        <v>491</v>
      </c>
      <c r="H7" s="3"/>
    </row>
    <row r="8" spans="1:8" ht="12.6" customHeight="1">
      <c r="A8" s="12" t="s">
        <v>454</v>
      </c>
      <c r="B8" s="13" t="s">
        <v>874</v>
      </c>
      <c r="C8" s="103">
        <v>1</v>
      </c>
      <c r="D8" s="153">
        <v>24</v>
      </c>
      <c r="E8" s="153" t="s">
        <v>491</v>
      </c>
      <c r="F8" s="175">
        <v>24</v>
      </c>
      <c r="G8" s="175">
        <v>24</v>
      </c>
      <c r="H8" s="3"/>
    </row>
    <row r="9" spans="1:8" ht="12.6" customHeight="1">
      <c r="A9" s="12" t="s">
        <v>455</v>
      </c>
      <c r="B9" s="13" t="s">
        <v>875</v>
      </c>
      <c r="C9" s="103">
        <v>3</v>
      </c>
      <c r="D9" s="153">
        <v>8.6666666666666696</v>
      </c>
      <c r="E9" s="153">
        <v>5.77350269189626</v>
      </c>
      <c r="F9" s="175">
        <v>12</v>
      </c>
      <c r="G9" s="175">
        <v>2</v>
      </c>
      <c r="H9" s="3"/>
    </row>
    <row r="10" spans="1:8" ht="12.6" customHeight="1">
      <c r="A10" s="12" t="s">
        <v>456</v>
      </c>
      <c r="B10" s="13" t="s">
        <v>876</v>
      </c>
      <c r="C10" s="103">
        <v>34</v>
      </c>
      <c r="D10" s="153">
        <v>29.5588235294118</v>
      </c>
      <c r="E10" s="153">
        <v>59.082475059699703</v>
      </c>
      <c r="F10" s="175">
        <v>279</v>
      </c>
      <c r="G10" s="175">
        <v>1</v>
      </c>
      <c r="H10" s="3"/>
    </row>
    <row r="11" spans="1:8" ht="12.6" customHeight="1">
      <c r="A11" s="12" t="s">
        <v>457</v>
      </c>
      <c r="B11" s="13" t="s">
        <v>877</v>
      </c>
      <c r="C11" s="103">
        <v>34</v>
      </c>
      <c r="D11" s="153">
        <v>18.764705882352899</v>
      </c>
      <c r="E11" s="153">
        <v>52.5945375799066</v>
      </c>
      <c r="F11" s="175">
        <v>308</v>
      </c>
      <c r="G11" s="175">
        <v>1</v>
      </c>
      <c r="H11" s="3"/>
    </row>
    <row r="12" spans="1:8" ht="12.6" customHeight="1">
      <c r="A12" s="12" t="s">
        <v>458</v>
      </c>
      <c r="B12" s="13" t="s">
        <v>878</v>
      </c>
      <c r="C12" s="103">
        <v>0</v>
      </c>
      <c r="D12" s="153" t="s">
        <v>491</v>
      </c>
      <c r="E12" s="153" t="s">
        <v>491</v>
      </c>
      <c r="F12" s="175" t="s">
        <v>491</v>
      </c>
      <c r="G12" s="175" t="s">
        <v>491</v>
      </c>
      <c r="H12" s="3"/>
    </row>
    <row r="13" spans="1:8" ht="12.6" customHeight="1">
      <c r="A13" s="12" t="s">
        <v>459</v>
      </c>
      <c r="B13" s="13" t="s">
        <v>1494</v>
      </c>
      <c r="C13" s="103">
        <v>0</v>
      </c>
      <c r="D13" s="153" t="s">
        <v>491</v>
      </c>
      <c r="E13" s="153" t="s">
        <v>491</v>
      </c>
      <c r="F13" s="175" t="s">
        <v>491</v>
      </c>
      <c r="G13" s="175" t="s">
        <v>491</v>
      </c>
      <c r="H13" s="3"/>
    </row>
    <row r="14" spans="1:8" ht="12.6" customHeight="1">
      <c r="A14" s="12" t="s">
        <v>460</v>
      </c>
      <c r="B14" s="13" t="s">
        <v>1495</v>
      </c>
      <c r="C14" s="103">
        <v>1055</v>
      </c>
      <c r="D14" s="153">
        <v>43.239810426540302</v>
      </c>
      <c r="E14" s="153">
        <v>280.77828323061198</v>
      </c>
      <c r="F14" s="175">
        <v>8760</v>
      </c>
      <c r="G14" s="175">
        <v>1</v>
      </c>
      <c r="H14" s="3"/>
    </row>
    <row r="15" spans="1:8" ht="12.6" customHeight="1">
      <c r="A15" s="12" t="s">
        <v>461</v>
      </c>
      <c r="B15" s="13" t="s">
        <v>1496</v>
      </c>
      <c r="C15" s="103">
        <v>192</v>
      </c>
      <c r="D15" s="153">
        <v>89.6875</v>
      </c>
      <c r="E15" s="153">
        <v>635.51598053733096</v>
      </c>
      <c r="F15" s="175">
        <v>8760</v>
      </c>
      <c r="G15" s="175">
        <v>1</v>
      </c>
      <c r="H15" s="3"/>
    </row>
    <row r="16" spans="1:8" ht="12.6" customHeight="1">
      <c r="A16" s="12" t="s">
        <v>462</v>
      </c>
      <c r="B16" s="13" t="s">
        <v>1497</v>
      </c>
      <c r="C16" s="103">
        <v>211</v>
      </c>
      <c r="D16" s="153">
        <v>95.985781990521303</v>
      </c>
      <c r="E16" s="153">
        <v>609.50900988436501</v>
      </c>
      <c r="F16" s="175">
        <v>8760</v>
      </c>
      <c r="G16" s="175">
        <v>1</v>
      </c>
      <c r="H16" s="3"/>
    </row>
    <row r="17" spans="1:8" ht="12.6" customHeight="1">
      <c r="A17" s="12" t="s">
        <v>463</v>
      </c>
      <c r="B17" s="13" t="s">
        <v>1498</v>
      </c>
      <c r="C17" s="103">
        <v>17</v>
      </c>
      <c r="D17" s="153">
        <v>32.941176470588204</v>
      </c>
      <c r="E17" s="153">
        <v>85.455010523253804</v>
      </c>
      <c r="F17" s="175">
        <v>360</v>
      </c>
      <c r="G17" s="175">
        <v>1</v>
      </c>
      <c r="H17" s="3"/>
    </row>
    <row r="18" spans="1:8" ht="12.6" customHeight="1">
      <c r="A18" s="12" t="s">
        <v>464</v>
      </c>
      <c r="B18" s="13" t="s">
        <v>1499</v>
      </c>
      <c r="C18" s="103">
        <v>16</v>
      </c>
      <c r="D18" s="153">
        <v>28</v>
      </c>
      <c r="E18" s="153">
        <v>63.7223142496672</v>
      </c>
      <c r="F18" s="175">
        <v>265</v>
      </c>
      <c r="G18" s="175">
        <v>1</v>
      </c>
      <c r="H18" s="3"/>
    </row>
    <row r="19" spans="1:8" ht="12.6" customHeight="1">
      <c r="A19" s="12" t="s">
        <v>465</v>
      </c>
      <c r="B19" s="13" t="s">
        <v>1500</v>
      </c>
      <c r="C19" s="103">
        <v>166</v>
      </c>
      <c r="D19" s="153">
        <v>504.18674698795201</v>
      </c>
      <c r="E19" s="153">
        <v>1509.96530405823</v>
      </c>
      <c r="F19" s="175">
        <v>8760</v>
      </c>
      <c r="G19" s="175">
        <v>1</v>
      </c>
      <c r="H19" s="3"/>
    </row>
    <row r="20" spans="1:8" ht="12.6" customHeight="1">
      <c r="A20" s="12" t="s">
        <v>466</v>
      </c>
      <c r="B20" s="13" t="s">
        <v>1501</v>
      </c>
      <c r="C20" s="103">
        <v>28</v>
      </c>
      <c r="D20" s="153">
        <v>13.4285714285714</v>
      </c>
      <c r="E20" s="153">
        <v>12.4258648150588</v>
      </c>
      <c r="F20" s="175">
        <v>49</v>
      </c>
      <c r="G20" s="175">
        <v>1</v>
      </c>
      <c r="H20" s="3"/>
    </row>
    <row r="21" spans="1:8" ht="12.6" customHeight="1">
      <c r="A21" s="12" t="s">
        <v>467</v>
      </c>
      <c r="B21" s="13" t="s">
        <v>1502</v>
      </c>
      <c r="C21" s="103">
        <v>724</v>
      </c>
      <c r="D21" s="153">
        <v>240.527624309392</v>
      </c>
      <c r="E21" s="153">
        <v>1195.3795490048899</v>
      </c>
      <c r="F21" s="175">
        <v>8760</v>
      </c>
      <c r="G21" s="175">
        <v>1</v>
      </c>
      <c r="H21" s="3"/>
    </row>
    <row r="22" spans="1:8" ht="12.6" customHeight="1">
      <c r="A22" s="12" t="s">
        <v>468</v>
      </c>
      <c r="B22" s="13" t="s">
        <v>1503</v>
      </c>
      <c r="C22" s="103">
        <v>39</v>
      </c>
      <c r="D22" s="153">
        <v>62.564102564102598</v>
      </c>
      <c r="E22" s="153">
        <v>77.991833199918702</v>
      </c>
      <c r="F22" s="175">
        <v>364</v>
      </c>
      <c r="G22" s="175">
        <v>1</v>
      </c>
      <c r="H22" s="3"/>
    </row>
    <row r="23" spans="1:8" ht="12.6" customHeight="1">
      <c r="A23" s="12" t="s">
        <v>469</v>
      </c>
      <c r="B23" s="13" t="s">
        <v>1504</v>
      </c>
      <c r="C23" s="103">
        <v>52</v>
      </c>
      <c r="D23" s="153">
        <v>210.67307692307699</v>
      </c>
      <c r="E23" s="153">
        <v>1202.6437009429701</v>
      </c>
      <c r="F23" s="175">
        <v>8644</v>
      </c>
      <c r="G23" s="175">
        <v>1</v>
      </c>
      <c r="H23" s="3"/>
    </row>
    <row r="24" spans="1:8" ht="12.6" customHeight="1">
      <c r="A24" s="12" t="s">
        <v>470</v>
      </c>
      <c r="B24" s="13" t="s">
        <v>1505</v>
      </c>
      <c r="C24" s="103">
        <v>64</v>
      </c>
      <c r="D24" s="153">
        <v>27</v>
      </c>
      <c r="E24" s="153">
        <v>62.898507313148698</v>
      </c>
      <c r="F24" s="175">
        <v>365</v>
      </c>
      <c r="G24" s="175">
        <v>1</v>
      </c>
      <c r="H24" s="3"/>
    </row>
    <row r="25" spans="1:8" ht="12.6" customHeight="1">
      <c r="A25" s="12" t="s">
        <v>471</v>
      </c>
      <c r="B25" s="13" t="s">
        <v>1506</v>
      </c>
      <c r="C25" s="103">
        <v>6</v>
      </c>
      <c r="D25" s="153">
        <v>18.6666666666667</v>
      </c>
      <c r="E25" s="153">
        <v>16.3299316185545</v>
      </c>
      <c r="F25" s="175">
        <v>52</v>
      </c>
      <c r="G25" s="175">
        <v>12</v>
      </c>
      <c r="H25" s="3"/>
    </row>
    <row r="26" spans="1:8" ht="12.6" customHeight="1">
      <c r="A26" s="12" t="s">
        <v>472</v>
      </c>
      <c r="B26" s="13" t="s">
        <v>1507</v>
      </c>
      <c r="C26" s="103">
        <v>191</v>
      </c>
      <c r="D26" s="153">
        <v>79.764397905759196</v>
      </c>
      <c r="E26" s="153">
        <v>638.34068777823404</v>
      </c>
      <c r="F26" s="175">
        <v>8760</v>
      </c>
      <c r="G26" s="175">
        <v>1</v>
      </c>
      <c r="H26" s="3"/>
    </row>
    <row r="27" spans="1:8" ht="12.6" customHeight="1">
      <c r="A27" s="12" t="s">
        <v>473</v>
      </c>
      <c r="B27" s="13" t="s">
        <v>1508</v>
      </c>
      <c r="C27" s="103">
        <v>162</v>
      </c>
      <c r="D27" s="153">
        <v>114.364197530864</v>
      </c>
      <c r="E27" s="153">
        <v>697.87561186926303</v>
      </c>
      <c r="F27" s="175">
        <v>8760</v>
      </c>
      <c r="G27" s="175">
        <v>1</v>
      </c>
      <c r="H27" s="3"/>
    </row>
    <row r="28" spans="1:8" ht="12.6" customHeight="1">
      <c r="A28" s="12" t="s">
        <v>474</v>
      </c>
      <c r="B28" s="13" t="s">
        <v>1509</v>
      </c>
      <c r="C28" s="103">
        <v>132</v>
      </c>
      <c r="D28" s="153">
        <v>100.787878787879</v>
      </c>
      <c r="E28" s="153">
        <v>733.866785239602</v>
      </c>
      <c r="F28" s="175">
        <v>8429</v>
      </c>
      <c r="G28" s="175">
        <v>1</v>
      </c>
      <c r="H28" s="3"/>
    </row>
    <row r="29" spans="1:8" ht="12.6" customHeight="1">
      <c r="A29" s="12" t="s">
        <v>475</v>
      </c>
      <c r="B29" s="13" t="s">
        <v>1510</v>
      </c>
      <c r="C29" s="103">
        <v>459</v>
      </c>
      <c r="D29" s="153">
        <v>32.2222222222222</v>
      </c>
      <c r="E29" s="153">
        <v>311.431002449586</v>
      </c>
      <c r="F29" s="175">
        <v>6648</v>
      </c>
      <c r="G29" s="175">
        <v>1</v>
      </c>
      <c r="H29" s="3"/>
    </row>
    <row r="30" spans="1:8" ht="12.6" customHeight="1">
      <c r="A30" s="12" t="s">
        <v>476</v>
      </c>
      <c r="B30" s="13" t="s">
        <v>1511</v>
      </c>
      <c r="C30" s="103">
        <v>82</v>
      </c>
      <c r="D30" s="153">
        <v>33.890243902439003</v>
      </c>
      <c r="E30" s="153">
        <v>70.741575618072204</v>
      </c>
      <c r="F30" s="175">
        <v>365</v>
      </c>
      <c r="G30" s="175">
        <v>1</v>
      </c>
      <c r="H30" s="3"/>
    </row>
    <row r="31" spans="1:8" ht="12.6" customHeight="1">
      <c r="A31" s="12" t="s">
        <v>477</v>
      </c>
      <c r="B31" s="13" t="s">
        <v>1512</v>
      </c>
      <c r="C31" s="103">
        <v>70</v>
      </c>
      <c r="D31" s="153">
        <v>59.842857142857099</v>
      </c>
      <c r="E31" s="153">
        <v>127.289198935461</v>
      </c>
      <c r="F31" s="175">
        <v>592</v>
      </c>
      <c r="G31" s="175">
        <v>1</v>
      </c>
      <c r="H31" s="3"/>
    </row>
    <row r="32" spans="1:8" ht="12.6" customHeight="1">
      <c r="A32" s="12" t="s">
        <v>478</v>
      </c>
      <c r="B32" s="13" t="s">
        <v>1513</v>
      </c>
      <c r="C32" s="103">
        <v>62</v>
      </c>
      <c r="D32" s="153">
        <v>12.1451612903226</v>
      </c>
      <c r="E32" s="153">
        <v>11.145603814948201</v>
      </c>
      <c r="F32" s="175">
        <v>49</v>
      </c>
      <c r="G32" s="175">
        <v>1</v>
      </c>
      <c r="H32" s="3"/>
    </row>
    <row r="33" spans="1:8" ht="12.6" customHeight="1">
      <c r="A33" s="12" t="s">
        <v>479</v>
      </c>
      <c r="B33" s="13" t="s">
        <v>1514</v>
      </c>
      <c r="C33" s="103">
        <v>197</v>
      </c>
      <c r="D33" s="153">
        <v>121.908629441624</v>
      </c>
      <c r="E33" s="153">
        <v>879.35317820372302</v>
      </c>
      <c r="F33" s="175">
        <v>8760</v>
      </c>
      <c r="G33" s="175">
        <v>1</v>
      </c>
      <c r="H33" s="3"/>
    </row>
    <row r="34" spans="1:8" ht="12.6" customHeight="1">
      <c r="A34" s="12" t="s">
        <v>480</v>
      </c>
      <c r="B34" s="13" t="s">
        <v>1515</v>
      </c>
      <c r="C34" s="103">
        <v>132</v>
      </c>
      <c r="D34" s="153">
        <v>26.2575757575758</v>
      </c>
      <c r="E34" s="153">
        <v>65.181557501742702</v>
      </c>
      <c r="F34" s="175">
        <v>550</v>
      </c>
      <c r="G34" s="175">
        <v>1</v>
      </c>
      <c r="H34" s="3"/>
    </row>
    <row r="35" spans="1:8" ht="12.6" customHeight="1">
      <c r="A35" s="12" t="s">
        <v>481</v>
      </c>
      <c r="B35" s="13" t="s">
        <v>1516</v>
      </c>
      <c r="C35" s="103">
        <v>35</v>
      </c>
      <c r="D35" s="153">
        <v>10.4571428571429</v>
      </c>
      <c r="E35" s="153">
        <v>9.2142564001878799</v>
      </c>
      <c r="F35" s="175">
        <v>48</v>
      </c>
      <c r="G35" s="175">
        <v>1</v>
      </c>
      <c r="H35" s="3"/>
    </row>
    <row r="36" spans="1:8" ht="12.6" customHeight="1">
      <c r="A36" s="12" t="s">
        <v>482</v>
      </c>
      <c r="B36" s="13" t="s">
        <v>1517</v>
      </c>
      <c r="C36" s="103">
        <v>357</v>
      </c>
      <c r="D36" s="153">
        <v>38.574229691876802</v>
      </c>
      <c r="E36" s="153">
        <v>90.458216856994795</v>
      </c>
      <c r="F36" s="175">
        <v>945</v>
      </c>
      <c r="G36" s="175">
        <v>1</v>
      </c>
      <c r="H36" s="3"/>
    </row>
    <row r="37" spans="1:8" ht="12.6" customHeight="1">
      <c r="A37" s="12" t="s">
        <v>483</v>
      </c>
      <c r="B37" s="13" t="s">
        <v>1518</v>
      </c>
      <c r="C37" s="103">
        <v>32</v>
      </c>
      <c r="D37" s="153">
        <v>35.9375</v>
      </c>
      <c r="E37" s="153">
        <v>74.558025681668795</v>
      </c>
      <c r="F37" s="175">
        <v>365</v>
      </c>
      <c r="G37" s="175">
        <v>1</v>
      </c>
      <c r="H37" s="3"/>
    </row>
    <row r="38" spans="1:8" ht="12.6" customHeight="1">
      <c r="A38" s="12" t="s">
        <v>1228</v>
      </c>
      <c r="B38" s="13" t="s">
        <v>1519</v>
      </c>
      <c r="C38" s="103">
        <v>64</v>
      </c>
      <c r="D38" s="153">
        <v>295.828125</v>
      </c>
      <c r="E38" s="153">
        <v>1532.9618447988601</v>
      </c>
      <c r="F38" s="175">
        <v>8760</v>
      </c>
      <c r="G38" s="175">
        <v>1</v>
      </c>
      <c r="H38" s="3"/>
    </row>
    <row r="39" spans="1:8" ht="12.6" customHeight="1">
      <c r="A39" s="12" t="s">
        <v>1229</v>
      </c>
      <c r="B39" s="13" t="s">
        <v>1520</v>
      </c>
      <c r="C39" s="103">
        <v>5</v>
      </c>
      <c r="D39" s="153">
        <v>17.2</v>
      </c>
      <c r="E39" s="153">
        <v>19.778776504121801</v>
      </c>
      <c r="F39" s="175">
        <v>52</v>
      </c>
      <c r="G39" s="175">
        <v>4</v>
      </c>
      <c r="H39" s="3"/>
    </row>
    <row r="40" spans="1:8" ht="12.6" customHeight="1">
      <c r="A40" s="12" t="s">
        <v>1230</v>
      </c>
      <c r="B40" s="13" t="s">
        <v>1521</v>
      </c>
      <c r="C40" s="103">
        <v>3</v>
      </c>
      <c r="D40" s="153">
        <v>156.333333333333</v>
      </c>
      <c r="E40" s="153">
        <v>180.71063425635299</v>
      </c>
      <c r="F40" s="175">
        <v>365</v>
      </c>
      <c r="G40" s="175">
        <v>52</v>
      </c>
      <c r="H40" s="3"/>
    </row>
    <row r="41" spans="1:8" ht="12.6" customHeight="1">
      <c r="A41" s="12" t="s">
        <v>1759</v>
      </c>
      <c r="B41" s="13" t="s">
        <v>1522</v>
      </c>
      <c r="C41" s="103">
        <v>2095</v>
      </c>
      <c r="D41" s="153">
        <v>57.583293556085899</v>
      </c>
      <c r="E41" s="153">
        <v>279.92619884199001</v>
      </c>
      <c r="F41" s="175">
        <v>8760</v>
      </c>
      <c r="G41" s="175">
        <v>1</v>
      </c>
      <c r="H41" s="3"/>
    </row>
    <row r="42" spans="1:8" ht="12.6" customHeight="1">
      <c r="A42" s="12" t="s">
        <v>1760</v>
      </c>
      <c r="B42" s="13" t="s">
        <v>1523</v>
      </c>
      <c r="C42" s="103">
        <v>0</v>
      </c>
      <c r="D42" s="153" t="s">
        <v>491</v>
      </c>
      <c r="E42" s="153" t="s">
        <v>491</v>
      </c>
      <c r="F42" s="175" t="s">
        <v>491</v>
      </c>
      <c r="G42" s="175" t="s">
        <v>491</v>
      </c>
      <c r="H42" s="3"/>
    </row>
    <row r="43" spans="1:8" ht="12.6" customHeight="1">
      <c r="A43" s="12" t="s">
        <v>1761</v>
      </c>
      <c r="B43" s="13" t="s">
        <v>1524</v>
      </c>
      <c r="C43" s="103">
        <v>0</v>
      </c>
      <c r="D43" s="153" t="s">
        <v>491</v>
      </c>
      <c r="E43" s="153" t="s">
        <v>491</v>
      </c>
      <c r="F43" s="175" t="s">
        <v>491</v>
      </c>
      <c r="G43" s="175" t="s">
        <v>491</v>
      </c>
      <c r="H43" s="3"/>
    </row>
    <row r="44" spans="1:8" ht="12.6" customHeight="1">
      <c r="A44" s="12" t="s">
        <v>1762</v>
      </c>
      <c r="B44" s="13" t="s">
        <v>1525</v>
      </c>
      <c r="C44" s="103">
        <v>3</v>
      </c>
      <c r="D44" s="153">
        <v>16</v>
      </c>
      <c r="E44" s="153">
        <v>6.9282032302755097</v>
      </c>
      <c r="F44" s="175">
        <v>24</v>
      </c>
      <c r="G44" s="175">
        <v>12</v>
      </c>
      <c r="H44" s="3"/>
    </row>
    <row r="45" spans="1:8" ht="12.6" customHeight="1">
      <c r="A45" s="12" t="s">
        <v>1763</v>
      </c>
      <c r="B45" s="13" t="s">
        <v>1526</v>
      </c>
      <c r="C45" s="103">
        <v>0</v>
      </c>
      <c r="D45" s="153" t="s">
        <v>491</v>
      </c>
      <c r="E45" s="153" t="s">
        <v>491</v>
      </c>
      <c r="F45" s="175" t="s">
        <v>491</v>
      </c>
      <c r="G45" s="175" t="s">
        <v>491</v>
      </c>
      <c r="H45" s="3"/>
    </row>
    <row r="46" spans="1:8" ht="12.6" customHeight="1">
      <c r="A46" s="12" t="s">
        <v>1764</v>
      </c>
      <c r="B46" s="13" t="s">
        <v>1527</v>
      </c>
      <c r="C46" s="103">
        <v>4</v>
      </c>
      <c r="D46" s="153">
        <v>7.75</v>
      </c>
      <c r="E46" s="153">
        <v>5.3150729063673303</v>
      </c>
      <c r="F46" s="175">
        <v>12</v>
      </c>
      <c r="G46" s="175">
        <v>1</v>
      </c>
      <c r="H46" s="3"/>
    </row>
    <row r="47" spans="1:8" ht="12.6" customHeight="1">
      <c r="A47" s="12" t="s">
        <v>884</v>
      </c>
      <c r="B47" s="13" t="s">
        <v>1528</v>
      </c>
      <c r="C47" s="103">
        <v>21</v>
      </c>
      <c r="D47" s="153">
        <v>13.952380952381001</v>
      </c>
      <c r="E47" s="153">
        <v>16.509016295576799</v>
      </c>
      <c r="F47" s="175">
        <v>62</v>
      </c>
      <c r="G47" s="175">
        <v>1</v>
      </c>
      <c r="H47" s="3"/>
    </row>
    <row r="48" spans="1:8" ht="12.6" customHeight="1">
      <c r="A48" s="12" t="s">
        <v>885</v>
      </c>
      <c r="B48" s="13" t="s">
        <v>1529</v>
      </c>
      <c r="C48" s="103">
        <v>3</v>
      </c>
      <c r="D48" s="153">
        <v>12.6666666666667</v>
      </c>
      <c r="E48" s="153">
        <v>11.015141094572201</v>
      </c>
      <c r="F48" s="175">
        <v>24</v>
      </c>
      <c r="G48" s="175">
        <v>2</v>
      </c>
      <c r="H48" s="3"/>
    </row>
    <row r="49" spans="1:8" ht="12.6" customHeight="1">
      <c r="A49" s="12" t="s">
        <v>886</v>
      </c>
      <c r="B49" s="13" t="s">
        <v>1530</v>
      </c>
      <c r="C49" s="103">
        <v>6</v>
      </c>
      <c r="D49" s="153">
        <v>12.1666666666667</v>
      </c>
      <c r="E49" s="153">
        <v>0.40824829046386302</v>
      </c>
      <c r="F49" s="175">
        <v>13</v>
      </c>
      <c r="G49" s="175">
        <v>12</v>
      </c>
      <c r="H49" s="3"/>
    </row>
    <row r="50" spans="1:8" ht="12.6" customHeight="1">
      <c r="A50" s="12" t="s">
        <v>887</v>
      </c>
      <c r="B50" s="13" t="s">
        <v>1531</v>
      </c>
      <c r="C50" s="103">
        <v>1</v>
      </c>
      <c r="D50" s="153">
        <v>24</v>
      </c>
      <c r="E50" s="153" t="s">
        <v>491</v>
      </c>
      <c r="F50" s="175">
        <v>24</v>
      </c>
      <c r="G50" s="175">
        <v>24</v>
      </c>
      <c r="H50" s="3"/>
    </row>
    <row r="51" spans="1:8" ht="12.6" customHeight="1">
      <c r="A51" s="12" t="s">
        <v>888</v>
      </c>
      <c r="B51" s="13" t="s">
        <v>1532</v>
      </c>
      <c r="C51" s="103">
        <v>2</v>
      </c>
      <c r="D51" s="153">
        <v>30</v>
      </c>
      <c r="E51" s="153">
        <v>25.4558441227157</v>
      </c>
      <c r="F51" s="175">
        <v>48</v>
      </c>
      <c r="G51" s="175">
        <v>12</v>
      </c>
      <c r="H51" s="3"/>
    </row>
    <row r="52" spans="1:8" ht="12.6" customHeight="1">
      <c r="A52" s="12" t="s">
        <v>889</v>
      </c>
      <c r="B52" s="13" t="s">
        <v>1533</v>
      </c>
      <c r="C52" s="103">
        <v>10</v>
      </c>
      <c r="D52" s="153">
        <v>21.2</v>
      </c>
      <c r="E52" s="153">
        <v>16.658664745744499</v>
      </c>
      <c r="F52" s="175">
        <v>52</v>
      </c>
      <c r="G52" s="175">
        <v>12</v>
      </c>
      <c r="H52" s="3"/>
    </row>
    <row r="53" spans="1:8" ht="12.6" customHeight="1">
      <c r="A53" s="12" t="s">
        <v>890</v>
      </c>
      <c r="B53" s="13" t="s">
        <v>1534</v>
      </c>
      <c r="C53" s="103">
        <v>64</v>
      </c>
      <c r="D53" s="153">
        <v>18.359375</v>
      </c>
      <c r="E53" s="153">
        <v>45.752046424002998</v>
      </c>
      <c r="F53" s="175">
        <v>365</v>
      </c>
      <c r="G53" s="175">
        <v>1</v>
      </c>
      <c r="H53" s="3"/>
    </row>
    <row r="54" spans="1:8" ht="12.6" customHeight="1">
      <c r="A54" s="12" t="s">
        <v>891</v>
      </c>
      <c r="B54" s="13" t="s">
        <v>1535</v>
      </c>
      <c r="C54" s="103">
        <v>1</v>
      </c>
      <c r="D54" s="153">
        <v>12</v>
      </c>
      <c r="E54" s="153" t="s">
        <v>491</v>
      </c>
      <c r="F54" s="175">
        <v>12</v>
      </c>
      <c r="G54" s="175">
        <v>12</v>
      </c>
      <c r="H54" s="3"/>
    </row>
    <row r="55" spans="1:8" ht="12.6" customHeight="1">
      <c r="A55" s="12" t="s">
        <v>892</v>
      </c>
      <c r="B55" s="13" t="s">
        <v>1536</v>
      </c>
      <c r="C55" s="103">
        <v>7</v>
      </c>
      <c r="D55" s="153">
        <v>26.285714285714299</v>
      </c>
      <c r="E55" s="153">
        <v>12.7634149781617</v>
      </c>
      <c r="F55" s="175">
        <v>43</v>
      </c>
      <c r="G55" s="175">
        <v>12</v>
      </c>
      <c r="H55" s="3"/>
    </row>
    <row r="56" spans="1:8" ht="12.6" customHeight="1">
      <c r="A56" s="12" t="s">
        <v>893</v>
      </c>
      <c r="B56" s="13" t="s">
        <v>1537</v>
      </c>
      <c r="C56" s="103">
        <v>2</v>
      </c>
      <c r="D56" s="153">
        <v>30.5</v>
      </c>
      <c r="E56" s="153">
        <v>26.162950903902299</v>
      </c>
      <c r="F56" s="175">
        <v>49</v>
      </c>
      <c r="G56" s="175">
        <v>12</v>
      </c>
      <c r="H56" s="3"/>
    </row>
    <row r="57" spans="1:8" ht="12.6" customHeight="1">
      <c r="A57" s="12" t="s">
        <v>894</v>
      </c>
      <c r="B57" s="13" t="s">
        <v>1538</v>
      </c>
      <c r="C57" s="103">
        <v>12</v>
      </c>
      <c r="D57" s="153">
        <v>9</v>
      </c>
      <c r="E57" s="153">
        <v>6.61953033214456</v>
      </c>
      <c r="F57" s="175">
        <v>23</v>
      </c>
      <c r="G57" s="175">
        <v>1</v>
      </c>
      <c r="H57" s="3"/>
    </row>
    <row r="58" spans="1:8" ht="12.6" customHeight="1">
      <c r="A58" s="12" t="s">
        <v>1546</v>
      </c>
      <c r="B58" s="13" t="s">
        <v>1539</v>
      </c>
      <c r="C58" s="103">
        <v>3</v>
      </c>
      <c r="D58" s="153">
        <v>21</v>
      </c>
      <c r="E58" s="153">
        <v>20.6639783197718</v>
      </c>
      <c r="F58" s="175">
        <v>43</v>
      </c>
      <c r="G58" s="175">
        <v>2</v>
      </c>
      <c r="H58" s="3"/>
    </row>
    <row r="59" spans="1:8" ht="12.6" customHeight="1">
      <c r="A59" s="12" t="s">
        <v>1547</v>
      </c>
      <c r="B59" s="13" t="s">
        <v>1540</v>
      </c>
      <c r="C59" s="103">
        <v>7</v>
      </c>
      <c r="D59" s="153">
        <v>19.428571428571399</v>
      </c>
      <c r="E59" s="153">
        <v>17.0084012854152</v>
      </c>
      <c r="F59" s="175">
        <v>52</v>
      </c>
      <c r="G59" s="175">
        <v>3</v>
      </c>
      <c r="H59" s="3"/>
    </row>
    <row r="60" spans="1:8" ht="12.6" customHeight="1">
      <c r="A60" s="12" t="s">
        <v>1548</v>
      </c>
      <c r="B60" s="13" t="s">
        <v>1541</v>
      </c>
      <c r="C60" s="103">
        <v>8</v>
      </c>
      <c r="D60" s="153">
        <v>13.125</v>
      </c>
      <c r="E60" s="153">
        <v>9.9202174515337305</v>
      </c>
      <c r="F60" s="175">
        <v>24</v>
      </c>
      <c r="G60" s="175">
        <v>1</v>
      </c>
      <c r="H60" s="3"/>
    </row>
    <row r="61" spans="1:8" ht="12.6" customHeight="1">
      <c r="A61" s="12" t="s">
        <v>1549</v>
      </c>
      <c r="B61" s="13" t="s">
        <v>1542</v>
      </c>
      <c r="C61" s="103">
        <v>186</v>
      </c>
      <c r="D61" s="153">
        <v>26.795698924731202</v>
      </c>
      <c r="E61" s="153">
        <v>61.574926300957301</v>
      </c>
      <c r="F61" s="175">
        <v>365</v>
      </c>
      <c r="G61" s="175">
        <v>1</v>
      </c>
      <c r="H61" s="3"/>
    </row>
    <row r="62" spans="1:8" ht="12.6" customHeight="1">
      <c r="A62" s="12" t="s">
        <v>1550</v>
      </c>
      <c r="B62" s="13" t="s">
        <v>1543</v>
      </c>
      <c r="C62" s="103">
        <v>1</v>
      </c>
      <c r="D62" s="153">
        <v>12</v>
      </c>
      <c r="E62" s="153" t="s">
        <v>491</v>
      </c>
      <c r="F62" s="175">
        <v>12</v>
      </c>
      <c r="G62" s="175">
        <v>12</v>
      </c>
      <c r="H62" s="3"/>
    </row>
    <row r="63" spans="1:8" ht="12.6" customHeight="1">
      <c r="A63" s="12" t="s">
        <v>1551</v>
      </c>
      <c r="B63" s="13" t="s">
        <v>1544</v>
      </c>
      <c r="C63" s="103">
        <v>30</v>
      </c>
      <c r="D63" s="153">
        <v>24.566666666666698</v>
      </c>
      <c r="E63" s="153">
        <v>64.7880807116467</v>
      </c>
      <c r="F63" s="175">
        <v>365</v>
      </c>
      <c r="G63" s="175">
        <v>1</v>
      </c>
      <c r="H63" s="3"/>
    </row>
    <row r="64" spans="1:8" ht="12.6" customHeight="1">
      <c r="A64" s="12" t="s">
        <v>1552</v>
      </c>
      <c r="B64" s="13" t="s">
        <v>1545</v>
      </c>
      <c r="C64" s="103">
        <v>4</v>
      </c>
      <c r="D64" s="153">
        <v>6.5</v>
      </c>
      <c r="E64" s="153">
        <v>6.3508529610858799</v>
      </c>
      <c r="F64" s="175">
        <v>12</v>
      </c>
      <c r="G64" s="175">
        <v>1</v>
      </c>
      <c r="H64" s="3"/>
    </row>
    <row r="65" spans="1:8" ht="12.6" customHeight="1">
      <c r="A65" s="12" t="s">
        <v>1553</v>
      </c>
      <c r="B65" s="13" t="s">
        <v>1295</v>
      </c>
      <c r="C65" s="103">
        <v>8</v>
      </c>
      <c r="D65" s="153">
        <v>71.25</v>
      </c>
      <c r="E65" s="153">
        <v>120.46902387869601</v>
      </c>
      <c r="F65" s="175">
        <v>365</v>
      </c>
      <c r="G65" s="175">
        <v>1</v>
      </c>
      <c r="H65" s="3"/>
    </row>
    <row r="66" spans="1:8" ht="12.6" customHeight="1">
      <c r="A66" s="12" t="s">
        <v>1554</v>
      </c>
      <c r="B66" s="13" t="s">
        <v>1296</v>
      </c>
      <c r="C66" s="103">
        <v>0</v>
      </c>
      <c r="D66" s="153" t="s">
        <v>491</v>
      </c>
      <c r="E66" s="153" t="s">
        <v>491</v>
      </c>
      <c r="F66" s="175" t="s">
        <v>491</v>
      </c>
      <c r="G66" s="175" t="s">
        <v>491</v>
      </c>
      <c r="H66" s="3"/>
    </row>
    <row r="67" spans="1:8" ht="12.6" customHeight="1">
      <c r="A67" s="12" t="s">
        <v>1555</v>
      </c>
      <c r="B67" s="13" t="s">
        <v>1297</v>
      </c>
      <c r="C67" s="103">
        <v>0</v>
      </c>
      <c r="D67" s="153" t="s">
        <v>491</v>
      </c>
      <c r="E67" s="153" t="s">
        <v>491</v>
      </c>
      <c r="F67" s="175" t="s">
        <v>491</v>
      </c>
      <c r="G67" s="175" t="s">
        <v>491</v>
      </c>
      <c r="H67" s="3"/>
    </row>
    <row r="68" spans="1:8" ht="12.6" customHeight="1">
      <c r="A68" s="12" t="s">
        <v>1556</v>
      </c>
      <c r="B68" s="13" t="s">
        <v>1298</v>
      </c>
      <c r="C68" s="103">
        <v>2</v>
      </c>
      <c r="D68" s="153">
        <v>12.5</v>
      </c>
      <c r="E68" s="153">
        <v>16.2634559672906</v>
      </c>
      <c r="F68" s="175">
        <v>24</v>
      </c>
      <c r="G68" s="175">
        <v>1</v>
      </c>
      <c r="H68" s="3"/>
    </row>
    <row r="69" spans="1:8" ht="12.6" customHeight="1">
      <c r="A69" s="12" t="s">
        <v>1557</v>
      </c>
      <c r="B69" s="13" t="s">
        <v>1299</v>
      </c>
      <c r="C69" s="103">
        <v>0</v>
      </c>
      <c r="D69" s="153" t="s">
        <v>491</v>
      </c>
      <c r="E69" s="153" t="s">
        <v>491</v>
      </c>
      <c r="F69" s="175" t="s">
        <v>491</v>
      </c>
      <c r="G69" s="175" t="s">
        <v>491</v>
      </c>
      <c r="H69" s="3"/>
    </row>
    <row r="70" spans="1:8" ht="12.6" customHeight="1">
      <c r="A70" s="12" t="s">
        <v>1558</v>
      </c>
      <c r="B70" s="13" t="s">
        <v>1300</v>
      </c>
      <c r="C70" s="103">
        <v>0</v>
      </c>
      <c r="D70" s="153" t="s">
        <v>491</v>
      </c>
      <c r="E70" s="153" t="s">
        <v>491</v>
      </c>
      <c r="F70" s="175" t="s">
        <v>491</v>
      </c>
      <c r="G70" s="175" t="s">
        <v>491</v>
      </c>
      <c r="H70" s="3"/>
    </row>
    <row r="71" spans="1:8" ht="12.6" customHeight="1">
      <c r="A71" s="12" t="s">
        <v>1559</v>
      </c>
      <c r="B71" s="13" t="s">
        <v>1301</v>
      </c>
      <c r="C71" s="103">
        <v>0</v>
      </c>
      <c r="D71" s="153" t="s">
        <v>491</v>
      </c>
      <c r="E71" s="153" t="s">
        <v>491</v>
      </c>
      <c r="F71" s="175" t="s">
        <v>491</v>
      </c>
      <c r="G71" s="175" t="s">
        <v>491</v>
      </c>
      <c r="H71" s="3"/>
    </row>
    <row r="72" spans="1:8" ht="12.6" customHeight="1">
      <c r="A72" s="12" t="s">
        <v>1560</v>
      </c>
      <c r="B72" s="13" t="s">
        <v>1302</v>
      </c>
      <c r="C72" s="103">
        <v>0</v>
      </c>
      <c r="D72" s="153" t="s">
        <v>491</v>
      </c>
      <c r="E72" s="153" t="s">
        <v>491</v>
      </c>
      <c r="F72" s="175" t="s">
        <v>491</v>
      </c>
      <c r="G72" s="175" t="s">
        <v>491</v>
      </c>
      <c r="H72" s="3"/>
    </row>
    <row r="73" spans="1:8" ht="12.6" customHeight="1">
      <c r="A73" s="12" t="s">
        <v>1561</v>
      </c>
      <c r="B73" s="13" t="s">
        <v>1303</v>
      </c>
      <c r="C73" s="103">
        <v>9</v>
      </c>
      <c r="D73" s="153">
        <v>13.8888888888889</v>
      </c>
      <c r="E73" s="153">
        <v>7.7531355664086696</v>
      </c>
      <c r="F73" s="175">
        <v>26</v>
      </c>
      <c r="G73" s="175">
        <v>1</v>
      </c>
      <c r="H73" s="3"/>
    </row>
    <row r="74" spans="1:8" ht="12.6" customHeight="1">
      <c r="A74" s="12" t="s">
        <v>1562</v>
      </c>
      <c r="B74" s="13" t="s">
        <v>1304</v>
      </c>
      <c r="C74" s="103">
        <v>51</v>
      </c>
      <c r="D74" s="153">
        <v>18.823529411764699</v>
      </c>
      <c r="E74" s="153">
        <v>15.062145773232899</v>
      </c>
      <c r="F74" s="175">
        <v>52</v>
      </c>
      <c r="G74" s="175">
        <v>1</v>
      </c>
      <c r="H74" s="3"/>
    </row>
    <row r="75" spans="1:8" ht="12.6" customHeight="1">
      <c r="A75" s="12" t="s">
        <v>1563</v>
      </c>
      <c r="B75" s="13" t="s">
        <v>1305</v>
      </c>
      <c r="C75" s="103">
        <v>6</v>
      </c>
      <c r="D75" s="153">
        <v>19.8333333333333</v>
      </c>
      <c r="E75" s="153">
        <v>18.744777050332399</v>
      </c>
      <c r="F75" s="175">
        <v>52</v>
      </c>
      <c r="G75" s="175">
        <v>1</v>
      </c>
      <c r="H75" s="3"/>
    </row>
    <row r="76" spans="1:8" ht="12.6" customHeight="1">
      <c r="A76" s="12" t="s">
        <v>1564</v>
      </c>
      <c r="B76" s="13" t="s">
        <v>1306</v>
      </c>
      <c r="C76" s="103">
        <v>206</v>
      </c>
      <c r="D76" s="153">
        <v>72.966019417475707</v>
      </c>
      <c r="E76" s="153">
        <v>622.65764293317898</v>
      </c>
      <c r="F76" s="175">
        <v>8760</v>
      </c>
      <c r="G76" s="175">
        <v>1</v>
      </c>
      <c r="H76" s="3"/>
    </row>
    <row r="77" spans="1:8" ht="12.6" customHeight="1">
      <c r="A77" s="12" t="s">
        <v>1565</v>
      </c>
      <c r="B77" s="13" t="s">
        <v>1307</v>
      </c>
      <c r="C77" s="103">
        <v>13</v>
      </c>
      <c r="D77" s="153">
        <v>11.307692307692299</v>
      </c>
      <c r="E77" s="153">
        <v>8.4694019405604593</v>
      </c>
      <c r="F77" s="175">
        <v>24</v>
      </c>
      <c r="G77" s="175">
        <v>1</v>
      </c>
      <c r="H77" s="3"/>
    </row>
    <row r="78" spans="1:8" ht="12.6" customHeight="1">
      <c r="A78" s="12" t="s">
        <v>1247</v>
      </c>
      <c r="B78" s="13" t="s">
        <v>1308</v>
      </c>
      <c r="C78" s="103">
        <v>11</v>
      </c>
      <c r="D78" s="153">
        <v>46.272727272727302</v>
      </c>
      <c r="E78" s="153">
        <v>106.045359077228</v>
      </c>
      <c r="F78" s="175">
        <v>365</v>
      </c>
      <c r="G78" s="175">
        <v>4</v>
      </c>
      <c r="H78" s="3"/>
    </row>
    <row r="79" spans="1:8" ht="12.6" customHeight="1">
      <c r="A79" s="12" t="s">
        <v>1248</v>
      </c>
      <c r="B79" s="13" t="s">
        <v>1309</v>
      </c>
      <c r="C79" s="103">
        <v>82</v>
      </c>
      <c r="D79" s="153">
        <v>7.8292682926829302</v>
      </c>
      <c r="E79" s="153">
        <v>9.0045322991885808</v>
      </c>
      <c r="F79" s="175">
        <v>51</v>
      </c>
      <c r="G79" s="175">
        <v>1</v>
      </c>
      <c r="H79" s="3"/>
    </row>
    <row r="80" spans="1:8" ht="12.6" customHeight="1">
      <c r="A80" s="12" t="s">
        <v>1249</v>
      </c>
      <c r="B80" s="13" t="s">
        <v>1310</v>
      </c>
      <c r="C80" s="103">
        <v>465</v>
      </c>
      <c r="D80" s="153">
        <v>19.731182795698899</v>
      </c>
      <c r="E80" s="153">
        <v>47.099568914343003</v>
      </c>
      <c r="F80" s="175">
        <v>365</v>
      </c>
      <c r="G80" s="175">
        <v>1</v>
      </c>
      <c r="H80" s="3"/>
    </row>
    <row r="81" spans="1:8" ht="12.6" customHeight="1">
      <c r="A81" s="12" t="s">
        <v>1250</v>
      </c>
      <c r="B81" s="13" t="s">
        <v>1311</v>
      </c>
      <c r="C81" s="103">
        <v>85</v>
      </c>
      <c r="D81" s="153">
        <v>19.717647058823498</v>
      </c>
      <c r="E81" s="153">
        <v>41.787048507512303</v>
      </c>
      <c r="F81" s="175">
        <v>365</v>
      </c>
      <c r="G81" s="175">
        <v>1</v>
      </c>
      <c r="H81" s="3"/>
    </row>
    <row r="82" spans="1:8" ht="12.6" customHeight="1">
      <c r="A82" s="12" t="s">
        <v>1251</v>
      </c>
      <c r="B82" s="13" t="s">
        <v>1312</v>
      </c>
      <c r="C82" s="103">
        <v>63</v>
      </c>
      <c r="D82" s="153">
        <v>19.587301587301599</v>
      </c>
      <c r="E82" s="153">
        <v>15.982485293267599</v>
      </c>
      <c r="F82" s="175">
        <v>78</v>
      </c>
      <c r="G82" s="175">
        <v>1</v>
      </c>
      <c r="H82" s="3"/>
    </row>
    <row r="83" spans="1:8" ht="12.6" customHeight="1">
      <c r="A83" s="12" t="s">
        <v>1252</v>
      </c>
      <c r="B83" s="13" t="s">
        <v>1313</v>
      </c>
      <c r="C83" s="103">
        <v>183</v>
      </c>
      <c r="D83" s="153">
        <v>76.087431693989103</v>
      </c>
      <c r="E83" s="153">
        <v>647.83625746751898</v>
      </c>
      <c r="F83" s="175">
        <v>8760</v>
      </c>
      <c r="G83" s="175">
        <v>1</v>
      </c>
      <c r="H83" s="3"/>
    </row>
    <row r="84" spans="1:8" ht="12.6" customHeight="1">
      <c r="A84" s="12" t="s">
        <v>1253</v>
      </c>
      <c r="B84" s="13" t="s">
        <v>1314</v>
      </c>
      <c r="C84" s="103">
        <v>10</v>
      </c>
      <c r="D84" s="153">
        <v>44</v>
      </c>
      <c r="E84" s="153">
        <v>72.195721633779797</v>
      </c>
      <c r="F84" s="175">
        <v>247</v>
      </c>
      <c r="G84" s="175">
        <v>11</v>
      </c>
      <c r="H84" s="3"/>
    </row>
    <row r="85" spans="1:8" ht="12.6" customHeight="1">
      <c r="A85" s="12" t="s">
        <v>1254</v>
      </c>
      <c r="B85" s="13" t="s">
        <v>1315</v>
      </c>
      <c r="C85" s="103">
        <v>375</v>
      </c>
      <c r="D85" s="153">
        <v>22.632000000000001</v>
      </c>
      <c r="E85" s="153">
        <v>53.168715822803101</v>
      </c>
      <c r="F85" s="175">
        <v>365</v>
      </c>
      <c r="G85" s="175">
        <v>1</v>
      </c>
      <c r="H85" s="3"/>
    </row>
    <row r="86" spans="1:8" ht="12.6" customHeight="1">
      <c r="A86" s="12" t="s">
        <v>1255</v>
      </c>
      <c r="B86" s="13" t="s">
        <v>1316</v>
      </c>
      <c r="C86" s="103">
        <v>265</v>
      </c>
      <c r="D86" s="153">
        <v>25.135849056603799</v>
      </c>
      <c r="E86" s="153">
        <v>57.036109954703299</v>
      </c>
      <c r="F86" s="175">
        <v>365</v>
      </c>
      <c r="G86" s="175">
        <v>1</v>
      </c>
      <c r="H86" s="3"/>
    </row>
    <row r="87" spans="1:8" ht="12.6" customHeight="1">
      <c r="A87" s="12" t="s">
        <v>1256</v>
      </c>
      <c r="B87" s="13" t="s">
        <v>1317</v>
      </c>
      <c r="C87" s="103">
        <v>81</v>
      </c>
      <c r="D87" s="153">
        <v>21.185185185185201</v>
      </c>
      <c r="E87" s="153">
        <v>55.618367269974598</v>
      </c>
      <c r="F87" s="175">
        <v>365</v>
      </c>
      <c r="G87" s="175">
        <v>1</v>
      </c>
      <c r="H87" s="3"/>
    </row>
    <row r="88" spans="1:8" ht="12.6" customHeight="1">
      <c r="A88" s="12" t="s">
        <v>1257</v>
      </c>
      <c r="B88" s="13" t="s">
        <v>1318</v>
      </c>
      <c r="C88" s="103">
        <v>584</v>
      </c>
      <c r="D88" s="153">
        <v>22.921232876712299</v>
      </c>
      <c r="E88" s="153">
        <v>44.346491189384601</v>
      </c>
      <c r="F88" s="175">
        <v>365</v>
      </c>
      <c r="G88" s="175">
        <v>1</v>
      </c>
      <c r="H88" s="3"/>
    </row>
    <row r="89" spans="1:8" ht="12.6" customHeight="1">
      <c r="A89" s="12" t="s">
        <v>1258</v>
      </c>
      <c r="B89" s="13" t="s">
        <v>1319</v>
      </c>
      <c r="C89" s="103">
        <v>24</v>
      </c>
      <c r="D89" s="153">
        <v>10</v>
      </c>
      <c r="E89" s="153">
        <v>7.8185954481996802</v>
      </c>
      <c r="F89" s="175">
        <v>26</v>
      </c>
      <c r="G89" s="175">
        <v>1</v>
      </c>
      <c r="H89" s="3"/>
    </row>
    <row r="90" spans="1:8" ht="12.6" customHeight="1">
      <c r="A90" s="12" t="s">
        <v>1259</v>
      </c>
      <c r="B90" s="13" t="s">
        <v>1320</v>
      </c>
      <c r="C90" s="103">
        <v>150</v>
      </c>
      <c r="D90" s="153">
        <v>21.82</v>
      </c>
      <c r="E90" s="153">
        <v>50.287504952646202</v>
      </c>
      <c r="F90" s="175">
        <v>365</v>
      </c>
      <c r="G90" s="175">
        <v>1</v>
      </c>
      <c r="H90" s="3"/>
    </row>
    <row r="91" spans="1:8" ht="12.6" customHeight="1">
      <c r="A91" s="12" t="s">
        <v>1260</v>
      </c>
      <c r="B91" s="13" t="s">
        <v>1321</v>
      </c>
      <c r="C91" s="103">
        <v>1</v>
      </c>
      <c r="D91" s="153">
        <v>12</v>
      </c>
      <c r="E91" s="153" t="s">
        <v>491</v>
      </c>
      <c r="F91" s="175">
        <v>12</v>
      </c>
      <c r="G91" s="175">
        <v>12</v>
      </c>
      <c r="H91" s="3"/>
    </row>
    <row r="92" spans="1:8" ht="12.6" customHeight="1">
      <c r="A92" s="12" t="s">
        <v>1261</v>
      </c>
      <c r="B92" s="13" t="s">
        <v>1322</v>
      </c>
      <c r="C92" s="103">
        <v>17</v>
      </c>
      <c r="D92" s="153">
        <v>15.9411764705882</v>
      </c>
      <c r="E92" s="153">
        <v>15.093337057437401</v>
      </c>
      <c r="F92" s="175">
        <v>60</v>
      </c>
      <c r="G92" s="175">
        <v>1</v>
      </c>
      <c r="H92" s="3"/>
    </row>
    <row r="93" spans="1:8" ht="12.6" customHeight="1">
      <c r="A93" s="12" t="s">
        <v>1262</v>
      </c>
      <c r="B93" s="13" t="s">
        <v>1323</v>
      </c>
      <c r="C93" s="103">
        <v>2483</v>
      </c>
      <c r="D93" s="153">
        <v>30.7313733387032</v>
      </c>
      <c r="E93" s="153">
        <v>252.862006098444</v>
      </c>
      <c r="F93" s="175">
        <v>8760</v>
      </c>
      <c r="G93" s="175">
        <v>1</v>
      </c>
      <c r="H93" s="3"/>
    </row>
    <row r="94" spans="1:8" ht="12.6" customHeight="1">
      <c r="A94" s="12" t="s">
        <v>1263</v>
      </c>
      <c r="B94" s="13" t="s">
        <v>1324</v>
      </c>
      <c r="C94" s="103">
        <v>2</v>
      </c>
      <c r="D94" s="153">
        <v>14</v>
      </c>
      <c r="E94" s="153">
        <v>14.142135623731001</v>
      </c>
      <c r="F94" s="175">
        <v>24</v>
      </c>
      <c r="G94" s="175">
        <v>4</v>
      </c>
      <c r="H94" s="3"/>
    </row>
    <row r="95" spans="1:8" ht="12.6" customHeight="1">
      <c r="A95" s="12" t="s">
        <v>1264</v>
      </c>
      <c r="B95" s="13" t="s">
        <v>1325</v>
      </c>
      <c r="C95" s="103">
        <v>2</v>
      </c>
      <c r="D95" s="153">
        <v>12</v>
      </c>
      <c r="E95" s="153">
        <v>0</v>
      </c>
      <c r="F95" s="175">
        <v>12</v>
      </c>
      <c r="G95" s="175">
        <v>12</v>
      </c>
      <c r="H95" s="3"/>
    </row>
    <row r="96" spans="1:8" ht="12.6" customHeight="1">
      <c r="A96" s="12" t="s">
        <v>1265</v>
      </c>
      <c r="B96" s="13" t="s">
        <v>1326</v>
      </c>
      <c r="C96" s="103">
        <v>0</v>
      </c>
      <c r="D96" s="153" t="s">
        <v>491</v>
      </c>
      <c r="E96" s="153" t="s">
        <v>491</v>
      </c>
      <c r="F96" s="175" t="s">
        <v>491</v>
      </c>
      <c r="G96" s="175" t="s">
        <v>491</v>
      </c>
      <c r="H96" s="3"/>
    </row>
    <row r="97" spans="1:8" ht="12.6" customHeight="1">
      <c r="A97" s="12" t="s">
        <v>1266</v>
      </c>
      <c r="B97" s="13" t="s">
        <v>1327</v>
      </c>
      <c r="C97" s="103">
        <v>20</v>
      </c>
      <c r="D97" s="153">
        <v>10.65</v>
      </c>
      <c r="E97" s="153">
        <v>9.5049848417609404</v>
      </c>
      <c r="F97" s="175">
        <v>36</v>
      </c>
      <c r="G97" s="175">
        <v>1</v>
      </c>
      <c r="H97" s="3"/>
    </row>
    <row r="98" spans="1:8" ht="12.6" customHeight="1">
      <c r="A98" s="12" t="s">
        <v>1267</v>
      </c>
      <c r="B98" s="13" t="s">
        <v>1328</v>
      </c>
      <c r="C98" s="103">
        <v>3</v>
      </c>
      <c r="D98" s="153">
        <v>16</v>
      </c>
      <c r="E98" s="153">
        <v>6.9282032302755097</v>
      </c>
      <c r="F98" s="175">
        <v>24</v>
      </c>
      <c r="G98" s="175">
        <v>12</v>
      </c>
      <c r="H98" s="3"/>
    </row>
    <row r="99" spans="1:8" ht="12.6" customHeight="1">
      <c r="A99" s="12" t="s">
        <v>1268</v>
      </c>
      <c r="B99" s="13" t="s">
        <v>1329</v>
      </c>
      <c r="C99" s="103">
        <v>14</v>
      </c>
      <c r="D99" s="153">
        <v>44</v>
      </c>
      <c r="E99" s="153">
        <v>93.525808860853601</v>
      </c>
      <c r="F99" s="175">
        <v>365</v>
      </c>
      <c r="G99" s="175">
        <v>1</v>
      </c>
      <c r="H99" s="3"/>
    </row>
    <row r="100" spans="1:8" ht="12.6" customHeight="1">
      <c r="A100" s="12" t="s">
        <v>486</v>
      </c>
      <c r="B100" s="13" t="s">
        <v>1330</v>
      </c>
      <c r="C100" s="103">
        <v>84</v>
      </c>
      <c r="D100" s="153">
        <v>25.214285714285701</v>
      </c>
      <c r="E100" s="153">
        <v>61.774184850481703</v>
      </c>
      <c r="F100" s="175">
        <v>365</v>
      </c>
      <c r="G100" s="175">
        <v>1</v>
      </c>
      <c r="H100" s="3"/>
    </row>
    <row r="101" spans="1:8" ht="12.6" customHeight="1">
      <c r="A101" s="12" t="s">
        <v>487</v>
      </c>
      <c r="B101" s="13" t="s">
        <v>596</v>
      </c>
      <c r="C101" s="103">
        <v>27</v>
      </c>
      <c r="D101" s="153">
        <v>26.6666666666667</v>
      </c>
      <c r="E101" s="153">
        <v>45.6146062976796</v>
      </c>
      <c r="F101" s="175">
        <v>153</v>
      </c>
      <c r="G101" s="175">
        <v>2</v>
      </c>
      <c r="H101" s="3"/>
    </row>
    <row r="102" spans="1:8" ht="12.6" customHeight="1">
      <c r="A102" s="12" t="s">
        <v>599</v>
      </c>
      <c r="B102" s="13" t="s">
        <v>597</v>
      </c>
      <c r="C102" s="103">
        <v>33</v>
      </c>
      <c r="D102" s="153">
        <v>60.454545454545503</v>
      </c>
      <c r="E102" s="153">
        <v>115.362496860194</v>
      </c>
      <c r="F102" s="175">
        <v>365</v>
      </c>
      <c r="G102" s="175">
        <v>1</v>
      </c>
      <c r="H102" s="3"/>
    </row>
    <row r="103" spans="1:8" ht="12.6" customHeight="1">
      <c r="A103" s="12" t="s">
        <v>600</v>
      </c>
      <c r="B103" s="13" t="s">
        <v>598</v>
      </c>
      <c r="C103" s="103">
        <v>115</v>
      </c>
      <c r="D103" s="153">
        <v>18.973913043478301</v>
      </c>
      <c r="E103" s="153">
        <v>35.432283046992602</v>
      </c>
      <c r="F103" s="175">
        <v>365</v>
      </c>
      <c r="G103" s="175">
        <v>1</v>
      </c>
      <c r="H103" s="3"/>
    </row>
    <row r="104" spans="1:8" ht="12.6" customHeight="1">
      <c r="A104" s="12" t="s">
        <v>488</v>
      </c>
      <c r="B104" s="13" t="s">
        <v>1386</v>
      </c>
      <c r="C104" s="103">
        <v>1259</v>
      </c>
      <c r="D104" s="153">
        <v>35.217633042096899</v>
      </c>
      <c r="E104" s="153">
        <v>252.42773898488099</v>
      </c>
      <c r="F104" s="175">
        <v>8760</v>
      </c>
      <c r="G104" s="175">
        <v>1</v>
      </c>
      <c r="H104" s="3"/>
    </row>
    <row r="105" spans="1:8" ht="12.6" customHeight="1">
      <c r="A105" s="12" t="s">
        <v>491</v>
      </c>
      <c r="B105" s="13" t="s">
        <v>1946</v>
      </c>
      <c r="C105" s="103">
        <v>25</v>
      </c>
      <c r="D105" s="153">
        <v>28.4</v>
      </c>
      <c r="E105" s="153">
        <v>71.735625737843804</v>
      </c>
      <c r="F105" s="175">
        <v>365</v>
      </c>
      <c r="G105" s="175">
        <v>1</v>
      </c>
      <c r="H105" s="3"/>
    </row>
    <row r="106" spans="1:8" ht="12.6" customHeight="1">
      <c r="A106" s="14"/>
      <c r="B106" s="4" t="s">
        <v>493</v>
      </c>
      <c r="C106" s="184">
        <v>13895</v>
      </c>
      <c r="D106" s="185">
        <v>59.621518531846</v>
      </c>
      <c r="E106" s="185">
        <v>459.69891014920597</v>
      </c>
      <c r="F106" s="186">
        <v>8760</v>
      </c>
      <c r="G106" s="186">
        <v>1</v>
      </c>
      <c r="H106" s="8"/>
    </row>
    <row r="107" spans="1:8">
      <c r="A107" s="10"/>
      <c r="B107" s="9"/>
      <c r="C107" s="36"/>
      <c r="D107" s="41"/>
      <c r="E107" s="41"/>
      <c r="F107" s="36"/>
      <c r="G107" s="36"/>
      <c r="H107" s="8"/>
    </row>
    <row r="108" spans="1:8">
      <c r="A108" s="6"/>
      <c r="B108" s="2"/>
      <c r="C108" s="37"/>
      <c r="D108" s="42"/>
      <c r="E108" s="42"/>
      <c r="F108" s="37"/>
      <c r="G108" s="37"/>
      <c r="H108" s="3"/>
    </row>
    <row r="109" spans="1:8">
      <c r="A109" s="6"/>
      <c r="B109" s="2"/>
      <c r="C109" s="43"/>
      <c r="D109" s="42"/>
      <c r="E109" s="42"/>
      <c r="F109" s="37"/>
      <c r="G109" s="37"/>
      <c r="H109" s="3"/>
    </row>
    <row r="110" spans="1:8">
      <c r="A110" s="6"/>
      <c r="B110" s="2"/>
      <c r="C110" s="37"/>
      <c r="D110" s="42"/>
      <c r="E110" s="42"/>
      <c r="F110" s="37"/>
      <c r="G110" s="37"/>
      <c r="H110" s="3"/>
    </row>
    <row r="111" spans="1:8">
      <c r="C111" s="38"/>
      <c r="D111" s="44"/>
      <c r="E111" s="44"/>
      <c r="F111" s="38"/>
      <c r="G111" s="38"/>
    </row>
    <row r="112" spans="1:8">
      <c r="C112" s="38"/>
      <c r="D112" s="44"/>
      <c r="E112" s="44"/>
      <c r="F112" s="38"/>
      <c r="G112" s="38"/>
    </row>
    <row r="113" spans="3:5">
      <c r="D113" s="45"/>
      <c r="E113" s="45"/>
    </row>
    <row r="114" spans="3:5">
      <c r="D114" s="45"/>
      <c r="E114" s="45"/>
    </row>
    <row r="115" spans="3:5">
      <c r="D115" s="45"/>
      <c r="E115" s="45"/>
    </row>
    <row r="116" spans="3:5">
      <c r="D116" s="45"/>
      <c r="E116" s="45"/>
    </row>
    <row r="117" spans="3:5">
      <c r="D117" s="45"/>
      <c r="E117" s="45"/>
    </row>
    <row r="119" spans="3:5">
      <c r="C119" s="39"/>
      <c r="D119" s="39"/>
      <c r="E119" s="39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rgb="FFFFC000"/>
  </sheetPr>
  <dimension ref="A1:L156"/>
  <sheetViews>
    <sheetView showGridLines="0" zoomScaleNormal="100" workbookViewId="0">
      <selection activeCell="A2" sqref="A2"/>
    </sheetView>
  </sheetViews>
  <sheetFormatPr defaultColWidth="7.5" defaultRowHeight="12.75" customHeight="1"/>
  <cols>
    <col min="1" max="1" width="8.625" style="3" customWidth="1"/>
    <col min="2" max="2" width="10.25" style="3" customWidth="1"/>
    <col min="3" max="3" width="7.5" style="6" customWidth="1"/>
    <col min="4" max="4" width="7.5" style="2" customWidth="1"/>
    <col min="5" max="5" width="7.5" style="3" customWidth="1"/>
    <col min="6" max="6" width="0.375" style="3" customWidth="1"/>
    <col min="7" max="7" width="8.625" style="3" customWidth="1"/>
    <col min="8" max="8" width="10.25" style="3" customWidth="1"/>
    <col min="9" max="9" width="7.5" style="3" customWidth="1"/>
    <col min="10" max="10" width="7.5" style="2" customWidth="1"/>
    <col min="11" max="11" width="7.5" style="6" customWidth="1"/>
    <col min="12" max="12" width="7.5" style="2" customWidth="1"/>
    <col min="13" max="16384" width="7.5" style="3"/>
  </cols>
  <sheetData>
    <row r="1" spans="1:12" ht="12.6" customHeight="1">
      <c r="A1" s="1" t="s">
        <v>743</v>
      </c>
    </row>
    <row r="2" spans="1:12" ht="12.6" customHeight="1">
      <c r="A2" s="1"/>
    </row>
    <row r="3" spans="1:12" ht="12.75" customHeight="1">
      <c r="A3" s="256" t="s">
        <v>1967</v>
      </c>
      <c r="B3" s="256" t="s">
        <v>451</v>
      </c>
      <c r="C3" s="258" t="s">
        <v>1739</v>
      </c>
      <c r="D3" s="259"/>
      <c r="E3" s="260"/>
    </row>
    <row r="4" spans="1:12" ht="12.75" customHeight="1">
      <c r="A4" s="257"/>
      <c r="B4" s="257"/>
      <c r="C4" s="141" t="s">
        <v>1740</v>
      </c>
      <c r="D4" s="142" t="s">
        <v>1741</v>
      </c>
      <c r="E4" s="135" t="s">
        <v>924</v>
      </c>
    </row>
    <row r="5" spans="1:12" ht="12.75" customHeight="1">
      <c r="A5" s="13" t="s">
        <v>1389</v>
      </c>
      <c r="B5" s="5">
        <f>表3.1.1!B5</f>
        <v>25649</v>
      </c>
      <c r="C5" s="94">
        <v>18647</v>
      </c>
      <c r="D5" s="94">
        <f>B5-C5</f>
        <v>7002</v>
      </c>
      <c r="E5" s="95">
        <f>C5/B5 *100</f>
        <v>72.700690085383442</v>
      </c>
      <c r="L5" s="3"/>
    </row>
    <row r="6" spans="1:12" ht="12.75" customHeight="1">
      <c r="A6" s="13" t="s">
        <v>952</v>
      </c>
      <c r="B6" s="5">
        <f>表3.1.1!B6</f>
        <v>8227</v>
      </c>
      <c r="C6" s="94">
        <v>6119</v>
      </c>
      <c r="D6" s="94">
        <f>B6-C6</f>
        <v>2108</v>
      </c>
      <c r="E6" s="95">
        <f>C6/B6 *100</f>
        <v>74.377051172967057</v>
      </c>
      <c r="L6" s="3"/>
    </row>
    <row r="7" spans="1:12" ht="12.75" customHeight="1">
      <c r="A7" s="13" t="s">
        <v>953</v>
      </c>
      <c r="B7" s="5">
        <f>表3.1.1!B7</f>
        <v>71</v>
      </c>
      <c r="C7" s="94">
        <v>62</v>
      </c>
      <c r="D7" s="94">
        <f>B7-C7</f>
        <v>9</v>
      </c>
      <c r="E7" s="95">
        <f>C7/B7 *100</f>
        <v>87.323943661971825</v>
      </c>
      <c r="L7" s="3"/>
    </row>
    <row r="8" spans="1:12" ht="12.75" customHeight="1">
      <c r="A8" s="13" t="s">
        <v>954</v>
      </c>
      <c r="B8" s="5">
        <f>SUM(B5:B7)</f>
        <v>33947</v>
      </c>
      <c r="C8" s="5">
        <f>SUM(C5:C7)</f>
        <v>24828</v>
      </c>
      <c r="D8" s="94">
        <f>B8-C8</f>
        <v>9119</v>
      </c>
      <c r="E8" s="95">
        <f>C8/B8 *100</f>
        <v>73.137537926768189</v>
      </c>
      <c r="L8" s="3"/>
    </row>
    <row r="9" spans="1:12" ht="12.75" customHeight="1">
      <c r="A9" s="8"/>
      <c r="B9" s="8"/>
      <c r="C9" s="10"/>
      <c r="D9" s="9"/>
      <c r="E9" s="8"/>
      <c r="L9" s="3"/>
    </row>
    <row r="10" spans="1:12" ht="12.75" customHeight="1">
      <c r="A10" s="8"/>
      <c r="B10" s="8"/>
      <c r="C10" s="10"/>
      <c r="D10" s="9"/>
      <c r="E10" s="8"/>
      <c r="F10" s="8"/>
      <c r="G10" s="8"/>
      <c r="H10" s="8"/>
      <c r="I10" s="8"/>
      <c r="J10" s="9"/>
      <c r="K10" s="10"/>
      <c r="L10" s="3"/>
    </row>
    <row r="11" spans="1:12" ht="12.6" customHeight="1">
      <c r="A11" s="124" t="s">
        <v>744</v>
      </c>
      <c r="B11" s="8"/>
      <c r="C11" s="10"/>
      <c r="D11" s="9"/>
      <c r="E11" s="8"/>
      <c r="F11" s="8"/>
      <c r="G11" s="8"/>
      <c r="H11" s="8"/>
      <c r="I11" s="8"/>
      <c r="J11" s="9"/>
      <c r="K11" s="10"/>
      <c r="L11" s="3"/>
    </row>
    <row r="12" spans="1:12" ht="12.6" customHeight="1">
      <c r="A12" s="1"/>
      <c r="I12" s="17"/>
      <c r="J12" s="18"/>
      <c r="K12" s="19"/>
      <c r="L12" s="3"/>
    </row>
    <row r="13" spans="1:12" ht="12.75" customHeight="1">
      <c r="A13" s="256" t="s">
        <v>1389</v>
      </c>
      <c r="B13" s="256" t="s">
        <v>451</v>
      </c>
      <c r="C13" s="136" t="s">
        <v>1739</v>
      </c>
      <c r="D13" s="136"/>
      <c r="E13" s="136"/>
      <c r="F13" s="20"/>
      <c r="G13" s="256" t="s">
        <v>1389</v>
      </c>
      <c r="H13" s="256" t="s">
        <v>451</v>
      </c>
      <c r="I13" s="136" t="s">
        <v>1739</v>
      </c>
      <c r="J13" s="140"/>
      <c r="K13" s="136"/>
      <c r="L13" s="3"/>
    </row>
    <row r="14" spans="1:12" ht="12.75" customHeight="1">
      <c r="A14" s="257"/>
      <c r="B14" s="257"/>
      <c r="C14" s="135" t="s">
        <v>1740</v>
      </c>
      <c r="D14" s="135" t="s">
        <v>1741</v>
      </c>
      <c r="E14" s="135" t="s">
        <v>924</v>
      </c>
      <c r="F14" s="20"/>
      <c r="G14" s="257"/>
      <c r="H14" s="257"/>
      <c r="I14" s="135" t="s">
        <v>1740</v>
      </c>
      <c r="J14" s="135" t="s">
        <v>1741</v>
      </c>
      <c r="K14" s="135" t="s">
        <v>924</v>
      </c>
      <c r="L14" s="3"/>
    </row>
    <row r="15" spans="1:12" ht="12.75" customHeight="1">
      <c r="A15" s="4" t="s">
        <v>550</v>
      </c>
      <c r="B15" s="4">
        <f>表3.1.1!B15</f>
        <v>1202</v>
      </c>
      <c r="C15" s="4">
        <v>815</v>
      </c>
      <c r="D15" s="5">
        <f>B15-C15</f>
        <v>387</v>
      </c>
      <c r="E15" s="25">
        <f>C15/B15 *100</f>
        <v>67.803660565723789</v>
      </c>
      <c r="F15" s="20"/>
      <c r="G15" s="21" t="s">
        <v>398</v>
      </c>
      <c r="H15" s="4">
        <f>表3.1.1!H15</f>
        <v>673</v>
      </c>
      <c r="I15" s="22">
        <v>525</v>
      </c>
      <c r="J15" s="5">
        <f t="shared" ref="J15:J38" si="0">H15-I15</f>
        <v>148</v>
      </c>
      <c r="K15" s="24">
        <f t="shared" ref="K15:K38" si="1">I15/H15 *100</f>
        <v>78.008915304606248</v>
      </c>
      <c r="L15" s="3"/>
    </row>
    <row r="16" spans="1:12" ht="12.75" customHeight="1">
      <c r="A16" s="4" t="s">
        <v>551</v>
      </c>
      <c r="B16" s="4">
        <f>表3.1.1!B16</f>
        <v>328</v>
      </c>
      <c r="C16" s="4">
        <v>265</v>
      </c>
      <c r="D16" s="5">
        <f t="shared" ref="D16:D38" si="2">B16-C16</f>
        <v>63</v>
      </c>
      <c r="E16" s="25">
        <f t="shared" ref="E16:E38" si="3">C16/B16 *100</f>
        <v>80.792682926829272</v>
      </c>
      <c r="F16" s="20"/>
      <c r="G16" s="21" t="s">
        <v>399</v>
      </c>
      <c r="H16" s="4">
        <f>表3.1.1!H16</f>
        <v>352</v>
      </c>
      <c r="I16" s="22">
        <v>245</v>
      </c>
      <c r="J16" s="5">
        <f t="shared" si="0"/>
        <v>107</v>
      </c>
      <c r="K16" s="24">
        <f t="shared" si="1"/>
        <v>69.602272727272734</v>
      </c>
      <c r="L16" s="3"/>
    </row>
    <row r="17" spans="1:12" ht="12.75" customHeight="1">
      <c r="A17" s="4" t="s">
        <v>552</v>
      </c>
      <c r="B17" s="4">
        <f>表3.1.1!B17</f>
        <v>566</v>
      </c>
      <c r="C17" s="4">
        <v>433</v>
      </c>
      <c r="D17" s="5">
        <f t="shared" si="2"/>
        <v>133</v>
      </c>
      <c r="E17" s="25">
        <f t="shared" si="3"/>
        <v>76.5017667844523</v>
      </c>
      <c r="F17" s="20"/>
      <c r="G17" s="21" t="s">
        <v>400</v>
      </c>
      <c r="H17" s="4">
        <f>表3.1.1!H17</f>
        <v>449</v>
      </c>
      <c r="I17" s="22">
        <v>278</v>
      </c>
      <c r="J17" s="5">
        <f t="shared" si="0"/>
        <v>171</v>
      </c>
      <c r="K17" s="24">
        <f t="shared" si="1"/>
        <v>61.915367483296215</v>
      </c>
      <c r="L17" s="3"/>
    </row>
    <row r="18" spans="1:12" ht="12.75" customHeight="1">
      <c r="A18" s="4" t="s">
        <v>553</v>
      </c>
      <c r="B18" s="4">
        <f>表3.1.1!B18</f>
        <v>400</v>
      </c>
      <c r="C18" s="4">
        <v>303</v>
      </c>
      <c r="D18" s="5">
        <f t="shared" si="2"/>
        <v>97</v>
      </c>
      <c r="E18" s="25">
        <f t="shared" si="3"/>
        <v>75.75</v>
      </c>
      <c r="F18" s="20"/>
      <c r="G18" s="21" t="s">
        <v>401</v>
      </c>
      <c r="H18" s="4">
        <f>表3.1.1!H18</f>
        <v>1070</v>
      </c>
      <c r="I18" s="22">
        <v>798</v>
      </c>
      <c r="J18" s="5">
        <f t="shared" si="0"/>
        <v>272</v>
      </c>
      <c r="K18" s="24">
        <f t="shared" si="1"/>
        <v>74.579439252336442</v>
      </c>
      <c r="L18" s="3"/>
    </row>
    <row r="19" spans="1:12" ht="12.75" customHeight="1">
      <c r="A19" s="4" t="s">
        <v>554</v>
      </c>
      <c r="B19" s="4">
        <f>表3.1.1!B19</f>
        <v>444</v>
      </c>
      <c r="C19" s="4">
        <v>329</v>
      </c>
      <c r="D19" s="5">
        <f t="shared" si="2"/>
        <v>115</v>
      </c>
      <c r="E19" s="25">
        <f t="shared" si="3"/>
        <v>74.099099099099092</v>
      </c>
      <c r="F19" s="20"/>
      <c r="G19" s="21" t="s">
        <v>402</v>
      </c>
      <c r="H19" s="4">
        <f>表3.1.1!H19</f>
        <v>225</v>
      </c>
      <c r="I19" s="22">
        <v>155</v>
      </c>
      <c r="J19" s="5">
        <f t="shared" si="0"/>
        <v>70</v>
      </c>
      <c r="K19" s="24">
        <f t="shared" si="1"/>
        <v>68.888888888888886</v>
      </c>
      <c r="L19" s="3"/>
    </row>
    <row r="20" spans="1:12" ht="12.75" customHeight="1">
      <c r="A20" s="4" t="s">
        <v>555</v>
      </c>
      <c r="B20" s="4">
        <f>表3.1.1!B20</f>
        <v>466</v>
      </c>
      <c r="C20" s="4">
        <v>333</v>
      </c>
      <c r="D20" s="5">
        <f t="shared" si="2"/>
        <v>133</v>
      </c>
      <c r="E20" s="25">
        <f t="shared" si="3"/>
        <v>71.459227467811161</v>
      </c>
      <c r="F20" s="20"/>
      <c r="G20" s="21" t="s">
        <v>403</v>
      </c>
      <c r="H20" s="4">
        <f>表3.1.1!H20</f>
        <v>398</v>
      </c>
      <c r="I20" s="22">
        <v>302</v>
      </c>
      <c r="J20" s="5">
        <f t="shared" si="0"/>
        <v>96</v>
      </c>
      <c r="K20" s="24">
        <f t="shared" si="1"/>
        <v>75.879396984924625</v>
      </c>
      <c r="L20" s="3"/>
    </row>
    <row r="21" spans="1:12" ht="12.75" customHeight="1">
      <c r="A21" s="4" t="s">
        <v>556</v>
      </c>
      <c r="B21" s="4">
        <f>表3.1.1!B21</f>
        <v>605</v>
      </c>
      <c r="C21" s="4">
        <v>444</v>
      </c>
      <c r="D21" s="5">
        <f t="shared" si="2"/>
        <v>161</v>
      </c>
      <c r="E21" s="25">
        <f t="shared" si="3"/>
        <v>73.388429752066116</v>
      </c>
      <c r="F21" s="20"/>
      <c r="G21" s="21" t="s">
        <v>404</v>
      </c>
      <c r="H21" s="4">
        <f>表3.1.1!H21</f>
        <v>239</v>
      </c>
      <c r="I21" s="22">
        <v>175</v>
      </c>
      <c r="J21" s="5">
        <f t="shared" si="0"/>
        <v>64</v>
      </c>
      <c r="K21" s="24">
        <f t="shared" si="1"/>
        <v>73.221757322175733</v>
      </c>
      <c r="L21" s="3"/>
    </row>
    <row r="22" spans="1:12" ht="12.75" customHeight="1">
      <c r="A22" s="4" t="s">
        <v>789</v>
      </c>
      <c r="B22" s="4">
        <f>表3.1.1!B22</f>
        <v>885</v>
      </c>
      <c r="C22" s="4">
        <v>698</v>
      </c>
      <c r="D22" s="5">
        <f t="shared" si="2"/>
        <v>187</v>
      </c>
      <c r="E22" s="25">
        <f t="shared" si="3"/>
        <v>78.870056497175142</v>
      </c>
      <c r="F22" s="20"/>
      <c r="G22" s="21" t="s">
        <v>405</v>
      </c>
      <c r="H22" s="4">
        <f>表3.1.1!H22</f>
        <v>295</v>
      </c>
      <c r="I22" s="22">
        <v>253</v>
      </c>
      <c r="J22" s="5">
        <f t="shared" si="0"/>
        <v>42</v>
      </c>
      <c r="K22" s="24">
        <f t="shared" si="1"/>
        <v>85.762711864406782</v>
      </c>
      <c r="L22" s="3"/>
    </row>
    <row r="23" spans="1:12" ht="12.75" customHeight="1">
      <c r="A23" s="4" t="s">
        <v>790</v>
      </c>
      <c r="B23" s="4">
        <f>表3.1.1!B23</f>
        <v>762</v>
      </c>
      <c r="C23" s="4">
        <v>500</v>
      </c>
      <c r="D23" s="5">
        <f t="shared" si="2"/>
        <v>262</v>
      </c>
      <c r="E23" s="25">
        <f t="shared" si="3"/>
        <v>65.616797900262469</v>
      </c>
      <c r="F23" s="20"/>
      <c r="G23" s="21" t="s">
        <v>406</v>
      </c>
      <c r="H23" s="4">
        <f>表3.1.1!H23</f>
        <v>463</v>
      </c>
      <c r="I23" s="22">
        <v>322</v>
      </c>
      <c r="J23" s="5">
        <f t="shared" si="0"/>
        <v>141</v>
      </c>
      <c r="K23" s="24">
        <f t="shared" si="1"/>
        <v>69.546436285097187</v>
      </c>
      <c r="L23" s="3"/>
    </row>
    <row r="24" spans="1:12" ht="12.75" customHeight="1">
      <c r="A24" s="4" t="s">
        <v>791</v>
      </c>
      <c r="B24" s="4">
        <f>表3.1.1!B24</f>
        <v>553</v>
      </c>
      <c r="C24" s="4">
        <v>359</v>
      </c>
      <c r="D24" s="5">
        <f t="shared" si="2"/>
        <v>194</v>
      </c>
      <c r="E24" s="25">
        <f t="shared" si="3"/>
        <v>64.918625678119341</v>
      </c>
      <c r="F24" s="20"/>
      <c r="G24" s="21" t="s">
        <v>407</v>
      </c>
      <c r="H24" s="4">
        <f>表3.1.1!H24</f>
        <v>521</v>
      </c>
      <c r="I24" s="22">
        <v>424</v>
      </c>
      <c r="J24" s="5">
        <f t="shared" si="0"/>
        <v>97</v>
      </c>
      <c r="K24" s="24">
        <f t="shared" si="1"/>
        <v>81.381957773512482</v>
      </c>
      <c r="L24" s="3"/>
    </row>
    <row r="25" spans="1:12" ht="12.75" customHeight="1">
      <c r="A25" s="4" t="s">
        <v>792</v>
      </c>
      <c r="B25" s="4">
        <f>表3.1.1!B25</f>
        <v>764</v>
      </c>
      <c r="C25" s="4">
        <v>583</v>
      </c>
      <c r="D25" s="5">
        <f t="shared" si="2"/>
        <v>181</v>
      </c>
      <c r="E25" s="25">
        <f t="shared" si="3"/>
        <v>76.308900523560212</v>
      </c>
      <c r="F25" s="20"/>
      <c r="G25" s="21" t="s">
        <v>408</v>
      </c>
      <c r="H25" s="4">
        <f>表3.1.1!H25</f>
        <v>504</v>
      </c>
      <c r="I25" s="22">
        <v>428</v>
      </c>
      <c r="J25" s="5">
        <f t="shared" si="0"/>
        <v>76</v>
      </c>
      <c r="K25" s="24">
        <f t="shared" si="1"/>
        <v>84.920634920634924</v>
      </c>
      <c r="L25" s="3"/>
    </row>
    <row r="26" spans="1:12" ht="12.75" customHeight="1">
      <c r="A26" s="4" t="s">
        <v>793</v>
      </c>
      <c r="B26" s="4">
        <f>表3.1.1!B26</f>
        <v>896</v>
      </c>
      <c r="C26" s="4">
        <v>622</v>
      </c>
      <c r="D26" s="5">
        <f t="shared" si="2"/>
        <v>274</v>
      </c>
      <c r="E26" s="25">
        <f t="shared" si="3"/>
        <v>69.419642857142861</v>
      </c>
      <c r="F26" s="20"/>
      <c r="G26" s="21" t="s">
        <v>243</v>
      </c>
      <c r="H26" s="4">
        <f>表3.1.1!H26</f>
        <v>283</v>
      </c>
      <c r="I26" s="22">
        <v>199</v>
      </c>
      <c r="J26" s="5">
        <f t="shared" si="0"/>
        <v>84</v>
      </c>
      <c r="K26" s="24">
        <f t="shared" si="1"/>
        <v>70.31802120141343</v>
      </c>
      <c r="L26" s="3"/>
    </row>
    <row r="27" spans="1:12" ht="12.75" customHeight="1">
      <c r="A27" s="4" t="s">
        <v>794</v>
      </c>
      <c r="B27" s="4">
        <f>表3.1.1!B27</f>
        <v>106</v>
      </c>
      <c r="C27" s="4">
        <v>87</v>
      </c>
      <c r="D27" s="5">
        <f t="shared" si="2"/>
        <v>19</v>
      </c>
      <c r="E27" s="25">
        <f t="shared" si="3"/>
        <v>82.075471698113205</v>
      </c>
      <c r="F27" s="20"/>
      <c r="G27" s="21" t="s">
        <v>244</v>
      </c>
      <c r="H27" s="4">
        <f>表3.1.1!H27</f>
        <v>322</v>
      </c>
      <c r="I27" s="22">
        <v>246</v>
      </c>
      <c r="J27" s="5">
        <f t="shared" si="0"/>
        <v>76</v>
      </c>
      <c r="K27" s="24">
        <f t="shared" si="1"/>
        <v>76.397515527950304</v>
      </c>
      <c r="L27" s="3"/>
    </row>
    <row r="28" spans="1:12" ht="12.75" customHeight="1">
      <c r="A28" s="4" t="s">
        <v>795</v>
      </c>
      <c r="B28" s="4">
        <f>表3.1.1!B28</f>
        <v>287</v>
      </c>
      <c r="C28" s="4">
        <v>194</v>
      </c>
      <c r="D28" s="5">
        <f t="shared" si="2"/>
        <v>93</v>
      </c>
      <c r="E28" s="25">
        <f t="shared" si="3"/>
        <v>67.595818815331015</v>
      </c>
      <c r="F28" s="20"/>
      <c r="G28" s="21" t="s">
        <v>245</v>
      </c>
      <c r="H28" s="4">
        <f>表3.1.1!H28</f>
        <v>384</v>
      </c>
      <c r="I28" s="22">
        <v>328</v>
      </c>
      <c r="J28" s="5">
        <f t="shared" si="0"/>
        <v>56</v>
      </c>
      <c r="K28" s="24">
        <f t="shared" si="1"/>
        <v>85.416666666666657</v>
      </c>
      <c r="L28" s="3"/>
    </row>
    <row r="29" spans="1:12" ht="12.75" customHeight="1">
      <c r="A29" s="4" t="s">
        <v>796</v>
      </c>
      <c r="B29" s="4">
        <f>表3.1.1!B29</f>
        <v>907</v>
      </c>
      <c r="C29" s="4">
        <v>641</v>
      </c>
      <c r="D29" s="5">
        <f t="shared" si="2"/>
        <v>266</v>
      </c>
      <c r="E29" s="25">
        <f t="shared" si="3"/>
        <v>70.672546857772872</v>
      </c>
      <c r="F29" s="20"/>
      <c r="G29" s="21" t="s">
        <v>246</v>
      </c>
      <c r="H29" s="4">
        <f>表3.1.1!H29</f>
        <v>253</v>
      </c>
      <c r="I29" s="22">
        <v>162</v>
      </c>
      <c r="J29" s="5">
        <f t="shared" si="0"/>
        <v>91</v>
      </c>
      <c r="K29" s="24">
        <f t="shared" si="1"/>
        <v>64.031620553359687</v>
      </c>
      <c r="L29" s="3"/>
    </row>
    <row r="30" spans="1:12" ht="12.75" customHeight="1">
      <c r="A30" s="4" t="s">
        <v>797</v>
      </c>
      <c r="B30" s="4">
        <f>表3.1.1!B30</f>
        <v>388</v>
      </c>
      <c r="C30" s="4">
        <v>288</v>
      </c>
      <c r="D30" s="5">
        <f t="shared" si="2"/>
        <v>100</v>
      </c>
      <c r="E30" s="25">
        <f t="shared" si="3"/>
        <v>74.226804123711347</v>
      </c>
      <c r="F30" s="20"/>
      <c r="G30" s="21" t="s">
        <v>247</v>
      </c>
      <c r="H30" s="4">
        <f>表3.1.1!H30</f>
        <v>705</v>
      </c>
      <c r="I30" s="22">
        <v>490</v>
      </c>
      <c r="J30" s="5">
        <f t="shared" si="0"/>
        <v>215</v>
      </c>
      <c r="K30" s="24">
        <f t="shared" si="1"/>
        <v>69.503546099290787</v>
      </c>
      <c r="L30" s="3"/>
    </row>
    <row r="31" spans="1:12" ht="12.75" customHeight="1">
      <c r="A31" s="4" t="s">
        <v>375</v>
      </c>
      <c r="B31" s="4">
        <f>表3.1.1!B31</f>
        <v>470</v>
      </c>
      <c r="C31" s="4">
        <v>332</v>
      </c>
      <c r="D31" s="5">
        <f t="shared" si="2"/>
        <v>138</v>
      </c>
      <c r="E31" s="25">
        <f t="shared" si="3"/>
        <v>70.638297872340431</v>
      </c>
      <c r="F31" s="20"/>
      <c r="G31" s="21" t="s">
        <v>1356</v>
      </c>
      <c r="H31" s="4">
        <f>表3.1.1!H31</f>
        <v>401</v>
      </c>
      <c r="I31" s="22">
        <v>281</v>
      </c>
      <c r="J31" s="5">
        <f t="shared" si="0"/>
        <v>120</v>
      </c>
      <c r="K31" s="24">
        <f t="shared" si="1"/>
        <v>70.074812967581039</v>
      </c>
      <c r="L31" s="3"/>
    </row>
    <row r="32" spans="1:12" ht="12.75" customHeight="1">
      <c r="A32" s="4" t="s">
        <v>376</v>
      </c>
      <c r="B32" s="4">
        <f>表3.1.1!B32</f>
        <v>312</v>
      </c>
      <c r="C32" s="4">
        <v>255</v>
      </c>
      <c r="D32" s="5">
        <f t="shared" si="2"/>
        <v>57</v>
      </c>
      <c r="E32" s="25">
        <f t="shared" si="3"/>
        <v>81.730769230769226</v>
      </c>
      <c r="F32" s="20"/>
      <c r="G32" s="21" t="s">
        <v>1357</v>
      </c>
      <c r="H32" s="4">
        <f>表3.1.1!H32</f>
        <v>297</v>
      </c>
      <c r="I32" s="22">
        <v>224</v>
      </c>
      <c r="J32" s="5">
        <f t="shared" si="0"/>
        <v>73</v>
      </c>
      <c r="K32" s="24">
        <f t="shared" si="1"/>
        <v>75.420875420875419</v>
      </c>
      <c r="L32" s="3"/>
    </row>
    <row r="33" spans="1:12" ht="12.75" customHeight="1">
      <c r="A33" s="4" t="s">
        <v>392</v>
      </c>
      <c r="B33" s="4">
        <f>表3.1.1!B33</f>
        <v>388</v>
      </c>
      <c r="C33" s="4">
        <v>245</v>
      </c>
      <c r="D33" s="5">
        <f t="shared" si="2"/>
        <v>143</v>
      </c>
      <c r="E33" s="25">
        <f t="shared" si="3"/>
        <v>63.144329896907216</v>
      </c>
      <c r="F33" s="20"/>
      <c r="G33" s="21" t="s">
        <v>1358</v>
      </c>
      <c r="H33" s="4">
        <f>表3.1.1!H33</f>
        <v>503</v>
      </c>
      <c r="I33" s="22">
        <v>301</v>
      </c>
      <c r="J33" s="5">
        <f t="shared" si="0"/>
        <v>202</v>
      </c>
      <c r="K33" s="24">
        <f t="shared" si="1"/>
        <v>59.840954274353876</v>
      </c>
      <c r="L33" s="3"/>
    </row>
    <row r="34" spans="1:12" ht="12.75" customHeight="1">
      <c r="A34" s="4" t="s">
        <v>393</v>
      </c>
      <c r="B34" s="4">
        <f>表3.1.1!B34</f>
        <v>984</v>
      </c>
      <c r="C34" s="4">
        <v>684</v>
      </c>
      <c r="D34" s="5">
        <f t="shared" si="2"/>
        <v>300</v>
      </c>
      <c r="E34" s="25">
        <f t="shared" si="3"/>
        <v>69.512195121951208</v>
      </c>
      <c r="F34" s="20"/>
      <c r="G34" s="21" t="s">
        <v>593</v>
      </c>
      <c r="H34" s="4">
        <f>表3.1.1!H34</f>
        <v>363</v>
      </c>
      <c r="I34" s="22">
        <v>255</v>
      </c>
      <c r="J34" s="5">
        <f t="shared" si="0"/>
        <v>108</v>
      </c>
      <c r="K34" s="24">
        <f t="shared" si="1"/>
        <v>70.247933884297524</v>
      </c>
      <c r="L34" s="3"/>
    </row>
    <row r="35" spans="1:12" ht="12.75" customHeight="1">
      <c r="A35" s="4" t="s">
        <v>394</v>
      </c>
      <c r="B35" s="4">
        <f>表3.1.1!B35</f>
        <v>942</v>
      </c>
      <c r="C35" s="4">
        <v>694</v>
      </c>
      <c r="D35" s="5">
        <f t="shared" si="2"/>
        <v>248</v>
      </c>
      <c r="E35" s="25">
        <f t="shared" si="3"/>
        <v>73.673036093418247</v>
      </c>
      <c r="F35" s="20"/>
      <c r="G35" s="21" t="s">
        <v>798</v>
      </c>
      <c r="H35" s="4">
        <f>表3.1.1!H35</f>
        <v>282</v>
      </c>
      <c r="I35" s="22">
        <v>191</v>
      </c>
      <c r="J35" s="5">
        <f t="shared" si="0"/>
        <v>91</v>
      </c>
      <c r="K35" s="24">
        <f t="shared" si="1"/>
        <v>67.730496453900713</v>
      </c>
      <c r="L35" s="3"/>
    </row>
    <row r="36" spans="1:12" ht="12.75" customHeight="1">
      <c r="A36" s="4" t="s">
        <v>395</v>
      </c>
      <c r="B36" s="4">
        <f>表3.1.1!B36</f>
        <v>908</v>
      </c>
      <c r="C36" s="4">
        <v>667</v>
      </c>
      <c r="D36" s="5">
        <f t="shared" si="2"/>
        <v>241</v>
      </c>
      <c r="E36" s="25">
        <f t="shared" si="3"/>
        <v>73.458149779735677</v>
      </c>
      <c r="F36" s="20"/>
      <c r="G36" s="21" t="s">
        <v>594</v>
      </c>
      <c r="H36" s="4">
        <f>表3.1.1!H36</f>
        <v>618</v>
      </c>
      <c r="I36" s="22">
        <v>406</v>
      </c>
      <c r="J36" s="5">
        <f t="shared" si="0"/>
        <v>212</v>
      </c>
      <c r="K36" s="24">
        <f t="shared" si="1"/>
        <v>65.695792880258892</v>
      </c>
      <c r="L36" s="3"/>
    </row>
    <row r="37" spans="1:12" ht="12.75" customHeight="1">
      <c r="A37" s="4" t="s">
        <v>396</v>
      </c>
      <c r="B37" s="4">
        <f>表3.1.1!B37</f>
        <v>1376</v>
      </c>
      <c r="C37" s="4">
        <v>1103</v>
      </c>
      <c r="D37" s="5">
        <f t="shared" si="2"/>
        <v>273</v>
      </c>
      <c r="E37" s="25">
        <f t="shared" si="3"/>
        <v>80.159883720930239</v>
      </c>
      <c r="F37" s="20"/>
      <c r="G37" s="21" t="s">
        <v>595</v>
      </c>
      <c r="H37" s="4">
        <f>表3.1.1!H37</f>
        <v>256</v>
      </c>
      <c r="I37" s="22">
        <v>150</v>
      </c>
      <c r="J37" s="5">
        <f t="shared" si="0"/>
        <v>106</v>
      </c>
      <c r="K37" s="24">
        <f t="shared" si="1"/>
        <v>58.59375</v>
      </c>
      <c r="L37" s="3"/>
    </row>
    <row r="38" spans="1:12" ht="12.75" customHeight="1">
      <c r="A38" s="4" t="s">
        <v>397</v>
      </c>
      <c r="B38" s="4">
        <f>表3.1.1!B38</f>
        <v>854</v>
      </c>
      <c r="C38" s="4">
        <v>635</v>
      </c>
      <c r="D38" s="5">
        <f t="shared" si="2"/>
        <v>219</v>
      </c>
      <c r="E38" s="25">
        <f t="shared" si="3"/>
        <v>74.355971896955509</v>
      </c>
      <c r="F38" s="20"/>
      <c r="G38" s="23" t="s">
        <v>528</v>
      </c>
      <c r="H38" s="4">
        <f>SUM(B15:B38,H15:H37)</f>
        <v>25649</v>
      </c>
      <c r="I38" s="22">
        <f>SUM(C15:C38,I15:I37)</f>
        <v>18647</v>
      </c>
      <c r="J38" s="5">
        <f t="shared" si="0"/>
        <v>7002</v>
      </c>
      <c r="K38" s="24">
        <f t="shared" si="1"/>
        <v>72.700690085383442</v>
      </c>
      <c r="L38" s="3"/>
    </row>
    <row r="39" spans="1:12" ht="12.75" customHeight="1">
      <c r="L39" s="3"/>
    </row>
    <row r="40" spans="1:12" ht="12.75" customHeight="1">
      <c r="L40" s="3"/>
    </row>
    <row r="41" spans="1:12" ht="12.75" customHeight="1">
      <c r="L41" s="3"/>
    </row>
    <row r="42" spans="1:12" ht="12.75" customHeight="1">
      <c r="L42" s="3"/>
    </row>
    <row r="43" spans="1:12" ht="12.75" customHeight="1">
      <c r="L43" s="3"/>
    </row>
    <row r="44" spans="1:12" ht="12.75" customHeight="1">
      <c r="L44" s="3"/>
    </row>
    <row r="45" spans="1:12" ht="12.75" customHeight="1">
      <c r="L45" s="3"/>
    </row>
    <row r="46" spans="1:12" ht="12.75" customHeight="1">
      <c r="L46" s="3"/>
    </row>
    <row r="47" spans="1:12" ht="12.75" customHeight="1">
      <c r="L47" s="3"/>
    </row>
    <row r="48" spans="1:12" ht="12.75" customHeight="1">
      <c r="L48" s="3"/>
    </row>
    <row r="49" spans="10:12" ht="12.75" customHeight="1">
      <c r="L49" s="3"/>
    </row>
    <row r="50" spans="10:12" ht="12.75" customHeight="1">
      <c r="L50" s="3"/>
    </row>
    <row r="51" spans="10:12" ht="12.75" customHeight="1">
      <c r="L51" s="3"/>
    </row>
    <row r="52" spans="10:12" ht="12.75" customHeight="1">
      <c r="L52" s="3"/>
    </row>
    <row r="53" spans="10:12" ht="12.75" customHeight="1">
      <c r="L53" s="3"/>
    </row>
    <row r="54" spans="10:12" ht="12.75" customHeight="1">
      <c r="L54" s="3"/>
    </row>
    <row r="55" spans="10:12" ht="12.75" customHeight="1">
      <c r="L55" s="3"/>
    </row>
    <row r="56" spans="10:12" ht="12.75" customHeight="1">
      <c r="L56" s="3"/>
    </row>
    <row r="57" spans="10:12" ht="12.75" customHeight="1">
      <c r="L57" s="3"/>
    </row>
    <row r="58" spans="10:12" ht="12.75" customHeight="1">
      <c r="L58" s="3"/>
    </row>
    <row r="59" spans="10:12" ht="12.75" customHeight="1">
      <c r="L59" s="3"/>
    </row>
    <row r="60" spans="10:12" ht="12.75" customHeight="1">
      <c r="L60" s="3"/>
    </row>
    <row r="61" spans="10:12" ht="12.75" customHeight="1">
      <c r="L61" s="3"/>
    </row>
    <row r="62" spans="10:12" ht="12.75" customHeight="1">
      <c r="L62" s="3"/>
    </row>
    <row r="63" spans="10:12" ht="12.75" customHeight="1">
      <c r="J63" s="3"/>
      <c r="K63" s="3"/>
      <c r="L63" s="3"/>
    </row>
    <row r="64" spans="10:12" ht="12.75" customHeight="1">
      <c r="J64" s="3"/>
      <c r="K64" s="3"/>
      <c r="L64" s="3"/>
    </row>
    <row r="65" spans="10:12" ht="12.75" customHeight="1">
      <c r="J65" s="3"/>
      <c r="K65" s="3"/>
      <c r="L65" s="3"/>
    </row>
    <row r="66" spans="10:12" ht="12.75" customHeight="1">
      <c r="J66" s="3"/>
      <c r="K66" s="3"/>
      <c r="L66" s="3"/>
    </row>
    <row r="67" spans="10:12" ht="12.75" customHeight="1">
      <c r="K67" s="2"/>
      <c r="L67" s="3"/>
    </row>
    <row r="68" spans="10:12" ht="12.75" customHeight="1">
      <c r="K68" s="2"/>
      <c r="L68" s="3"/>
    </row>
    <row r="69" spans="10:12" ht="12.75" customHeight="1">
      <c r="K69" s="2"/>
      <c r="L69" s="3"/>
    </row>
    <row r="70" spans="10:12" ht="12.75" customHeight="1">
      <c r="K70" s="2"/>
      <c r="L70" s="3"/>
    </row>
    <row r="71" spans="10:12" ht="12.75" customHeight="1">
      <c r="K71" s="2"/>
      <c r="L71" s="3"/>
    </row>
    <row r="72" spans="10:12" ht="12.75" customHeight="1">
      <c r="K72" s="2"/>
      <c r="L72" s="3"/>
    </row>
    <row r="73" spans="10:12" ht="12.75" customHeight="1">
      <c r="K73" s="2"/>
      <c r="L73" s="3"/>
    </row>
    <row r="74" spans="10:12" ht="12.75" customHeight="1">
      <c r="K74" s="2"/>
      <c r="L74" s="3"/>
    </row>
    <row r="75" spans="10:12" ht="12.75" customHeight="1">
      <c r="K75" s="2"/>
      <c r="L75" s="3"/>
    </row>
    <row r="76" spans="10:12" ht="12.75" customHeight="1">
      <c r="K76" s="2"/>
      <c r="L76" s="3"/>
    </row>
    <row r="77" spans="10:12" ht="12.75" customHeight="1">
      <c r="K77" s="2"/>
      <c r="L77" s="3"/>
    </row>
    <row r="78" spans="10:12" ht="12.75" customHeight="1">
      <c r="K78" s="2"/>
      <c r="L78" s="3"/>
    </row>
    <row r="79" spans="10:12" ht="12.75" customHeight="1">
      <c r="K79" s="2"/>
      <c r="L79" s="3"/>
    </row>
    <row r="80" spans="10:12" ht="12.75" customHeight="1">
      <c r="K80" s="2"/>
      <c r="L80" s="3"/>
    </row>
    <row r="81" spans="11:12" ht="12.75" customHeight="1">
      <c r="K81" s="2"/>
      <c r="L81" s="3"/>
    </row>
    <row r="82" spans="11:12" ht="12.75" customHeight="1">
      <c r="K82" s="2"/>
      <c r="L82" s="3"/>
    </row>
    <row r="83" spans="11:12" ht="12.75" customHeight="1">
      <c r="K83" s="2"/>
      <c r="L83" s="3"/>
    </row>
    <row r="84" spans="11:12" ht="12.75" customHeight="1">
      <c r="K84" s="2"/>
      <c r="L84" s="3"/>
    </row>
    <row r="85" spans="11:12" ht="12.75" customHeight="1">
      <c r="K85" s="2"/>
      <c r="L85" s="3"/>
    </row>
    <row r="86" spans="11:12" ht="12.75" customHeight="1">
      <c r="K86" s="2"/>
      <c r="L86" s="3"/>
    </row>
    <row r="87" spans="11:12" ht="12.75" customHeight="1">
      <c r="K87" s="2"/>
      <c r="L87" s="3"/>
    </row>
    <row r="88" spans="11:12" ht="12.75" customHeight="1">
      <c r="K88" s="2"/>
      <c r="L88" s="3"/>
    </row>
    <row r="89" spans="11:12" ht="12.75" customHeight="1">
      <c r="K89" s="2"/>
      <c r="L89" s="3"/>
    </row>
    <row r="90" spans="11:12" ht="12.75" customHeight="1">
      <c r="K90" s="2"/>
      <c r="L90" s="3"/>
    </row>
    <row r="91" spans="11:12" ht="12.75" customHeight="1">
      <c r="K91" s="2"/>
      <c r="L91" s="3"/>
    </row>
    <row r="92" spans="11:12" ht="12.75" customHeight="1">
      <c r="K92" s="2"/>
      <c r="L92" s="3"/>
    </row>
    <row r="93" spans="11:12" ht="12.75" customHeight="1">
      <c r="K93" s="2"/>
      <c r="L93" s="3"/>
    </row>
    <row r="94" spans="11:12" ht="12.75" customHeight="1">
      <c r="K94" s="2"/>
      <c r="L94" s="3"/>
    </row>
    <row r="95" spans="11:12" ht="12.75" customHeight="1">
      <c r="K95" s="2"/>
      <c r="L95" s="3"/>
    </row>
    <row r="96" spans="11:12" ht="12.75" customHeight="1">
      <c r="K96" s="2"/>
      <c r="L96" s="3"/>
    </row>
    <row r="97" spans="11:12" ht="12.75" customHeight="1">
      <c r="K97" s="2"/>
      <c r="L97" s="3"/>
    </row>
    <row r="98" spans="11:12" ht="12.75" customHeight="1">
      <c r="K98" s="2"/>
      <c r="L98" s="3"/>
    </row>
    <row r="99" spans="11:12" ht="12.75" customHeight="1">
      <c r="K99" s="2"/>
      <c r="L99" s="3"/>
    </row>
    <row r="100" spans="11:12" ht="12.75" customHeight="1">
      <c r="K100" s="2"/>
      <c r="L100" s="3"/>
    </row>
    <row r="101" spans="11:12" ht="12.75" customHeight="1">
      <c r="K101" s="2"/>
      <c r="L101" s="3"/>
    </row>
    <row r="102" spans="11:12" ht="12.75" customHeight="1">
      <c r="K102" s="2"/>
      <c r="L102" s="3"/>
    </row>
    <row r="103" spans="11:12" ht="12.75" customHeight="1">
      <c r="K103" s="2"/>
      <c r="L103" s="3"/>
    </row>
    <row r="104" spans="11:12" ht="12.75" customHeight="1">
      <c r="K104" s="2"/>
      <c r="L104" s="3"/>
    </row>
    <row r="105" spans="11:12" ht="12.75" customHeight="1">
      <c r="K105" s="2"/>
      <c r="L105" s="3"/>
    </row>
    <row r="106" spans="11:12" ht="12.75" customHeight="1">
      <c r="K106" s="2"/>
      <c r="L106" s="3"/>
    </row>
    <row r="107" spans="11:12" ht="12.75" customHeight="1">
      <c r="K107" s="2"/>
      <c r="L107" s="3"/>
    </row>
    <row r="108" spans="11:12" ht="12.75" customHeight="1">
      <c r="K108" s="2"/>
      <c r="L108" s="3"/>
    </row>
    <row r="109" spans="11:12" ht="12.75" customHeight="1">
      <c r="K109" s="2"/>
      <c r="L109" s="3"/>
    </row>
    <row r="110" spans="11:12" ht="12.75" customHeight="1">
      <c r="K110" s="2"/>
      <c r="L110" s="3"/>
    </row>
    <row r="111" spans="11:12" ht="12.75" customHeight="1">
      <c r="K111" s="2"/>
      <c r="L111" s="3"/>
    </row>
    <row r="112" spans="11:12" ht="12.75" customHeight="1">
      <c r="K112" s="2"/>
      <c r="L112" s="3"/>
    </row>
    <row r="113" spans="11:12" ht="12.75" customHeight="1">
      <c r="K113" s="2"/>
      <c r="L113" s="3"/>
    </row>
    <row r="114" spans="11:12" ht="12.75" customHeight="1">
      <c r="K114" s="2"/>
      <c r="L114" s="3"/>
    </row>
    <row r="115" spans="11:12" ht="12.75" customHeight="1">
      <c r="K115" s="2"/>
      <c r="L115" s="3"/>
    </row>
    <row r="116" spans="11:12" ht="12.75" customHeight="1">
      <c r="K116" s="2"/>
      <c r="L116" s="3"/>
    </row>
    <row r="117" spans="11:12" ht="12.75" customHeight="1">
      <c r="K117" s="2"/>
      <c r="L117" s="3"/>
    </row>
    <row r="118" spans="11:12" ht="12.75" customHeight="1">
      <c r="K118" s="2"/>
      <c r="L118" s="3"/>
    </row>
    <row r="119" spans="11:12" ht="12.75" customHeight="1">
      <c r="K119" s="2"/>
      <c r="L119" s="3"/>
    </row>
    <row r="120" spans="11:12" ht="12.75" customHeight="1">
      <c r="K120" s="2"/>
      <c r="L120" s="3"/>
    </row>
    <row r="121" spans="11:12" ht="12.75" customHeight="1">
      <c r="K121" s="2"/>
      <c r="L121" s="3"/>
    </row>
    <row r="122" spans="11:12" ht="12.75" customHeight="1">
      <c r="K122" s="2"/>
      <c r="L122" s="3"/>
    </row>
    <row r="123" spans="11:12" ht="12.75" customHeight="1">
      <c r="K123" s="2"/>
      <c r="L123" s="3"/>
    </row>
    <row r="124" spans="11:12" ht="12.75" customHeight="1">
      <c r="K124" s="2"/>
      <c r="L124" s="3"/>
    </row>
    <row r="125" spans="11:12" ht="12.75" customHeight="1">
      <c r="K125" s="2"/>
      <c r="L125" s="3"/>
    </row>
    <row r="126" spans="11:12" ht="12.75" customHeight="1">
      <c r="K126" s="2"/>
      <c r="L126" s="3"/>
    </row>
    <row r="127" spans="11:12" ht="12.75" customHeight="1">
      <c r="K127" s="2"/>
      <c r="L127" s="3"/>
    </row>
    <row r="128" spans="11:12" ht="12.75" customHeight="1">
      <c r="K128" s="2"/>
      <c r="L128" s="3"/>
    </row>
    <row r="129" spans="11:12" ht="12.75" customHeight="1">
      <c r="K129" s="2"/>
      <c r="L129" s="3"/>
    </row>
    <row r="130" spans="11:12" ht="12.75" customHeight="1">
      <c r="K130" s="2"/>
      <c r="L130" s="3"/>
    </row>
    <row r="131" spans="11:12" ht="12.75" customHeight="1">
      <c r="K131" s="2"/>
      <c r="L131" s="3"/>
    </row>
    <row r="132" spans="11:12" ht="12.75" customHeight="1">
      <c r="K132" s="2"/>
      <c r="L132" s="3"/>
    </row>
    <row r="133" spans="11:12" ht="12.75" customHeight="1">
      <c r="K133" s="2"/>
      <c r="L133" s="3"/>
    </row>
    <row r="134" spans="11:12" ht="12.75" customHeight="1">
      <c r="K134" s="2"/>
      <c r="L134" s="3"/>
    </row>
    <row r="135" spans="11:12" ht="12.75" customHeight="1">
      <c r="K135" s="2"/>
      <c r="L135" s="3"/>
    </row>
    <row r="136" spans="11:12" ht="12.75" customHeight="1">
      <c r="K136" s="2"/>
      <c r="L136" s="3"/>
    </row>
    <row r="137" spans="11:12" ht="12.75" customHeight="1">
      <c r="K137" s="2"/>
      <c r="L137" s="3"/>
    </row>
    <row r="138" spans="11:12" ht="12.75" customHeight="1">
      <c r="K138" s="2"/>
      <c r="L138" s="3"/>
    </row>
    <row r="139" spans="11:12" ht="12.75" customHeight="1">
      <c r="K139" s="2"/>
      <c r="L139" s="3"/>
    </row>
    <row r="140" spans="11:12" ht="12.75" customHeight="1">
      <c r="K140" s="2"/>
      <c r="L140" s="3"/>
    </row>
    <row r="141" spans="11:12" ht="12.75" customHeight="1">
      <c r="K141" s="2"/>
      <c r="L141" s="3"/>
    </row>
    <row r="142" spans="11:12" ht="12.75" customHeight="1">
      <c r="K142" s="2"/>
      <c r="L142" s="3"/>
    </row>
    <row r="143" spans="11:12" ht="12.75" customHeight="1">
      <c r="K143" s="2"/>
      <c r="L143" s="3"/>
    </row>
    <row r="144" spans="11:12" ht="12.75" customHeight="1">
      <c r="K144" s="2"/>
      <c r="L144" s="3"/>
    </row>
    <row r="145" spans="11:12" ht="12.75" customHeight="1">
      <c r="K145" s="2"/>
      <c r="L145" s="3"/>
    </row>
    <row r="146" spans="11:12" ht="12.75" customHeight="1">
      <c r="K146" s="2"/>
      <c r="L146" s="3"/>
    </row>
    <row r="147" spans="11:12" ht="12.75" customHeight="1">
      <c r="K147" s="2"/>
      <c r="L147" s="3"/>
    </row>
    <row r="148" spans="11:12" ht="12.75" customHeight="1">
      <c r="K148" s="2"/>
      <c r="L148" s="3"/>
    </row>
    <row r="149" spans="11:12" ht="12.75" customHeight="1">
      <c r="K149" s="2"/>
      <c r="L149" s="3"/>
    </row>
    <row r="150" spans="11:12" ht="12.75" customHeight="1">
      <c r="K150" s="2"/>
      <c r="L150" s="3"/>
    </row>
    <row r="151" spans="11:12" ht="12.75" customHeight="1">
      <c r="K151" s="2"/>
      <c r="L151" s="3"/>
    </row>
    <row r="152" spans="11:12" ht="12.75" customHeight="1">
      <c r="K152" s="2"/>
      <c r="L152" s="3"/>
    </row>
    <row r="153" spans="11:12" ht="12.75" customHeight="1">
      <c r="K153" s="2"/>
      <c r="L153" s="3"/>
    </row>
    <row r="154" spans="11:12" ht="12.75" customHeight="1">
      <c r="K154" s="2"/>
      <c r="L154" s="3"/>
    </row>
    <row r="155" spans="11:12" ht="12.75" customHeight="1">
      <c r="K155" s="2"/>
      <c r="L155" s="3"/>
    </row>
    <row r="156" spans="11:12" ht="12.75" customHeight="1">
      <c r="L156" s="3"/>
    </row>
  </sheetData>
  <mergeCells count="7">
    <mergeCell ref="G13:G14"/>
    <mergeCell ref="H13:H14"/>
    <mergeCell ref="A3:A4"/>
    <mergeCell ref="B3:B4"/>
    <mergeCell ref="C3:E3"/>
    <mergeCell ref="A13:A14"/>
    <mergeCell ref="B13:B14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163">
    <tabColor theme="7" tint="0.39997558519241921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3" max="3" width="7" bestFit="1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1118</v>
      </c>
      <c r="B3" s="2"/>
      <c r="D3" s="3"/>
      <c r="E3" s="3"/>
      <c r="F3" s="40"/>
      <c r="G3" s="40"/>
      <c r="H3" s="3"/>
    </row>
    <row r="4" spans="1:8">
      <c r="A4" s="1"/>
      <c r="B4" s="2"/>
      <c r="D4" s="3"/>
      <c r="E4" s="3"/>
      <c r="F4" s="40" t="s">
        <v>1949</v>
      </c>
      <c r="G4" s="40" t="s">
        <v>1941</v>
      </c>
      <c r="H4" s="3"/>
    </row>
    <row r="5" spans="1:8" ht="12.6" customHeight="1">
      <c r="A5" s="268" t="s">
        <v>1031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2" t="s">
        <v>452</v>
      </c>
      <c r="B6" s="13" t="s">
        <v>1698</v>
      </c>
      <c r="C6" s="103">
        <v>93</v>
      </c>
      <c r="D6" s="153">
        <v>8.4623655913978499</v>
      </c>
      <c r="E6" s="153">
        <v>6.3220785309774996</v>
      </c>
      <c r="F6" s="175">
        <v>52</v>
      </c>
      <c r="G6" s="175">
        <v>1</v>
      </c>
      <c r="H6" s="3"/>
    </row>
    <row r="7" spans="1:8" ht="12.6" customHeight="1">
      <c r="A7" s="12" t="s">
        <v>453</v>
      </c>
      <c r="B7" s="13" t="s">
        <v>873</v>
      </c>
      <c r="C7" s="103">
        <v>1</v>
      </c>
      <c r="D7" s="153">
        <v>3</v>
      </c>
      <c r="E7" s="153" t="s">
        <v>491</v>
      </c>
      <c r="F7" s="175">
        <v>3</v>
      </c>
      <c r="G7" s="175">
        <v>3</v>
      </c>
      <c r="H7" s="3"/>
    </row>
    <row r="8" spans="1:8" ht="12.6" customHeight="1">
      <c r="A8" s="12" t="s">
        <v>454</v>
      </c>
      <c r="B8" s="13" t="s">
        <v>874</v>
      </c>
      <c r="C8" s="103">
        <v>2</v>
      </c>
      <c r="D8" s="153">
        <v>13</v>
      </c>
      <c r="E8" s="153">
        <v>15.556349186104001</v>
      </c>
      <c r="F8" s="175">
        <v>24</v>
      </c>
      <c r="G8" s="175">
        <v>2</v>
      </c>
      <c r="H8" s="3"/>
    </row>
    <row r="9" spans="1:8" ht="12.6" customHeight="1">
      <c r="A9" s="12" t="s">
        <v>455</v>
      </c>
      <c r="B9" s="13" t="s">
        <v>875</v>
      </c>
      <c r="C9" s="103">
        <v>6</v>
      </c>
      <c r="D9" s="153">
        <v>6.1666666666666696</v>
      </c>
      <c r="E9" s="153">
        <v>4.8339080118126603</v>
      </c>
      <c r="F9" s="175">
        <v>12</v>
      </c>
      <c r="G9" s="175">
        <v>1</v>
      </c>
      <c r="H9" s="3"/>
    </row>
    <row r="10" spans="1:8" ht="12.6" customHeight="1">
      <c r="A10" s="12" t="s">
        <v>456</v>
      </c>
      <c r="B10" s="13" t="s">
        <v>876</v>
      </c>
      <c r="C10" s="103">
        <v>83</v>
      </c>
      <c r="D10" s="153">
        <v>14.289156626505999</v>
      </c>
      <c r="E10" s="153">
        <v>23.920870630457198</v>
      </c>
      <c r="F10" s="175">
        <v>196</v>
      </c>
      <c r="G10" s="175">
        <v>1</v>
      </c>
      <c r="H10" s="3"/>
    </row>
    <row r="11" spans="1:8" ht="12.6" customHeight="1">
      <c r="A11" s="12" t="s">
        <v>457</v>
      </c>
      <c r="B11" s="13" t="s">
        <v>877</v>
      </c>
      <c r="C11" s="103">
        <v>72</v>
      </c>
      <c r="D11" s="153">
        <v>95.6111111111111</v>
      </c>
      <c r="E11" s="153">
        <v>145.035163832926</v>
      </c>
      <c r="F11" s="175">
        <v>730</v>
      </c>
      <c r="G11" s="175">
        <v>1</v>
      </c>
      <c r="H11" s="3"/>
    </row>
    <row r="12" spans="1:8" ht="12.6" customHeight="1">
      <c r="A12" s="12" t="s">
        <v>458</v>
      </c>
      <c r="B12" s="13" t="s">
        <v>878</v>
      </c>
      <c r="C12" s="103">
        <v>2</v>
      </c>
      <c r="D12" s="153">
        <v>1</v>
      </c>
      <c r="E12" s="153">
        <v>0</v>
      </c>
      <c r="F12" s="175">
        <v>1</v>
      </c>
      <c r="G12" s="175">
        <v>1</v>
      </c>
      <c r="H12" s="3"/>
    </row>
    <row r="13" spans="1:8" ht="12.6" customHeight="1">
      <c r="A13" s="12" t="s">
        <v>459</v>
      </c>
      <c r="B13" s="13" t="s">
        <v>1494</v>
      </c>
      <c r="C13" s="103">
        <v>1</v>
      </c>
      <c r="D13" s="153">
        <v>12</v>
      </c>
      <c r="E13" s="153" t="s">
        <v>491</v>
      </c>
      <c r="F13" s="175">
        <v>12</v>
      </c>
      <c r="G13" s="175">
        <v>12</v>
      </c>
      <c r="H13" s="3"/>
    </row>
    <row r="14" spans="1:8" ht="12.6" customHeight="1">
      <c r="A14" s="12" t="s">
        <v>460</v>
      </c>
      <c r="B14" s="13" t="s">
        <v>1495</v>
      </c>
      <c r="C14" s="103">
        <v>1443</v>
      </c>
      <c r="D14" s="153">
        <v>15.7768537768538</v>
      </c>
      <c r="E14" s="153">
        <v>40.338702510015203</v>
      </c>
      <c r="F14" s="175">
        <v>999</v>
      </c>
      <c r="G14" s="175">
        <v>1</v>
      </c>
      <c r="H14" s="3"/>
    </row>
    <row r="15" spans="1:8" ht="12.6" customHeight="1">
      <c r="A15" s="12" t="s">
        <v>461</v>
      </c>
      <c r="B15" s="13" t="s">
        <v>1496</v>
      </c>
      <c r="C15" s="103">
        <v>263</v>
      </c>
      <c r="D15" s="153">
        <v>20.680608365019001</v>
      </c>
      <c r="E15" s="153">
        <v>46.413309616446703</v>
      </c>
      <c r="F15" s="175">
        <v>355</v>
      </c>
      <c r="G15" s="175">
        <v>1</v>
      </c>
      <c r="H15" s="3"/>
    </row>
    <row r="16" spans="1:8" ht="12.6" customHeight="1">
      <c r="A16" s="12" t="s">
        <v>462</v>
      </c>
      <c r="B16" s="13" t="s">
        <v>1497</v>
      </c>
      <c r="C16" s="103">
        <v>247</v>
      </c>
      <c r="D16" s="153">
        <v>21.611336032388699</v>
      </c>
      <c r="E16" s="153">
        <v>42.464269449916102</v>
      </c>
      <c r="F16" s="175">
        <v>365</v>
      </c>
      <c r="G16" s="175">
        <v>1</v>
      </c>
      <c r="H16" s="3"/>
    </row>
    <row r="17" spans="1:8" ht="12.6" customHeight="1">
      <c r="A17" s="12" t="s">
        <v>463</v>
      </c>
      <c r="B17" s="13" t="s">
        <v>1498</v>
      </c>
      <c r="C17" s="103">
        <v>19</v>
      </c>
      <c r="D17" s="153">
        <v>12.842105263157899</v>
      </c>
      <c r="E17" s="153">
        <v>13.7326179340153</v>
      </c>
      <c r="F17" s="175">
        <v>49</v>
      </c>
      <c r="G17" s="175">
        <v>1</v>
      </c>
      <c r="H17" s="3"/>
    </row>
    <row r="18" spans="1:8" ht="12.6" customHeight="1">
      <c r="A18" s="12" t="s">
        <v>464</v>
      </c>
      <c r="B18" s="13" t="s">
        <v>1499</v>
      </c>
      <c r="C18" s="103">
        <v>15</v>
      </c>
      <c r="D18" s="153">
        <v>12.3333333333333</v>
      </c>
      <c r="E18" s="153">
        <v>8.0946778517621993</v>
      </c>
      <c r="F18" s="175">
        <v>34</v>
      </c>
      <c r="G18" s="175">
        <v>1</v>
      </c>
      <c r="H18" s="3"/>
    </row>
    <row r="19" spans="1:8" ht="12.6" customHeight="1">
      <c r="A19" s="12" t="s">
        <v>465</v>
      </c>
      <c r="B19" s="13" t="s">
        <v>1500</v>
      </c>
      <c r="C19" s="103">
        <v>207</v>
      </c>
      <c r="D19" s="153">
        <v>215.96135265700499</v>
      </c>
      <c r="E19" s="153">
        <v>385.75627203164697</v>
      </c>
      <c r="F19" s="175">
        <v>2190</v>
      </c>
      <c r="G19" s="175">
        <v>1</v>
      </c>
      <c r="H19" s="3"/>
    </row>
    <row r="20" spans="1:8" ht="12.6" customHeight="1">
      <c r="A20" s="12" t="s">
        <v>466</v>
      </c>
      <c r="B20" s="13" t="s">
        <v>1501</v>
      </c>
      <c r="C20" s="103">
        <v>35</v>
      </c>
      <c r="D20" s="153">
        <v>10.4</v>
      </c>
      <c r="E20" s="153">
        <v>10.100087361299501</v>
      </c>
      <c r="F20" s="175">
        <v>46</v>
      </c>
      <c r="G20" s="175">
        <v>1</v>
      </c>
      <c r="H20" s="3"/>
    </row>
    <row r="21" spans="1:8" ht="12.6" customHeight="1">
      <c r="A21" s="12" t="s">
        <v>467</v>
      </c>
      <c r="B21" s="13" t="s">
        <v>1502</v>
      </c>
      <c r="C21" s="103">
        <v>800</v>
      </c>
      <c r="D21" s="153">
        <v>51.91375</v>
      </c>
      <c r="E21" s="153">
        <v>328.59495906029599</v>
      </c>
      <c r="F21" s="175">
        <v>8760</v>
      </c>
      <c r="G21" s="175">
        <v>1</v>
      </c>
      <c r="H21" s="3"/>
    </row>
    <row r="22" spans="1:8" ht="12.6" customHeight="1">
      <c r="A22" s="12" t="s">
        <v>468</v>
      </c>
      <c r="B22" s="13" t="s">
        <v>1503</v>
      </c>
      <c r="C22" s="103">
        <v>40</v>
      </c>
      <c r="D22" s="153">
        <v>58.4</v>
      </c>
      <c r="E22" s="153">
        <v>77.218238844565803</v>
      </c>
      <c r="F22" s="175">
        <v>364</v>
      </c>
      <c r="G22" s="175">
        <v>4</v>
      </c>
      <c r="H22" s="3"/>
    </row>
    <row r="23" spans="1:8" ht="12.6" customHeight="1">
      <c r="A23" s="12" t="s">
        <v>469</v>
      </c>
      <c r="B23" s="13" t="s">
        <v>1504</v>
      </c>
      <c r="C23" s="103">
        <v>61</v>
      </c>
      <c r="D23" s="153">
        <v>32.737704918032797</v>
      </c>
      <c r="E23" s="153">
        <v>138.45672027019199</v>
      </c>
      <c r="F23" s="175">
        <v>1091</v>
      </c>
      <c r="G23" s="175">
        <v>1</v>
      </c>
      <c r="H23" s="3"/>
    </row>
    <row r="24" spans="1:8" ht="12.6" customHeight="1">
      <c r="A24" s="12" t="s">
        <v>470</v>
      </c>
      <c r="B24" s="13" t="s">
        <v>1505</v>
      </c>
      <c r="C24" s="103">
        <v>86</v>
      </c>
      <c r="D24" s="153">
        <v>12.290697674418601</v>
      </c>
      <c r="E24" s="153">
        <v>10.4519812690561</v>
      </c>
      <c r="F24" s="175">
        <v>51</v>
      </c>
      <c r="G24" s="175">
        <v>1</v>
      </c>
      <c r="H24" s="3"/>
    </row>
    <row r="25" spans="1:8" ht="12.6" customHeight="1">
      <c r="A25" s="12" t="s">
        <v>471</v>
      </c>
      <c r="B25" s="13" t="s">
        <v>1506</v>
      </c>
      <c r="C25" s="103">
        <v>11</v>
      </c>
      <c r="D25" s="153">
        <v>7.5454545454545503</v>
      </c>
      <c r="E25" s="153">
        <v>4.74054082070045</v>
      </c>
      <c r="F25" s="175">
        <v>13</v>
      </c>
      <c r="G25" s="175">
        <v>1</v>
      </c>
      <c r="H25" s="3"/>
    </row>
    <row r="26" spans="1:8" ht="12.6" customHeight="1">
      <c r="A26" s="12" t="s">
        <v>472</v>
      </c>
      <c r="B26" s="13" t="s">
        <v>1507</v>
      </c>
      <c r="C26" s="103">
        <v>246</v>
      </c>
      <c r="D26" s="153">
        <v>16.126016260162601</v>
      </c>
      <c r="E26" s="153">
        <v>38.446946934117399</v>
      </c>
      <c r="F26" s="175">
        <v>365</v>
      </c>
      <c r="G26" s="175">
        <v>1</v>
      </c>
      <c r="H26" s="3"/>
    </row>
    <row r="27" spans="1:8" ht="12.6" customHeight="1">
      <c r="A27" s="12" t="s">
        <v>473</v>
      </c>
      <c r="B27" s="13" t="s">
        <v>1508</v>
      </c>
      <c r="C27" s="103">
        <v>184</v>
      </c>
      <c r="D27" s="153">
        <v>31.239130434782599</v>
      </c>
      <c r="E27" s="153">
        <v>89.998891257920604</v>
      </c>
      <c r="F27" s="175">
        <v>1095</v>
      </c>
      <c r="G27" s="175">
        <v>1</v>
      </c>
      <c r="H27" s="3"/>
    </row>
    <row r="28" spans="1:8" ht="12.6" customHeight="1">
      <c r="A28" s="12" t="s">
        <v>474</v>
      </c>
      <c r="B28" s="13" t="s">
        <v>1509</v>
      </c>
      <c r="C28" s="103">
        <v>155</v>
      </c>
      <c r="D28" s="153">
        <v>21.2709677419355</v>
      </c>
      <c r="E28" s="153">
        <v>23.510238078589101</v>
      </c>
      <c r="F28" s="175">
        <v>156</v>
      </c>
      <c r="G28" s="175">
        <v>1</v>
      </c>
      <c r="H28" s="3"/>
    </row>
    <row r="29" spans="1:8" ht="12.6" customHeight="1">
      <c r="A29" s="12" t="s">
        <v>475</v>
      </c>
      <c r="B29" s="13" t="s">
        <v>1510</v>
      </c>
      <c r="C29" s="103">
        <v>607</v>
      </c>
      <c r="D29" s="153">
        <v>10.00823723229</v>
      </c>
      <c r="E29" s="153">
        <v>12.7371859385579</v>
      </c>
      <c r="F29" s="175">
        <v>245</v>
      </c>
      <c r="G29" s="175">
        <v>1</v>
      </c>
      <c r="H29" s="3"/>
    </row>
    <row r="30" spans="1:8" ht="12.6" customHeight="1">
      <c r="A30" s="12" t="s">
        <v>476</v>
      </c>
      <c r="B30" s="13" t="s">
        <v>1511</v>
      </c>
      <c r="C30" s="103">
        <v>99</v>
      </c>
      <c r="D30" s="153">
        <v>14.5555555555556</v>
      </c>
      <c r="E30" s="153">
        <v>14.9360693557727</v>
      </c>
      <c r="F30" s="175">
        <v>72</v>
      </c>
      <c r="G30" s="175">
        <v>1</v>
      </c>
      <c r="H30" s="3"/>
    </row>
    <row r="31" spans="1:8" ht="12.6" customHeight="1">
      <c r="A31" s="12" t="s">
        <v>477</v>
      </c>
      <c r="B31" s="13" t="s">
        <v>1512</v>
      </c>
      <c r="C31" s="103">
        <v>99</v>
      </c>
      <c r="D31" s="153">
        <v>21.4444444444444</v>
      </c>
      <c r="E31" s="153">
        <v>51.323945603297602</v>
      </c>
      <c r="F31" s="175">
        <v>307</v>
      </c>
      <c r="G31" s="175">
        <v>1</v>
      </c>
      <c r="H31" s="3"/>
    </row>
    <row r="32" spans="1:8" ht="12.6" customHeight="1">
      <c r="A32" s="12" t="s">
        <v>478</v>
      </c>
      <c r="B32" s="13" t="s">
        <v>1513</v>
      </c>
      <c r="C32" s="103">
        <v>125</v>
      </c>
      <c r="D32" s="153">
        <v>10.6</v>
      </c>
      <c r="E32" s="153">
        <v>9.3653444901591794</v>
      </c>
      <c r="F32" s="175">
        <v>50</v>
      </c>
      <c r="G32" s="175">
        <v>1</v>
      </c>
      <c r="H32" s="3"/>
    </row>
    <row r="33" spans="1:8" ht="12.6" customHeight="1">
      <c r="A33" s="12" t="s">
        <v>479</v>
      </c>
      <c r="B33" s="13" t="s">
        <v>1514</v>
      </c>
      <c r="C33" s="103">
        <v>286</v>
      </c>
      <c r="D33" s="153">
        <v>15.6713286713287</v>
      </c>
      <c r="E33" s="153">
        <v>27.511854216663799</v>
      </c>
      <c r="F33" s="175">
        <v>289</v>
      </c>
      <c r="G33" s="175">
        <v>1</v>
      </c>
      <c r="H33" s="3"/>
    </row>
    <row r="34" spans="1:8" ht="12.6" customHeight="1">
      <c r="A34" s="12" t="s">
        <v>480</v>
      </c>
      <c r="B34" s="13" t="s">
        <v>1515</v>
      </c>
      <c r="C34" s="103">
        <v>172</v>
      </c>
      <c r="D34" s="153">
        <v>15.4651162790698</v>
      </c>
      <c r="E34" s="153">
        <v>14.6288968812761</v>
      </c>
      <c r="F34" s="175">
        <v>95</v>
      </c>
      <c r="G34" s="175">
        <v>1</v>
      </c>
      <c r="H34" s="3"/>
    </row>
    <row r="35" spans="1:8" ht="12.6" customHeight="1">
      <c r="A35" s="12" t="s">
        <v>481</v>
      </c>
      <c r="B35" s="13" t="s">
        <v>1516</v>
      </c>
      <c r="C35" s="103">
        <v>42</v>
      </c>
      <c r="D35" s="153">
        <v>20.3333333333333</v>
      </c>
      <c r="E35" s="153">
        <v>50.252371217765699</v>
      </c>
      <c r="F35" s="175">
        <v>241</v>
      </c>
      <c r="G35" s="175">
        <v>1</v>
      </c>
      <c r="H35" s="3"/>
    </row>
    <row r="36" spans="1:8" ht="12.6" customHeight="1">
      <c r="A36" s="12" t="s">
        <v>482</v>
      </c>
      <c r="B36" s="13" t="s">
        <v>1517</v>
      </c>
      <c r="C36" s="103">
        <v>425</v>
      </c>
      <c r="D36" s="153">
        <v>22.661176470588199</v>
      </c>
      <c r="E36" s="153">
        <v>39.0408352196823</v>
      </c>
      <c r="F36" s="175">
        <v>365</v>
      </c>
      <c r="G36" s="175">
        <v>1</v>
      </c>
      <c r="H36" s="3"/>
    </row>
    <row r="37" spans="1:8" ht="12.6" customHeight="1">
      <c r="A37" s="12" t="s">
        <v>483</v>
      </c>
      <c r="B37" s="13" t="s">
        <v>1518</v>
      </c>
      <c r="C37" s="103">
        <v>54</v>
      </c>
      <c r="D37" s="153">
        <v>178.388888888889</v>
      </c>
      <c r="E37" s="153">
        <v>1190.13034670088</v>
      </c>
      <c r="F37" s="175">
        <v>8760</v>
      </c>
      <c r="G37" s="175">
        <v>1</v>
      </c>
      <c r="H37" s="3"/>
    </row>
    <row r="38" spans="1:8" ht="12.6" customHeight="1">
      <c r="A38" s="12" t="s">
        <v>1228</v>
      </c>
      <c r="B38" s="13" t="s">
        <v>1519</v>
      </c>
      <c r="C38" s="103">
        <v>65</v>
      </c>
      <c r="D38" s="153">
        <v>17.246153846153799</v>
      </c>
      <c r="E38" s="153">
        <v>24.6227986130428</v>
      </c>
      <c r="F38" s="175">
        <v>156</v>
      </c>
      <c r="G38" s="175">
        <v>1</v>
      </c>
      <c r="H38" s="3"/>
    </row>
    <row r="39" spans="1:8" ht="12.6" customHeight="1">
      <c r="A39" s="12" t="s">
        <v>1229</v>
      </c>
      <c r="B39" s="13" t="s">
        <v>1520</v>
      </c>
      <c r="C39" s="103">
        <v>6</v>
      </c>
      <c r="D39" s="153">
        <v>14.6666666666667</v>
      </c>
      <c r="E39" s="153">
        <v>18.7474442702643</v>
      </c>
      <c r="F39" s="175">
        <v>52</v>
      </c>
      <c r="G39" s="175">
        <v>2</v>
      </c>
      <c r="H39" s="3"/>
    </row>
    <row r="40" spans="1:8" ht="12.6" customHeight="1">
      <c r="A40" s="12" t="s">
        <v>1230</v>
      </c>
      <c r="B40" s="13" t="s">
        <v>1521</v>
      </c>
      <c r="C40" s="103">
        <v>4</v>
      </c>
      <c r="D40" s="153">
        <v>36.75</v>
      </c>
      <c r="E40" s="153">
        <v>24.295061226512701</v>
      </c>
      <c r="F40" s="175">
        <v>52</v>
      </c>
      <c r="G40" s="175">
        <v>1</v>
      </c>
      <c r="H40" s="3"/>
    </row>
    <row r="41" spans="1:8" ht="12.6" customHeight="1">
      <c r="A41" s="12" t="s">
        <v>1759</v>
      </c>
      <c r="B41" s="13" t="s">
        <v>1522</v>
      </c>
      <c r="C41" s="103">
        <v>2434</v>
      </c>
      <c r="D41" s="153">
        <v>43.468775677896502</v>
      </c>
      <c r="E41" s="153">
        <v>70.289198055729102</v>
      </c>
      <c r="F41" s="175">
        <v>1456</v>
      </c>
      <c r="G41" s="175">
        <v>1</v>
      </c>
      <c r="H41" s="3"/>
    </row>
    <row r="42" spans="1:8" ht="12.6" customHeight="1">
      <c r="A42" s="12" t="s">
        <v>1760</v>
      </c>
      <c r="B42" s="13" t="s">
        <v>1523</v>
      </c>
      <c r="C42" s="103">
        <v>1</v>
      </c>
      <c r="D42" s="153">
        <v>12</v>
      </c>
      <c r="E42" s="153" t="s">
        <v>491</v>
      </c>
      <c r="F42" s="175">
        <v>12</v>
      </c>
      <c r="G42" s="175">
        <v>12</v>
      </c>
      <c r="H42" s="3"/>
    </row>
    <row r="43" spans="1:8" ht="12.6" customHeight="1">
      <c r="A43" s="12" t="s">
        <v>1761</v>
      </c>
      <c r="B43" s="13" t="s">
        <v>1524</v>
      </c>
      <c r="C43" s="103">
        <v>0</v>
      </c>
      <c r="D43" s="153" t="s">
        <v>491</v>
      </c>
      <c r="E43" s="153" t="s">
        <v>491</v>
      </c>
      <c r="F43" s="175" t="s">
        <v>491</v>
      </c>
      <c r="G43" s="175" t="s">
        <v>491</v>
      </c>
      <c r="H43" s="3"/>
    </row>
    <row r="44" spans="1:8" ht="12.6" customHeight="1">
      <c r="A44" s="12" t="s">
        <v>1762</v>
      </c>
      <c r="B44" s="13" t="s">
        <v>1525</v>
      </c>
      <c r="C44" s="103">
        <v>4</v>
      </c>
      <c r="D44" s="153">
        <v>12.75</v>
      </c>
      <c r="E44" s="153">
        <v>8.6168439698070394</v>
      </c>
      <c r="F44" s="175">
        <v>24</v>
      </c>
      <c r="G44" s="175">
        <v>3</v>
      </c>
      <c r="H44" s="3"/>
    </row>
    <row r="45" spans="1:8" ht="12.6" customHeight="1">
      <c r="A45" s="12" t="s">
        <v>1763</v>
      </c>
      <c r="B45" s="13" t="s">
        <v>1526</v>
      </c>
      <c r="C45" s="103">
        <v>0</v>
      </c>
      <c r="D45" s="153" t="s">
        <v>491</v>
      </c>
      <c r="E45" s="153" t="s">
        <v>491</v>
      </c>
      <c r="F45" s="175" t="s">
        <v>491</v>
      </c>
      <c r="G45" s="175" t="s">
        <v>491</v>
      </c>
      <c r="H45" s="3"/>
    </row>
    <row r="46" spans="1:8" ht="12.6" customHeight="1">
      <c r="A46" s="12" t="s">
        <v>1764</v>
      </c>
      <c r="B46" s="13" t="s">
        <v>1527</v>
      </c>
      <c r="C46" s="103">
        <v>5</v>
      </c>
      <c r="D46" s="153">
        <v>9</v>
      </c>
      <c r="E46" s="153">
        <v>9.4339811320565996</v>
      </c>
      <c r="F46" s="175">
        <v>24</v>
      </c>
      <c r="G46" s="175">
        <v>1</v>
      </c>
      <c r="H46" s="3"/>
    </row>
    <row r="47" spans="1:8" ht="12.6" customHeight="1">
      <c r="A47" s="12" t="s">
        <v>884</v>
      </c>
      <c r="B47" s="13" t="s">
        <v>1528</v>
      </c>
      <c r="C47" s="103">
        <v>29</v>
      </c>
      <c r="D47" s="153">
        <v>7.7931034482758603</v>
      </c>
      <c r="E47" s="153">
        <v>5.52513290302225</v>
      </c>
      <c r="F47" s="175">
        <v>24</v>
      </c>
      <c r="G47" s="175">
        <v>1</v>
      </c>
      <c r="H47" s="3"/>
    </row>
    <row r="48" spans="1:8" ht="12.6" customHeight="1">
      <c r="A48" s="12" t="s">
        <v>885</v>
      </c>
      <c r="B48" s="13" t="s">
        <v>1529</v>
      </c>
      <c r="C48" s="103">
        <v>2</v>
      </c>
      <c r="D48" s="153">
        <v>1.5</v>
      </c>
      <c r="E48" s="153">
        <v>0.70710678118654802</v>
      </c>
      <c r="F48" s="175">
        <v>2</v>
      </c>
      <c r="G48" s="175">
        <v>1</v>
      </c>
      <c r="H48" s="3"/>
    </row>
    <row r="49" spans="1:8" ht="12.6" customHeight="1">
      <c r="A49" s="12" t="s">
        <v>886</v>
      </c>
      <c r="B49" s="13" t="s">
        <v>1530</v>
      </c>
      <c r="C49" s="103">
        <v>4</v>
      </c>
      <c r="D49" s="153">
        <v>7.75</v>
      </c>
      <c r="E49" s="153">
        <v>4.9244289008980502</v>
      </c>
      <c r="F49" s="175">
        <v>12</v>
      </c>
      <c r="G49" s="175">
        <v>3</v>
      </c>
      <c r="H49" s="3"/>
    </row>
    <row r="50" spans="1:8" ht="12.6" customHeight="1">
      <c r="A50" s="12" t="s">
        <v>887</v>
      </c>
      <c r="B50" s="13" t="s">
        <v>1531</v>
      </c>
      <c r="C50" s="103">
        <v>1</v>
      </c>
      <c r="D50" s="153">
        <v>8</v>
      </c>
      <c r="E50" s="153" t="s">
        <v>491</v>
      </c>
      <c r="F50" s="175">
        <v>8</v>
      </c>
      <c r="G50" s="175">
        <v>8</v>
      </c>
      <c r="H50" s="3"/>
    </row>
    <row r="51" spans="1:8" ht="12.6" customHeight="1">
      <c r="A51" s="12" t="s">
        <v>888</v>
      </c>
      <c r="B51" s="13" t="s">
        <v>1532</v>
      </c>
      <c r="C51" s="103">
        <v>3</v>
      </c>
      <c r="D51" s="153">
        <v>21.3333333333333</v>
      </c>
      <c r="E51" s="153">
        <v>23.437861108329301</v>
      </c>
      <c r="F51" s="175">
        <v>48</v>
      </c>
      <c r="G51" s="175">
        <v>4</v>
      </c>
      <c r="H51" s="3"/>
    </row>
    <row r="52" spans="1:8" ht="12.6" customHeight="1">
      <c r="A52" s="12" t="s">
        <v>889</v>
      </c>
      <c r="B52" s="13" t="s">
        <v>1533</v>
      </c>
      <c r="C52" s="103">
        <v>10</v>
      </c>
      <c r="D52" s="153">
        <v>16.7</v>
      </c>
      <c r="E52" s="153">
        <v>19.020748904522399</v>
      </c>
      <c r="F52" s="175">
        <v>52</v>
      </c>
      <c r="G52" s="175">
        <v>2</v>
      </c>
      <c r="H52" s="3"/>
    </row>
    <row r="53" spans="1:8" ht="12.6" customHeight="1">
      <c r="A53" s="12" t="s">
        <v>890</v>
      </c>
      <c r="B53" s="13" t="s">
        <v>1534</v>
      </c>
      <c r="C53" s="103">
        <v>80</v>
      </c>
      <c r="D53" s="153">
        <v>6.95</v>
      </c>
      <c r="E53" s="153">
        <v>6.4922543918586202</v>
      </c>
      <c r="F53" s="175">
        <v>50</v>
      </c>
      <c r="G53" s="175">
        <v>1</v>
      </c>
      <c r="H53" s="3"/>
    </row>
    <row r="54" spans="1:8" ht="12.6" customHeight="1">
      <c r="A54" s="12" t="s">
        <v>891</v>
      </c>
      <c r="B54" s="13" t="s">
        <v>1535</v>
      </c>
      <c r="C54" s="103">
        <v>3</v>
      </c>
      <c r="D54" s="153">
        <v>8.6666666666666696</v>
      </c>
      <c r="E54" s="153">
        <v>5.77350269189626</v>
      </c>
      <c r="F54" s="175">
        <v>12</v>
      </c>
      <c r="G54" s="175">
        <v>2</v>
      </c>
      <c r="H54" s="3"/>
    </row>
    <row r="55" spans="1:8" ht="12.6" customHeight="1">
      <c r="A55" s="12" t="s">
        <v>892</v>
      </c>
      <c r="B55" s="13" t="s">
        <v>1536</v>
      </c>
      <c r="C55" s="103">
        <v>10</v>
      </c>
      <c r="D55" s="153">
        <v>11.1</v>
      </c>
      <c r="E55" s="153">
        <v>13.1946959040366</v>
      </c>
      <c r="F55" s="175">
        <v>43</v>
      </c>
      <c r="G55" s="175">
        <v>1</v>
      </c>
      <c r="H55" s="3"/>
    </row>
    <row r="56" spans="1:8" ht="12.6" customHeight="1">
      <c r="A56" s="12" t="s">
        <v>893</v>
      </c>
      <c r="B56" s="13" t="s">
        <v>1537</v>
      </c>
      <c r="C56" s="103">
        <v>2</v>
      </c>
      <c r="D56" s="153">
        <v>12</v>
      </c>
      <c r="E56" s="153">
        <v>0</v>
      </c>
      <c r="F56" s="175">
        <v>12</v>
      </c>
      <c r="G56" s="175">
        <v>12</v>
      </c>
      <c r="H56" s="3"/>
    </row>
    <row r="57" spans="1:8" ht="12.6" customHeight="1">
      <c r="A57" s="12" t="s">
        <v>894</v>
      </c>
      <c r="B57" s="13" t="s">
        <v>1538</v>
      </c>
      <c r="C57" s="103">
        <v>12</v>
      </c>
      <c r="D57" s="153">
        <v>7.9166666666666696</v>
      </c>
      <c r="E57" s="153">
        <v>6.8285275044322598</v>
      </c>
      <c r="F57" s="175">
        <v>24</v>
      </c>
      <c r="G57" s="175">
        <v>1</v>
      </c>
      <c r="H57" s="3"/>
    </row>
    <row r="58" spans="1:8" ht="12.6" customHeight="1">
      <c r="A58" s="12" t="s">
        <v>1546</v>
      </c>
      <c r="B58" s="13" t="s">
        <v>1539</v>
      </c>
      <c r="C58" s="103">
        <v>3</v>
      </c>
      <c r="D58" s="153">
        <v>10.3333333333333</v>
      </c>
      <c r="E58" s="153">
        <v>8.6216781042517106</v>
      </c>
      <c r="F58" s="175">
        <v>18</v>
      </c>
      <c r="G58" s="175">
        <v>1</v>
      </c>
      <c r="H58" s="3"/>
    </row>
    <row r="59" spans="1:8" ht="12.6" customHeight="1">
      <c r="A59" s="12" t="s">
        <v>1547</v>
      </c>
      <c r="B59" s="13" t="s">
        <v>1540</v>
      </c>
      <c r="C59" s="103">
        <v>8</v>
      </c>
      <c r="D59" s="153">
        <v>8.5</v>
      </c>
      <c r="E59" s="153">
        <v>4.1057451037714001</v>
      </c>
      <c r="F59" s="175">
        <v>12</v>
      </c>
      <c r="G59" s="175">
        <v>2</v>
      </c>
      <c r="H59" s="3"/>
    </row>
    <row r="60" spans="1:8" ht="12.6" customHeight="1">
      <c r="A60" s="12" t="s">
        <v>1548</v>
      </c>
      <c r="B60" s="13" t="s">
        <v>1541</v>
      </c>
      <c r="C60" s="103">
        <v>10</v>
      </c>
      <c r="D60" s="153">
        <v>8.3000000000000007</v>
      </c>
      <c r="E60" s="153">
        <v>5.0563491440629997</v>
      </c>
      <c r="F60" s="175">
        <v>12</v>
      </c>
      <c r="G60" s="175">
        <v>1</v>
      </c>
      <c r="H60" s="3"/>
    </row>
    <row r="61" spans="1:8" ht="12.6" customHeight="1">
      <c r="A61" s="12" t="s">
        <v>1549</v>
      </c>
      <c r="B61" s="13" t="s">
        <v>1542</v>
      </c>
      <c r="C61" s="103">
        <v>211</v>
      </c>
      <c r="D61" s="153">
        <v>8.37914691943128</v>
      </c>
      <c r="E61" s="153">
        <v>5.9151412841660198</v>
      </c>
      <c r="F61" s="175">
        <v>48</v>
      </c>
      <c r="G61" s="175">
        <v>1</v>
      </c>
      <c r="H61" s="3"/>
    </row>
    <row r="62" spans="1:8" ht="12.6" customHeight="1">
      <c r="A62" s="12" t="s">
        <v>1550</v>
      </c>
      <c r="B62" s="13" t="s">
        <v>1543</v>
      </c>
      <c r="C62" s="103">
        <v>1</v>
      </c>
      <c r="D62" s="153">
        <v>12</v>
      </c>
      <c r="E62" s="153" t="s">
        <v>491</v>
      </c>
      <c r="F62" s="175">
        <v>12</v>
      </c>
      <c r="G62" s="175">
        <v>12</v>
      </c>
      <c r="H62" s="3"/>
    </row>
    <row r="63" spans="1:8" ht="12.6" customHeight="1">
      <c r="A63" s="12" t="s">
        <v>1551</v>
      </c>
      <c r="B63" s="13" t="s">
        <v>1544</v>
      </c>
      <c r="C63" s="103">
        <v>33</v>
      </c>
      <c r="D63" s="153">
        <v>7.7272727272727302</v>
      </c>
      <c r="E63" s="153">
        <v>5.3867472053685104</v>
      </c>
      <c r="F63" s="175">
        <v>24</v>
      </c>
      <c r="G63" s="175">
        <v>1</v>
      </c>
      <c r="H63" s="3"/>
    </row>
    <row r="64" spans="1:8" ht="12.6" customHeight="1">
      <c r="A64" s="12" t="s">
        <v>1552</v>
      </c>
      <c r="B64" s="13" t="s">
        <v>1545</v>
      </c>
      <c r="C64" s="103">
        <v>3</v>
      </c>
      <c r="D64" s="153">
        <v>4.6666666666666696</v>
      </c>
      <c r="E64" s="153">
        <v>6.3508529610858799</v>
      </c>
      <c r="F64" s="175">
        <v>12</v>
      </c>
      <c r="G64" s="175">
        <v>1</v>
      </c>
      <c r="H64" s="3"/>
    </row>
    <row r="65" spans="1:8" ht="12.6" customHeight="1">
      <c r="A65" s="12" t="s">
        <v>1553</v>
      </c>
      <c r="B65" s="13" t="s">
        <v>1295</v>
      </c>
      <c r="C65" s="103">
        <v>11</v>
      </c>
      <c r="D65" s="153">
        <v>29.545454545454501</v>
      </c>
      <c r="E65" s="153">
        <v>73.265767772355503</v>
      </c>
      <c r="F65" s="175">
        <v>250</v>
      </c>
      <c r="G65" s="175">
        <v>1</v>
      </c>
      <c r="H65" s="3"/>
    </row>
    <row r="66" spans="1:8" ht="12.6" customHeight="1">
      <c r="A66" s="12" t="s">
        <v>1554</v>
      </c>
      <c r="B66" s="13" t="s">
        <v>1296</v>
      </c>
      <c r="C66" s="103">
        <v>0</v>
      </c>
      <c r="D66" s="153" t="s">
        <v>491</v>
      </c>
      <c r="E66" s="153" t="s">
        <v>491</v>
      </c>
      <c r="F66" s="175" t="s">
        <v>491</v>
      </c>
      <c r="G66" s="175" t="s">
        <v>491</v>
      </c>
      <c r="H66" s="3"/>
    </row>
    <row r="67" spans="1:8" ht="12.6" customHeight="1">
      <c r="A67" s="12" t="s">
        <v>1555</v>
      </c>
      <c r="B67" s="13" t="s">
        <v>1297</v>
      </c>
      <c r="C67" s="103">
        <v>0</v>
      </c>
      <c r="D67" s="153" t="s">
        <v>491</v>
      </c>
      <c r="E67" s="153" t="s">
        <v>491</v>
      </c>
      <c r="F67" s="175" t="s">
        <v>491</v>
      </c>
      <c r="G67" s="175" t="s">
        <v>491</v>
      </c>
      <c r="H67" s="3"/>
    </row>
    <row r="68" spans="1:8" ht="12.6" customHeight="1">
      <c r="A68" s="12" t="s">
        <v>1556</v>
      </c>
      <c r="B68" s="13" t="s">
        <v>1298</v>
      </c>
      <c r="C68" s="103">
        <v>3</v>
      </c>
      <c r="D68" s="153">
        <v>1.6666666666666701</v>
      </c>
      <c r="E68" s="153">
        <v>0.57735026918962595</v>
      </c>
      <c r="F68" s="175">
        <v>2</v>
      </c>
      <c r="G68" s="175">
        <v>1</v>
      </c>
      <c r="H68" s="3"/>
    </row>
    <row r="69" spans="1:8" ht="12.6" customHeight="1">
      <c r="A69" s="12" t="s">
        <v>1557</v>
      </c>
      <c r="B69" s="13" t="s">
        <v>1299</v>
      </c>
      <c r="C69" s="103">
        <v>0</v>
      </c>
      <c r="D69" s="153" t="s">
        <v>491</v>
      </c>
      <c r="E69" s="153" t="s">
        <v>491</v>
      </c>
      <c r="F69" s="175" t="s">
        <v>491</v>
      </c>
      <c r="G69" s="175" t="s">
        <v>491</v>
      </c>
      <c r="H69" s="3"/>
    </row>
    <row r="70" spans="1:8" ht="12.6" customHeight="1">
      <c r="A70" s="12" t="s">
        <v>1558</v>
      </c>
      <c r="B70" s="13" t="s">
        <v>1300</v>
      </c>
      <c r="C70" s="103">
        <v>0</v>
      </c>
      <c r="D70" s="153" t="s">
        <v>491</v>
      </c>
      <c r="E70" s="153" t="s">
        <v>491</v>
      </c>
      <c r="F70" s="175" t="s">
        <v>491</v>
      </c>
      <c r="G70" s="175" t="s">
        <v>491</v>
      </c>
      <c r="H70" s="3"/>
    </row>
    <row r="71" spans="1:8" ht="12.6" customHeight="1">
      <c r="A71" s="12" t="s">
        <v>1559</v>
      </c>
      <c r="B71" s="13" t="s">
        <v>1301</v>
      </c>
      <c r="C71" s="103">
        <v>0</v>
      </c>
      <c r="D71" s="153" t="s">
        <v>491</v>
      </c>
      <c r="E71" s="153" t="s">
        <v>491</v>
      </c>
      <c r="F71" s="175" t="s">
        <v>491</v>
      </c>
      <c r="G71" s="175" t="s">
        <v>491</v>
      </c>
      <c r="H71" s="3"/>
    </row>
    <row r="72" spans="1:8" ht="12.6" customHeight="1">
      <c r="A72" s="12" t="s">
        <v>1560</v>
      </c>
      <c r="B72" s="13" t="s">
        <v>1302</v>
      </c>
      <c r="C72" s="103">
        <v>0</v>
      </c>
      <c r="D72" s="153" t="s">
        <v>491</v>
      </c>
      <c r="E72" s="153" t="s">
        <v>491</v>
      </c>
      <c r="F72" s="175" t="s">
        <v>491</v>
      </c>
      <c r="G72" s="175" t="s">
        <v>491</v>
      </c>
      <c r="H72" s="3"/>
    </row>
    <row r="73" spans="1:8" ht="12.6" customHeight="1">
      <c r="A73" s="12" t="s">
        <v>1561</v>
      </c>
      <c r="B73" s="13" t="s">
        <v>1303</v>
      </c>
      <c r="C73" s="103">
        <v>10</v>
      </c>
      <c r="D73" s="153">
        <v>7</v>
      </c>
      <c r="E73" s="153">
        <v>5.5577773335110203</v>
      </c>
      <c r="F73" s="175">
        <v>13</v>
      </c>
      <c r="G73" s="175">
        <v>1</v>
      </c>
      <c r="H73" s="3"/>
    </row>
    <row r="74" spans="1:8" ht="12.6" customHeight="1">
      <c r="A74" s="12" t="s">
        <v>1562</v>
      </c>
      <c r="B74" s="13" t="s">
        <v>1304</v>
      </c>
      <c r="C74" s="103">
        <v>73</v>
      </c>
      <c r="D74" s="153">
        <v>8.2876712328767095</v>
      </c>
      <c r="E74" s="153">
        <v>4.6651171595827199</v>
      </c>
      <c r="F74" s="175">
        <v>12</v>
      </c>
      <c r="G74" s="175">
        <v>1</v>
      </c>
      <c r="H74" s="3"/>
    </row>
    <row r="75" spans="1:8" ht="12.6" customHeight="1">
      <c r="A75" s="12" t="s">
        <v>1563</v>
      </c>
      <c r="B75" s="13" t="s">
        <v>1305</v>
      </c>
      <c r="C75" s="103">
        <v>4</v>
      </c>
      <c r="D75" s="153">
        <v>5.25</v>
      </c>
      <c r="E75" s="153">
        <v>4.7169905660282998</v>
      </c>
      <c r="F75" s="175">
        <v>12</v>
      </c>
      <c r="G75" s="175">
        <v>1</v>
      </c>
      <c r="H75" s="3"/>
    </row>
    <row r="76" spans="1:8" ht="12.6" customHeight="1">
      <c r="A76" s="12" t="s">
        <v>1564</v>
      </c>
      <c r="B76" s="13" t="s">
        <v>1306</v>
      </c>
      <c r="C76" s="103">
        <v>248</v>
      </c>
      <c r="D76" s="153">
        <v>11.6008064516129</v>
      </c>
      <c r="E76" s="153">
        <v>29.554552581529101</v>
      </c>
      <c r="F76" s="175">
        <v>365</v>
      </c>
      <c r="G76" s="175">
        <v>1</v>
      </c>
      <c r="H76" s="3"/>
    </row>
    <row r="77" spans="1:8" ht="12.6" customHeight="1">
      <c r="A77" s="12" t="s">
        <v>1565</v>
      </c>
      <c r="B77" s="13" t="s">
        <v>1307</v>
      </c>
      <c r="C77" s="103">
        <v>17</v>
      </c>
      <c r="D77" s="153">
        <v>9.7058823529411793</v>
      </c>
      <c r="E77" s="153">
        <v>7.0601408084608401</v>
      </c>
      <c r="F77" s="175">
        <v>24</v>
      </c>
      <c r="G77" s="175">
        <v>1</v>
      </c>
      <c r="H77" s="3"/>
    </row>
    <row r="78" spans="1:8" ht="12.6" customHeight="1">
      <c r="A78" s="12" t="s">
        <v>1247</v>
      </c>
      <c r="B78" s="13" t="s">
        <v>1308</v>
      </c>
      <c r="C78" s="103">
        <v>13</v>
      </c>
      <c r="D78" s="153">
        <v>18.769230769230798</v>
      </c>
      <c r="E78" s="153">
        <v>7.1897362741833399</v>
      </c>
      <c r="F78" s="175">
        <v>24</v>
      </c>
      <c r="G78" s="175">
        <v>4</v>
      </c>
      <c r="H78" s="3"/>
    </row>
    <row r="79" spans="1:8" ht="12.6" customHeight="1">
      <c r="A79" s="12" t="s">
        <v>1248</v>
      </c>
      <c r="B79" s="13" t="s">
        <v>1309</v>
      </c>
      <c r="C79" s="103">
        <v>103</v>
      </c>
      <c r="D79" s="153">
        <v>8.1844660194174796</v>
      </c>
      <c r="E79" s="153">
        <v>9.4927708023625499</v>
      </c>
      <c r="F79" s="175">
        <v>58</v>
      </c>
      <c r="G79" s="175">
        <v>1</v>
      </c>
      <c r="H79" s="3"/>
    </row>
    <row r="80" spans="1:8" ht="12.6" customHeight="1">
      <c r="A80" s="12" t="s">
        <v>1249</v>
      </c>
      <c r="B80" s="13" t="s">
        <v>1310</v>
      </c>
      <c r="C80" s="103">
        <v>638</v>
      </c>
      <c r="D80" s="153">
        <v>7.6833855799373003</v>
      </c>
      <c r="E80" s="153">
        <v>13.2537156833348</v>
      </c>
      <c r="F80" s="175">
        <v>247</v>
      </c>
      <c r="G80" s="175">
        <v>1</v>
      </c>
      <c r="H80" s="3"/>
    </row>
    <row r="81" spans="1:8" ht="12.6" customHeight="1">
      <c r="A81" s="12" t="s">
        <v>1250</v>
      </c>
      <c r="B81" s="13" t="s">
        <v>1311</v>
      </c>
      <c r="C81" s="103">
        <v>115</v>
      </c>
      <c r="D81" s="153">
        <v>6.8173913043478302</v>
      </c>
      <c r="E81" s="153">
        <v>4.9746420283725001</v>
      </c>
      <c r="F81" s="175">
        <v>24</v>
      </c>
      <c r="G81" s="175">
        <v>1</v>
      </c>
      <c r="H81" s="3"/>
    </row>
    <row r="82" spans="1:8" ht="12.6" customHeight="1">
      <c r="A82" s="12" t="s">
        <v>1251</v>
      </c>
      <c r="B82" s="13" t="s">
        <v>1312</v>
      </c>
      <c r="C82" s="103">
        <v>83</v>
      </c>
      <c r="D82" s="153">
        <v>7.2409638554216897</v>
      </c>
      <c r="E82" s="153">
        <v>4.7769527010881898</v>
      </c>
      <c r="F82" s="175">
        <v>21</v>
      </c>
      <c r="G82" s="175">
        <v>1</v>
      </c>
      <c r="H82" s="3"/>
    </row>
    <row r="83" spans="1:8" ht="12.6" customHeight="1">
      <c r="A83" s="12" t="s">
        <v>1252</v>
      </c>
      <c r="B83" s="13" t="s">
        <v>1313</v>
      </c>
      <c r="C83" s="103">
        <v>259</v>
      </c>
      <c r="D83" s="153">
        <v>10.138996138996101</v>
      </c>
      <c r="E83" s="153">
        <v>8.4065764536181806</v>
      </c>
      <c r="F83" s="175">
        <v>72</v>
      </c>
      <c r="G83" s="175">
        <v>1</v>
      </c>
      <c r="H83" s="3"/>
    </row>
    <row r="84" spans="1:8" ht="12.6" customHeight="1">
      <c r="A84" s="12" t="s">
        <v>1253</v>
      </c>
      <c r="B84" s="13" t="s">
        <v>1314</v>
      </c>
      <c r="C84" s="103">
        <v>11</v>
      </c>
      <c r="D84" s="153">
        <v>30.818181818181799</v>
      </c>
      <c r="E84" s="153">
        <v>72.027519993150094</v>
      </c>
      <c r="F84" s="175">
        <v>247</v>
      </c>
      <c r="G84" s="175">
        <v>1</v>
      </c>
      <c r="H84" s="3"/>
    </row>
    <row r="85" spans="1:8" ht="12.6" customHeight="1">
      <c r="A85" s="12" t="s">
        <v>1254</v>
      </c>
      <c r="B85" s="13" t="s">
        <v>1315</v>
      </c>
      <c r="C85" s="103">
        <v>443</v>
      </c>
      <c r="D85" s="153">
        <v>8.4063205417607207</v>
      </c>
      <c r="E85" s="153">
        <v>13.4262576449847</v>
      </c>
      <c r="F85" s="175">
        <v>247</v>
      </c>
      <c r="G85" s="175">
        <v>1</v>
      </c>
      <c r="H85" s="3"/>
    </row>
    <row r="86" spans="1:8" ht="12.6" customHeight="1">
      <c r="A86" s="12" t="s">
        <v>1255</v>
      </c>
      <c r="B86" s="13" t="s">
        <v>1316</v>
      </c>
      <c r="C86" s="103">
        <v>294</v>
      </c>
      <c r="D86" s="153">
        <v>8.59863945578231</v>
      </c>
      <c r="E86" s="153">
        <v>14.796992529013901</v>
      </c>
      <c r="F86" s="175">
        <v>247</v>
      </c>
      <c r="G86" s="175">
        <v>1</v>
      </c>
      <c r="H86" s="3"/>
    </row>
    <row r="87" spans="1:8" ht="12.6" customHeight="1">
      <c r="A87" s="12" t="s">
        <v>1256</v>
      </c>
      <c r="B87" s="13" t="s">
        <v>1317</v>
      </c>
      <c r="C87" s="103">
        <v>91</v>
      </c>
      <c r="D87" s="153">
        <v>8.2197802197802208</v>
      </c>
      <c r="E87" s="153">
        <v>6.7573864076483803</v>
      </c>
      <c r="F87" s="175">
        <v>51</v>
      </c>
      <c r="G87" s="175">
        <v>1</v>
      </c>
      <c r="H87" s="3"/>
    </row>
    <row r="88" spans="1:8" ht="12.6" customHeight="1">
      <c r="A88" s="12" t="s">
        <v>1257</v>
      </c>
      <c r="B88" s="13" t="s">
        <v>1318</v>
      </c>
      <c r="C88" s="103">
        <v>685</v>
      </c>
      <c r="D88" s="153">
        <v>8.9124087591240908</v>
      </c>
      <c r="E88" s="153">
        <v>11.288271129620799</v>
      </c>
      <c r="F88" s="175">
        <v>247</v>
      </c>
      <c r="G88" s="175">
        <v>1</v>
      </c>
      <c r="H88" s="3"/>
    </row>
    <row r="89" spans="1:8" ht="12.6" customHeight="1">
      <c r="A89" s="12" t="s">
        <v>1258</v>
      </c>
      <c r="B89" s="13" t="s">
        <v>1319</v>
      </c>
      <c r="C89" s="103">
        <v>31</v>
      </c>
      <c r="D89" s="153">
        <v>7.3548387096774199</v>
      </c>
      <c r="E89" s="153">
        <v>7.8253791690744903</v>
      </c>
      <c r="F89" s="175">
        <v>36</v>
      </c>
      <c r="G89" s="175">
        <v>1</v>
      </c>
      <c r="H89" s="3"/>
    </row>
    <row r="90" spans="1:8" ht="12.6" customHeight="1">
      <c r="A90" s="12" t="s">
        <v>1259</v>
      </c>
      <c r="B90" s="13" t="s">
        <v>1320</v>
      </c>
      <c r="C90" s="103">
        <v>155</v>
      </c>
      <c r="D90" s="153">
        <v>8.1870967741935505</v>
      </c>
      <c r="E90" s="153">
        <v>8.6668401473619294</v>
      </c>
      <c r="F90" s="175">
        <v>58</v>
      </c>
      <c r="G90" s="175">
        <v>1</v>
      </c>
      <c r="H90" s="3"/>
    </row>
    <row r="91" spans="1:8" ht="12.6" customHeight="1">
      <c r="A91" s="12" t="s">
        <v>1260</v>
      </c>
      <c r="B91" s="13" t="s">
        <v>1321</v>
      </c>
      <c r="C91" s="103">
        <v>1</v>
      </c>
      <c r="D91" s="153">
        <v>1</v>
      </c>
      <c r="E91" s="153" t="s">
        <v>491</v>
      </c>
      <c r="F91" s="175">
        <v>1</v>
      </c>
      <c r="G91" s="175">
        <v>1</v>
      </c>
      <c r="H91" s="3"/>
    </row>
    <row r="92" spans="1:8" ht="12.6" customHeight="1">
      <c r="A92" s="12" t="s">
        <v>1261</v>
      </c>
      <c r="B92" s="13" t="s">
        <v>1322</v>
      </c>
      <c r="C92" s="103">
        <v>31</v>
      </c>
      <c r="D92" s="153">
        <v>12.3870967741935</v>
      </c>
      <c r="E92" s="153">
        <v>12.3252516386883</v>
      </c>
      <c r="F92" s="175">
        <v>60</v>
      </c>
      <c r="G92" s="175">
        <v>1</v>
      </c>
      <c r="H92" s="3"/>
    </row>
    <row r="93" spans="1:8" ht="12.6" customHeight="1">
      <c r="A93" s="12" t="s">
        <v>1262</v>
      </c>
      <c r="B93" s="13" t="s">
        <v>1323</v>
      </c>
      <c r="C93" s="103">
        <v>3462</v>
      </c>
      <c r="D93" s="153">
        <v>13.817735413056001</v>
      </c>
      <c r="E93" s="153">
        <v>19.1143398115995</v>
      </c>
      <c r="F93" s="175">
        <v>365</v>
      </c>
      <c r="G93" s="175">
        <v>1</v>
      </c>
      <c r="H93" s="3"/>
    </row>
    <row r="94" spans="1:8" ht="12.6" customHeight="1">
      <c r="A94" s="12" t="s">
        <v>1263</v>
      </c>
      <c r="B94" s="13" t="s">
        <v>1324</v>
      </c>
      <c r="C94" s="103">
        <v>4</v>
      </c>
      <c r="D94" s="153">
        <v>8.5</v>
      </c>
      <c r="E94" s="153">
        <v>4.1231056256176597</v>
      </c>
      <c r="F94" s="175">
        <v>12</v>
      </c>
      <c r="G94" s="175">
        <v>4</v>
      </c>
      <c r="H94" s="3"/>
    </row>
    <row r="95" spans="1:8" ht="12.6" customHeight="1">
      <c r="A95" s="12" t="s">
        <v>1264</v>
      </c>
      <c r="B95" s="13" t="s">
        <v>1325</v>
      </c>
      <c r="C95" s="103">
        <v>4</v>
      </c>
      <c r="D95" s="153">
        <v>6.75</v>
      </c>
      <c r="E95" s="153">
        <v>6.0759087111860604</v>
      </c>
      <c r="F95" s="175">
        <v>12</v>
      </c>
      <c r="G95" s="175">
        <v>1</v>
      </c>
      <c r="H95" s="3"/>
    </row>
    <row r="96" spans="1:8" ht="12.6" customHeight="1">
      <c r="A96" s="12" t="s">
        <v>1265</v>
      </c>
      <c r="B96" s="13" t="s">
        <v>1326</v>
      </c>
      <c r="C96" s="103">
        <v>0</v>
      </c>
      <c r="D96" s="153" t="s">
        <v>491</v>
      </c>
      <c r="E96" s="153" t="s">
        <v>491</v>
      </c>
      <c r="F96" s="175" t="s">
        <v>491</v>
      </c>
      <c r="G96" s="175" t="s">
        <v>491</v>
      </c>
      <c r="H96" s="3"/>
    </row>
    <row r="97" spans="1:8" ht="12.6" customHeight="1">
      <c r="A97" s="12" t="s">
        <v>1266</v>
      </c>
      <c r="B97" s="13" t="s">
        <v>1327</v>
      </c>
      <c r="C97" s="103">
        <v>22</v>
      </c>
      <c r="D97" s="153">
        <v>9.5454545454545503</v>
      </c>
      <c r="E97" s="153">
        <v>8.9001191684224796</v>
      </c>
      <c r="F97" s="175">
        <v>36</v>
      </c>
      <c r="G97" s="175">
        <v>1</v>
      </c>
      <c r="H97" s="3"/>
    </row>
    <row r="98" spans="1:8" ht="12.6" customHeight="1">
      <c r="A98" s="12" t="s">
        <v>1267</v>
      </c>
      <c r="B98" s="13" t="s">
        <v>1328</v>
      </c>
      <c r="C98" s="103">
        <v>5</v>
      </c>
      <c r="D98" s="153">
        <v>10.8</v>
      </c>
      <c r="E98" s="153">
        <v>8.7578536183245301</v>
      </c>
      <c r="F98" s="175">
        <v>24</v>
      </c>
      <c r="G98" s="175">
        <v>1</v>
      </c>
      <c r="H98" s="3"/>
    </row>
    <row r="99" spans="1:8" ht="12.6" customHeight="1">
      <c r="A99" s="12" t="s">
        <v>1268</v>
      </c>
      <c r="B99" s="13" t="s">
        <v>1329</v>
      </c>
      <c r="C99" s="103">
        <v>20</v>
      </c>
      <c r="D99" s="153">
        <v>10.9</v>
      </c>
      <c r="E99" s="153">
        <v>12.4642647090329</v>
      </c>
      <c r="F99" s="175">
        <v>52</v>
      </c>
      <c r="G99" s="175">
        <v>1</v>
      </c>
      <c r="H99" s="3"/>
    </row>
    <row r="100" spans="1:8" ht="12.6" customHeight="1">
      <c r="A100" s="12" t="s">
        <v>486</v>
      </c>
      <c r="B100" s="13" t="s">
        <v>1330</v>
      </c>
      <c r="C100" s="103">
        <v>123</v>
      </c>
      <c r="D100" s="153">
        <v>9.6178861788617898</v>
      </c>
      <c r="E100" s="153">
        <v>6.6437698231010698</v>
      </c>
      <c r="F100" s="175">
        <v>48</v>
      </c>
      <c r="G100" s="175">
        <v>1</v>
      </c>
      <c r="H100" s="3"/>
    </row>
    <row r="101" spans="1:8" ht="12.6" customHeight="1">
      <c r="A101" s="12" t="s">
        <v>487</v>
      </c>
      <c r="B101" s="13" t="s">
        <v>596</v>
      </c>
      <c r="C101" s="103">
        <v>31</v>
      </c>
      <c r="D101" s="153">
        <v>44.387096774193601</v>
      </c>
      <c r="E101" s="153">
        <v>106.740706830261</v>
      </c>
      <c r="F101" s="175">
        <v>365</v>
      </c>
      <c r="G101" s="175">
        <v>1</v>
      </c>
      <c r="H101" s="3"/>
    </row>
    <row r="102" spans="1:8" ht="12.6" customHeight="1">
      <c r="A102" s="12" t="s">
        <v>599</v>
      </c>
      <c r="B102" s="13" t="s">
        <v>597</v>
      </c>
      <c r="C102" s="103">
        <v>62</v>
      </c>
      <c r="D102" s="153">
        <v>8.4838709677419395</v>
      </c>
      <c r="E102" s="153">
        <v>6.8943834006298896</v>
      </c>
      <c r="F102" s="175">
        <v>48</v>
      </c>
      <c r="G102" s="175">
        <v>1</v>
      </c>
      <c r="H102" s="3"/>
    </row>
    <row r="103" spans="1:8" ht="12.6" customHeight="1">
      <c r="A103" s="12" t="s">
        <v>600</v>
      </c>
      <c r="B103" s="13" t="s">
        <v>598</v>
      </c>
      <c r="C103" s="103">
        <v>177</v>
      </c>
      <c r="D103" s="153">
        <v>9.4519774011299393</v>
      </c>
      <c r="E103" s="153">
        <v>5.0676344938366196</v>
      </c>
      <c r="F103" s="175">
        <v>30</v>
      </c>
      <c r="G103" s="175">
        <v>1</v>
      </c>
      <c r="H103" s="3"/>
    </row>
    <row r="104" spans="1:8" ht="12.6" customHeight="1">
      <c r="A104" s="12" t="s">
        <v>488</v>
      </c>
      <c r="B104" s="13" t="s">
        <v>1386</v>
      </c>
      <c r="C104" s="103">
        <v>1368</v>
      </c>
      <c r="D104" s="153">
        <v>10.925438596491199</v>
      </c>
      <c r="E104" s="153">
        <v>11.689421334333</v>
      </c>
      <c r="F104" s="175">
        <v>365</v>
      </c>
      <c r="G104" s="175">
        <v>1</v>
      </c>
      <c r="H104" s="3"/>
    </row>
    <row r="105" spans="1:8" ht="12.6" customHeight="1">
      <c r="A105" s="12" t="s">
        <v>491</v>
      </c>
      <c r="B105" s="13" t="s">
        <v>1947</v>
      </c>
      <c r="C105" s="103">
        <v>35</v>
      </c>
      <c r="D105" s="153">
        <v>9.4571428571428608</v>
      </c>
      <c r="E105" s="153">
        <v>9.6416463603378002</v>
      </c>
      <c r="F105" s="175">
        <v>52</v>
      </c>
      <c r="G105" s="175">
        <v>1</v>
      </c>
      <c r="H105" s="3"/>
    </row>
    <row r="106" spans="1:8" ht="12.6" customHeight="1">
      <c r="A106" s="14"/>
      <c r="B106" s="4" t="s">
        <v>493</v>
      </c>
      <c r="C106" s="184">
        <v>17557</v>
      </c>
      <c r="D106" s="185">
        <v>22.488750925556801</v>
      </c>
      <c r="E106" s="185">
        <v>114.220120273916</v>
      </c>
      <c r="F106" s="186">
        <v>8760</v>
      </c>
      <c r="G106" s="186">
        <v>1</v>
      </c>
      <c r="H106" s="8"/>
    </row>
    <row r="107" spans="1:8">
      <c r="A107" s="10"/>
      <c r="B107" s="9"/>
      <c r="C107" s="36"/>
      <c r="D107" s="41"/>
      <c r="E107" s="41"/>
      <c r="F107" s="36"/>
      <c r="G107" s="36"/>
      <c r="H107" s="8"/>
    </row>
    <row r="108" spans="1:8">
      <c r="A108" s="6"/>
      <c r="B108" s="2"/>
      <c r="C108" s="37"/>
      <c r="D108" s="42"/>
      <c r="E108" s="42"/>
      <c r="F108" s="37"/>
      <c r="G108" s="37"/>
      <c r="H108" s="3"/>
    </row>
    <row r="109" spans="1:8">
      <c r="A109" s="6"/>
      <c r="B109" s="2"/>
      <c r="C109" s="43"/>
      <c r="D109" s="42"/>
      <c r="E109" s="42"/>
      <c r="F109" s="37"/>
      <c r="G109" s="37"/>
      <c r="H109" s="3"/>
    </row>
    <row r="110" spans="1:8">
      <c r="A110" s="6"/>
      <c r="B110" s="2"/>
      <c r="C110" s="37"/>
      <c r="D110" s="42"/>
      <c r="E110" s="42"/>
      <c r="F110" s="37"/>
      <c r="G110" s="37"/>
      <c r="H110" s="3"/>
    </row>
    <row r="111" spans="1:8">
      <c r="C111" s="38"/>
      <c r="D111" s="44"/>
      <c r="E111" s="44"/>
      <c r="F111" s="38"/>
      <c r="G111" s="38"/>
    </row>
    <row r="112" spans="1:8">
      <c r="C112" s="38"/>
      <c r="D112" s="44"/>
      <c r="E112" s="44"/>
      <c r="F112" s="38"/>
      <c r="G112" s="38"/>
    </row>
    <row r="113" spans="3:5">
      <c r="D113" s="45"/>
      <c r="E113" s="45"/>
    </row>
    <row r="114" spans="3:5">
      <c r="D114" s="45"/>
      <c r="E114" s="45"/>
    </row>
    <row r="115" spans="3:5">
      <c r="D115" s="45"/>
      <c r="E115" s="45"/>
    </row>
    <row r="116" spans="3:5">
      <c r="D116" s="45"/>
      <c r="E116" s="45"/>
    </row>
    <row r="117" spans="3:5">
      <c r="D117" s="45"/>
      <c r="E117" s="45"/>
    </row>
    <row r="119" spans="3:5">
      <c r="C119" s="39"/>
      <c r="D119" s="39"/>
      <c r="E119" s="39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165">
    <tabColor theme="7" tint="0.39997558519241921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3" max="3" width="7" bestFit="1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1119</v>
      </c>
      <c r="B3" s="2"/>
      <c r="D3" s="3"/>
      <c r="E3" s="3"/>
      <c r="F3" s="40"/>
      <c r="G3" s="40"/>
      <c r="H3" s="3"/>
    </row>
    <row r="4" spans="1:8">
      <c r="A4" s="1"/>
      <c r="B4" s="2"/>
      <c r="D4" s="3"/>
      <c r="E4" s="3"/>
      <c r="F4" s="40" t="s">
        <v>1954</v>
      </c>
      <c r="G4" s="40" t="s">
        <v>1941</v>
      </c>
      <c r="H4" s="3"/>
    </row>
    <row r="5" spans="1:8" ht="12.6" customHeight="1">
      <c r="A5" s="268" t="s">
        <v>1031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2" t="s">
        <v>452</v>
      </c>
      <c r="B6" s="13" t="s">
        <v>1698</v>
      </c>
      <c r="C6" s="103">
        <v>6</v>
      </c>
      <c r="D6" s="153">
        <v>4.1666666666666696</v>
      </c>
      <c r="E6" s="153">
        <v>4.0702170294305802</v>
      </c>
      <c r="F6" s="175">
        <v>12</v>
      </c>
      <c r="G6" s="175">
        <v>1</v>
      </c>
      <c r="H6" s="3"/>
    </row>
    <row r="7" spans="1:8" ht="12.6" customHeight="1">
      <c r="A7" s="12" t="s">
        <v>453</v>
      </c>
      <c r="B7" s="13" t="s">
        <v>873</v>
      </c>
      <c r="C7" s="103">
        <v>0</v>
      </c>
      <c r="D7" s="153" t="s">
        <v>491</v>
      </c>
      <c r="E7" s="153" t="s">
        <v>491</v>
      </c>
      <c r="F7" s="175" t="s">
        <v>491</v>
      </c>
      <c r="G7" s="175" t="s">
        <v>491</v>
      </c>
      <c r="H7" s="3"/>
    </row>
    <row r="8" spans="1:8" ht="12.6" customHeight="1">
      <c r="A8" s="12" t="s">
        <v>454</v>
      </c>
      <c r="B8" s="13" t="s">
        <v>874</v>
      </c>
      <c r="C8" s="103">
        <v>1</v>
      </c>
      <c r="D8" s="153">
        <v>24</v>
      </c>
      <c r="E8" s="153" t="s">
        <v>491</v>
      </c>
      <c r="F8" s="175">
        <v>24</v>
      </c>
      <c r="G8" s="175">
        <v>24</v>
      </c>
      <c r="H8" s="3"/>
    </row>
    <row r="9" spans="1:8" ht="12.6" customHeight="1">
      <c r="A9" s="12" t="s">
        <v>455</v>
      </c>
      <c r="B9" s="13" t="s">
        <v>875</v>
      </c>
      <c r="C9" s="103">
        <v>0</v>
      </c>
      <c r="D9" s="153" t="s">
        <v>491</v>
      </c>
      <c r="E9" s="153" t="s">
        <v>491</v>
      </c>
      <c r="F9" s="175" t="s">
        <v>491</v>
      </c>
      <c r="G9" s="175" t="s">
        <v>491</v>
      </c>
      <c r="H9" s="3"/>
    </row>
    <row r="10" spans="1:8" ht="12.6" customHeight="1">
      <c r="A10" s="12" t="s">
        <v>456</v>
      </c>
      <c r="B10" s="13" t="s">
        <v>876</v>
      </c>
      <c r="C10" s="103">
        <v>10</v>
      </c>
      <c r="D10" s="153">
        <v>4.2</v>
      </c>
      <c r="E10" s="153">
        <v>4.1311822359545802</v>
      </c>
      <c r="F10" s="175">
        <v>12</v>
      </c>
      <c r="G10" s="175">
        <v>1</v>
      </c>
      <c r="H10" s="3"/>
    </row>
    <row r="11" spans="1:8" ht="12.6" customHeight="1">
      <c r="A11" s="12" t="s">
        <v>457</v>
      </c>
      <c r="B11" s="13" t="s">
        <v>877</v>
      </c>
      <c r="C11" s="103">
        <v>17</v>
      </c>
      <c r="D11" s="153">
        <v>6.1176470588235299</v>
      </c>
      <c r="E11" s="153">
        <v>4.8590425103766099</v>
      </c>
      <c r="F11" s="175">
        <v>12</v>
      </c>
      <c r="G11" s="175">
        <v>1</v>
      </c>
      <c r="H11" s="3"/>
    </row>
    <row r="12" spans="1:8" ht="12.6" customHeight="1">
      <c r="A12" s="12" t="s">
        <v>458</v>
      </c>
      <c r="B12" s="13" t="s">
        <v>878</v>
      </c>
      <c r="C12" s="103">
        <v>0</v>
      </c>
      <c r="D12" s="153" t="s">
        <v>491</v>
      </c>
      <c r="E12" s="153" t="s">
        <v>491</v>
      </c>
      <c r="F12" s="175" t="s">
        <v>491</v>
      </c>
      <c r="G12" s="175" t="s">
        <v>491</v>
      </c>
      <c r="H12" s="3"/>
    </row>
    <row r="13" spans="1:8" ht="12.6" customHeight="1">
      <c r="A13" s="12" t="s">
        <v>459</v>
      </c>
      <c r="B13" s="13" t="s">
        <v>1494</v>
      </c>
      <c r="C13" s="103">
        <v>0</v>
      </c>
      <c r="D13" s="153" t="s">
        <v>491</v>
      </c>
      <c r="E13" s="153" t="s">
        <v>491</v>
      </c>
      <c r="F13" s="175" t="s">
        <v>491</v>
      </c>
      <c r="G13" s="175" t="s">
        <v>491</v>
      </c>
      <c r="H13" s="3"/>
    </row>
    <row r="14" spans="1:8" ht="12.6" customHeight="1">
      <c r="A14" s="12" t="s">
        <v>460</v>
      </c>
      <c r="B14" s="13" t="s">
        <v>1495</v>
      </c>
      <c r="C14" s="103">
        <v>269</v>
      </c>
      <c r="D14" s="153">
        <v>8.6394052044609708</v>
      </c>
      <c r="E14" s="153">
        <v>7.48581302597277</v>
      </c>
      <c r="F14" s="175">
        <v>52</v>
      </c>
      <c r="G14" s="175">
        <v>1</v>
      </c>
      <c r="H14" s="3"/>
    </row>
    <row r="15" spans="1:8" ht="12.6" customHeight="1">
      <c r="A15" s="12" t="s">
        <v>461</v>
      </c>
      <c r="B15" s="13" t="s">
        <v>1496</v>
      </c>
      <c r="C15" s="103">
        <v>87</v>
      </c>
      <c r="D15" s="153">
        <v>9.9655172413793096</v>
      </c>
      <c r="E15" s="153">
        <v>11.064765233443101</v>
      </c>
      <c r="F15" s="175">
        <v>72</v>
      </c>
      <c r="G15" s="175">
        <v>1</v>
      </c>
      <c r="H15" s="3"/>
    </row>
    <row r="16" spans="1:8" ht="12.6" customHeight="1">
      <c r="A16" s="12" t="s">
        <v>462</v>
      </c>
      <c r="B16" s="13" t="s">
        <v>1497</v>
      </c>
      <c r="C16" s="103">
        <v>122</v>
      </c>
      <c r="D16" s="153">
        <v>12.713114754098401</v>
      </c>
      <c r="E16" s="153">
        <v>16.834380164038802</v>
      </c>
      <c r="F16" s="175">
        <v>156</v>
      </c>
      <c r="G16" s="175">
        <v>1</v>
      </c>
      <c r="H16" s="3"/>
    </row>
    <row r="17" spans="1:8" ht="12.6" customHeight="1">
      <c r="A17" s="12" t="s">
        <v>463</v>
      </c>
      <c r="B17" s="13" t="s">
        <v>1498</v>
      </c>
      <c r="C17" s="103">
        <v>8</v>
      </c>
      <c r="D17" s="153">
        <v>9.375</v>
      </c>
      <c r="E17" s="153">
        <v>15.6016253732012</v>
      </c>
      <c r="F17" s="175">
        <v>47</v>
      </c>
      <c r="G17" s="175">
        <v>1</v>
      </c>
      <c r="H17" s="3"/>
    </row>
    <row r="18" spans="1:8" ht="12.6" customHeight="1">
      <c r="A18" s="12" t="s">
        <v>464</v>
      </c>
      <c r="B18" s="13" t="s">
        <v>1499</v>
      </c>
      <c r="C18" s="103">
        <v>11</v>
      </c>
      <c r="D18" s="153">
        <v>12.090909090909101</v>
      </c>
      <c r="E18" s="153">
        <v>8.3958864386620409</v>
      </c>
      <c r="F18" s="175">
        <v>34</v>
      </c>
      <c r="G18" s="175">
        <v>1</v>
      </c>
      <c r="H18" s="3"/>
    </row>
    <row r="19" spans="1:8" ht="12.6" customHeight="1">
      <c r="A19" s="12" t="s">
        <v>465</v>
      </c>
      <c r="B19" s="13" t="s">
        <v>1500</v>
      </c>
      <c r="C19" s="103">
        <v>80</v>
      </c>
      <c r="D19" s="153">
        <v>7.6749999999999998</v>
      </c>
      <c r="E19" s="153">
        <v>12.1891994108916</v>
      </c>
      <c r="F19" s="175">
        <v>53</v>
      </c>
      <c r="G19" s="175">
        <v>1</v>
      </c>
      <c r="H19" s="3"/>
    </row>
    <row r="20" spans="1:8" ht="12.6" customHeight="1">
      <c r="A20" s="12" t="s">
        <v>466</v>
      </c>
      <c r="B20" s="13" t="s">
        <v>1501</v>
      </c>
      <c r="C20" s="103">
        <v>21</v>
      </c>
      <c r="D20" s="153">
        <v>6.3809523809523796</v>
      </c>
      <c r="E20" s="153">
        <v>4.7061256939885299</v>
      </c>
      <c r="F20" s="175">
        <v>12</v>
      </c>
      <c r="G20" s="175">
        <v>1</v>
      </c>
      <c r="H20" s="3"/>
    </row>
    <row r="21" spans="1:8" ht="12.6" customHeight="1">
      <c r="A21" s="12" t="s">
        <v>467</v>
      </c>
      <c r="B21" s="13" t="s">
        <v>1502</v>
      </c>
      <c r="C21" s="103">
        <v>525</v>
      </c>
      <c r="D21" s="153">
        <v>18.060952380952401</v>
      </c>
      <c r="E21" s="153">
        <v>55.836662856393602</v>
      </c>
      <c r="F21" s="175">
        <v>1065</v>
      </c>
      <c r="G21" s="175">
        <v>1</v>
      </c>
      <c r="H21" s="3"/>
    </row>
    <row r="22" spans="1:8" ht="12.6" customHeight="1">
      <c r="A22" s="12" t="s">
        <v>468</v>
      </c>
      <c r="B22" s="13" t="s">
        <v>1503</v>
      </c>
      <c r="C22" s="103">
        <v>38</v>
      </c>
      <c r="D22" s="153">
        <v>48.289473684210499</v>
      </c>
      <c r="E22" s="153">
        <v>47.569526865441802</v>
      </c>
      <c r="F22" s="175">
        <v>246</v>
      </c>
      <c r="G22" s="175">
        <v>3</v>
      </c>
      <c r="H22" s="3"/>
    </row>
    <row r="23" spans="1:8" ht="12.6" customHeight="1">
      <c r="A23" s="12" t="s">
        <v>469</v>
      </c>
      <c r="B23" s="13" t="s">
        <v>1504</v>
      </c>
      <c r="C23" s="103">
        <v>38</v>
      </c>
      <c r="D23" s="153">
        <v>14.9473684210526</v>
      </c>
      <c r="E23" s="153">
        <v>14.5656897266126</v>
      </c>
      <c r="F23" s="175">
        <v>52</v>
      </c>
      <c r="G23" s="175">
        <v>1</v>
      </c>
      <c r="H23" s="3"/>
    </row>
    <row r="24" spans="1:8" ht="12.6" customHeight="1">
      <c r="A24" s="12" t="s">
        <v>470</v>
      </c>
      <c r="B24" s="13" t="s">
        <v>1505</v>
      </c>
      <c r="C24" s="103">
        <v>77</v>
      </c>
      <c r="D24" s="153">
        <v>11.740259740259701</v>
      </c>
      <c r="E24" s="153">
        <v>12.5670858714369</v>
      </c>
      <c r="F24" s="175">
        <v>98</v>
      </c>
      <c r="G24" s="175">
        <v>1</v>
      </c>
      <c r="H24" s="3"/>
    </row>
    <row r="25" spans="1:8" ht="12.6" customHeight="1">
      <c r="A25" s="12" t="s">
        <v>471</v>
      </c>
      <c r="B25" s="13" t="s">
        <v>1506</v>
      </c>
      <c r="C25" s="103">
        <v>6</v>
      </c>
      <c r="D25" s="153">
        <v>8.3333333333333304</v>
      </c>
      <c r="E25" s="153">
        <v>5.6803755744375399</v>
      </c>
      <c r="F25" s="175">
        <v>12</v>
      </c>
      <c r="G25" s="175">
        <v>1</v>
      </c>
      <c r="H25" s="3"/>
    </row>
    <row r="26" spans="1:8" ht="12.6" customHeight="1">
      <c r="A26" s="12" t="s">
        <v>472</v>
      </c>
      <c r="B26" s="13" t="s">
        <v>1507</v>
      </c>
      <c r="C26" s="103">
        <v>141</v>
      </c>
      <c r="D26" s="153">
        <v>11.0425531914894</v>
      </c>
      <c r="E26" s="153">
        <v>15.8654486859363</v>
      </c>
      <c r="F26" s="175">
        <v>156</v>
      </c>
      <c r="G26" s="175">
        <v>1</v>
      </c>
      <c r="H26" s="3"/>
    </row>
    <row r="27" spans="1:8" ht="12.6" customHeight="1">
      <c r="A27" s="12" t="s">
        <v>473</v>
      </c>
      <c r="B27" s="13" t="s">
        <v>1508</v>
      </c>
      <c r="C27" s="103">
        <v>159</v>
      </c>
      <c r="D27" s="153">
        <v>20.025157232704402</v>
      </c>
      <c r="E27" s="153">
        <v>32.381419442843303</v>
      </c>
      <c r="F27" s="175">
        <v>277</v>
      </c>
      <c r="G27" s="175">
        <v>1</v>
      </c>
      <c r="H27" s="3"/>
    </row>
    <row r="28" spans="1:8" ht="12.6" customHeight="1">
      <c r="A28" s="12" t="s">
        <v>474</v>
      </c>
      <c r="B28" s="13" t="s">
        <v>1509</v>
      </c>
      <c r="C28" s="103">
        <v>117</v>
      </c>
      <c r="D28" s="153">
        <v>19.196581196581199</v>
      </c>
      <c r="E28" s="153">
        <v>24.2082343201787</v>
      </c>
      <c r="F28" s="175">
        <v>150</v>
      </c>
      <c r="G28" s="175">
        <v>1</v>
      </c>
      <c r="H28" s="3"/>
    </row>
    <row r="29" spans="1:8" ht="12.6" customHeight="1">
      <c r="A29" s="12" t="s">
        <v>475</v>
      </c>
      <c r="B29" s="13" t="s">
        <v>1510</v>
      </c>
      <c r="C29" s="103">
        <v>410</v>
      </c>
      <c r="D29" s="153">
        <v>9.8170731707317103</v>
      </c>
      <c r="E29" s="153">
        <v>14.9695110261284</v>
      </c>
      <c r="F29" s="175">
        <v>245</v>
      </c>
      <c r="G29" s="175">
        <v>1</v>
      </c>
      <c r="H29" s="3"/>
    </row>
    <row r="30" spans="1:8" ht="12.6" customHeight="1">
      <c r="A30" s="12" t="s">
        <v>476</v>
      </c>
      <c r="B30" s="13" t="s">
        <v>1511</v>
      </c>
      <c r="C30" s="103">
        <v>88</v>
      </c>
      <c r="D30" s="153">
        <v>12.443181818181801</v>
      </c>
      <c r="E30" s="153">
        <v>11.9036920328333</v>
      </c>
      <c r="F30" s="175">
        <v>50</v>
      </c>
      <c r="G30" s="175">
        <v>1</v>
      </c>
      <c r="H30" s="3"/>
    </row>
    <row r="31" spans="1:8" ht="12.6" customHeight="1">
      <c r="A31" s="12" t="s">
        <v>477</v>
      </c>
      <c r="B31" s="13" t="s">
        <v>1512</v>
      </c>
      <c r="C31" s="103">
        <v>80</v>
      </c>
      <c r="D31" s="153">
        <v>14.15</v>
      </c>
      <c r="E31" s="153">
        <v>16.790669500602998</v>
      </c>
      <c r="F31" s="175">
        <v>75</v>
      </c>
      <c r="G31" s="175">
        <v>1</v>
      </c>
      <c r="H31" s="3"/>
    </row>
    <row r="32" spans="1:8" ht="12.6" customHeight="1">
      <c r="A32" s="12" t="s">
        <v>478</v>
      </c>
      <c r="B32" s="13" t="s">
        <v>1513</v>
      </c>
      <c r="C32" s="103">
        <v>78</v>
      </c>
      <c r="D32" s="153">
        <v>10.461538461538501</v>
      </c>
      <c r="E32" s="153">
        <v>10.539588088863701</v>
      </c>
      <c r="F32" s="175">
        <v>50</v>
      </c>
      <c r="G32" s="175">
        <v>1</v>
      </c>
      <c r="H32" s="3"/>
    </row>
    <row r="33" spans="1:8" ht="12.6" customHeight="1">
      <c r="A33" s="12" t="s">
        <v>479</v>
      </c>
      <c r="B33" s="13" t="s">
        <v>1514</v>
      </c>
      <c r="C33" s="103">
        <v>201</v>
      </c>
      <c r="D33" s="153">
        <v>9.8109452736318392</v>
      </c>
      <c r="E33" s="153">
        <v>9.3484800690802192</v>
      </c>
      <c r="F33" s="175">
        <v>65</v>
      </c>
      <c r="G33" s="175">
        <v>1</v>
      </c>
      <c r="H33" s="3"/>
    </row>
    <row r="34" spans="1:8" ht="12.6" customHeight="1">
      <c r="A34" s="12" t="s">
        <v>480</v>
      </c>
      <c r="B34" s="13" t="s">
        <v>1515</v>
      </c>
      <c r="C34" s="103">
        <v>135</v>
      </c>
      <c r="D34" s="153">
        <v>14.7481481481481</v>
      </c>
      <c r="E34" s="153">
        <v>24.321453743900602</v>
      </c>
      <c r="F34" s="175">
        <v>235</v>
      </c>
      <c r="G34" s="175">
        <v>1</v>
      </c>
      <c r="H34" s="3"/>
    </row>
    <row r="35" spans="1:8" ht="12.6" customHeight="1">
      <c r="A35" s="12" t="s">
        <v>481</v>
      </c>
      <c r="B35" s="13" t="s">
        <v>1516</v>
      </c>
      <c r="C35" s="103">
        <v>31</v>
      </c>
      <c r="D35" s="153">
        <v>7.6129032258064502</v>
      </c>
      <c r="E35" s="153">
        <v>5.8690000247335599</v>
      </c>
      <c r="F35" s="175">
        <v>25</v>
      </c>
      <c r="G35" s="175">
        <v>1</v>
      </c>
      <c r="H35" s="3"/>
    </row>
    <row r="36" spans="1:8" ht="12.6" customHeight="1">
      <c r="A36" s="12" t="s">
        <v>482</v>
      </c>
      <c r="B36" s="13" t="s">
        <v>1517</v>
      </c>
      <c r="C36" s="103">
        <v>387</v>
      </c>
      <c r="D36" s="153">
        <v>18.046511627907002</v>
      </c>
      <c r="E36" s="153">
        <v>20.283301970734598</v>
      </c>
      <c r="F36" s="175">
        <v>188</v>
      </c>
      <c r="G36" s="175">
        <v>1</v>
      </c>
      <c r="H36" s="3"/>
    </row>
    <row r="37" spans="1:8" ht="12.6" customHeight="1">
      <c r="A37" s="12" t="s">
        <v>483</v>
      </c>
      <c r="B37" s="13" t="s">
        <v>1518</v>
      </c>
      <c r="C37" s="103">
        <v>30</v>
      </c>
      <c r="D37" s="153">
        <v>8.8000000000000007</v>
      </c>
      <c r="E37" s="153">
        <v>10.486115614928901</v>
      </c>
      <c r="F37" s="175">
        <v>49</v>
      </c>
      <c r="G37" s="175">
        <v>1</v>
      </c>
      <c r="H37" s="3"/>
    </row>
    <row r="38" spans="1:8" ht="12.6" customHeight="1">
      <c r="A38" s="12" t="s">
        <v>1228</v>
      </c>
      <c r="B38" s="13" t="s">
        <v>1519</v>
      </c>
      <c r="C38" s="103">
        <v>59</v>
      </c>
      <c r="D38" s="153">
        <v>15.271186440677999</v>
      </c>
      <c r="E38" s="153">
        <v>17.7723443706833</v>
      </c>
      <c r="F38" s="175">
        <v>77</v>
      </c>
      <c r="G38" s="175">
        <v>1</v>
      </c>
      <c r="H38" s="3"/>
    </row>
    <row r="39" spans="1:8" ht="12.6" customHeight="1">
      <c r="A39" s="12" t="s">
        <v>1229</v>
      </c>
      <c r="B39" s="13" t="s">
        <v>1520</v>
      </c>
      <c r="C39" s="103">
        <v>4</v>
      </c>
      <c r="D39" s="153">
        <v>16</v>
      </c>
      <c r="E39" s="153">
        <v>24.0554914035583</v>
      </c>
      <c r="F39" s="175">
        <v>52</v>
      </c>
      <c r="G39" s="175">
        <v>2</v>
      </c>
      <c r="H39" s="3"/>
    </row>
    <row r="40" spans="1:8" ht="12.6" customHeight="1">
      <c r="A40" s="12" t="s">
        <v>1230</v>
      </c>
      <c r="B40" s="13" t="s">
        <v>1521</v>
      </c>
      <c r="C40" s="103">
        <v>3</v>
      </c>
      <c r="D40" s="153">
        <v>37</v>
      </c>
      <c r="E40" s="153">
        <v>25.980762113533199</v>
      </c>
      <c r="F40" s="175">
        <v>52</v>
      </c>
      <c r="G40" s="175">
        <v>7</v>
      </c>
      <c r="H40" s="3"/>
    </row>
    <row r="41" spans="1:8" ht="12.6" customHeight="1">
      <c r="A41" s="12" t="s">
        <v>1759</v>
      </c>
      <c r="B41" s="13" t="s">
        <v>1522</v>
      </c>
      <c r="C41" s="103">
        <v>1546</v>
      </c>
      <c r="D41" s="153">
        <v>17.848641655886201</v>
      </c>
      <c r="E41" s="153">
        <v>10.2464322355754</v>
      </c>
      <c r="F41" s="175">
        <v>75</v>
      </c>
      <c r="G41" s="175">
        <v>1</v>
      </c>
      <c r="H41" s="3"/>
    </row>
    <row r="42" spans="1:8" ht="12.6" customHeight="1">
      <c r="A42" s="12" t="s">
        <v>1760</v>
      </c>
      <c r="B42" s="13" t="s">
        <v>1523</v>
      </c>
      <c r="C42" s="103">
        <v>0</v>
      </c>
      <c r="D42" s="153" t="s">
        <v>491</v>
      </c>
      <c r="E42" s="153" t="s">
        <v>491</v>
      </c>
      <c r="F42" s="175" t="s">
        <v>491</v>
      </c>
      <c r="G42" s="175" t="s">
        <v>491</v>
      </c>
      <c r="H42" s="3"/>
    </row>
    <row r="43" spans="1:8" ht="12.6" customHeight="1">
      <c r="A43" s="12" t="s">
        <v>1761</v>
      </c>
      <c r="B43" s="13" t="s">
        <v>1524</v>
      </c>
      <c r="C43" s="103">
        <v>0</v>
      </c>
      <c r="D43" s="153" t="s">
        <v>491</v>
      </c>
      <c r="E43" s="153" t="s">
        <v>491</v>
      </c>
      <c r="F43" s="175" t="s">
        <v>491</v>
      </c>
      <c r="G43" s="175" t="s">
        <v>491</v>
      </c>
      <c r="H43" s="3"/>
    </row>
    <row r="44" spans="1:8" ht="12.6" customHeight="1">
      <c r="A44" s="12" t="s">
        <v>1762</v>
      </c>
      <c r="B44" s="13" t="s">
        <v>1525</v>
      </c>
      <c r="C44" s="103">
        <v>0</v>
      </c>
      <c r="D44" s="153" t="s">
        <v>491</v>
      </c>
      <c r="E44" s="153" t="s">
        <v>491</v>
      </c>
      <c r="F44" s="175" t="s">
        <v>491</v>
      </c>
      <c r="G44" s="175" t="s">
        <v>491</v>
      </c>
      <c r="H44" s="3"/>
    </row>
    <row r="45" spans="1:8" ht="12.6" customHeight="1">
      <c r="A45" s="12" t="s">
        <v>1763</v>
      </c>
      <c r="B45" s="13" t="s">
        <v>1526</v>
      </c>
      <c r="C45" s="103">
        <v>0</v>
      </c>
      <c r="D45" s="153" t="s">
        <v>491</v>
      </c>
      <c r="E45" s="153" t="s">
        <v>491</v>
      </c>
      <c r="F45" s="175" t="s">
        <v>491</v>
      </c>
      <c r="G45" s="175" t="s">
        <v>491</v>
      </c>
      <c r="H45" s="3"/>
    </row>
    <row r="46" spans="1:8" ht="12.6" customHeight="1">
      <c r="A46" s="12" t="s">
        <v>1764</v>
      </c>
      <c r="B46" s="13" t="s">
        <v>1527</v>
      </c>
      <c r="C46" s="103">
        <v>3</v>
      </c>
      <c r="D46" s="153">
        <v>1</v>
      </c>
      <c r="E46" s="153">
        <v>0</v>
      </c>
      <c r="F46" s="175">
        <v>1</v>
      </c>
      <c r="G46" s="175">
        <v>1</v>
      </c>
      <c r="H46" s="3"/>
    </row>
    <row r="47" spans="1:8" ht="12.6" customHeight="1">
      <c r="A47" s="12" t="s">
        <v>884</v>
      </c>
      <c r="B47" s="13" t="s">
        <v>1528</v>
      </c>
      <c r="C47" s="103">
        <v>13</v>
      </c>
      <c r="D47" s="153">
        <v>9.4615384615384599</v>
      </c>
      <c r="E47" s="153">
        <v>5.95280584564098</v>
      </c>
      <c r="F47" s="175">
        <v>24</v>
      </c>
      <c r="G47" s="175">
        <v>2</v>
      </c>
      <c r="H47" s="3"/>
    </row>
    <row r="48" spans="1:8" ht="12.6" customHeight="1">
      <c r="A48" s="12" t="s">
        <v>885</v>
      </c>
      <c r="B48" s="13" t="s">
        <v>1529</v>
      </c>
      <c r="C48" s="103">
        <v>2</v>
      </c>
      <c r="D48" s="153">
        <v>1.5</v>
      </c>
      <c r="E48" s="153">
        <v>0.70710678118654802</v>
      </c>
      <c r="F48" s="175">
        <v>2</v>
      </c>
      <c r="G48" s="175">
        <v>1</v>
      </c>
      <c r="H48" s="3"/>
    </row>
    <row r="49" spans="1:8" ht="12.6" customHeight="1">
      <c r="A49" s="12" t="s">
        <v>886</v>
      </c>
      <c r="B49" s="13" t="s">
        <v>1530</v>
      </c>
      <c r="C49" s="103">
        <v>0</v>
      </c>
      <c r="D49" s="153" t="s">
        <v>491</v>
      </c>
      <c r="E49" s="153" t="s">
        <v>491</v>
      </c>
      <c r="F49" s="175" t="s">
        <v>491</v>
      </c>
      <c r="G49" s="175" t="s">
        <v>491</v>
      </c>
      <c r="H49" s="3"/>
    </row>
    <row r="50" spans="1:8" ht="12.6" customHeight="1">
      <c r="A50" s="12" t="s">
        <v>887</v>
      </c>
      <c r="B50" s="13" t="s">
        <v>1531</v>
      </c>
      <c r="C50" s="103">
        <v>0</v>
      </c>
      <c r="D50" s="153" t="s">
        <v>491</v>
      </c>
      <c r="E50" s="153" t="s">
        <v>491</v>
      </c>
      <c r="F50" s="175" t="s">
        <v>491</v>
      </c>
      <c r="G50" s="175" t="s">
        <v>491</v>
      </c>
      <c r="H50" s="3"/>
    </row>
    <row r="51" spans="1:8" ht="12.6" customHeight="1">
      <c r="A51" s="12" t="s">
        <v>888</v>
      </c>
      <c r="B51" s="13" t="s">
        <v>1532</v>
      </c>
      <c r="C51" s="103">
        <v>3</v>
      </c>
      <c r="D51" s="153">
        <v>5.6666666666666696</v>
      </c>
      <c r="E51" s="153">
        <v>5.6862407030773303</v>
      </c>
      <c r="F51" s="175">
        <v>12</v>
      </c>
      <c r="G51" s="175">
        <v>1</v>
      </c>
      <c r="H51" s="3"/>
    </row>
    <row r="52" spans="1:8" ht="12.6" customHeight="1">
      <c r="A52" s="12" t="s">
        <v>889</v>
      </c>
      <c r="B52" s="13" t="s">
        <v>1533</v>
      </c>
      <c r="C52" s="103">
        <v>2</v>
      </c>
      <c r="D52" s="153">
        <v>32</v>
      </c>
      <c r="E52" s="153">
        <v>28.284271247461898</v>
      </c>
      <c r="F52" s="175">
        <v>52</v>
      </c>
      <c r="G52" s="175">
        <v>12</v>
      </c>
      <c r="H52" s="3"/>
    </row>
    <row r="53" spans="1:8" ht="12.6" customHeight="1">
      <c r="A53" s="12" t="s">
        <v>890</v>
      </c>
      <c r="B53" s="13" t="s">
        <v>1534</v>
      </c>
      <c r="C53" s="103">
        <v>20</v>
      </c>
      <c r="D53" s="153">
        <v>5.15</v>
      </c>
      <c r="E53" s="153">
        <v>3.8563003813991101</v>
      </c>
      <c r="F53" s="175">
        <v>12</v>
      </c>
      <c r="G53" s="175">
        <v>1</v>
      </c>
      <c r="H53" s="3"/>
    </row>
    <row r="54" spans="1:8" ht="12.6" customHeight="1">
      <c r="A54" s="12" t="s">
        <v>891</v>
      </c>
      <c r="B54" s="13" t="s">
        <v>1535</v>
      </c>
      <c r="C54" s="103">
        <v>1</v>
      </c>
      <c r="D54" s="153">
        <v>2</v>
      </c>
      <c r="E54" s="153" t="s">
        <v>491</v>
      </c>
      <c r="F54" s="175">
        <v>2</v>
      </c>
      <c r="G54" s="175">
        <v>2</v>
      </c>
      <c r="H54" s="3"/>
    </row>
    <row r="55" spans="1:8" ht="12.6" customHeight="1">
      <c r="A55" s="12" t="s">
        <v>892</v>
      </c>
      <c r="B55" s="13" t="s">
        <v>1536</v>
      </c>
      <c r="C55" s="103">
        <v>0</v>
      </c>
      <c r="D55" s="153" t="s">
        <v>491</v>
      </c>
      <c r="E55" s="153" t="s">
        <v>491</v>
      </c>
      <c r="F55" s="175" t="s">
        <v>491</v>
      </c>
      <c r="G55" s="175" t="s">
        <v>491</v>
      </c>
      <c r="H55" s="3"/>
    </row>
    <row r="56" spans="1:8" ht="12.6" customHeight="1">
      <c r="A56" s="12" t="s">
        <v>893</v>
      </c>
      <c r="B56" s="13" t="s">
        <v>1537</v>
      </c>
      <c r="C56" s="103">
        <v>0</v>
      </c>
      <c r="D56" s="153" t="s">
        <v>491</v>
      </c>
      <c r="E56" s="153" t="s">
        <v>491</v>
      </c>
      <c r="F56" s="175" t="s">
        <v>491</v>
      </c>
      <c r="G56" s="175" t="s">
        <v>491</v>
      </c>
      <c r="H56" s="3"/>
    </row>
    <row r="57" spans="1:8" ht="12.6" customHeight="1">
      <c r="A57" s="12" t="s">
        <v>894</v>
      </c>
      <c r="B57" s="13" t="s">
        <v>1538</v>
      </c>
      <c r="C57" s="103">
        <v>4</v>
      </c>
      <c r="D57" s="153">
        <v>5.75</v>
      </c>
      <c r="E57" s="153">
        <v>4.6457866215887798</v>
      </c>
      <c r="F57" s="175">
        <v>12</v>
      </c>
      <c r="G57" s="175">
        <v>1</v>
      </c>
      <c r="H57" s="3"/>
    </row>
    <row r="58" spans="1:8" ht="12.6" customHeight="1">
      <c r="A58" s="12" t="s">
        <v>1546</v>
      </c>
      <c r="B58" s="13" t="s">
        <v>1539</v>
      </c>
      <c r="C58" s="103">
        <v>2</v>
      </c>
      <c r="D58" s="153">
        <v>15</v>
      </c>
      <c r="E58" s="153">
        <v>4.2426406871192803</v>
      </c>
      <c r="F58" s="175">
        <v>18</v>
      </c>
      <c r="G58" s="175">
        <v>12</v>
      </c>
      <c r="H58" s="3"/>
    </row>
    <row r="59" spans="1:8" ht="12.6" customHeight="1">
      <c r="A59" s="12" t="s">
        <v>1547</v>
      </c>
      <c r="B59" s="13" t="s">
        <v>1540</v>
      </c>
      <c r="C59" s="103">
        <v>6</v>
      </c>
      <c r="D59" s="153">
        <v>6.1666666666666696</v>
      </c>
      <c r="E59" s="153">
        <v>5.1542862422130398</v>
      </c>
      <c r="F59" s="175">
        <v>12</v>
      </c>
      <c r="G59" s="175">
        <v>1</v>
      </c>
      <c r="H59" s="3"/>
    </row>
    <row r="60" spans="1:8" ht="12.6" customHeight="1">
      <c r="A60" s="12" t="s">
        <v>1548</v>
      </c>
      <c r="B60" s="13" t="s">
        <v>1541</v>
      </c>
      <c r="C60" s="103">
        <v>1</v>
      </c>
      <c r="D60" s="153">
        <v>7</v>
      </c>
      <c r="E60" s="153" t="s">
        <v>491</v>
      </c>
      <c r="F60" s="175">
        <v>7</v>
      </c>
      <c r="G60" s="175">
        <v>7</v>
      </c>
      <c r="H60" s="3"/>
    </row>
    <row r="61" spans="1:8" ht="12.6" customHeight="1">
      <c r="A61" s="12" t="s">
        <v>1549</v>
      </c>
      <c r="B61" s="13" t="s">
        <v>1542</v>
      </c>
      <c r="C61" s="103">
        <v>31</v>
      </c>
      <c r="D61" s="153">
        <v>7.2903225806451601</v>
      </c>
      <c r="E61" s="153">
        <v>6.5227476234436503</v>
      </c>
      <c r="F61" s="175">
        <v>24</v>
      </c>
      <c r="G61" s="175">
        <v>1</v>
      </c>
      <c r="H61" s="3"/>
    </row>
    <row r="62" spans="1:8" ht="12.6" customHeight="1">
      <c r="A62" s="12" t="s">
        <v>1550</v>
      </c>
      <c r="B62" s="13" t="s">
        <v>1543</v>
      </c>
      <c r="C62" s="103">
        <v>0</v>
      </c>
      <c r="D62" s="153" t="s">
        <v>491</v>
      </c>
      <c r="E62" s="153" t="s">
        <v>491</v>
      </c>
      <c r="F62" s="175" t="s">
        <v>491</v>
      </c>
      <c r="G62" s="175" t="s">
        <v>491</v>
      </c>
      <c r="H62" s="3"/>
    </row>
    <row r="63" spans="1:8" ht="12.6" customHeight="1">
      <c r="A63" s="12" t="s">
        <v>1551</v>
      </c>
      <c r="B63" s="13" t="s">
        <v>1544</v>
      </c>
      <c r="C63" s="103">
        <v>6</v>
      </c>
      <c r="D63" s="153">
        <v>4.8333333333333304</v>
      </c>
      <c r="E63" s="153">
        <v>3.9200340134578799</v>
      </c>
      <c r="F63" s="175">
        <v>12</v>
      </c>
      <c r="G63" s="175">
        <v>1</v>
      </c>
      <c r="H63" s="3"/>
    </row>
    <row r="64" spans="1:8" ht="12.6" customHeight="1">
      <c r="A64" s="12" t="s">
        <v>1552</v>
      </c>
      <c r="B64" s="13" t="s">
        <v>1545</v>
      </c>
      <c r="C64" s="103">
        <v>2</v>
      </c>
      <c r="D64" s="153">
        <v>1</v>
      </c>
      <c r="E64" s="153">
        <v>0</v>
      </c>
      <c r="F64" s="175">
        <v>1</v>
      </c>
      <c r="G64" s="175">
        <v>1</v>
      </c>
      <c r="H64" s="3"/>
    </row>
    <row r="65" spans="1:8" ht="12.6" customHeight="1">
      <c r="A65" s="12" t="s">
        <v>1553</v>
      </c>
      <c r="B65" s="13" t="s">
        <v>1295</v>
      </c>
      <c r="C65" s="103">
        <v>3</v>
      </c>
      <c r="D65" s="153">
        <v>1.6666666666666701</v>
      </c>
      <c r="E65" s="153">
        <v>0.57735026918962595</v>
      </c>
      <c r="F65" s="175">
        <v>2</v>
      </c>
      <c r="G65" s="175">
        <v>1</v>
      </c>
      <c r="H65" s="3"/>
    </row>
    <row r="66" spans="1:8" ht="12.6" customHeight="1">
      <c r="A66" s="12" t="s">
        <v>1554</v>
      </c>
      <c r="B66" s="13" t="s">
        <v>1296</v>
      </c>
      <c r="C66" s="103">
        <v>0</v>
      </c>
      <c r="D66" s="153" t="s">
        <v>491</v>
      </c>
      <c r="E66" s="153" t="s">
        <v>491</v>
      </c>
      <c r="F66" s="175" t="s">
        <v>491</v>
      </c>
      <c r="G66" s="175" t="s">
        <v>491</v>
      </c>
      <c r="H66" s="3"/>
    </row>
    <row r="67" spans="1:8" ht="12.6" customHeight="1">
      <c r="A67" s="12" t="s">
        <v>1555</v>
      </c>
      <c r="B67" s="13" t="s">
        <v>1297</v>
      </c>
      <c r="C67" s="103">
        <v>0</v>
      </c>
      <c r="D67" s="153" t="s">
        <v>491</v>
      </c>
      <c r="E67" s="153" t="s">
        <v>491</v>
      </c>
      <c r="F67" s="175" t="s">
        <v>491</v>
      </c>
      <c r="G67" s="175" t="s">
        <v>491</v>
      </c>
      <c r="H67" s="3"/>
    </row>
    <row r="68" spans="1:8" ht="12.6" customHeight="1">
      <c r="A68" s="12" t="s">
        <v>1556</v>
      </c>
      <c r="B68" s="13" t="s">
        <v>1298</v>
      </c>
      <c r="C68" s="103">
        <v>0</v>
      </c>
      <c r="D68" s="153" t="s">
        <v>491</v>
      </c>
      <c r="E68" s="153" t="s">
        <v>491</v>
      </c>
      <c r="F68" s="175" t="s">
        <v>491</v>
      </c>
      <c r="G68" s="175" t="s">
        <v>491</v>
      </c>
      <c r="H68" s="3"/>
    </row>
    <row r="69" spans="1:8" ht="12.6" customHeight="1">
      <c r="A69" s="12" t="s">
        <v>1557</v>
      </c>
      <c r="B69" s="13" t="s">
        <v>1299</v>
      </c>
      <c r="C69" s="103">
        <v>0</v>
      </c>
      <c r="D69" s="153" t="s">
        <v>491</v>
      </c>
      <c r="E69" s="153" t="s">
        <v>491</v>
      </c>
      <c r="F69" s="175" t="s">
        <v>491</v>
      </c>
      <c r="G69" s="175" t="s">
        <v>491</v>
      </c>
      <c r="H69" s="3"/>
    </row>
    <row r="70" spans="1:8" ht="12.6" customHeight="1">
      <c r="A70" s="12" t="s">
        <v>1558</v>
      </c>
      <c r="B70" s="13" t="s">
        <v>1300</v>
      </c>
      <c r="C70" s="103">
        <v>0</v>
      </c>
      <c r="D70" s="153" t="s">
        <v>491</v>
      </c>
      <c r="E70" s="153" t="s">
        <v>491</v>
      </c>
      <c r="F70" s="175" t="s">
        <v>491</v>
      </c>
      <c r="G70" s="175" t="s">
        <v>491</v>
      </c>
      <c r="H70" s="3"/>
    </row>
    <row r="71" spans="1:8" ht="12.6" customHeight="1">
      <c r="A71" s="12" t="s">
        <v>1559</v>
      </c>
      <c r="B71" s="13" t="s">
        <v>1301</v>
      </c>
      <c r="C71" s="103">
        <v>0</v>
      </c>
      <c r="D71" s="153" t="s">
        <v>491</v>
      </c>
      <c r="E71" s="153" t="s">
        <v>491</v>
      </c>
      <c r="F71" s="175" t="s">
        <v>491</v>
      </c>
      <c r="G71" s="175" t="s">
        <v>491</v>
      </c>
      <c r="H71" s="3"/>
    </row>
    <row r="72" spans="1:8" ht="12.6" customHeight="1">
      <c r="A72" s="12" t="s">
        <v>1560</v>
      </c>
      <c r="B72" s="13" t="s">
        <v>1302</v>
      </c>
      <c r="C72" s="103">
        <v>0</v>
      </c>
      <c r="D72" s="153" t="s">
        <v>491</v>
      </c>
      <c r="E72" s="153" t="s">
        <v>491</v>
      </c>
      <c r="F72" s="175" t="s">
        <v>491</v>
      </c>
      <c r="G72" s="175" t="s">
        <v>491</v>
      </c>
      <c r="H72" s="3"/>
    </row>
    <row r="73" spans="1:8" ht="12.6" customHeight="1">
      <c r="A73" s="12" t="s">
        <v>1561</v>
      </c>
      <c r="B73" s="13" t="s">
        <v>1303</v>
      </c>
      <c r="C73" s="103">
        <v>1</v>
      </c>
      <c r="D73" s="153">
        <v>2</v>
      </c>
      <c r="E73" s="153" t="s">
        <v>491</v>
      </c>
      <c r="F73" s="175">
        <v>2</v>
      </c>
      <c r="G73" s="175">
        <v>2</v>
      </c>
      <c r="H73" s="3"/>
    </row>
    <row r="74" spans="1:8" ht="12.6" customHeight="1">
      <c r="A74" s="12" t="s">
        <v>1562</v>
      </c>
      <c r="B74" s="13" t="s">
        <v>1304</v>
      </c>
      <c r="C74" s="103">
        <v>8</v>
      </c>
      <c r="D74" s="153">
        <v>5.5</v>
      </c>
      <c r="E74" s="153">
        <v>5.3984124650546201</v>
      </c>
      <c r="F74" s="175">
        <v>12</v>
      </c>
      <c r="G74" s="175">
        <v>1</v>
      </c>
      <c r="H74" s="3"/>
    </row>
    <row r="75" spans="1:8" ht="12.6" customHeight="1">
      <c r="A75" s="12" t="s">
        <v>1563</v>
      </c>
      <c r="B75" s="13" t="s">
        <v>1305</v>
      </c>
      <c r="C75" s="103">
        <v>0</v>
      </c>
      <c r="D75" s="153" t="s">
        <v>491</v>
      </c>
      <c r="E75" s="153" t="s">
        <v>491</v>
      </c>
      <c r="F75" s="175" t="s">
        <v>491</v>
      </c>
      <c r="G75" s="175" t="s">
        <v>491</v>
      </c>
      <c r="H75" s="3"/>
    </row>
    <row r="76" spans="1:8" ht="12.6" customHeight="1">
      <c r="A76" s="12" t="s">
        <v>1564</v>
      </c>
      <c r="B76" s="13" t="s">
        <v>1306</v>
      </c>
      <c r="C76" s="103">
        <v>125</v>
      </c>
      <c r="D76" s="153">
        <v>12.52</v>
      </c>
      <c r="E76" s="153">
        <v>39.257339564435803</v>
      </c>
      <c r="F76" s="175">
        <v>365</v>
      </c>
      <c r="G76" s="175">
        <v>1</v>
      </c>
      <c r="H76" s="3"/>
    </row>
    <row r="77" spans="1:8" ht="12.6" customHeight="1">
      <c r="A77" s="12" t="s">
        <v>1565</v>
      </c>
      <c r="B77" s="13" t="s">
        <v>1307</v>
      </c>
      <c r="C77" s="103">
        <v>6</v>
      </c>
      <c r="D77" s="153">
        <v>7.3333333333333304</v>
      </c>
      <c r="E77" s="153">
        <v>5.4283207962192703</v>
      </c>
      <c r="F77" s="175">
        <v>12</v>
      </c>
      <c r="G77" s="175">
        <v>1</v>
      </c>
      <c r="H77" s="3"/>
    </row>
    <row r="78" spans="1:8" ht="12.6" customHeight="1">
      <c r="A78" s="12" t="s">
        <v>1247</v>
      </c>
      <c r="B78" s="13" t="s">
        <v>1308</v>
      </c>
      <c r="C78" s="103">
        <v>5</v>
      </c>
      <c r="D78" s="153">
        <v>13.2</v>
      </c>
      <c r="E78" s="153">
        <v>10.5451410611713</v>
      </c>
      <c r="F78" s="175">
        <v>24</v>
      </c>
      <c r="G78" s="175">
        <v>2</v>
      </c>
      <c r="H78" s="3"/>
    </row>
    <row r="79" spans="1:8" ht="12.6" customHeight="1">
      <c r="A79" s="12" t="s">
        <v>1248</v>
      </c>
      <c r="B79" s="13" t="s">
        <v>1309</v>
      </c>
      <c r="C79" s="103">
        <v>66</v>
      </c>
      <c r="D79" s="153">
        <v>7.0606060606060597</v>
      </c>
      <c r="E79" s="153">
        <v>9.2767348166156403</v>
      </c>
      <c r="F79" s="175">
        <v>51</v>
      </c>
      <c r="G79" s="175">
        <v>1</v>
      </c>
      <c r="H79" s="3"/>
    </row>
    <row r="80" spans="1:8" ht="12.6" customHeight="1">
      <c r="A80" s="12" t="s">
        <v>1249</v>
      </c>
      <c r="B80" s="13" t="s">
        <v>1310</v>
      </c>
      <c r="C80" s="103">
        <v>66</v>
      </c>
      <c r="D80" s="153">
        <v>7.4696969696969697</v>
      </c>
      <c r="E80" s="153">
        <v>11.1827060120936</v>
      </c>
      <c r="F80" s="175">
        <v>50</v>
      </c>
      <c r="G80" s="175">
        <v>1</v>
      </c>
      <c r="H80" s="3"/>
    </row>
    <row r="81" spans="1:8" ht="12.6" customHeight="1">
      <c r="A81" s="12" t="s">
        <v>1250</v>
      </c>
      <c r="B81" s="13" t="s">
        <v>1311</v>
      </c>
      <c r="C81" s="103">
        <v>13</v>
      </c>
      <c r="D81" s="153">
        <v>5</v>
      </c>
      <c r="E81" s="153">
        <v>5.0826502273256304</v>
      </c>
      <c r="F81" s="175">
        <v>12</v>
      </c>
      <c r="G81" s="175">
        <v>1</v>
      </c>
      <c r="H81" s="3"/>
    </row>
    <row r="82" spans="1:8" ht="12.6" customHeight="1">
      <c r="A82" s="12" t="s">
        <v>1251</v>
      </c>
      <c r="B82" s="13" t="s">
        <v>1312</v>
      </c>
      <c r="C82" s="103">
        <v>23</v>
      </c>
      <c r="D82" s="153">
        <v>6.7826086956521703</v>
      </c>
      <c r="E82" s="153">
        <v>4.0671245341499702</v>
      </c>
      <c r="F82" s="175">
        <v>12</v>
      </c>
      <c r="G82" s="175">
        <v>2</v>
      </c>
      <c r="H82" s="3"/>
    </row>
    <row r="83" spans="1:8" ht="12.6" customHeight="1">
      <c r="A83" s="12" t="s">
        <v>1252</v>
      </c>
      <c r="B83" s="13" t="s">
        <v>1313</v>
      </c>
      <c r="C83" s="103">
        <v>87</v>
      </c>
      <c r="D83" s="153">
        <v>12.091954022988499</v>
      </c>
      <c r="E83" s="153">
        <v>15.238134677938</v>
      </c>
      <c r="F83" s="175">
        <v>133</v>
      </c>
      <c r="G83" s="175">
        <v>1</v>
      </c>
      <c r="H83" s="3"/>
    </row>
    <row r="84" spans="1:8" ht="12.6" customHeight="1">
      <c r="A84" s="12" t="s">
        <v>1253</v>
      </c>
      <c r="B84" s="13" t="s">
        <v>1314</v>
      </c>
      <c r="C84" s="103">
        <v>1</v>
      </c>
      <c r="D84" s="153">
        <v>24</v>
      </c>
      <c r="E84" s="153" t="s">
        <v>491</v>
      </c>
      <c r="F84" s="175">
        <v>24</v>
      </c>
      <c r="G84" s="175">
        <v>24</v>
      </c>
      <c r="H84" s="3"/>
    </row>
    <row r="85" spans="1:8" ht="12.6" customHeight="1">
      <c r="A85" s="12" t="s">
        <v>1254</v>
      </c>
      <c r="B85" s="13" t="s">
        <v>1315</v>
      </c>
      <c r="C85" s="103">
        <v>54</v>
      </c>
      <c r="D85" s="153">
        <v>7.2962962962963003</v>
      </c>
      <c r="E85" s="153">
        <v>4.73696674553325</v>
      </c>
      <c r="F85" s="175">
        <v>13</v>
      </c>
      <c r="G85" s="175">
        <v>1</v>
      </c>
      <c r="H85" s="3"/>
    </row>
    <row r="86" spans="1:8" ht="12.6" customHeight="1">
      <c r="A86" s="12" t="s">
        <v>1255</v>
      </c>
      <c r="B86" s="13" t="s">
        <v>1316</v>
      </c>
      <c r="C86" s="103">
        <v>76</v>
      </c>
      <c r="D86" s="153">
        <v>6.3947368421052602</v>
      </c>
      <c r="E86" s="153">
        <v>5.0756384094178602</v>
      </c>
      <c r="F86" s="175">
        <v>24</v>
      </c>
      <c r="G86" s="175">
        <v>1</v>
      </c>
      <c r="H86" s="3"/>
    </row>
    <row r="87" spans="1:8" ht="12.6" customHeight="1">
      <c r="A87" s="12" t="s">
        <v>1256</v>
      </c>
      <c r="B87" s="13" t="s">
        <v>1317</v>
      </c>
      <c r="C87" s="103">
        <v>14</v>
      </c>
      <c r="D87" s="153">
        <v>8.71428571428571</v>
      </c>
      <c r="E87" s="153">
        <v>6.5800230468215899</v>
      </c>
      <c r="F87" s="175">
        <v>24</v>
      </c>
      <c r="G87" s="175">
        <v>1</v>
      </c>
      <c r="H87" s="3"/>
    </row>
    <row r="88" spans="1:8" ht="12.6" customHeight="1">
      <c r="A88" s="12" t="s">
        <v>1257</v>
      </c>
      <c r="B88" s="13" t="s">
        <v>1318</v>
      </c>
      <c r="C88" s="103">
        <v>67</v>
      </c>
      <c r="D88" s="153">
        <v>5.6567164179104497</v>
      </c>
      <c r="E88" s="153">
        <v>4.4263407104547898</v>
      </c>
      <c r="F88" s="175">
        <v>12</v>
      </c>
      <c r="G88" s="175">
        <v>1</v>
      </c>
      <c r="H88" s="3"/>
    </row>
    <row r="89" spans="1:8" ht="12.6" customHeight="1">
      <c r="A89" s="12" t="s">
        <v>1258</v>
      </c>
      <c r="B89" s="13" t="s">
        <v>1319</v>
      </c>
      <c r="C89" s="103">
        <v>9</v>
      </c>
      <c r="D89" s="153">
        <v>3.6666666666666701</v>
      </c>
      <c r="E89" s="153">
        <v>3.5</v>
      </c>
      <c r="F89" s="175">
        <v>12</v>
      </c>
      <c r="G89" s="175">
        <v>1</v>
      </c>
      <c r="H89" s="3"/>
    </row>
    <row r="90" spans="1:8" ht="12.6" customHeight="1">
      <c r="A90" s="12" t="s">
        <v>1259</v>
      </c>
      <c r="B90" s="13" t="s">
        <v>1320</v>
      </c>
      <c r="C90" s="103">
        <v>14</v>
      </c>
      <c r="D90" s="153">
        <v>11.285714285714301</v>
      </c>
      <c r="E90" s="153">
        <v>13.040933021296199</v>
      </c>
      <c r="F90" s="175">
        <v>48</v>
      </c>
      <c r="G90" s="175">
        <v>1</v>
      </c>
      <c r="H90" s="3"/>
    </row>
    <row r="91" spans="1:8" ht="12.6" customHeight="1">
      <c r="A91" s="12" t="s">
        <v>1260</v>
      </c>
      <c r="B91" s="13" t="s">
        <v>1321</v>
      </c>
      <c r="C91" s="103">
        <v>0</v>
      </c>
      <c r="D91" s="153" t="s">
        <v>491</v>
      </c>
      <c r="E91" s="153" t="s">
        <v>491</v>
      </c>
      <c r="F91" s="175" t="s">
        <v>491</v>
      </c>
      <c r="G91" s="175" t="s">
        <v>491</v>
      </c>
      <c r="H91" s="3"/>
    </row>
    <row r="92" spans="1:8" ht="12.6" customHeight="1">
      <c r="A92" s="12" t="s">
        <v>1261</v>
      </c>
      <c r="B92" s="13" t="s">
        <v>1322</v>
      </c>
      <c r="C92" s="103">
        <v>8</v>
      </c>
      <c r="D92" s="153">
        <v>14.5</v>
      </c>
      <c r="E92" s="153">
        <v>14.0509277782135</v>
      </c>
      <c r="F92" s="175">
        <v>48</v>
      </c>
      <c r="G92" s="175">
        <v>2</v>
      </c>
      <c r="H92" s="3"/>
    </row>
    <row r="93" spans="1:8" ht="12.6" customHeight="1">
      <c r="A93" s="12" t="s">
        <v>1262</v>
      </c>
      <c r="B93" s="13" t="s">
        <v>1323</v>
      </c>
      <c r="C93" s="103">
        <v>725</v>
      </c>
      <c r="D93" s="153">
        <v>6.9655172413793096</v>
      </c>
      <c r="E93" s="153">
        <v>7.4388982441665501</v>
      </c>
      <c r="F93" s="175">
        <v>52</v>
      </c>
      <c r="G93" s="175">
        <v>1</v>
      </c>
      <c r="H93" s="3"/>
    </row>
    <row r="94" spans="1:8" ht="12.6" customHeight="1">
      <c r="A94" s="12" t="s">
        <v>1263</v>
      </c>
      <c r="B94" s="13" t="s">
        <v>1324</v>
      </c>
      <c r="C94" s="103">
        <v>5</v>
      </c>
      <c r="D94" s="153">
        <v>7</v>
      </c>
      <c r="E94" s="153">
        <v>4.8989794855663602</v>
      </c>
      <c r="F94" s="175">
        <v>12</v>
      </c>
      <c r="G94" s="175">
        <v>1</v>
      </c>
      <c r="H94" s="3"/>
    </row>
    <row r="95" spans="1:8" ht="12.6" customHeight="1">
      <c r="A95" s="12" t="s">
        <v>1264</v>
      </c>
      <c r="B95" s="13" t="s">
        <v>1325</v>
      </c>
      <c r="C95" s="103">
        <v>3</v>
      </c>
      <c r="D95" s="153">
        <v>5</v>
      </c>
      <c r="E95" s="153">
        <v>6.0827625302982202</v>
      </c>
      <c r="F95" s="175">
        <v>12</v>
      </c>
      <c r="G95" s="175">
        <v>1</v>
      </c>
      <c r="H95" s="3"/>
    </row>
    <row r="96" spans="1:8" ht="12.6" customHeight="1">
      <c r="A96" s="12" t="s">
        <v>1265</v>
      </c>
      <c r="B96" s="13" t="s">
        <v>1326</v>
      </c>
      <c r="C96" s="103">
        <v>0</v>
      </c>
      <c r="D96" s="153" t="s">
        <v>491</v>
      </c>
      <c r="E96" s="153" t="s">
        <v>491</v>
      </c>
      <c r="F96" s="175" t="s">
        <v>491</v>
      </c>
      <c r="G96" s="175" t="s">
        <v>491</v>
      </c>
      <c r="H96" s="3"/>
    </row>
    <row r="97" spans="1:8" ht="12.6" customHeight="1">
      <c r="A97" s="12" t="s">
        <v>1266</v>
      </c>
      <c r="B97" s="13" t="s">
        <v>1327</v>
      </c>
      <c r="C97" s="103">
        <v>12</v>
      </c>
      <c r="D97" s="153">
        <v>6.5833333333333304</v>
      </c>
      <c r="E97" s="153">
        <v>7.1026030226227403</v>
      </c>
      <c r="F97" s="175">
        <v>24</v>
      </c>
      <c r="G97" s="175">
        <v>1</v>
      </c>
      <c r="H97" s="3"/>
    </row>
    <row r="98" spans="1:8" ht="12.6" customHeight="1">
      <c r="A98" s="12" t="s">
        <v>1267</v>
      </c>
      <c r="B98" s="13" t="s">
        <v>1328</v>
      </c>
      <c r="C98" s="103">
        <v>1</v>
      </c>
      <c r="D98" s="153">
        <v>12</v>
      </c>
      <c r="E98" s="153" t="s">
        <v>491</v>
      </c>
      <c r="F98" s="175">
        <v>12</v>
      </c>
      <c r="G98" s="175">
        <v>12</v>
      </c>
      <c r="H98" s="3"/>
    </row>
    <row r="99" spans="1:8" ht="12.6" customHeight="1">
      <c r="A99" s="12" t="s">
        <v>1268</v>
      </c>
      <c r="B99" s="13" t="s">
        <v>1329</v>
      </c>
      <c r="C99" s="103">
        <v>5</v>
      </c>
      <c r="D99" s="153">
        <v>4.2</v>
      </c>
      <c r="E99" s="153">
        <v>4.5497252664309302</v>
      </c>
      <c r="F99" s="175">
        <v>12</v>
      </c>
      <c r="G99" s="175">
        <v>1</v>
      </c>
      <c r="H99" s="3"/>
    </row>
    <row r="100" spans="1:8" ht="12.6" customHeight="1">
      <c r="A100" s="12" t="s">
        <v>486</v>
      </c>
      <c r="B100" s="13" t="s">
        <v>1330</v>
      </c>
      <c r="C100" s="103">
        <v>14</v>
      </c>
      <c r="D100" s="153">
        <v>8.5714285714285694</v>
      </c>
      <c r="E100" s="153">
        <v>4.8471131093162496</v>
      </c>
      <c r="F100" s="175">
        <v>12</v>
      </c>
      <c r="G100" s="175">
        <v>1</v>
      </c>
      <c r="H100" s="3"/>
    </row>
    <row r="101" spans="1:8" ht="12.6" customHeight="1">
      <c r="A101" s="12" t="s">
        <v>487</v>
      </c>
      <c r="B101" s="13" t="s">
        <v>596</v>
      </c>
      <c r="C101" s="103">
        <v>26</v>
      </c>
      <c r="D101" s="153">
        <v>7.6153846153846203</v>
      </c>
      <c r="E101" s="153">
        <v>6.3439856435961302</v>
      </c>
      <c r="F101" s="175">
        <v>24</v>
      </c>
      <c r="G101" s="175">
        <v>2</v>
      </c>
      <c r="H101" s="3"/>
    </row>
    <row r="102" spans="1:8" ht="12.6" customHeight="1">
      <c r="A102" s="12" t="s">
        <v>599</v>
      </c>
      <c r="B102" s="13" t="s">
        <v>597</v>
      </c>
      <c r="C102" s="103">
        <v>16</v>
      </c>
      <c r="D102" s="153">
        <v>4.9375</v>
      </c>
      <c r="E102" s="153">
        <v>4.7535074769409302</v>
      </c>
      <c r="F102" s="175">
        <v>14</v>
      </c>
      <c r="G102" s="175">
        <v>1</v>
      </c>
      <c r="H102" s="3"/>
    </row>
    <row r="103" spans="1:8" ht="12.6" customHeight="1">
      <c r="A103" s="12" t="s">
        <v>600</v>
      </c>
      <c r="B103" s="13" t="s">
        <v>598</v>
      </c>
      <c r="C103" s="103">
        <v>26</v>
      </c>
      <c r="D103" s="153">
        <v>7.3461538461538503</v>
      </c>
      <c r="E103" s="153">
        <v>5.7684820026922701</v>
      </c>
      <c r="F103" s="175">
        <v>24</v>
      </c>
      <c r="G103" s="175">
        <v>1</v>
      </c>
      <c r="H103" s="3"/>
    </row>
    <row r="104" spans="1:8" ht="12.6" customHeight="1">
      <c r="A104" s="12" t="s">
        <v>488</v>
      </c>
      <c r="B104" s="13" t="s">
        <v>1386</v>
      </c>
      <c r="C104" s="103">
        <v>143</v>
      </c>
      <c r="D104" s="153">
        <v>11.139860139860099</v>
      </c>
      <c r="E104" s="153">
        <v>30.6416363605722</v>
      </c>
      <c r="F104" s="175">
        <v>365</v>
      </c>
      <c r="G104" s="175">
        <v>1</v>
      </c>
      <c r="H104" s="3"/>
    </row>
    <row r="105" spans="1:8" ht="12.6" customHeight="1">
      <c r="A105" s="12" t="s">
        <v>491</v>
      </c>
      <c r="B105" s="13" t="s">
        <v>1951</v>
      </c>
      <c r="C105" s="103">
        <v>14</v>
      </c>
      <c r="D105" s="153">
        <v>11.5714285714286</v>
      </c>
      <c r="E105" s="153">
        <v>13.3342490528038</v>
      </c>
      <c r="F105" s="175">
        <v>52</v>
      </c>
      <c r="G105" s="175">
        <v>1</v>
      </c>
      <c r="H105" s="3"/>
    </row>
    <row r="106" spans="1:8" ht="12.6" customHeight="1">
      <c r="A106" s="14"/>
      <c r="B106" s="4" t="s">
        <v>493</v>
      </c>
      <c r="C106" s="184">
        <v>6517</v>
      </c>
      <c r="D106" s="185">
        <v>13.318704925579301</v>
      </c>
      <c r="E106" s="185">
        <v>22.4085997379239</v>
      </c>
      <c r="F106" s="186">
        <v>1065</v>
      </c>
      <c r="G106" s="186">
        <v>1</v>
      </c>
      <c r="H106" s="8"/>
    </row>
    <row r="107" spans="1:8">
      <c r="A107" s="10"/>
      <c r="B107" s="9"/>
      <c r="C107" s="36"/>
      <c r="D107" s="41"/>
      <c r="E107" s="41"/>
      <c r="F107" s="36"/>
      <c r="G107" s="36"/>
      <c r="H107" s="8"/>
    </row>
    <row r="108" spans="1:8">
      <c r="A108" s="6"/>
      <c r="B108" s="2"/>
      <c r="C108" s="37"/>
      <c r="D108" s="42"/>
      <c r="E108" s="42"/>
      <c r="F108" s="37"/>
      <c r="G108" s="37"/>
      <c r="H108" s="3"/>
    </row>
    <row r="109" spans="1:8">
      <c r="A109" s="6"/>
      <c r="B109" s="2"/>
      <c r="C109" s="43"/>
      <c r="D109" s="42"/>
      <c r="E109" s="42"/>
      <c r="F109" s="37"/>
      <c r="G109" s="37"/>
      <c r="H109" s="3"/>
    </row>
    <row r="110" spans="1:8">
      <c r="A110" s="6"/>
      <c r="B110" s="2"/>
      <c r="C110" s="37"/>
      <c r="D110" s="42"/>
      <c r="E110" s="42"/>
      <c r="F110" s="37"/>
      <c r="G110" s="37"/>
      <c r="H110" s="3"/>
    </row>
    <row r="111" spans="1:8">
      <c r="C111" s="38"/>
      <c r="D111" s="44"/>
      <c r="E111" s="44"/>
      <c r="F111" s="38"/>
      <c r="G111" s="38"/>
    </row>
    <row r="112" spans="1:8">
      <c r="C112" s="38"/>
      <c r="D112" s="44"/>
      <c r="E112" s="44"/>
      <c r="F112" s="38"/>
      <c r="G112" s="38"/>
    </row>
    <row r="113" spans="3:5">
      <c r="D113" s="45"/>
      <c r="E113" s="45"/>
    </row>
    <row r="114" spans="3:5">
      <c r="D114" s="45"/>
      <c r="E114" s="45"/>
    </row>
    <row r="115" spans="3:5">
      <c r="D115" s="45"/>
      <c r="E115" s="45"/>
    </row>
    <row r="116" spans="3:5">
      <c r="D116" s="45"/>
      <c r="E116" s="45"/>
    </row>
    <row r="117" spans="3:5">
      <c r="D117" s="45"/>
      <c r="E117" s="45"/>
    </row>
    <row r="119" spans="3:5">
      <c r="C119" s="39"/>
      <c r="D119" s="39"/>
      <c r="E119" s="39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166">
    <tabColor theme="7" tint="0.39997558519241921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3" max="3" width="7" bestFit="1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1120</v>
      </c>
      <c r="B3" s="2"/>
      <c r="D3" s="3"/>
      <c r="E3" s="3"/>
      <c r="F3" s="40"/>
      <c r="G3" s="40"/>
      <c r="H3" s="3"/>
    </row>
    <row r="4" spans="1:8">
      <c r="A4" s="1"/>
      <c r="B4" s="2"/>
      <c r="D4" s="3"/>
      <c r="E4" s="3"/>
      <c r="F4" s="40" t="s">
        <v>1955</v>
      </c>
      <c r="G4" s="40" t="s">
        <v>1941</v>
      </c>
      <c r="H4" s="3"/>
    </row>
    <row r="5" spans="1:8" ht="12.6" customHeight="1">
      <c r="A5" s="268" t="s">
        <v>1031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2" t="s">
        <v>452</v>
      </c>
      <c r="B6" s="13" t="s">
        <v>1698</v>
      </c>
      <c r="C6" s="103">
        <v>11</v>
      </c>
      <c r="D6" s="153">
        <v>8</v>
      </c>
      <c r="E6" s="153">
        <v>4.5607017003965504</v>
      </c>
      <c r="F6" s="175">
        <v>12</v>
      </c>
      <c r="G6" s="175">
        <v>1</v>
      </c>
      <c r="H6" s="3"/>
    </row>
    <row r="7" spans="1:8" ht="12.6" customHeight="1">
      <c r="A7" s="12" t="s">
        <v>453</v>
      </c>
      <c r="B7" s="13" t="s">
        <v>873</v>
      </c>
      <c r="C7" s="103">
        <v>0</v>
      </c>
      <c r="D7" s="153" t="s">
        <v>491</v>
      </c>
      <c r="E7" s="153" t="s">
        <v>491</v>
      </c>
      <c r="F7" s="175" t="s">
        <v>491</v>
      </c>
      <c r="G7" s="175" t="s">
        <v>491</v>
      </c>
      <c r="H7" s="3"/>
    </row>
    <row r="8" spans="1:8" ht="12.6" customHeight="1">
      <c r="A8" s="12" t="s">
        <v>454</v>
      </c>
      <c r="B8" s="13" t="s">
        <v>874</v>
      </c>
      <c r="C8" s="103">
        <v>1</v>
      </c>
      <c r="D8" s="153">
        <v>24</v>
      </c>
      <c r="E8" s="153" t="s">
        <v>491</v>
      </c>
      <c r="F8" s="175">
        <v>24</v>
      </c>
      <c r="G8" s="175">
        <v>24</v>
      </c>
      <c r="H8" s="3"/>
    </row>
    <row r="9" spans="1:8" ht="12.6" customHeight="1">
      <c r="A9" s="12" t="s">
        <v>455</v>
      </c>
      <c r="B9" s="13" t="s">
        <v>875</v>
      </c>
      <c r="C9" s="103">
        <v>1</v>
      </c>
      <c r="D9" s="153">
        <v>4</v>
      </c>
      <c r="E9" s="153" t="s">
        <v>491</v>
      </c>
      <c r="F9" s="175">
        <v>4</v>
      </c>
      <c r="G9" s="175">
        <v>4</v>
      </c>
      <c r="H9" s="3"/>
    </row>
    <row r="10" spans="1:8" ht="12.6" customHeight="1">
      <c r="A10" s="12" t="s">
        <v>456</v>
      </c>
      <c r="B10" s="13" t="s">
        <v>876</v>
      </c>
      <c r="C10" s="103">
        <v>7</v>
      </c>
      <c r="D10" s="153">
        <v>3.1428571428571401</v>
      </c>
      <c r="E10" s="153">
        <v>4.0590873945002102</v>
      </c>
      <c r="F10" s="175">
        <v>12</v>
      </c>
      <c r="G10" s="175">
        <v>1</v>
      </c>
      <c r="H10" s="3"/>
    </row>
    <row r="11" spans="1:8" ht="12.6" customHeight="1">
      <c r="A11" s="12" t="s">
        <v>457</v>
      </c>
      <c r="B11" s="13" t="s">
        <v>877</v>
      </c>
      <c r="C11" s="103">
        <v>16</v>
      </c>
      <c r="D11" s="153">
        <v>5.25</v>
      </c>
      <c r="E11" s="153">
        <v>4.4795833139552901</v>
      </c>
      <c r="F11" s="175">
        <v>12</v>
      </c>
      <c r="G11" s="175">
        <v>1</v>
      </c>
      <c r="H11" s="3"/>
    </row>
    <row r="12" spans="1:8" ht="12.6" customHeight="1">
      <c r="A12" s="12" t="s">
        <v>458</v>
      </c>
      <c r="B12" s="13" t="s">
        <v>878</v>
      </c>
      <c r="C12" s="103">
        <v>0</v>
      </c>
      <c r="D12" s="153" t="s">
        <v>491</v>
      </c>
      <c r="E12" s="153" t="s">
        <v>491</v>
      </c>
      <c r="F12" s="175" t="s">
        <v>491</v>
      </c>
      <c r="G12" s="175" t="s">
        <v>491</v>
      </c>
      <c r="H12" s="3"/>
    </row>
    <row r="13" spans="1:8" ht="12.6" customHeight="1">
      <c r="A13" s="12" t="s">
        <v>459</v>
      </c>
      <c r="B13" s="13" t="s">
        <v>1494</v>
      </c>
      <c r="C13" s="103">
        <v>0</v>
      </c>
      <c r="D13" s="153" t="s">
        <v>491</v>
      </c>
      <c r="E13" s="153" t="s">
        <v>491</v>
      </c>
      <c r="F13" s="175" t="s">
        <v>491</v>
      </c>
      <c r="G13" s="175" t="s">
        <v>491</v>
      </c>
      <c r="H13" s="3"/>
    </row>
    <row r="14" spans="1:8" ht="12.6" customHeight="1">
      <c r="A14" s="12" t="s">
        <v>460</v>
      </c>
      <c r="B14" s="13" t="s">
        <v>1495</v>
      </c>
      <c r="C14" s="103">
        <v>694</v>
      </c>
      <c r="D14" s="153">
        <v>11.037463976945199</v>
      </c>
      <c r="E14" s="153">
        <v>15.8162713235753</v>
      </c>
      <c r="F14" s="175">
        <v>365</v>
      </c>
      <c r="G14" s="175">
        <v>1</v>
      </c>
      <c r="H14" s="3"/>
    </row>
    <row r="15" spans="1:8" ht="12.6" customHeight="1">
      <c r="A15" s="12" t="s">
        <v>461</v>
      </c>
      <c r="B15" s="13" t="s">
        <v>1496</v>
      </c>
      <c r="C15" s="103">
        <v>92</v>
      </c>
      <c r="D15" s="153">
        <v>9.1847826086956506</v>
      </c>
      <c r="E15" s="153">
        <v>9.7889030554574799</v>
      </c>
      <c r="F15" s="175">
        <v>51</v>
      </c>
      <c r="G15" s="175">
        <v>1</v>
      </c>
      <c r="H15" s="3"/>
    </row>
    <row r="16" spans="1:8" ht="12.6" customHeight="1">
      <c r="A16" s="12" t="s">
        <v>462</v>
      </c>
      <c r="B16" s="13" t="s">
        <v>1497</v>
      </c>
      <c r="C16" s="103">
        <v>72</v>
      </c>
      <c r="D16" s="153">
        <v>13.1805555555556</v>
      </c>
      <c r="E16" s="153">
        <v>26.8655108443232</v>
      </c>
      <c r="F16" s="175">
        <v>219</v>
      </c>
      <c r="G16" s="175">
        <v>1</v>
      </c>
      <c r="H16" s="3"/>
    </row>
    <row r="17" spans="1:8" ht="12.6" customHeight="1">
      <c r="A17" s="12" t="s">
        <v>463</v>
      </c>
      <c r="B17" s="13" t="s">
        <v>1498</v>
      </c>
      <c r="C17" s="103">
        <v>2</v>
      </c>
      <c r="D17" s="153">
        <v>1.5</v>
      </c>
      <c r="E17" s="153">
        <v>0.70710678118654802</v>
      </c>
      <c r="F17" s="175">
        <v>2</v>
      </c>
      <c r="G17" s="175">
        <v>1</v>
      </c>
      <c r="H17" s="3"/>
    </row>
    <row r="18" spans="1:8" ht="12.6" customHeight="1">
      <c r="A18" s="12" t="s">
        <v>464</v>
      </c>
      <c r="B18" s="13" t="s">
        <v>1499</v>
      </c>
      <c r="C18" s="103">
        <v>4</v>
      </c>
      <c r="D18" s="153">
        <v>9.25</v>
      </c>
      <c r="E18" s="153">
        <v>5.5</v>
      </c>
      <c r="F18" s="175">
        <v>12</v>
      </c>
      <c r="G18" s="175">
        <v>1</v>
      </c>
      <c r="H18" s="3"/>
    </row>
    <row r="19" spans="1:8" ht="12.6" customHeight="1">
      <c r="A19" s="12" t="s">
        <v>465</v>
      </c>
      <c r="B19" s="13" t="s">
        <v>1500</v>
      </c>
      <c r="C19" s="103">
        <v>43</v>
      </c>
      <c r="D19" s="153">
        <v>5.46511627906977</v>
      </c>
      <c r="E19" s="153">
        <v>11.578610898691601</v>
      </c>
      <c r="F19" s="175">
        <v>53</v>
      </c>
      <c r="G19" s="175">
        <v>1</v>
      </c>
      <c r="H19" s="3"/>
    </row>
    <row r="20" spans="1:8" ht="12.6" customHeight="1">
      <c r="A20" s="12" t="s">
        <v>466</v>
      </c>
      <c r="B20" s="13" t="s">
        <v>1501</v>
      </c>
      <c r="C20" s="103">
        <v>10</v>
      </c>
      <c r="D20" s="153">
        <v>6.4</v>
      </c>
      <c r="E20" s="153">
        <v>4.9486249493054997</v>
      </c>
      <c r="F20" s="175">
        <v>12</v>
      </c>
      <c r="G20" s="175">
        <v>1</v>
      </c>
      <c r="H20" s="3"/>
    </row>
    <row r="21" spans="1:8" ht="12.6" customHeight="1">
      <c r="A21" s="12" t="s">
        <v>467</v>
      </c>
      <c r="B21" s="13" t="s">
        <v>1502</v>
      </c>
      <c r="C21" s="103">
        <v>205</v>
      </c>
      <c r="D21" s="153">
        <v>14.8780487804878</v>
      </c>
      <c r="E21" s="153">
        <v>39.148657805074002</v>
      </c>
      <c r="F21" s="175">
        <v>365</v>
      </c>
      <c r="G21" s="175">
        <v>1</v>
      </c>
      <c r="H21" s="3"/>
    </row>
    <row r="22" spans="1:8" ht="12.6" customHeight="1">
      <c r="A22" s="12" t="s">
        <v>468</v>
      </c>
      <c r="B22" s="13" t="s">
        <v>1503</v>
      </c>
      <c r="C22" s="103">
        <v>2</v>
      </c>
      <c r="D22" s="153">
        <v>6.5</v>
      </c>
      <c r="E22" s="153">
        <v>7.7781745930520199</v>
      </c>
      <c r="F22" s="175">
        <v>12</v>
      </c>
      <c r="G22" s="175">
        <v>1</v>
      </c>
      <c r="H22" s="3"/>
    </row>
    <row r="23" spans="1:8" ht="12.6" customHeight="1">
      <c r="A23" s="12" t="s">
        <v>469</v>
      </c>
      <c r="B23" s="13" t="s">
        <v>1504</v>
      </c>
      <c r="C23" s="103">
        <v>21</v>
      </c>
      <c r="D23" s="153">
        <v>12.9047619047619</v>
      </c>
      <c r="E23" s="153">
        <v>14.303512722072</v>
      </c>
      <c r="F23" s="175">
        <v>49</v>
      </c>
      <c r="G23" s="175">
        <v>1</v>
      </c>
      <c r="H23" s="3"/>
    </row>
    <row r="24" spans="1:8" ht="12.6" customHeight="1">
      <c r="A24" s="12" t="s">
        <v>470</v>
      </c>
      <c r="B24" s="13" t="s">
        <v>1505</v>
      </c>
      <c r="C24" s="103">
        <v>25</v>
      </c>
      <c r="D24" s="153">
        <v>7</v>
      </c>
      <c r="E24" s="153">
        <v>7.0828431202919298</v>
      </c>
      <c r="F24" s="175">
        <v>24</v>
      </c>
      <c r="G24" s="175">
        <v>1</v>
      </c>
      <c r="H24" s="3"/>
    </row>
    <row r="25" spans="1:8" ht="12.6" customHeight="1">
      <c r="A25" s="12" t="s">
        <v>471</v>
      </c>
      <c r="B25" s="13" t="s">
        <v>1506</v>
      </c>
      <c r="C25" s="103">
        <v>4</v>
      </c>
      <c r="D25" s="153">
        <v>8.5</v>
      </c>
      <c r="E25" s="153">
        <v>4.1231056256176597</v>
      </c>
      <c r="F25" s="175">
        <v>12</v>
      </c>
      <c r="G25" s="175">
        <v>4</v>
      </c>
      <c r="H25" s="3"/>
    </row>
    <row r="26" spans="1:8" ht="12.6" customHeight="1">
      <c r="A26" s="12" t="s">
        <v>472</v>
      </c>
      <c r="B26" s="13" t="s">
        <v>1507</v>
      </c>
      <c r="C26" s="103">
        <v>37</v>
      </c>
      <c r="D26" s="153">
        <v>6.8378378378378404</v>
      </c>
      <c r="E26" s="153">
        <v>7.0297523012846899</v>
      </c>
      <c r="F26" s="175">
        <v>32</v>
      </c>
      <c r="G26" s="175">
        <v>1</v>
      </c>
      <c r="H26" s="3"/>
    </row>
    <row r="27" spans="1:8" ht="12.6" customHeight="1">
      <c r="A27" s="12" t="s">
        <v>473</v>
      </c>
      <c r="B27" s="13" t="s">
        <v>1508</v>
      </c>
      <c r="C27" s="103">
        <v>21</v>
      </c>
      <c r="D27" s="153">
        <v>6.8571428571428603</v>
      </c>
      <c r="E27" s="153">
        <v>6.3583465955051102</v>
      </c>
      <c r="F27" s="175">
        <v>24</v>
      </c>
      <c r="G27" s="175">
        <v>1</v>
      </c>
      <c r="H27" s="3"/>
    </row>
    <row r="28" spans="1:8" ht="12.6" customHeight="1">
      <c r="A28" s="12" t="s">
        <v>474</v>
      </c>
      <c r="B28" s="13" t="s">
        <v>1509</v>
      </c>
      <c r="C28" s="103">
        <v>32</v>
      </c>
      <c r="D28" s="153">
        <v>11.5625</v>
      </c>
      <c r="E28" s="153">
        <v>14.395199692729101</v>
      </c>
      <c r="F28" s="175">
        <v>52</v>
      </c>
      <c r="G28" s="175">
        <v>1</v>
      </c>
      <c r="H28" s="3"/>
    </row>
    <row r="29" spans="1:8" ht="12.6" customHeight="1">
      <c r="A29" s="12" t="s">
        <v>475</v>
      </c>
      <c r="B29" s="13" t="s">
        <v>1510</v>
      </c>
      <c r="C29" s="103">
        <v>85</v>
      </c>
      <c r="D29" s="153">
        <v>8.0941176470588196</v>
      </c>
      <c r="E29" s="153">
        <v>8.3703324298378003</v>
      </c>
      <c r="F29" s="175">
        <v>51</v>
      </c>
      <c r="G29" s="175">
        <v>1</v>
      </c>
      <c r="H29" s="3"/>
    </row>
    <row r="30" spans="1:8" ht="12.6" customHeight="1">
      <c r="A30" s="12" t="s">
        <v>476</v>
      </c>
      <c r="B30" s="13" t="s">
        <v>1511</v>
      </c>
      <c r="C30" s="103">
        <v>25</v>
      </c>
      <c r="D30" s="153">
        <v>10.76</v>
      </c>
      <c r="E30" s="153">
        <v>8.4275342380398204</v>
      </c>
      <c r="F30" s="175">
        <v>36</v>
      </c>
      <c r="G30" s="175">
        <v>1</v>
      </c>
      <c r="H30" s="3"/>
    </row>
    <row r="31" spans="1:8" ht="12.6" customHeight="1">
      <c r="A31" s="12" t="s">
        <v>477</v>
      </c>
      <c r="B31" s="13" t="s">
        <v>1512</v>
      </c>
      <c r="C31" s="103">
        <v>25</v>
      </c>
      <c r="D31" s="153">
        <v>6.92</v>
      </c>
      <c r="E31" s="153">
        <v>10.668958087211101</v>
      </c>
      <c r="F31" s="175">
        <v>53</v>
      </c>
      <c r="G31" s="175">
        <v>1</v>
      </c>
      <c r="H31" s="3"/>
    </row>
    <row r="32" spans="1:8" ht="12.6" customHeight="1">
      <c r="A32" s="12" t="s">
        <v>478</v>
      </c>
      <c r="B32" s="13" t="s">
        <v>1513</v>
      </c>
      <c r="C32" s="103">
        <v>29</v>
      </c>
      <c r="D32" s="153">
        <v>12.310344827586199</v>
      </c>
      <c r="E32" s="153">
        <v>13.522741290866501</v>
      </c>
      <c r="F32" s="175">
        <v>50</v>
      </c>
      <c r="G32" s="175">
        <v>1</v>
      </c>
      <c r="H32" s="3"/>
    </row>
    <row r="33" spans="1:8" ht="12.6" customHeight="1">
      <c r="A33" s="12" t="s">
        <v>479</v>
      </c>
      <c r="B33" s="13" t="s">
        <v>1514</v>
      </c>
      <c r="C33" s="103">
        <v>91</v>
      </c>
      <c r="D33" s="153">
        <v>8.4285714285714306</v>
      </c>
      <c r="E33" s="153">
        <v>9.4494477876785705</v>
      </c>
      <c r="F33" s="175">
        <v>65</v>
      </c>
      <c r="G33" s="175">
        <v>1</v>
      </c>
      <c r="H33" s="3"/>
    </row>
    <row r="34" spans="1:8" ht="12.6" customHeight="1">
      <c r="A34" s="12" t="s">
        <v>480</v>
      </c>
      <c r="B34" s="13" t="s">
        <v>1515</v>
      </c>
      <c r="C34" s="103">
        <v>52</v>
      </c>
      <c r="D34" s="153">
        <v>7.3269230769230802</v>
      </c>
      <c r="E34" s="153">
        <v>10.2224688201178</v>
      </c>
      <c r="F34" s="175">
        <v>52</v>
      </c>
      <c r="G34" s="175">
        <v>1</v>
      </c>
      <c r="H34" s="3"/>
    </row>
    <row r="35" spans="1:8" ht="12.6" customHeight="1">
      <c r="A35" s="12" t="s">
        <v>481</v>
      </c>
      <c r="B35" s="13" t="s">
        <v>1516</v>
      </c>
      <c r="C35" s="103">
        <v>17</v>
      </c>
      <c r="D35" s="153">
        <v>8.5294117647058805</v>
      </c>
      <c r="E35" s="153">
        <v>6.2561734216974001</v>
      </c>
      <c r="F35" s="175">
        <v>25</v>
      </c>
      <c r="G35" s="175">
        <v>1</v>
      </c>
      <c r="H35" s="3"/>
    </row>
    <row r="36" spans="1:8" ht="12.6" customHeight="1">
      <c r="A36" s="12" t="s">
        <v>482</v>
      </c>
      <c r="B36" s="13" t="s">
        <v>1517</v>
      </c>
      <c r="C36" s="103">
        <v>85</v>
      </c>
      <c r="D36" s="153">
        <v>12.105882352941199</v>
      </c>
      <c r="E36" s="153">
        <v>13.6443111548644</v>
      </c>
      <c r="F36" s="175">
        <v>51</v>
      </c>
      <c r="G36" s="175">
        <v>1</v>
      </c>
      <c r="H36" s="3"/>
    </row>
    <row r="37" spans="1:8" ht="12.6" customHeight="1">
      <c r="A37" s="12" t="s">
        <v>483</v>
      </c>
      <c r="B37" s="13" t="s">
        <v>1518</v>
      </c>
      <c r="C37" s="103">
        <v>10</v>
      </c>
      <c r="D37" s="153">
        <v>5.5</v>
      </c>
      <c r="E37" s="153">
        <v>4.7667832153583598</v>
      </c>
      <c r="F37" s="175">
        <v>12</v>
      </c>
      <c r="G37" s="175">
        <v>1</v>
      </c>
      <c r="H37" s="3"/>
    </row>
    <row r="38" spans="1:8" ht="12.6" customHeight="1">
      <c r="A38" s="12" t="s">
        <v>1228</v>
      </c>
      <c r="B38" s="13" t="s">
        <v>1519</v>
      </c>
      <c r="C38" s="103">
        <v>6</v>
      </c>
      <c r="D38" s="153">
        <v>3.6666666666666701</v>
      </c>
      <c r="E38" s="153">
        <v>4.2739521132865601</v>
      </c>
      <c r="F38" s="175">
        <v>12</v>
      </c>
      <c r="G38" s="175">
        <v>1</v>
      </c>
      <c r="H38" s="3"/>
    </row>
    <row r="39" spans="1:8" ht="12.6" customHeight="1">
      <c r="A39" s="12" t="s">
        <v>1229</v>
      </c>
      <c r="B39" s="13" t="s">
        <v>1520</v>
      </c>
      <c r="C39" s="103">
        <v>1</v>
      </c>
      <c r="D39" s="153">
        <v>12</v>
      </c>
      <c r="E39" s="153" t="s">
        <v>491</v>
      </c>
      <c r="F39" s="175">
        <v>12</v>
      </c>
      <c r="G39" s="175">
        <v>12</v>
      </c>
      <c r="H39" s="3"/>
    </row>
    <row r="40" spans="1:8" ht="12.6" customHeight="1">
      <c r="A40" s="12" t="s">
        <v>1230</v>
      </c>
      <c r="B40" s="13" t="s">
        <v>1521</v>
      </c>
      <c r="C40" s="103">
        <v>0</v>
      </c>
      <c r="D40" s="153" t="s">
        <v>491</v>
      </c>
      <c r="E40" s="153" t="s">
        <v>491</v>
      </c>
      <c r="F40" s="175" t="s">
        <v>491</v>
      </c>
      <c r="G40" s="175" t="s">
        <v>491</v>
      </c>
      <c r="H40" s="3"/>
    </row>
    <row r="41" spans="1:8" ht="12.6" customHeight="1">
      <c r="A41" s="12" t="s">
        <v>1759</v>
      </c>
      <c r="B41" s="13" t="s">
        <v>1522</v>
      </c>
      <c r="C41" s="103">
        <v>1202</v>
      </c>
      <c r="D41" s="153">
        <v>17.791181364392699</v>
      </c>
      <c r="E41" s="153">
        <v>9.8658186070929794</v>
      </c>
      <c r="F41" s="175">
        <v>96</v>
      </c>
      <c r="G41" s="175">
        <v>1</v>
      </c>
      <c r="H41" s="3"/>
    </row>
    <row r="42" spans="1:8" ht="12.6" customHeight="1">
      <c r="A42" s="12" t="s">
        <v>1760</v>
      </c>
      <c r="B42" s="13" t="s">
        <v>1523</v>
      </c>
      <c r="C42" s="103">
        <v>0</v>
      </c>
      <c r="D42" s="153" t="s">
        <v>491</v>
      </c>
      <c r="E42" s="153" t="s">
        <v>491</v>
      </c>
      <c r="F42" s="175" t="s">
        <v>491</v>
      </c>
      <c r="G42" s="175" t="s">
        <v>491</v>
      </c>
      <c r="H42" s="3"/>
    </row>
    <row r="43" spans="1:8" ht="12.6" customHeight="1">
      <c r="A43" s="12" t="s">
        <v>1761</v>
      </c>
      <c r="B43" s="13" t="s">
        <v>1524</v>
      </c>
      <c r="C43" s="103">
        <v>0</v>
      </c>
      <c r="D43" s="153" t="s">
        <v>491</v>
      </c>
      <c r="E43" s="153" t="s">
        <v>491</v>
      </c>
      <c r="F43" s="175" t="s">
        <v>491</v>
      </c>
      <c r="G43" s="175" t="s">
        <v>491</v>
      </c>
      <c r="H43" s="3"/>
    </row>
    <row r="44" spans="1:8" ht="12.6" customHeight="1">
      <c r="A44" s="12" t="s">
        <v>1762</v>
      </c>
      <c r="B44" s="13" t="s">
        <v>1525</v>
      </c>
      <c r="C44" s="103">
        <v>3</v>
      </c>
      <c r="D44" s="153">
        <v>12.3333333333333</v>
      </c>
      <c r="E44" s="153">
        <v>11.503622617824901</v>
      </c>
      <c r="F44" s="175">
        <v>24</v>
      </c>
      <c r="G44" s="175">
        <v>1</v>
      </c>
      <c r="H44" s="3"/>
    </row>
    <row r="45" spans="1:8" ht="12.6" customHeight="1">
      <c r="A45" s="12" t="s">
        <v>1763</v>
      </c>
      <c r="B45" s="13" t="s">
        <v>1526</v>
      </c>
      <c r="C45" s="103">
        <v>0</v>
      </c>
      <c r="D45" s="153" t="s">
        <v>491</v>
      </c>
      <c r="E45" s="153" t="s">
        <v>491</v>
      </c>
      <c r="F45" s="175" t="s">
        <v>491</v>
      </c>
      <c r="G45" s="175" t="s">
        <v>491</v>
      </c>
      <c r="H45" s="3"/>
    </row>
    <row r="46" spans="1:8" ht="12.6" customHeight="1">
      <c r="A46" s="12" t="s">
        <v>1764</v>
      </c>
      <c r="B46" s="13" t="s">
        <v>1527</v>
      </c>
      <c r="C46" s="103">
        <v>2</v>
      </c>
      <c r="D46" s="153">
        <v>6.5</v>
      </c>
      <c r="E46" s="153">
        <v>7.7781745930520199</v>
      </c>
      <c r="F46" s="175">
        <v>12</v>
      </c>
      <c r="G46" s="175">
        <v>1</v>
      </c>
      <c r="H46" s="3"/>
    </row>
    <row r="47" spans="1:8" ht="12.6" customHeight="1">
      <c r="A47" s="12" t="s">
        <v>884</v>
      </c>
      <c r="B47" s="13" t="s">
        <v>1528</v>
      </c>
      <c r="C47" s="103">
        <v>7</v>
      </c>
      <c r="D47" s="153">
        <v>6.28571428571429</v>
      </c>
      <c r="E47" s="153">
        <v>5.3763149000743899</v>
      </c>
      <c r="F47" s="175">
        <v>12</v>
      </c>
      <c r="G47" s="175">
        <v>1</v>
      </c>
      <c r="H47" s="3"/>
    </row>
    <row r="48" spans="1:8" ht="12.6" customHeight="1">
      <c r="A48" s="12" t="s">
        <v>885</v>
      </c>
      <c r="B48" s="13" t="s">
        <v>1529</v>
      </c>
      <c r="C48" s="103">
        <v>1</v>
      </c>
      <c r="D48" s="153">
        <v>6</v>
      </c>
      <c r="E48" s="153" t="s">
        <v>491</v>
      </c>
      <c r="F48" s="175">
        <v>6</v>
      </c>
      <c r="G48" s="175">
        <v>6</v>
      </c>
      <c r="H48" s="3"/>
    </row>
    <row r="49" spans="1:8" ht="12.6" customHeight="1">
      <c r="A49" s="12" t="s">
        <v>886</v>
      </c>
      <c r="B49" s="13" t="s">
        <v>1530</v>
      </c>
      <c r="C49" s="103">
        <v>2</v>
      </c>
      <c r="D49" s="153">
        <v>12.5</v>
      </c>
      <c r="E49" s="153">
        <v>0.70710678118654802</v>
      </c>
      <c r="F49" s="175">
        <v>13</v>
      </c>
      <c r="G49" s="175">
        <v>12</v>
      </c>
      <c r="H49" s="3"/>
    </row>
    <row r="50" spans="1:8" ht="12.6" customHeight="1">
      <c r="A50" s="12" t="s">
        <v>887</v>
      </c>
      <c r="B50" s="13" t="s">
        <v>1531</v>
      </c>
      <c r="C50" s="103">
        <v>0</v>
      </c>
      <c r="D50" s="153" t="s">
        <v>491</v>
      </c>
      <c r="E50" s="153" t="s">
        <v>491</v>
      </c>
      <c r="F50" s="175" t="s">
        <v>491</v>
      </c>
      <c r="G50" s="175" t="s">
        <v>491</v>
      </c>
      <c r="H50" s="3"/>
    </row>
    <row r="51" spans="1:8" ht="12.6" customHeight="1">
      <c r="A51" s="12" t="s">
        <v>888</v>
      </c>
      <c r="B51" s="13" t="s">
        <v>1532</v>
      </c>
      <c r="C51" s="103">
        <v>1</v>
      </c>
      <c r="D51" s="153">
        <v>1</v>
      </c>
      <c r="E51" s="153" t="s">
        <v>491</v>
      </c>
      <c r="F51" s="175">
        <v>1</v>
      </c>
      <c r="G51" s="175">
        <v>1</v>
      </c>
      <c r="H51" s="3"/>
    </row>
    <row r="52" spans="1:8" ht="12.6" customHeight="1">
      <c r="A52" s="12" t="s">
        <v>889</v>
      </c>
      <c r="B52" s="13" t="s">
        <v>1533</v>
      </c>
      <c r="C52" s="103">
        <v>2</v>
      </c>
      <c r="D52" s="153">
        <v>52</v>
      </c>
      <c r="E52" s="153">
        <v>0</v>
      </c>
      <c r="F52" s="175">
        <v>52</v>
      </c>
      <c r="G52" s="175">
        <v>52</v>
      </c>
      <c r="H52" s="3"/>
    </row>
    <row r="53" spans="1:8" ht="12.6" customHeight="1">
      <c r="A53" s="12" t="s">
        <v>890</v>
      </c>
      <c r="B53" s="13" t="s">
        <v>1534</v>
      </c>
      <c r="C53" s="103">
        <v>47</v>
      </c>
      <c r="D53" s="153">
        <v>4.5957446808510598</v>
      </c>
      <c r="E53" s="153">
        <v>3.3143926879470298</v>
      </c>
      <c r="F53" s="175">
        <v>12</v>
      </c>
      <c r="G53" s="175">
        <v>1</v>
      </c>
      <c r="H53" s="3"/>
    </row>
    <row r="54" spans="1:8" ht="12.6" customHeight="1">
      <c r="A54" s="12" t="s">
        <v>891</v>
      </c>
      <c r="B54" s="13" t="s">
        <v>1535</v>
      </c>
      <c r="C54" s="103">
        <v>0</v>
      </c>
      <c r="D54" s="153" t="s">
        <v>491</v>
      </c>
      <c r="E54" s="153" t="s">
        <v>491</v>
      </c>
      <c r="F54" s="175" t="s">
        <v>491</v>
      </c>
      <c r="G54" s="175" t="s">
        <v>491</v>
      </c>
      <c r="H54" s="3"/>
    </row>
    <row r="55" spans="1:8" ht="12.6" customHeight="1">
      <c r="A55" s="12" t="s">
        <v>892</v>
      </c>
      <c r="B55" s="13" t="s">
        <v>1536</v>
      </c>
      <c r="C55" s="103">
        <v>1</v>
      </c>
      <c r="D55" s="153">
        <v>12</v>
      </c>
      <c r="E55" s="153" t="s">
        <v>491</v>
      </c>
      <c r="F55" s="175">
        <v>12</v>
      </c>
      <c r="G55" s="175">
        <v>12</v>
      </c>
      <c r="H55" s="3"/>
    </row>
    <row r="56" spans="1:8" ht="12.6" customHeight="1">
      <c r="A56" s="12" t="s">
        <v>893</v>
      </c>
      <c r="B56" s="13" t="s">
        <v>1537</v>
      </c>
      <c r="C56" s="103">
        <v>0</v>
      </c>
      <c r="D56" s="153" t="s">
        <v>491</v>
      </c>
      <c r="E56" s="153" t="s">
        <v>491</v>
      </c>
      <c r="F56" s="175" t="s">
        <v>491</v>
      </c>
      <c r="G56" s="175" t="s">
        <v>491</v>
      </c>
      <c r="H56" s="3"/>
    </row>
    <row r="57" spans="1:8" ht="12.6" customHeight="1">
      <c r="A57" s="12" t="s">
        <v>894</v>
      </c>
      <c r="B57" s="13" t="s">
        <v>1538</v>
      </c>
      <c r="C57" s="103">
        <v>6</v>
      </c>
      <c r="D57" s="153">
        <v>7.5</v>
      </c>
      <c r="E57" s="153">
        <v>9.0498618773990103</v>
      </c>
      <c r="F57" s="175">
        <v>24</v>
      </c>
      <c r="G57" s="175">
        <v>1</v>
      </c>
      <c r="H57" s="3"/>
    </row>
    <row r="58" spans="1:8" ht="12.6" customHeight="1">
      <c r="A58" s="12" t="s">
        <v>1546</v>
      </c>
      <c r="B58" s="13" t="s">
        <v>1539</v>
      </c>
      <c r="C58" s="103">
        <v>1</v>
      </c>
      <c r="D58" s="153">
        <v>12</v>
      </c>
      <c r="E58" s="153" t="s">
        <v>491</v>
      </c>
      <c r="F58" s="175">
        <v>12</v>
      </c>
      <c r="G58" s="175">
        <v>12</v>
      </c>
      <c r="H58" s="3"/>
    </row>
    <row r="59" spans="1:8" ht="12.6" customHeight="1">
      <c r="A59" s="12" t="s">
        <v>1547</v>
      </c>
      <c r="B59" s="13" t="s">
        <v>1540</v>
      </c>
      <c r="C59" s="103">
        <v>5</v>
      </c>
      <c r="D59" s="153">
        <v>6.2</v>
      </c>
      <c r="E59" s="153">
        <v>5.4037024344425202</v>
      </c>
      <c r="F59" s="175">
        <v>12</v>
      </c>
      <c r="G59" s="175">
        <v>1</v>
      </c>
      <c r="H59" s="3"/>
    </row>
    <row r="60" spans="1:8" ht="12.6" customHeight="1">
      <c r="A60" s="12" t="s">
        <v>1548</v>
      </c>
      <c r="B60" s="13" t="s">
        <v>1541</v>
      </c>
      <c r="C60" s="103">
        <v>4</v>
      </c>
      <c r="D60" s="153">
        <v>8</v>
      </c>
      <c r="E60" s="153">
        <v>5.2281290471193698</v>
      </c>
      <c r="F60" s="175">
        <v>12</v>
      </c>
      <c r="G60" s="175">
        <v>1</v>
      </c>
      <c r="H60" s="3"/>
    </row>
    <row r="61" spans="1:8" ht="12.6" customHeight="1">
      <c r="A61" s="12" t="s">
        <v>1549</v>
      </c>
      <c r="B61" s="13" t="s">
        <v>1542</v>
      </c>
      <c r="C61" s="103">
        <v>66</v>
      </c>
      <c r="D61" s="153">
        <v>6.5757575757575797</v>
      </c>
      <c r="E61" s="153">
        <v>5.2478877979932399</v>
      </c>
      <c r="F61" s="175">
        <v>20</v>
      </c>
      <c r="G61" s="175">
        <v>1</v>
      </c>
      <c r="H61" s="3"/>
    </row>
    <row r="62" spans="1:8" ht="12.6" customHeight="1">
      <c r="A62" s="12" t="s">
        <v>1550</v>
      </c>
      <c r="B62" s="13" t="s">
        <v>1543</v>
      </c>
      <c r="C62" s="103">
        <v>0</v>
      </c>
      <c r="D62" s="153" t="s">
        <v>491</v>
      </c>
      <c r="E62" s="153" t="s">
        <v>491</v>
      </c>
      <c r="F62" s="175" t="s">
        <v>491</v>
      </c>
      <c r="G62" s="175" t="s">
        <v>491</v>
      </c>
      <c r="H62" s="3"/>
    </row>
    <row r="63" spans="1:8" ht="12.6" customHeight="1">
      <c r="A63" s="12" t="s">
        <v>1551</v>
      </c>
      <c r="B63" s="13" t="s">
        <v>1544</v>
      </c>
      <c r="C63" s="103">
        <v>10</v>
      </c>
      <c r="D63" s="153">
        <v>11.3</v>
      </c>
      <c r="E63" s="153">
        <v>1.8885620632287099</v>
      </c>
      <c r="F63" s="175">
        <v>12</v>
      </c>
      <c r="G63" s="175">
        <v>6</v>
      </c>
      <c r="H63" s="3"/>
    </row>
    <row r="64" spans="1:8" ht="12.6" customHeight="1">
      <c r="A64" s="12" t="s">
        <v>1552</v>
      </c>
      <c r="B64" s="13" t="s">
        <v>1545</v>
      </c>
      <c r="C64" s="103">
        <v>1</v>
      </c>
      <c r="D64" s="153">
        <v>1</v>
      </c>
      <c r="E64" s="153" t="s">
        <v>491</v>
      </c>
      <c r="F64" s="175">
        <v>1</v>
      </c>
      <c r="G64" s="175">
        <v>1</v>
      </c>
      <c r="H64" s="3"/>
    </row>
    <row r="65" spans="1:8" ht="12.6" customHeight="1">
      <c r="A65" s="12" t="s">
        <v>1553</v>
      </c>
      <c r="B65" s="13" t="s">
        <v>1295</v>
      </c>
      <c r="C65" s="103">
        <v>2</v>
      </c>
      <c r="D65" s="153">
        <v>9</v>
      </c>
      <c r="E65" s="153">
        <v>4.2426406871192803</v>
      </c>
      <c r="F65" s="175">
        <v>12</v>
      </c>
      <c r="G65" s="175">
        <v>6</v>
      </c>
      <c r="H65" s="3"/>
    </row>
    <row r="66" spans="1:8" ht="12.6" customHeight="1">
      <c r="A66" s="12" t="s">
        <v>1554</v>
      </c>
      <c r="B66" s="13" t="s">
        <v>1296</v>
      </c>
      <c r="C66" s="103">
        <v>0</v>
      </c>
      <c r="D66" s="153" t="s">
        <v>491</v>
      </c>
      <c r="E66" s="153" t="s">
        <v>491</v>
      </c>
      <c r="F66" s="175" t="s">
        <v>491</v>
      </c>
      <c r="G66" s="175" t="s">
        <v>491</v>
      </c>
      <c r="H66" s="3"/>
    </row>
    <row r="67" spans="1:8" ht="12.6" customHeight="1">
      <c r="A67" s="12" t="s">
        <v>1555</v>
      </c>
      <c r="B67" s="13" t="s">
        <v>1297</v>
      </c>
      <c r="C67" s="103">
        <v>0</v>
      </c>
      <c r="D67" s="153" t="s">
        <v>491</v>
      </c>
      <c r="E67" s="153" t="s">
        <v>491</v>
      </c>
      <c r="F67" s="175" t="s">
        <v>491</v>
      </c>
      <c r="G67" s="175" t="s">
        <v>491</v>
      </c>
      <c r="H67" s="3"/>
    </row>
    <row r="68" spans="1:8" ht="12.6" customHeight="1">
      <c r="A68" s="12" t="s">
        <v>1556</v>
      </c>
      <c r="B68" s="13" t="s">
        <v>1298</v>
      </c>
      <c r="C68" s="103">
        <v>0</v>
      </c>
      <c r="D68" s="153" t="s">
        <v>491</v>
      </c>
      <c r="E68" s="153" t="s">
        <v>491</v>
      </c>
      <c r="F68" s="175" t="s">
        <v>491</v>
      </c>
      <c r="G68" s="175" t="s">
        <v>491</v>
      </c>
      <c r="H68" s="3"/>
    </row>
    <row r="69" spans="1:8" ht="12.6" customHeight="1">
      <c r="A69" s="12" t="s">
        <v>1557</v>
      </c>
      <c r="B69" s="13" t="s">
        <v>1299</v>
      </c>
      <c r="C69" s="103">
        <v>0</v>
      </c>
      <c r="D69" s="153" t="s">
        <v>491</v>
      </c>
      <c r="E69" s="153" t="s">
        <v>491</v>
      </c>
      <c r="F69" s="175" t="s">
        <v>491</v>
      </c>
      <c r="G69" s="175" t="s">
        <v>491</v>
      </c>
      <c r="H69" s="3"/>
    </row>
    <row r="70" spans="1:8" ht="12.6" customHeight="1">
      <c r="A70" s="12" t="s">
        <v>1558</v>
      </c>
      <c r="B70" s="13" t="s">
        <v>1300</v>
      </c>
      <c r="C70" s="103">
        <v>0</v>
      </c>
      <c r="D70" s="153" t="s">
        <v>491</v>
      </c>
      <c r="E70" s="153" t="s">
        <v>491</v>
      </c>
      <c r="F70" s="175" t="s">
        <v>491</v>
      </c>
      <c r="G70" s="175" t="s">
        <v>491</v>
      </c>
      <c r="H70" s="3"/>
    </row>
    <row r="71" spans="1:8" ht="12.6" customHeight="1">
      <c r="A71" s="12" t="s">
        <v>1559</v>
      </c>
      <c r="B71" s="13" t="s">
        <v>1301</v>
      </c>
      <c r="C71" s="103">
        <v>0</v>
      </c>
      <c r="D71" s="153" t="s">
        <v>491</v>
      </c>
      <c r="E71" s="153" t="s">
        <v>491</v>
      </c>
      <c r="F71" s="175" t="s">
        <v>491</v>
      </c>
      <c r="G71" s="175" t="s">
        <v>491</v>
      </c>
      <c r="H71" s="3"/>
    </row>
    <row r="72" spans="1:8" ht="12.6" customHeight="1">
      <c r="A72" s="12" t="s">
        <v>1560</v>
      </c>
      <c r="B72" s="13" t="s">
        <v>1302</v>
      </c>
      <c r="C72" s="103">
        <v>0</v>
      </c>
      <c r="D72" s="153" t="s">
        <v>491</v>
      </c>
      <c r="E72" s="153" t="s">
        <v>491</v>
      </c>
      <c r="F72" s="175" t="s">
        <v>491</v>
      </c>
      <c r="G72" s="175" t="s">
        <v>491</v>
      </c>
      <c r="H72" s="3"/>
    </row>
    <row r="73" spans="1:8" ht="12.6" customHeight="1">
      <c r="A73" s="12" t="s">
        <v>1561</v>
      </c>
      <c r="B73" s="13" t="s">
        <v>1303</v>
      </c>
      <c r="C73" s="103">
        <v>1</v>
      </c>
      <c r="D73" s="153">
        <v>1</v>
      </c>
      <c r="E73" s="153" t="s">
        <v>491</v>
      </c>
      <c r="F73" s="175">
        <v>1</v>
      </c>
      <c r="G73" s="175">
        <v>1</v>
      </c>
      <c r="H73" s="3"/>
    </row>
    <row r="74" spans="1:8" ht="12.6" customHeight="1">
      <c r="A74" s="12" t="s">
        <v>1562</v>
      </c>
      <c r="B74" s="13" t="s">
        <v>1304</v>
      </c>
      <c r="C74" s="103">
        <v>7</v>
      </c>
      <c r="D74" s="153">
        <v>6.8571428571428603</v>
      </c>
      <c r="E74" s="153">
        <v>5.04739442447194</v>
      </c>
      <c r="F74" s="175">
        <v>12</v>
      </c>
      <c r="G74" s="175">
        <v>1</v>
      </c>
      <c r="H74" s="3"/>
    </row>
    <row r="75" spans="1:8" ht="12.6" customHeight="1">
      <c r="A75" s="12" t="s">
        <v>1563</v>
      </c>
      <c r="B75" s="13" t="s">
        <v>1305</v>
      </c>
      <c r="C75" s="103">
        <v>1</v>
      </c>
      <c r="D75" s="153">
        <v>12</v>
      </c>
      <c r="E75" s="153" t="s">
        <v>491</v>
      </c>
      <c r="F75" s="175">
        <v>12</v>
      </c>
      <c r="G75" s="175">
        <v>12</v>
      </c>
      <c r="H75" s="3"/>
    </row>
    <row r="76" spans="1:8" ht="12.6" customHeight="1">
      <c r="A76" s="12" t="s">
        <v>1564</v>
      </c>
      <c r="B76" s="13" t="s">
        <v>1306</v>
      </c>
      <c r="C76" s="103">
        <v>72</v>
      </c>
      <c r="D76" s="153">
        <v>6.8194444444444402</v>
      </c>
      <c r="E76" s="153">
        <v>5.7686046568482201</v>
      </c>
      <c r="F76" s="175">
        <v>25</v>
      </c>
      <c r="G76" s="175">
        <v>1</v>
      </c>
      <c r="H76" s="3"/>
    </row>
    <row r="77" spans="1:8" ht="12.6" customHeight="1">
      <c r="A77" s="12" t="s">
        <v>1565</v>
      </c>
      <c r="B77" s="13" t="s">
        <v>1307</v>
      </c>
      <c r="C77" s="103">
        <v>6</v>
      </c>
      <c r="D77" s="153">
        <v>6.6666666666666696</v>
      </c>
      <c r="E77" s="153">
        <v>5.8537737116040498</v>
      </c>
      <c r="F77" s="175">
        <v>12</v>
      </c>
      <c r="G77" s="175">
        <v>1</v>
      </c>
      <c r="H77" s="3"/>
    </row>
    <row r="78" spans="1:8" ht="12.6" customHeight="1">
      <c r="A78" s="12" t="s">
        <v>1247</v>
      </c>
      <c r="B78" s="13" t="s">
        <v>1308</v>
      </c>
      <c r="C78" s="103">
        <v>7</v>
      </c>
      <c r="D78" s="153">
        <v>20.8571428571429</v>
      </c>
      <c r="E78" s="153">
        <v>8.3152184062029999</v>
      </c>
      <c r="F78" s="175">
        <v>24</v>
      </c>
      <c r="G78" s="175">
        <v>2</v>
      </c>
      <c r="H78" s="3"/>
    </row>
    <row r="79" spans="1:8" ht="12.6" customHeight="1">
      <c r="A79" s="12" t="s">
        <v>1248</v>
      </c>
      <c r="B79" s="13" t="s">
        <v>1309</v>
      </c>
      <c r="C79" s="103">
        <v>50</v>
      </c>
      <c r="D79" s="153">
        <v>4.6399999999999997</v>
      </c>
      <c r="E79" s="153">
        <v>5.2635054665040801</v>
      </c>
      <c r="F79" s="175">
        <v>24</v>
      </c>
      <c r="G79" s="175">
        <v>1</v>
      </c>
      <c r="H79" s="3"/>
    </row>
    <row r="80" spans="1:8" ht="12.6" customHeight="1">
      <c r="A80" s="12" t="s">
        <v>1249</v>
      </c>
      <c r="B80" s="13" t="s">
        <v>1310</v>
      </c>
      <c r="C80" s="103">
        <v>121</v>
      </c>
      <c r="D80" s="153">
        <v>4.7355371900826402</v>
      </c>
      <c r="E80" s="153">
        <v>4.8369559901542099</v>
      </c>
      <c r="F80" s="175">
        <v>24</v>
      </c>
      <c r="G80" s="175">
        <v>1</v>
      </c>
      <c r="H80" s="3"/>
    </row>
    <row r="81" spans="1:8" ht="12.6" customHeight="1">
      <c r="A81" s="12" t="s">
        <v>1250</v>
      </c>
      <c r="B81" s="13" t="s">
        <v>1311</v>
      </c>
      <c r="C81" s="103">
        <v>27</v>
      </c>
      <c r="D81" s="153">
        <v>6.5185185185185199</v>
      </c>
      <c r="E81" s="153">
        <v>4.9175538819962297</v>
      </c>
      <c r="F81" s="175">
        <v>12</v>
      </c>
      <c r="G81" s="175">
        <v>1</v>
      </c>
      <c r="H81" s="3"/>
    </row>
    <row r="82" spans="1:8" ht="12.6" customHeight="1">
      <c r="A82" s="12" t="s">
        <v>1251</v>
      </c>
      <c r="B82" s="13" t="s">
        <v>1312</v>
      </c>
      <c r="C82" s="103">
        <v>43</v>
      </c>
      <c r="D82" s="153">
        <v>6.6046511627906996</v>
      </c>
      <c r="E82" s="153">
        <v>4.5310544073186696</v>
      </c>
      <c r="F82" s="175">
        <v>14</v>
      </c>
      <c r="G82" s="175">
        <v>1</v>
      </c>
      <c r="H82" s="3"/>
    </row>
    <row r="83" spans="1:8" ht="12.6" customHeight="1">
      <c r="A83" s="12" t="s">
        <v>1252</v>
      </c>
      <c r="B83" s="13" t="s">
        <v>1313</v>
      </c>
      <c r="C83" s="103">
        <v>69</v>
      </c>
      <c r="D83" s="153">
        <v>11.115942028985501</v>
      </c>
      <c r="E83" s="153">
        <v>8.8176564711746792</v>
      </c>
      <c r="F83" s="175">
        <v>52</v>
      </c>
      <c r="G83" s="175">
        <v>1</v>
      </c>
      <c r="H83" s="3"/>
    </row>
    <row r="84" spans="1:8" ht="12.6" customHeight="1">
      <c r="A84" s="12" t="s">
        <v>1253</v>
      </c>
      <c r="B84" s="13" t="s">
        <v>1314</v>
      </c>
      <c r="C84" s="103">
        <v>1</v>
      </c>
      <c r="D84" s="153">
        <v>24</v>
      </c>
      <c r="E84" s="153" t="s">
        <v>491</v>
      </c>
      <c r="F84" s="175">
        <v>24</v>
      </c>
      <c r="G84" s="175">
        <v>24</v>
      </c>
      <c r="H84" s="3"/>
    </row>
    <row r="85" spans="1:8" ht="12.6" customHeight="1">
      <c r="A85" s="12" t="s">
        <v>1254</v>
      </c>
      <c r="B85" s="13" t="s">
        <v>1315</v>
      </c>
      <c r="C85" s="103">
        <v>76</v>
      </c>
      <c r="D85" s="153">
        <v>6.3815789473684204</v>
      </c>
      <c r="E85" s="153">
        <v>9.0391254816870497</v>
      </c>
      <c r="F85" s="175">
        <v>72</v>
      </c>
      <c r="G85" s="175">
        <v>1</v>
      </c>
      <c r="H85" s="3"/>
    </row>
    <row r="86" spans="1:8" ht="12.6" customHeight="1">
      <c r="A86" s="12" t="s">
        <v>1255</v>
      </c>
      <c r="B86" s="13" t="s">
        <v>1316</v>
      </c>
      <c r="C86" s="103">
        <v>54</v>
      </c>
      <c r="D86" s="153">
        <v>6.1296296296296298</v>
      </c>
      <c r="E86" s="153">
        <v>5.2987940824457498</v>
      </c>
      <c r="F86" s="175">
        <v>26</v>
      </c>
      <c r="G86" s="175">
        <v>1</v>
      </c>
      <c r="H86" s="3"/>
    </row>
    <row r="87" spans="1:8" ht="12.6" customHeight="1">
      <c r="A87" s="12" t="s">
        <v>1256</v>
      </c>
      <c r="B87" s="13" t="s">
        <v>1317</v>
      </c>
      <c r="C87" s="103">
        <v>10</v>
      </c>
      <c r="D87" s="153">
        <v>7</v>
      </c>
      <c r="E87" s="153">
        <v>5.3333333333333304</v>
      </c>
      <c r="F87" s="175">
        <v>12</v>
      </c>
      <c r="G87" s="175">
        <v>1</v>
      </c>
      <c r="H87" s="3"/>
    </row>
    <row r="88" spans="1:8" ht="12.6" customHeight="1">
      <c r="A88" s="12" t="s">
        <v>1257</v>
      </c>
      <c r="B88" s="13" t="s">
        <v>1318</v>
      </c>
      <c r="C88" s="103">
        <v>101</v>
      </c>
      <c r="D88" s="153">
        <v>5.3762376237623801</v>
      </c>
      <c r="E88" s="153">
        <v>4.8100966417495501</v>
      </c>
      <c r="F88" s="175">
        <v>24</v>
      </c>
      <c r="G88" s="175">
        <v>1</v>
      </c>
      <c r="H88" s="3"/>
    </row>
    <row r="89" spans="1:8" ht="12.6" customHeight="1">
      <c r="A89" s="12" t="s">
        <v>1258</v>
      </c>
      <c r="B89" s="13" t="s">
        <v>1319</v>
      </c>
      <c r="C89" s="103">
        <v>4</v>
      </c>
      <c r="D89" s="153">
        <v>1.75</v>
      </c>
      <c r="E89" s="153">
        <v>0.5</v>
      </c>
      <c r="F89" s="175">
        <v>2</v>
      </c>
      <c r="G89" s="175">
        <v>1</v>
      </c>
      <c r="H89" s="3"/>
    </row>
    <row r="90" spans="1:8" ht="12.6" customHeight="1">
      <c r="A90" s="12" t="s">
        <v>1259</v>
      </c>
      <c r="B90" s="13" t="s">
        <v>1320</v>
      </c>
      <c r="C90" s="103">
        <v>19</v>
      </c>
      <c r="D90" s="153">
        <v>9</v>
      </c>
      <c r="E90" s="153">
        <v>11.289129481250701</v>
      </c>
      <c r="F90" s="175">
        <v>48</v>
      </c>
      <c r="G90" s="175">
        <v>1</v>
      </c>
      <c r="H90" s="3"/>
    </row>
    <row r="91" spans="1:8" ht="12.6" customHeight="1">
      <c r="A91" s="12" t="s">
        <v>1260</v>
      </c>
      <c r="B91" s="13" t="s">
        <v>1321</v>
      </c>
      <c r="C91" s="103">
        <v>0</v>
      </c>
      <c r="D91" s="153" t="s">
        <v>491</v>
      </c>
      <c r="E91" s="153" t="s">
        <v>491</v>
      </c>
      <c r="F91" s="175" t="s">
        <v>491</v>
      </c>
      <c r="G91" s="175" t="s">
        <v>491</v>
      </c>
      <c r="H91" s="3"/>
    </row>
    <row r="92" spans="1:8" ht="12.6" customHeight="1">
      <c r="A92" s="12" t="s">
        <v>1261</v>
      </c>
      <c r="B92" s="13" t="s">
        <v>1322</v>
      </c>
      <c r="C92" s="103">
        <v>6</v>
      </c>
      <c r="D92" s="153">
        <v>8.6666666666666696</v>
      </c>
      <c r="E92" s="153">
        <v>5.1639777949432197</v>
      </c>
      <c r="F92" s="175">
        <v>12</v>
      </c>
      <c r="G92" s="175">
        <v>2</v>
      </c>
      <c r="H92" s="3"/>
    </row>
    <row r="93" spans="1:8" ht="12.6" customHeight="1">
      <c r="A93" s="12" t="s">
        <v>1262</v>
      </c>
      <c r="B93" s="13" t="s">
        <v>1323</v>
      </c>
      <c r="C93" s="103">
        <v>547</v>
      </c>
      <c r="D93" s="153">
        <v>6.5539305301645303</v>
      </c>
      <c r="E93" s="153">
        <v>6.5012198136013</v>
      </c>
      <c r="F93" s="175">
        <v>26</v>
      </c>
      <c r="G93" s="175">
        <v>1</v>
      </c>
      <c r="H93" s="3"/>
    </row>
    <row r="94" spans="1:8" ht="12.6" customHeight="1">
      <c r="A94" s="12" t="s">
        <v>1263</v>
      </c>
      <c r="B94" s="13" t="s">
        <v>1324</v>
      </c>
      <c r="C94" s="103">
        <v>1</v>
      </c>
      <c r="D94" s="153">
        <v>12</v>
      </c>
      <c r="E94" s="153" t="s">
        <v>491</v>
      </c>
      <c r="F94" s="175">
        <v>12</v>
      </c>
      <c r="G94" s="175">
        <v>12</v>
      </c>
      <c r="H94" s="3"/>
    </row>
    <row r="95" spans="1:8" ht="12.6" customHeight="1">
      <c r="A95" s="12" t="s">
        <v>1264</v>
      </c>
      <c r="B95" s="13" t="s">
        <v>1325</v>
      </c>
      <c r="C95" s="103">
        <v>3</v>
      </c>
      <c r="D95" s="153">
        <v>5</v>
      </c>
      <c r="E95" s="153">
        <v>6.0827625302982202</v>
      </c>
      <c r="F95" s="175">
        <v>12</v>
      </c>
      <c r="G95" s="175">
        <v>1</v>
      </c>
      <c r="H95" s="3"/>
    </row>
    <row r="96" spans="1:8" ht="12.6" customHeight="1">
      <c r="A96" s="12" t="s">
        <v>1265</v>
      </c>
      <c r="B96" s="13" t="s">
        <v>1326</v>
      </c>
      <c r="C96" s="103">
        <v>0</v>
      </c>
      <c r="D96" s="153" t="s">
        <v>491</v>
      </c>
      <c r="E96" s="153" t="s">
        <v>491</v>
      </c>
      <c r="F96" s="175" t="s">
        <v>491</v>
      </c>
      <c r="G96" s="175" t="s">
        <v>491</v>
      </c>
      <c r="H96" s="3"/>
    </row>
    <row r="97" spans="1:8" ht="12.6" customHeight="1">
      <c r="A97" s="12" t="s">
        <v>1266</v>
      </c>
      <c r="B97" s="13" t="s">
        <v>1327</v>
      </c>
      <c r="C97" s="103">
        <v>10</v>
      </c>
      <c r="D97" s="153">
        <v>6.8</v>
      </c>
      <c r="E97" s="153">
        <v>6.9410213785708601</v>
      </c>
      <c r="F97" s="175">
        <v>24</v>
      </c>
      <c r="G97" s="175">
        <v>1</v>
      </c>
      <c r="H97" s="3"/>
    </row>
    <row r="98" spans="1:8" ht="12.6" customHeight="1">
      <c r="A98" s="12" t="s">
        <v>1267</v>
      </c>
      <c r="B98" s="13" t="s">
        <v>1328</v>
      </c>
      <c r="C98" s="103">
        <v>1</v>
      </c>
      <c r="D98" s="153">
        <v>24</v>
      </c>
      <c r="E98" s="153" t="s">
        <v>491</v>
      </c>
      <c r="F98" s="175">
        <v>24</v>
      </c>
      <c r="G98" s="175">
        <v>24</v>
      </c>
      <c r="H98" s="3"/>
    </row>
    <row r="99" spans="1:8" ht="12.6" customHeight="1">
      <c r="A99" s="12" t="s">
        <v>1268</v>
      </c>
      <c r="B99" s="13" t="s">
        <v>1329</v>
      </c>
      <c r="C99" s="103">
        <v>2</v>
      </c>
      <c r="D99" s="153">
        <v>2.5</v>
      </c>
      <c r="E99" s="153">
        <v>2.1213203435596402</v>
      </c>
      <c r="F99" s="175">
        <v>4</v>
      </c>
      <c r="G99" s="175">
        <v>1</v>
      </c>
      <c r="H99" s="3"/>
    </row>
    <row r="100" spans="1:8" ht="12.6" customHeight="1">
      <c r="A100" s="12" t="s">
        <v>486</v>
      </c>
      <c r="B100" s="13" t="s">
        <v>1330</v>
      </c>
      <c r="C100" s="103">
        <v>56</v>
      </c>
      <c r="D100" s="153">
        <v>9.46428571428571</v>
      </c>
      <c r="E100" s="153">
        <v>5.4504855020256899</v>
      </c>
      <c r="F100" s="175">
        <v>24</v>
      </c>
      <c r="G100" s="175">
        <v>1</v>
      </c>
      <c r="H100" s="3"/>
    </row>
    <row r="101" spans="1:8" ht="12.6" customHeight="1">
      <c r="A101" s="12" t="s">
        <v>487</v>
      </c>
      <c r="B101" s="13" t="s">
        <v>596</v>
      </c>
      <c r="C101" s="103">
        <v>26</v>
      </c>
      <c r="D101" s="153">
        <v>7.3076923076923102</v>
      </c>
      <c r="E101" s="153">
        <v>6.3167664561497299</v>
      </c>
      <c r="F101" s="175">
        <v>24</v>
      </c>
      <c r="G101" s="175">
        <v>2</v>
      </c>
      <c r="H101" s="3"/>
    </row>
    <row r="102" spans="1:8" ht="12.6" customHeight="1">
      <c r="A102" s="12" t="s">
        <v>599</v>
      </c>
      <c r="B102" s="13" t="s">
        <v>597</v>
      </c>
      <c r="C102" s="103">
        <v>17</v>
      </c>
      <c r="D102" s="153">
        <v>5.4705882352941204</v>
      </c>
      <c r="E102" s="153">
        <v>4.5568306839680703</v>
      </c>
      <c r="F102" s="175">
        <v>12</v>
      </c>
      <c r="G102" s="175">
        <v>1</v>
      </c>
      <c r="H102" s="3"/>
    </row>
    <row r="103" spans="1:8" ht="12.6" customHeight="1">
      <c r="A103" s="12" t="s">
        <v>600</v>
      </c>
      <c r="B103" s="13" t="s">
        <v>598</v>
      </c>
      <c r="C103" s="103">
        <v>18</v>
      </c>
      <c r="D103" s="153">
        <v>7.5</v>
      </c>
      <c r="E103" s="153">
        <v>6.2614600815577504</v>
      </c>
      <c r="F103" s="175">
        <v>24</v>
      </c>
      <c r="G103" s="175">
        <v>1</v>
      </c>
      <c r="H103" s="3"/>
    </row>
    <row r="104" spans="1:8" ht="12.6" customHeight="1">
      <c r="A104" s="12" t="s">
        <v>488</v>
      </c>
      <c r="B104" s="13" t="s">
        <v>1386</v>
      </c>
      <c r="C104" s="103">
        <v>173</v>
      </c>
      <c r="D104" s="153">
        <v>8.9017341040462394</v>
      </c>
      <c r="E104" s="153">
        <v>8.1502352226608892</v>
      </c>
      <c r="F104" s="175">
        <v>48</v>
      </c>
      <c r="G104" s="175">
        <v>1</v>
      </c>
      <c r="H104" s="3"/>
    </row>
    <row r="105" spans="1:8" ht="12.6" customHeight="1">
      <c r="A105" s="12" t="s">
        <v>491</v>
      </c>
      <c r="B105" s="13" t="s">
        <v>1952</v>
      </c>
      <c r="C105" s="103">
        <v>7</v>
      </c>
      <c r="D105" s="153">
        <v>10.1428571428571</v>
      </c>
      <c r="E105" s="153">
        <v>7.5372092852410404</v>
      </c>
      <c r="F105" s="175">
        <v>24</v>
      </c>
      <c r="G105" s="175">
        <v>1</v>
      </c>
      <c r="H105" s="3"/>
    </row>
    <row r="106" spans="1:8" ht="12.6" customHeight="1">
      <c r="A106" s="14"/>
      <c r="B106" s="4" t="s">
        <v>493</v>
      </c>
      <c r="C106" s="184">
        <v>4625</v>
      </c>
      <c r="D106" s="185">
        <v>11.129297297297301</v>
      </c>
      <c r="E106" s="185">
        <v>13.9761496687153</v>
      </c>
      <c r="F106" s="186">
        <v>365</v>
      </c>
      <c r="G106" s="186">
        <v>1</v>
      </c>
      <c r="H106" s="8"/>
    </row>
    <row r="107" spans="1:8">
      <c r="A107" s="10"/>
      <c r="B107" s="9"/>
      <c r="C107" s="36"/>
      <c r="D107" s="41"/>
      <c r="E107" s="41"/>
      <c r="F107" s="36"/>
      <c r="G107" s="36"/>
      <c r="H107" s="8"/>
    </row>
    <row r="108" spans="1:8">
      <c r="A108" s="6"/>
      <c r="B108" s="2"/>
      <c r="C108" s="37"/>
      <c r="D108" s="42"/>
      <c r="E108" s="42"/>
      <c r="F108" s="37"/>
      <c r="G108" s="37"/>
      <c r="H108" s="3"/>
    </row>
    <row r="109" spans="1:8">
      <c r="A109" s="6"/>
      <c r="B109" s="2"/>
      <c r="C109" s="43"/>
      <c r="D109" s="42"/>
      <c r="E109" s="42"/>
      <c r="F109" s="37"/>
      <c r="G109" s="37"/>
      <c r="H109" s="3"/>
    </row>
    <row r="110" spans="1:8">
      <c r="A110" s="6"/>
      <c r="B110" s="2"/>
      <c r="C110" s="37"/>
      <c r="D110" s="42"/>
      <c r="E110" s="42"/>
      <c r="F110" s="37"/>
      <c r="G110" s="37"/>
      <c r="H110" s="3"/>
    </row>
    <row r="111" spans="1:8">
      <c r="C111" s="38"/>
      <c r="D111" s="44"/>
      <c r="E111" s="44"/>
      <c r="F111" s="38"/>
      <c r="G111" s="38"/>
    </row>
    <row r="112" spans="1:8">
      <c r="C112" s="38"/>
      <c r="D112" s="44"/>
      <c r="E112" s="44"/>
      <c r="F112" s="38"/>
      <c r="G112" s="38"/>
    </row>
    <row r="113" spans="3:5">
      <c r="D113" s="45"/>
      <c r="E113" s="45"/>
    </row>
    <row r="114" spans="3:5">
      <c r="D114" s="45"/>
      <c r="E114" s="45"/>
    </row>
    <row r="115" spans="3:5">
      <c r="D115" s="45"/>
      <c r="E115" s="45"/>
    </row>
    <row r="116" spans="3:5">
      <c r="D116" s="45"/>
      <c r="E116" s="45"/>
    </row>
    <row r="117" spans="3:5">
      <c r="D117" s="45"/>
      <c r="E117" s="45"/>
    </row>
    <row r="119" spans="3:5">
      <c r="C119" s="39"/>
      <c r="D119" s="39"/>
      <c r="E119" s="39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167">
    <tabColor theme="7" tint="0.39997558519241921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3" max="3" width="7" bestFit="1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1121</v>
      </c>
      <c r="B3" s="2"/>
      <c r="D3" s="3"/>
      <c r="E3" s="3"/>
      <c r="F3" s="40"/>
      <c r="G3" s="40"/>
      <c r="H3" s="3"/>
    </row>
    <row r="4" spans="1:8">
      <c r="A4" s="1"/>
      <c r="B4" s="2"/>
      <c r="D4" s="3"/>
      <c r="E4" s="3"/>
      <c r="F4" s="40" t="s">
        <v>946</v>
      </c>
      <c r="G4" s="40" t="s">
        <v>1941</v>
      </c>
      <c r="H4" s="3"/>
    </row>
    <row r="5" spans="1:8" ht="12.6" customHeight="1">
      <c r="A5" s="268" t="s">
        <v>1031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2" t="s">
        <v>452</v>
      </c>
      <c r="B6" s="13" t="s">
        <v>1698</v>
      </c>
      <c r="C6" s="103">
        <v>3</v>
      </c>
      <c r="D6" s="153">
        <v>2.6666666666666701</v>
      </c>
      <c r="E6" s="153">
        <v>1.5275252316519501</v>
      </c>
      <c r="F6" s="175">
        <v>4</v>
      </c>
      <c r="G6" s="175">
        <v>1</v>
      </c>
      <c r="H6" s="3"/>
    </row>
    <row r="7" spans="1:8" ht="12.6" customHeight="1">
      <c r="A7" s="12" t="s">
        <v>453</v>
      </c>
      <c r="B7" s="13" t="s">
        <v>873</v>
      </c>
      <c r="C7" s="103">
        <v>0</v>
      </c>
      <c r="D7" s="153" t="s">
        <v>491</v>
      </c>
      <c r="E7" s="153" t="s">
        <v>491</v>
      </c>
      <c r="F7" s="175" t="s">
        <v>491</v>
      </c>
      <c r="G7" s="175" t="s">
        <v>491</v>
      </c>
      <c r="H7" s="3"/>
    </row>
    <row r="8" spans="1:8" ht="12.6" customHeight="1">
      <c r="A8" s="12" t="s">
        <v>454</v>
      </c>
      <c r="B8" s="13" t="s">
        <v>874</v>
      </c>
      <c r="C8" s="103">
        <v>2</v>
      </c>
      <c r="D8" s="153">
        <v>2.5</v>
      </c>
      <c r="E8" s="153">
        <v>2.1213203435596402</v>
      </c>
      <c r="F8" s="175">
        <v>4</v>
      </c>
      <c r="G8" s="175">
        <v>1</v>
      </c>
      <c r="H8" s="3"/>
    </row>
    <row r="9" spans="1:8" ht="12.6" customHeight="1">
      <c r="A9" s="12" t="s">
        <v>455</v>
      </c>
      <c r="B9" s="13" t="s">
        <v>875</v>
      </c>
      <c r="C9" s="103">
        <v>0</v>
      </c>
      <c r="D9" s="153" t="s">
        <v>491</v>
      </c>
      <c r="E9" s="153" t="s">
        <v>491</v>
      </c>
      <c r="F9" s="175" t="s">
        <v>491</v>
      </c>
      <c r="G9" s="175" t="s">
        <v>491</v>
      </c>
      <c r="H9" s="3"/>
    </row>
    <row r="10" spans="1:8" ht="12.6" customHeight="1">
      <c r="A10" s="12" t="s">
        <v>456</v>
      </c>
      <c r="B10" s="13" t="s">
        <v>876</v>
      </c>
      <c r="C10" s="103">
        <v>8</v>
      </c>
      <c r="D10" s="153">
        <v>4.375</v>
      </c>
      <c r="E10" s="153">
        <v>4.8971566094155996</v>
      </c>
      <c r="F10" s="175">
        <v>12</v>
      </c>
      <c r="G10" s="175">
        <v>1</v>
      </c>
      <c r="H10" s="3"/>
    </row>
    <row r="11" spans="1:8" ht="12.6" customHeight="1">
      <c r="A11" s="12" t="s">
        <v>457</v>
      </c>
      <c r="B11" s="13" t="s">
        <v>877</v>
      </c>
      <c r="C11" s="103">
        <v>13</v>
      </c>
      <c r="D11" s="153">
        <v>2.8461538461538498</v>
      </c>
      <c r="E11" s="153">
        <v>3.1050001032247398</v>
      </c>
      <c r="F11" s="175">
        <v>12</v>
      </c>
      <c r="G11" s="175">
        <v>1</v>
      </c>
      <c r="H11" s="3"/>
    </row>
    <row r="12" spans="1:8" ht="12.6" customHeight="1">
      <c r="A12" s="12" t="s">
        <v>458</v>
      </c>
      <c r="B12" s="13" t="s">
        <v>878</v>
      </c>
      <c r="C12" s="103">
        <v>1</v>
      </c>
      <c r="D12" s="153">
        <v>1</v>
      </c>
      <c r="E12" s="153" t="s">
        <v>491</v>
      </c>
      <c r="F12" s="175">
        <v>1</v>
      </c>
      <c r="G12" s="175">
        <v>1</v>
      </c>
      <c r="H12" s="3"/>
    </row>
    <row r="13" spans="1:8" ht="12.6" customHeight="1">
      <c r="A13" s="12" t="s">
        <v>459</v>
      </c>
      <c r="B13" s="13" t="s">
        <v>1494</v>
      </c>
      <c r="C13" s="103">
        <v>0</v>
      </c>
      <c r="D13" s="153" t="s">
        <v>491</v>
      </c>
      <c r="E13" s="153" t="s">
        <v>491</v>
      </c>
      <c r="F13" s="175" t="s">
        <v>491</v>
      </c>
      <c r="G13" s="175" t="s">
        <v>491</v>
      </c>
      <c r="H13" s="3"/>
    </row>
    <row r="14" spans="1:8" ht="12.6" customHeight="1">
      <c r="A14" s="12" t="s">
        <v>460</v>
      </c>
      <c r="B14" s="13" t="s">
        <v>1495</v>
      </c>
      <c r="C14" s="103">
        <v>83</v>
      </c>
      <c r="D14" s="153">
        <v>6.4939759036144604</v>
      </c>
      <c r="E14" s="153">
        <v>33.221493738158898</v>
      </c>
      <c r="F14" s="175">
        <v>300</v>
      </c>
      <c r="G14" s="175">
        <v>1</v>
      </c>
      <c r="H14" s="3"/>
    </row>
    <row r="15" spans="1:8" ht="12.6" customHeight="1">
      <c r="A15" s="12" t="s">
        <v>461</v>
      </c>
      <c r="B15" s="13" t="s">
        <v>1496</v>
      </c>
      <c r="C15" s="103">
        <v>62</v>
      </c>
      <c r="D15" s="153">
        <v>2.2419354838709702</v>
      </c>
      <c r="E15" s="153">
        <v>3.0336121620714498</v>
      </c>
      <c r="F15" s="175">
        <v>12</v>
      </c>
      <c r="G15" s="175">
        <v>1</v>
      </c>
      <c r="H15" s="3"/>
    </row>
    <row r="16" spans="1:8" ht="12.6" customHeight="1">
      <c r="A16" s="12" t="s">
        <v>462</v>
      </c>
      <c r="B16" s="13" t="s">
        <v>1497</v>
      </c>
      <c r="C16" s="103">
        <v>52</v>
      </c>
      <c r="D16" s="153">
        <v>5.7115384615384599</v>
      </c>
      <c r="E16" s="153">
        <v>9.0322657754135793</v>
      </c>
      <c r="F16" s="175">
        <v>52</v>
      </c>
      <c r="G16" s="175">
        <v>1</v>
      </c>
      <c r="H16" s="3"/>
    </row>
    <row r="17" spans="1:8" ht="12.6" customHeight="1">
      <c r="A17" s="12" t="s">
        <v>463</v>
      </c>
      <c r="B17" s="13" t="s">
        <v>1498</v>
      </c>
      <c r="C17" s="103">
        <v>4</v>
      </c>
      <c r="D17" s="153">
        <v>13.5</v>
      </c>
      <c r="E17" s="153">
        <v>23.671361036774702</v>
      </c>
      <c r="F17" s="175">
        <v>49</v>
      </c>
      <c r="G17" s="175">
        <v>1</v>
      </c>
      <c r="H17" s="3"/>
    </row>
    <row r="18" spans="1:8" ht="12.6" customHeight="1">
      <c r="A18" s="12" t="s">
        <v>464</v>
      </c>
      <c r="B18" s="13" t="s">
        <v>1499</v>
      </c>
      <c r="C18" s="103">
        <v>1</v>
      </c>
      <c r="D18" s="153">
        <v>1</v>
      </c>
      <c r="E18" s="153" t="s">
        <v>491</v>
      </c>
      <c r="F18" s="175">
        <v>1</v>
      </c>
      <c r="G18" s="175">
        <v>1</v>
      </c>
      <c r="H18" s="3"/>
    </row>
    <row r="19" spans="1:8" ht="12.6" customHeight="1">
      <c r="A19" s="12" t="s">
        <v>465</v>
      </c>
      <c r="B19" s="13" t="s">
        <v>1500</v>
      </c>
      <c r="C19" s="103">
        <v>63</v>
      </c>
      <c r="D19" s="153">
        <v>6.5873015873015897</v>
      </c>
      <c r="E19" s="153">
        <v>19.945599337290101</v>
      </c>
      <c r="F19" s="175">
        <v>145</v>
      </c>
      <c r="G19" s="175">
        <v>1</v>
      </c>
      <c r="H19" s="3"/>
    </row>
    <row r="20" spans="1:8" ht="12.6" customHeight="1">
      <c r="A20" s="12" t="s">
        <v>466</v>
      </c>
      <c r="B20" s="13" t="s">
        <v>1501</v>
      </c>
      <c r="C20" s="103">
        <v>6</v>
      </c>
      <c r="D20" s="153">
        <v>3.6666666666666701</v>
      </c>
      <c r="E20" s="153">
        <v>4.3665394383500802</v>
      </c>
      <c r="F20" s="175">
        <v>12</v>
      </c>
      <c r="G20" s="175">
        <v>1</v>
      </c>
      <c r="H20" s="3"/>
    </row>
    <row r="21" spans="1:8" ht="12.6" customHeight="1">
      <c r="A21" s="12" t="s">
        <v>467</v>
      </c>
      <c r="B21" s="13" t="s">
        <v>1502</v>
      </c>
      <c r="C21" s="103">
        <v>341</v>
      </c>
      <c r="D21" s="153">
        <v>10.472140762463299</v>
      </c>
      <c r="E21" s="153">
        <v>34.455810802399</v>
      </c>
      <c r="F21" s="175">
        <v>365</v>
      </c>
      <c r="G21" s="175">
        <v>1</v>
      </c>
      <c r="H21" s="3"/>
    </row>
    <row r="22" spans="1:8" ht="12.6" customHeight="1">
      <c r="A22" s="12" t="s">
        <v>468</v>
      </c>
      <c r="B22" s="13" t="s">
        <v>1503</v>
      </c>
      <c r="C22" s="103">
        <v>30</v>
      </c>
      <c r="D22" s="153">
        <v>42.066666666666698</v>
      </c>
      <c r="E22" s="153">
        <v>58.826415209808403</v>
      </c>
      <c r="F22" s="175">
        <v>246</v>
      </c>
      <c r="G22" s="175">
        <v>1</v>
      </c>
      <c r="H22" s="3"/>
    </row>
    <row r="23" spans="1:8" ht="12.6" customHeight="1">
      <c r="A23" s="12" t="s">
        <v>469</v>
      </c>
      <c r="B23" s="13" t="s">
        <v>1504</v>
      </c>
      <c r="C23" s="103">
        <v>22</v>
      </c>
      <c r="D23" s="153">
        <v>17.409090909090899</v>
      </c>
      <c r="E23" s="153">
        <v>50.119532444622202</v>
      </c>
      <c r="F23" s="175">
        <v>236</v>
      </c>
      <c r="G23" s="175">
        <v>1</v>
      </c>
      <c r="H23" s="3"/>
    </row>
    <row r="24" spans="1:8" ht="12.6" customHeight="1">
      <c r="A24" s="12" t="s">
        <v>470</v>
      </c>
      <c r="B24" s="13" t="s">
        <v>1505</v>
      </c>
      <c r="C24" s="103">
        <v>29</v>
      </c>
      <c r="D24" s="153">
        <v>3.31034482758621</v>
      </c>
      <c r="E24" s="153">
        <v>3.8647070511402299</v>
      </c>
      <c r="F24" s="175">
        <v>12</v>
      </c>
      <c r="G24" s="175">
        <v>1</v>
      </c>
      <c r="H24" s="3"/>
    </row>
    <row r="25" spans="1:8" ht="12.6" customHeight="1">
      <c r="A25" s="12" t="s">
        <v>471</v>
      </c>
      <c r="B25" s="13" t="s">
        <v>1506</v>
      </c>
      <c r="C25" s="103">
        <v>2</v>
      </c>
      <c r="D25" s="153">
        <v>1</v>
      </c>
      <c r="E25" s="153">
        <v>0</v>
      </c>
      <c r="F25" s="175">
        <v>1</v>
      </c>
      <c r="G25" s="175">
        <v>1</v>
      </c>
      <c r="H25" s="3"/>
    </row>
    <row r="26" spans="1:8" ht="12.6" customHeight="1">
      <c r="A26" s="12" t="s">
        <v>472</v>
      </c>
      <c r="B26" s="13" t="s">
        <v>1507</v>
      </c>
      <c r="C26" s="103">
        <v>62</v>
      </c>
      <c r="D26" s="153">
        <v>3.7741935483871001</v>
      </c>
      <c r="E26" s="153">
        <v>5.4243511505568902</v>
      </c>
      <c r="F26" s="175">
        <v>24</v>
      </c>
      <c r="G26" s="175">
        <v>1</v>
      </c>
      <c r="H26" s="3"/>
    </row>
    <row r="27" spans="1:8" ht="12.6" customHeight="1">
      <c r="A27" s="12" t="s">
        <v>473</v>
      </c>
      <c r="B27" s="13" t="s">
        <v>1508</v>
      </c>
      <c r="C27" s="103">
        <v>71</v>
      </c>
      <c r="D27" s="153">
        <v>9.8591549295774605</v>
      </c>
      <c r="E27" s="153">
        <v>22.015121929286899</v>
      </c>
      <c r="F27" s="175">
        <v>161</v>
      </c>
      <c r="G27" s="175">
        <v>1</v>
      </c>
      <c r="H27" s="3"/>
    </row>
    <row r="28" spans="1:8" ht="12.6" customHeight="1">
      <c r="A28" s="12" t="s">
        <v>474</v>
      </c>
      <c r="B28" s="13" t="s">
        <v>1509</v>
      </c>
      <c r="C28" s="103">
        <v>50</v>
      </c>
      <c r="D28" s="153">
        <v>6.94</v>
      </c>
      <c r="E28" s="153">
        <v>10.3537629953204</v>
      </c>
      <c r="F28" s="175">
        <v>50</v>
      </c>
      <c r="G28" s="175">
        <v>1</v>
      </c>
      <c r="H28" s="3"/>
    </row>
    <row r="29" spans="1:8" ht="12.6" customHeight="1">
      <c r="A29" s="12" t="s">
        <v>475</v>
      </c>
      <c r="B29" s="13" t="s">
        <v>1510</v>
      </c>
      <c r="C29" s="103">
        <v>90</v>
      </c>
      <c r="D29" s="153">
        <v>4.0555555555555598</v>
      </c>
      <c r="E29" s="153">
        <v>4.8444596204048196</v>
      </c>
      <c r="F29" s="175">
        <v>24</v>
      </c>
      <c r="G29" s="175">
        <v>1</v>
      </c>
      <c r="H29" s="3"/>
    </row>
    <row r="30" spans="1:8" ht="12.6" customHeight="1">
      <c r="A30" s="12" t="s">
        <v>476</v>
      </c>
      <c r="B30" s="13" t="s">
        <v>1511</v>
      </c>
      <c r="C30" s="103">
        <v>36</v>
      </c>
      <c r="D30" s="153">
        <v>4.1944444444444402</v>
      </c>
      <c r="E30" s="153">
        <v>6.3732451677504098</v>
      </c>
      <c r="F30" s="175">
        <v>28</v>
      </c>
      <c r="G30" s="175">
        <v>1</v>
      </c>
      <c r="H30" s="3"/>
    </row>
    <row r="31" spans="1:8" ht="12.6" customHeight="1">
      <c r="A31" s="12" t="s">
        <v>477</v>
      </c>
      <c r="B31" s="13" t="s">
        <v>1512</v>
      </c>
      <c r="C31" s="103">
        <v>34</v>
      </c>
      <c r="D31" s="153">
        <v>5.5882352941176503</v>
      </c>
      <c r="E31" s="153">
        <v>8.6027396871448598</v>
      </c>
      <c r="F31" s="175">
        <v>48</v>
      </c>
      <c r="G31" s="175">
        <v>1</v>
      </c>
      <c r="H31" s="3"/>
    </row>
    <row r="32" spans="1:8" ht="12.6" customHeight="1">
      <c r="A32" s="12" t="s">
        <v>478</v>
      </c>
      <c r="B32" s="13" t="s">
        <v>1513</v>
      </c>
      <c r="C32" s="103">
        <v>28</v>
      </c>
      <c r="D32" s="153">
        <v>5.1071428571428603</v>
      </c>
      <c r="E32" s="153">
        <v>5.2658176932776497</v>
      </c>
      <c r="F32" s="175">
        <v>12</v>
      </c>
      <c r="G32" s="175">
        <v>1</v>
      </c>
      <c r="H32" s="3"/>
    </row>
    <row r="33" spans="1:8" ht="12.6" customHeight="1">
      <c r="A33" s="12" t="s">
        <v>479</v>
      </c>
      <c r="B33" s="13" t="s">
        <v>1514</v>
      </c>
      <c r="C33" s="103">
        <v>110</v>
      </c>
      <c r="D33" s="153">
        <v>4.2363636363636399</v>
      </c>
      <c r="E33" s="153">
        <v>5.5387331256522598</v>
      </c>
      <c r="F33" s="175">
        <v>24</v>
      </c>
      <c r="G33" s="175">
        <v>1</v>
      </c>
      <c r="H33" s="3"/>
    </row>
    <row r="34" spans="1:8" ht="12.6" customHeight="1">
      <c r="A34" s="12" t="s">
        <v>480</v>
      </c>
      <c r="B34" s="13" t="s">
        <v>1515</v>
      </c>
      <c r="C34" s="103">
        <v>62</v>
      </c>
      <c r="D34" s="153">
        <v>6.1129032258064502</v>
      </c>
      <c r="E34" s="153">
        <v>13.371249851103901</v>
      </c>
      <c r="F34" s="175">
        <v>95</v>
      </c>
      <c r="G34" s="175">
        <v>1</v>
      </c>
      <c r="H34" s="3"/>
    </row>
    <row r="35" spans="1:8" ht="12.6" customHeight="1">
      <c r="A35" s="12" t="s">
        <v>481</v>
      </c>
      <c r="B35" s="13" t="s">
        <v>1516</v>
      </c>
      <c r="C35" s="103">
        <v>18</v>
      </c>
      <c r="D35" s="153">
        <v>4.5</v>
      </c>
      <c r="E35" s="153">
        <v>4.56650207231647</v>
      </c>
      <c r="F35" s="175">
        <v>14</v>
      </c>
      <c r="G35" s="175">
        <v>1</v>
      </c>
      <c r="H35" s="3"/>
    </row>
    <row r="36" spans="1:8" ht="12.6" customHeight="1">
      <c r="A36" s="12" t="s">
        <v>482</v>
      </c>
      <c r="B36" s="13" t="s">
        <v>1517</v>
      </c>
      <c r="C36" s="103">
        <v>178</v>
      </c>
      <c r="D36" s="153">
        <v>6.0786516853932602</v>
      </c>
      <c r="E36" s="153">
        <v>7.4450525324758301</v>
      </c>
      <c r="F36" s="175">
        <v>48</v>
      </c>
      <c r="G36" s="175">
        <v>1</v>
      </c>
      <c r="H36" s="3"/>
    </row>
    <row r="37" spans="1:8" ht="12.6" customHeight="1">
      <c r="A37" s="12" t="s">
        <v>483</v>
      </c>
      <c r="B37" s="13" t="s">
        <v>1518</v>
      </c>
      <c r="C37" s="103">
        <v>11</v>
      </c>
      <c r="D37" s="153">
        <v>5.1818181818181799</v>
      </c>
      <c r="E37" s="153">
        <v>5.4188224148459003</v>
      </c>
      <c r="F37" s="175">
        <v>12</v>
      </c>
      <c r="G37" s="175">
        <v>1</v>
      </c>
      <c r="H37" s="3"/>
    </row>
    <row r="38" spans="1:8" ht="12.6" customHeight="1">
      <c r="A38" s="12" t="s">
        <v>1228</v>
      </c>
      <c r="B38" s="13" t="s">
        <v>1519</v>
      </c>
      <c r="C38" s="103">
        <v>27</v>
      </c>
      <c r="D38" s="153">
        <v>2.81481481481481</v>
      </c>
      <c r="E38" s="153">
        <v>4.4552219752783202</v>
      </c>
      <c r="F38" s="175">
        <v>24</v>
      </c>
      <c r="G38" s="175">
        <v>1</v>
      </c>
      <c r="H38" s="3"/>
    </row>
    <row r="39" spans="1:8" ht="12.6" customHeight="1">
      <c r="A39" s="12" t="s">
        <v>1229</v>
      </c>
      <c r="B39" s="13" t="s">
        <v>1520</v>
      </c>
      <c r="C39" s="103">
        <v>2</v>
      </c>
      <c r="D39" s="153">
        <v>1.5</v>
      </c>
      <c r="E39" s="153">
        <v>0.70710678118654802</v>
      </c>
      <c r="F39" s="175">
        <v>2</v>
      </c>
      <c r="G39" s="175">
        <v>1</v>
      </c>
      <c r="H39" s="3"/>
    </row>
    <row r="40" spans="1:8" ht="12.6" customHeight="1">
      <c r="A40" s="12" t="s">
        <v>1230</v>
      </c>
      <c r="B40" s="13" t="s">
        <v>1521</v>
      </c>
      <c r="C40" s="103">
        <v>3</v>
      </c>
      <c r="D40" s="153">
        <v>19</v>
      </c>
      <c r="E40" s="153">
        <v>28.618176042508399</v>
      </c>
      <c r="F40" s="175">
        <v>52</v>
      </c>
      <c r="G40" s="175">
        <v>1</v>
      </c>
      <c r="H40" s="3"/>
    </row>
    <row r="41" spans="1:8" ht="12.6" customHeight="1">
      <c r="A41" s="12" t="s">
        <v>1759</v>
      </c>
      <c r="B41" s="13" t="s">
        <v>1522</v>
      </c>
      <c r="C41" s="103">
        <v>1785</v>
      </c>
      <c r="D41" s="153">
        <v>6.1445378151260499</v>
      </c>
      <c r="E41" s="153">
        <v>7.4466980841398902</v>
      </c>
      <c r="F41" s="175">
        <v>52</v>
      </c>
      <c r="G41" s="175">
        <v>1</v>
      </c>
      <c r="H41" s="3"/>
    </row>
    <row r="42" spans="1:8" ht="12.6" customHeight="1">
      <c r="A42" s="12" t="s">
        <v>1760</v>
      </c>
      <c r="B42" s="13" t="s">
        <v>1523</v>
      </c>
      <c r="C42" s="103">
        <v>0</v>
      </c>
      <c r="D42" s="153" t="s">
        <v>491</v>
      </c>
      <c r="E42" s="153" t="s">
        <v>491</v>
      </c>
      <c r="F42" s="175" t="s">
        <v>491</v>
      </c>
      <c r="G42" s="175" t="s">
        <v>491</v>
      </c>
      <c r="H42" s="3"/>
    </row>
    <row r="43" spans="1:8" ht="12.6" customHeight="1">
      <c r="A43" s="12" t="s">
        <v>1761</v>
      </c>
      <c r="B43" s="13" t="s">
        <v>1524</v>
      </c>
      <c r="C43" s="103">
        <v>0</v>
      </c>
      <c r="D43" s="153" t="s">
        <v>491</v>
      </c>
      <c r="E43" s="153" t="s">
        <v>491</v>
      </c>
      <c r="F43" s="175" t="s">
        <v>491</v>
      </c>
      <c r="G43" s="175" t="s">
        <v>491</v>
      </c>
      <c r="H43" s="3"/>
    </row>
    <row r="44" spans="1:8" ht="12.6" customHeight="1">
      <c r="A44" s="12" t="s">
        <v>1762</v>
      </c>
      <c r="B44" s="13" t="s">
        <v>1525</v>
      </c>
      <c r="C44" s="103">
        <v>0</v>
      </c>
      <c r="D44" s="153" t="s">
        <v>491</v>
      </c>
      <c r="E44" s="153" t="s">
        <v>491</v>
      </c>
      <c r="F44" s="175" t="s">
        <v>491</v>
      </c>
      <c r="G44" s="175" t="s">
        <v>491</v>
      </c>
      <c r="H44" s="3"/>
    </row>
    <row r="45" spans="1:8" ht="12.6" customHeight="1">
      <c r="A45" s="12" t="s">
        <v>1763</v>
      </c>
      <c r="B45" s="13" t="s">
        <v>1526</v>
      </c>
      <c r="C45" s="103">
        <v>0</v>
      </c>
      <c r="D45" s="153" t="s">
        <v>491</v>
      </c>
      <c r="E45" s="153" t="s">
        <v>491</v>
      </c>
      <c r="F45" s="175" t="s">
        <v>491</v>
      </c>
      <c r="G45" s="175" t="s">
        <v>491</v>
      </c>
      <c r="H45" s="3"/>
    </row>
    <row r="46" spans="1:8" ht="12.6" customHeight="1">
      <c r="A46" s="12" t="s">
        <v>1764</v>
      </c>
      <c r="B46" s="13" t="s">
        <v>1527</v>
      </c>
      <c r="C46" s="103">
        <v>2</v>
      </c>
      <c r="D46" s="153">
        <v>1</v>
      </c>
      <c r="E46" s="153">
        <v>0</v>
      </c>
      <c r="F46" s="175">
        <v>1</v>
      </c>
      <c r="G46" s="175">
        <v>1</v>
      </c>
      <c r="H46" s="3"/>
    </row>
    <row r="47" spans="1:8" ht="12.6" customHeight="1">
      <c r="A47" s="12" t="s">
        <v>884</v>
      </c>
      <c r="B47" s="13" t="s">
        <v>1528</v>
      </c>
      <c r="C47" s="103">
        <v>0</v>
      </c>
      <c r="D47" s="153" t="s">
        <v>491</v>
      </c>
      <c r="E47" s="153" t="s">
        <v>491</v>
      </c>
      <c r="F47" s="175" t="s">
        <v>491</v>
      </c>
      <c r="G47" s="175" t="s">
        <v>491</v>
      </c>
      <c r="H47" s="3"/>
    </row>
    <row r="48" spans="1:8" ht="12.6" customHeight="1">
      <c r="A48" s="12" t="s">
        <v>885</v>
      </c>
      <c r="B48" s="13" t="s">
        <v>1529</v>
      </c>
      <c r="C48" s="103">
        <v>1</v>
      </c>
      <c r="D48" s="153">
        <v>1</v>
      </c>
      <c r="E48" s="153" t="s">
        <v>491</v>
      </c>
      <c r="F48" s="175">
        <v>1</v>
      </c>
      <c r="G48" s="175">
        <v>1</v>
      </c>
      <c r="H48" s="3"/>
    </row>
    <row r="49" spans="1:8" ht="12.6" customHeight="1">
      <c r="A49" s="12" t="s">
        <v>886</v>
      </c>
      <c r="B49" s="13" t="s">
        <v>1530</v>
      </c>
      <c r="C49" s="103">
        <v>0</v>
      </c>
      <c r="D49" s="153" t="s">
        <v>491</v>
      </c>
      <c r="E49" s="153" t="s">
        <v>491</v>
      </c>
      <c r="F49" s="175" t="s">
        <v>491</v>
      </c>
      <c r="G49" s="175" t="s">
        <v>491</v>
      </c>
      <c r="H49" s="3"/>
    </row>
    <row r="50" spans="1:8" ht="12.6" customHeight="1">
      <c r="A50" s="12" t="s">
        <v>887</v>
      </c>
      <c r="B50" s="13" t="s">
        <v>1531</v>
      </c>
      <c r="C50" s="103">
        <v>1</v>
      </c>
      <c r="D50" s="153">
        <v>4</v>
      </c>
      <c r="E50" s="153" t="s">
        <v>491</v>
      </c>
      <c r="F50" s="175">
        <v>4</v>
      </c>
      <c r="G50" s="175">
        <v>4</v>
      </c>
      <c r="H50" s="3"/>
    </row>
    <row r="51" spans="1:8" ht="12.6" customHeight="1">
      <c r="A51" s="12" t="s">
        <v>888</v>
      </c>
      <c r="B51" s="13" t="s">
        <v>1532</v>
      </c>
      <c r="C51" s="103">
        <v>1</v>
      </c>
      <c r="D51" s="153">
        <v>1</v>
      </c>
      <c r="E51" s="153" t="s">
        <v>491</v>
      </c>
      <c r="F51" s="175">
        <v>1</v>
      </c>
      <c r="G51" s="175">
        <v>1</v>
      </c>
      <c r="H51" s="3"/>
    </row>
    <row r="52" spans="1:8" ht="12.6" customHeight="1">
      <c r="A52" s="12" t="s">
        <v>889</v>
      </c>
      <c r="B52" s="13" t="s">
        <v>1533</v>
      </c>
      <c r="C52" s="103">
        <v>0</v>
      </c>
      <c r="D52" s="153" t="s">
        <v>491</v>
      </c>
      <c r="E52" s="153" t="s">
        <v>491</v>
      </c>
      <c r="F52" s="175" t="s">
        <v>491</v>
      </c>
      <c r="G52" s="175" t="s">
        <v>491</v>
      </c>
      <c r="H52" s="3"/>
    </row>
    <row r="53" spans="1:8" ht="12.6" customHeight="1">
      <c r="A53" s="12" t="s">
        <v>890</v>
      </c>
      <c r="B53" s="13" t="s">
        <v>1534</v>
      </c>
      <c r="C53" s="103">
        <v>8</v>
      </c>
      <c r="D53" s="153">
        <v>3.125</v>
      </c>
      <c r="E53" s="153">
        <v>3.7583240945932301</v>
      </c>
      <c r="F53" s="175">
        <v>12</v>
      </c>
      <c r="G53" s="175">
        <v>1</v>
      </c>
      <c r="H53" s="3"/>
    </row>
    <row r="54" spans="1:8" ht="12.6" customHeight="1">
      <c r="A54" s="12" t="s">
        <v>891</v>
      </c>
      <c r="B54" s="13" t="s">
        <v>1535</v>
      </c>
      <c r="C54" s="103">
        <v>0</v>
      </c>
      <c r="D54" s="153" t="s">
        <v>491</v>
      </c>
      <c r="E54" s="153" t="s">
        <v>491</v>
      </c>
      <c r="F54" s="175" t="s">
        <v>491</v>
      </c>
      <c r="G54" s="175" t="s">
        <v>491</v>
      </c>
      <c r="H54" s="3"/>
    </row>
    <row r="55" spans="1:8" ht="12.6" customHeight="1">
      <c r="A55" s="12" t="s">
        <v>892</v>
      </c>
      <c r="B55" s="13" t="s">
        <v>1536</v>
      </c>
      <c r="C55" s="103">
        <v>1</v>
      </c>
      <c r="D55" s="153">
        <v>1</v>
      </c>
      <c r="E55" s="153" t="s">
        <v>491</v>
      </c>
      <c r="F55" s="175">
        <v>1</v>
      </c>
      <c r="G55" s="175">
        <v>1</v>
      </c>
      <c r="H55" s="3"/>
    </row>
    <row r="56" spans="1:8" ht="12.6" customHeight="1">
      <c r="A56" s="12" t="s">
        <v>893</v>
      </c>
      <c r="B56" s="13" t="s">
        <v>1537</v>
      </c>
      <c r="C56" s="103">
        <v>0</v>
      </c>
      <c r="D56" s="153" t="s">
        <v>491</v>
      </c>
      <c r="E56" s="153" t="s">
        <v>491</v>
      </c>
      <c r="F56" s="175" t="s">
        <v>491</v>
      </c>
      <c r="G56" s="175" t="s">
        <v>491</v>
      </c>
      <c r="H56" s="3"/>
    </row>
    <row r="57" spans="1:8" ht="12.6" customHeight="1">
      <c r="A57" s="12" t="s">
        <v>894</v>
      </c>
      <c r="B57" s="13" t="s">
        <v>1538</v>
      </c>
      <c r="C57" s="103">
        <v>0</v>
      </c>
      <c r="D57" s="153" t="s">
        <v>491</v>
      </c>
      <c r="E57" s="153" t="s">
        <v>491</v>
      </c>
      <c r="F57" s="175" t="s">
        <v>491</v>
      </c>
      <c r="G57" s="175" t="s">
        <v>491</v>
      </c>
      <c r="H57" s="3"/>
    </row>
    <row r="58" spans="1:8" ht="12.6" customHeight="1">
      <c r="A58" s="12" t="s">
        <v>1546</v>
      </c>
      <c r="B58" s="13" t="s">
        <v>1539</v>
      </c>
      <c r="C58" s="103">
        <v>0</v>
      </c>
      <c r="D58" s="153" t="s">
        <v>491</v>
      </c>
      <c r="E58" s="153" t="s">
        <v>491</v>
      </c>
      <c r="F58" s="175" t="s">
        <v>491</v>
      </c>
      <c r="G58" s="175" t="s">
        <v>491</v>
      </c>
      <c r="H58" s="3"/>
    </row>
    <row r="59" spans="1:8" ht="12.6" customHeight="1">
      <c r="A59" s="12" t="s">
        <v>1547</v>
      </c>
      <c r="B59" s="13" t="s">
        <v>1540</v>
      </c>
      <c r="C59" s="103">
        <v>3</v>
      </c>
      <c r="D59" s="153">
        <v>1.3333333333333299</v>
      </c>
      <c r="E59" s="153">
        <v>0.57735026918962595</v>
      </c>
      <c r="F59" s="175">
        <v>2</v>
      </c>
      <c r="G59" s="175">
        <v>1</v>
      </c>
      <c r="H59" s="3"/>
    </row>
    <row r="60" spans="1:8" ht="12.6" customHeight="1">
      <c r="A60" s="12" t="s">
        <v>1548</v>
      </c>
      <c r="B60" s="13" t="s">
        <v>1541</v>
      </c>
      <c r="C60" s="103">
        <v>1</v>
      </c>
      <c r="D60" s="153">
        <v>2</v>
      </c>
      <c r="E60" s="153" t="s">
        <v>491</v>
      </c>
      <c r="F60" s="175">
        <v>2</v>
      </c>
      <c r="G60" s="175">
        <v>2</v>
      </c>
      <c r="H60" s="3"/>
    </row>
    <row r="61" spans="1:8" ht="12.6" customHeight="1">
      <c r="A61" s="12" t="s">
        <v>1549</v>
      </c>
      <c r="B61" s="13" t="s">
        <v>1542</v>
      </c>
      <c r="C61" s="103">
        <v>4</v>
      </c>
      <c r="D61" s="153">
        <v>3</v>
      </c>
      <c r="E61" s="153">
        <v>1.1547005383792499</v>
      </c>
      <c r="F61" s="175">
        <v>4</v>
      </c>
      <c r="G61" s="175">
        <v>2</v>
      </c>
      <c r="H61" s="3"/>
    </row>
    <row r="62" spans="1:8" ht="12.6" customHeight="1">
      <c r="A62" s="12" t="s">
        <v>1550</v>
      </c>
      <c r="B62" s="13" t="s">
        <v>1543</v>
      </c>
      <c r="C62" s="103">
        <v>0</v>
      </c>
      <c r="D62" s="153" t="s">
        <v>491</v>
      </c>
      <c r="E62" s="153" t="s">
        <v>491</v>
      </c>
      <c r="F62" s="175" t="s">
        <v>491</v>
      </c>
      <c r="G62" s="175" t="s">
        <v>491</v>
      </c>
      <c r="H62" s="3"/>
    </row>
    <row r="63" spans="1:8" ht="12.6" customHeight="1">
      <c r="A63" s="12" t="s">
        <v>1551</v>
      </c>
      <c r="B63" s="13" t="s">
        <v>1544</v>
      </c>
      <c r="C63" s="103">
        <v>0</v>
      </c>
      <c r="D63" s="153" t="s">
        <v>491</v>
      </c>
      <c r="E63" s="153" t="s">
        <v>491</v>
      </c>
      <c r="F63" s="175" t="s">
        <v>491</v>
      </c>
      <c r="G63" s="175" t="s">
        <v>491</v>
      </c>
      <c r="H63" s="3"/>
    </row>
    <row r="64" spans="1:8" ht="12.6" customHeight="1">
      <c r="A64" s="12" t="s">
        <v>1552</v>
      </c>
      <c r="B64" s="13" t="s">
        <v>1545</v>
      </c>
      <c r="C64" s="103">
        <v>0</v>
      </c>
      <c r="D64" s="153" t="s">
        <v>491</v>
      </c>
      <c r="E64" s="153" t="s">
        <v>491</v>
      </c>
      <c r="F64" s="175" t="s">
        <v>491</v>
      </c>
      <c r="G64" s="175" t="s">
        <v>491</v>
      </c>
      <c r="H64" s="3"/>
    </row>
    <row r="65" spans="1:8" ht="12.6" customHeight="1">
      <c r="A65" s="12" t="s">
        <v>1553</v>
      </c>
      <c r="B65" s="13" t="s">
        <v>1295</v>
      </c>
      <c r="C65" s="103">
        <v>0</v>
      </c>
      <c r="D65" s="153" t="s">
        <v>491</v>
      </c>
      <c r="E65" s="153" t="s">
        <v>491</v>
      </c>
      <c r="F65" s="175" t="s">
        <v>491</v>
      </c>
      <c r="G65" s="175" t="s">
        <v>491</v>
      </c>
      <c r="H65" s="3"/>
    </row>
    <row r="66" spans="1:8" ht="12.6" customHeight="1">
      <c r="A66" s="12" t="s">
        <v>1554</v>
      </c>
      <c r="B66" s="13" t="s">
        <v>1296</v>
      </c>
      <c r="C66" s="103">
        <v>0</v>
      </c>
      <c r="D66" s="153" t="s">
        <v>491</v>
      </c>
      <c r="E66" s="153" t="s">
        <v>491</v>
      </c>
      <c r="F66" s="175" t="s">
        <v>491</v>
      </c>
      <c r="G66" s="175" t="s">
        <v>491</v>
      </c>
      <c r="H66" s="3"/>
    </row>
    <row r="67" spans="1:8" ht="12.6" customHeight="1">
      <c r="A67" s="12" t="s">
        <v>1555</v>
      </c>
      <c r="B67" s="13" t="s">
        <v>1297</v>
      </c>
      <c r="C67" s="103">
        <v>0</v>
      </c>
      <c r="D67" s="153" t="s">
        <v>491</v>
      </c>
      <c r="E67" s="153" t="s">
        <v>491</v>
      </c>
      <c r="F67" s="175" t="s">
        <v>491</v>
      </c>
      <c r="G67" s="175" t="s">
        <v>491</v>
      </c>
      <c r="H67" s="3"/>
    </row>
    <row r="68" spans="1:8" ht="12.6" customHeight="1">
      <c r="A68" s="12" t="s">
        <v>1556</v>
      </c>
      <c r="B68" s="13" t="s">
        <v>1298</v>
      </c>
      <c r="C68" s="103">
        <v>0</v>
      </c>
      <c r="D68" s="153" t="s">
        <v>491</v>
      </c>
      <c r="E68" s="153" t="s">
        <v>491</v>
      </c>
      <c r="F68" s="175" t="s">
        <v>491</v>
      </c>
      <c r="G68" s="175" t="s">
        <v>491</v>
      </c>
      <c r="H68" s="3"/>
    </row>
    <row r="69" spans="1:8" ht="12.6" customHeight="1">
      <c r="A69" s="12" t="s">
        <v>1557</v>
      </c>
      <c r="B69" s="13" t="s">
        <v>1299</v>
      </c>
      <c r="C69" s="103">
        <v>0</v>
      </c>
      <c r="D69" s="153" t="s">
        <v>491</v>
      </c>
      <c r="E69" s="153" t="s">
        <v>491</v>
      </c>
      <c r="F69" s="175" t="s">
        <v>491</v>
      </c>
      <c r="G69" s="175" t="s">
        <v>491</v>
      </c>
      <c r="H69" s="3"/>
    </row>
    <row r="70" spans="1:8" ht="12.6" customHeight="1">
      <c r="A70" s="12" t="s">
        <v>1558</v>
      </c>
      <c r="B70" s="13" t="s">
        <v>1300</v>
      </c>
      <c r="C70" s="103">
        <v>0</v>
      </c>
      <c r="D70" s="153" t="s">
        <v>491</v>
      </c>
      <c r="E70" s="153" t="s">
        <v>491</v>
      </c>
      <c r="F70" s="175" t="s">
        <v>491</v>
      </c>
      <c r="G70" s="175" t="s">
        <v>491</v>
      </c>
      <c r="H70" s="3"/>
    </row>
    <row r="71" spans="1:8" ht="12.6" customHeight="1">
      <c r="A71" s="12" t="s">
        <v>1559</v>
      </c>
      <c r="B71" s="13" t="s">
        <v>1301</v>
      </c>
      <c r="C71" s="103">
        <v>0</v>
      </c>
      <c r="D71" s="153" t="s">
        <v>491</v>
      </c>
      <c r="E71" s="153" t="s">
        <v>491</v>
      </c>
      <c r="F71" s="175" t="s">
        <v>491</v>
      </c>
      <c r="G71" s="175" t="s">
        <v>491</v>
      </c>
      <c r="H71" s="3"/>
    </row>
    <row r="72" spans="1:8" ht="12.6" customHeight="1">
      <c r="A72" s="12" t="s">
        <v>1560</v>
      </c>
      <c r="B72" s="13" t="s">
        <v>1302</v>
      </c>
      <c r="C72" s="103">
        <v>0</v>
      </c>
      <c r="D72" s="153" t="s">
        <v>491</v>
      </c>
      <c r="E72" s="153" t="s">
        <v>491</v>
      </c>
      <c r="F72" s="175" t="s">
        <v>491</v>
      </c>
      <c r="G72" s="175" t="s">
        <v>491</v>
      </c>
      <c r="H72" s="3"/>
    </row>
    <row r="73" spans="1:8" ht="12.6" customHeight="1">
      <c r="A73" s="12" t="s">
        <v>1561</v>
      </c>
      <c r="B73" s="13" t="s">
        <v>1303</v>
      </c>
      <c r="C73" s="103">
        <v>0</v>
      </c>
      <c r="D73" s="153" t="s">
        <v>491</v>
      </c>
      <c r="E73" s="153" t="s">
        <v>491</v>
      </c>
      <c r="F73" s="175" t="s">
        <v>491</v>
      </c>
      <c r="G73" s="175" t="s">
        <v>491</v>
      </c>
      <c r="H73" s="3"/>
    </row>
    <row r="74" spans="1:8" ht="12.6" customHeight="1">
      <c r="A74" s="12" t="s">
        <v>1562</v>
      </c>
      <c r="B74" s="13" t="s">
        <v>1304</v>
      </c>
      <c r="C74" s="103">
        <v>0</v>
      </c>
      <c r="D74" s="153" t="s">
        <v>491</v>
      </c>
      <c r="E74" s="153" t="s">
        <v>491</v>
      </c>
      <c r="F74" s="175" t="s">
        <v>491</v>
      </c>
      <c r="G74" s="175" t="s">
        <v>491</v>
      </c>
      <c r="H74" s="3"/>
    </row>
    <row r="75" spans="1:8" ht="12.6" customHeight="1">
      <c r="A75" s="12" t="s">
        <v>1563</v>
      </c>
      <c r="B75" s="13" t="s">
        <v>1305</v>
      </c>
      <c r="C75" s="103">
        <v>0</v>
      </c>
      <c r="D75" s="153" t="s">
        <v>491</v>
      </c>
      <c r="E75" s="153" t="s">
        <v>491</v>
      </c>
      <c r="F75" s="175" t="s">
        <v>491</v>
      </c>
      <c r="G75" s="175" t="s">
        <v>491</v>
      </c>
      <c r="H75" s="3"/>
    </row>
    <row r="76" spans="1:8" ht="12.6" customHeight="1">
      <c r="A76" s="12" t="s">
        <v>1564</v>
      </c>
      <c r="B76" s="13" t="s">
        <v>1306</v>
      </c>
      <c r="C76" s="103">
        <v>101</v>
      </c>
      <c r="D76" s="153">
        <v>5.1188118811881198</v>
      </c>
      <c r="E76" s="153">
        <v>7.4917115917697599</v>
      </c>
      <c r="F76" s="175">
        <v>53</v>
      </c>
      <c r="G76" s="175">
        <v>1</v>
      </c>
      <c r="H76" s="3"/>
    </row>
    <row r="77" spans="1:8" ht="12.6" customHeight="1">
      <c r="A77" s="12" t="s">
        <v>1565</v>
      </c>
      <c r="B77" s="13" t="s">
        <v>1307</v>
      </c>
      <c r="C77" s="103">
        <v>4</v>
      </c>
      <c r="D77" s="153">
        <v>3.75</v>
      </c>
      <c r="E77" s="153">
        <v>5.5</v>
      </c>
      <c r="F77" s="175">
        <v>12</v>
      </c>
      <c r="G77" s="175">
        <v>1</v>
      </c>
      <c r="H77" s="3"/>
    </row>
    <row r="78" spans="1:8" ht="12.6" customHeight="1">
      <c r="A78" s="12" t="s">
        <v>1247</v>
      </c>
      <c r="B78" s="13" t="s">
        <v>1308</v>
      </c>
      <c r="C78" s="103">
        <v>7</v>
      </c>
      <c r="D78" s="153">
        <v>2.28571428571429</v>
      </c>
      <c r="E78" s="153">
        <v>0.75592894601845395</v>
      </c>
      <c r="F78" s="175">
        <v>4</v>
      </c>
      <c r="G78" s="175">
        <v>2</v>
      </c>
      <c r="H78" s="3"/>
    </row>
    <row r="79" spans="1:8" ht="12.6" customHeight="1">
      <c r="A79" s="12" t="s">
        <v>1248</v>
      </c>
      <c r="B79" s="13" t="s">
        <v>1309</v>
      </c>
      <c r="C79" s="103">
        <v>64</v>
      </c>
      <c r="D79" s="153">
        <v>4.25</v>
      </c>
      <c r="E79" s="153">
        <v>4.82388238557298</v>
      </c>
      <c r="F79" s="175">
        <v>24</v>
      </c>
      <c r="G79" s="175">
        <v>1</v>
      </c>
      <c r="H79" s="3"/>
    </row>
    <row r="80" spans="1:8" ht="12.6" customHeight="1">
      <c r="A80" s="12" t="s">
        <v>1249</v>
      </c>
      <c r="B80" s="13" t="s">
        <v>1310</v>
      </c>
      <c r="C80" s="103">
        <v>16</v>
      </c>
      <c r="D80" s="153">
        <v>10.25</v>
      </c>
      <c r="E80" s="153">
        <v>35.6753883417312</v>
      </c>
      <c r="F80" s="175">
        <v>144</v>
      </c>
      <c r="G80" s="175">
        <v>1</v>
      </c>
      <c r="H80" s="3"/>
    </row>
    <row r="81" spans="1:8" ht="12.6" customHeight="1">
      <c r="A81" s="12" t="s">
        <v>1250</v>
      </c>
      <c r="B81" s="13" t="s">
        <v>1311</v>
      </c>
      <c r="C81" s="103">
        <v>1</v>
      </c>
      <c r="D81" s="153">
        <v>4</v>
      </c>
      <c r="E81" s="153" t="s">
        <v>491</v>
      </c>
      <c r="F81" s="175">
        <v>4</v>
      </c>
      <c r="G81" s="175">
        <v>4</v>
      </c>
      <c r="H81" s="3"/>
    </row>
    <row r="82" spans="1:8" ht="12.6" customHeight="1">
      <c r="A82" s="12" t="s">
        <v>1251</v>
      </c>
      <c r="B82" s="13" t="s">
        <v>1312</v>
      </c>
      <c r="C82" s="103">
        <v>0</v>
      </c>
      <c r="D82" s="153" t="s">
        <v>491</v>
      </c>
      <c r="E82" s="153" t="s">
        <v>491</v>
      </c>
      <c r="F82" s="175" t="s">
        <v>491</v>
      </c>
      <c r="G82" s="175" t="s">
        <v>491</v>
      </c>
      <c r="H82" s="3"/>
    </row>
    <row r="83" spans="1:8" ht="12.6" customHeight="1">
      <c r="A83" s="12" t="s">
        <v>1252</v>
      </c>
      <c r="B83" s="13" t="s">
        <v>1313</v>
      </c>
      <c r="C83" s="103">
        <v>4</v>
      </c>
      <c r="D83" s="153">
        <v>2</v>
      </c>
      <c r="E83" s="153">
        <v>2</v>
      </c>
      <c r="F83" s="175">
        <v>5</v>
      </c>
      <c r="G83" s="175">
        <v>1</v>
      </c>
      <c r="H83" s="3"/>
    </row>
    <row r="84" spans="1:8" ht="12.6" customHeight="1">
      <c r="A84" s="12" t="s">
        <v>1253</v>
      </c>
      <c r="B84" s="13" t="s">
        <v>1314</v>
      </c>
      <c r="C84" s="103">
        <v>0</v>
      </c>
      <c r="D84" s="153" t="s">
        <v>491</v>
      </c>
      <c r="E84" s="153" t="s">
        <v>491</v>
      </c>
      <c r="F84" s="175" t="s">
        <v>491</v>
      </c>
      <c r="G84" s="175" t="s">
        <v>491</v>
      </c>
      <c r="H84" s="3"/>
    </row>
    <row r="85" spans="1:8" ht="12.6" customHeight="1">
      <c r="A85" s="12" t="s">
        <v>1254</v>
      </c>
      <c r="B85" s="13" t="s">
        <v>1315</v>
      </c>
      <c r="C85" s="103">
        <v>7</v>
      </c>
      <c r="D85" s="153">
        <v>3.71428571428571</v>
      </c>
      <c r="E85" s="153">
        <v>3.7733400639347701</v>
      </c>
      <c r="F85" s="175">
        <v>12</v>
      </c>
      <c r="G85" s="175">
        <v>1</v>
      </c>
      <c r="H85" s="3"/>
    </row>
    <row r="86" spans="1:8" ht="12.6" customHeight="1">
      <c r="A86" s="12" t="s">
        <v>1255</v>
      </c>
      <c r="B86" s="13" t="s">
        <v>1316</v>
      </c>
      <c r="C86" s="103">
        <v>45</v>
      </c>
      <c r="D86" s="153">
        <v>4.4000000000000004</v>
      </c>
      <c r="E86" s="153">
        <v>4.6971945205235404</v>
      </c>
      <c r="F86" s="175">
        <v>24</v>
      </c>
      <c r="G86" s="175">
        <v>1</v>
      </c>
      <c r="H86" s="3"/>
    </row>
    <row r="87" spans="1:8" ht="12.6" customHeight="1">
      <c r="A87" s="12" t="s">
        <v>1256</v>
      </c>
      <c r="B87" s="13" t="s">
        <v>1317</v>
      </c>
      <c r="C87" s="103">
        <v>3</v>
      </c>
      <c r="D87" s="153">
        <v>2</v>
      </c>
      <c r="E87" s="153">
        <v>1.7320508075688801</v>
      </c>
      <c r="F87" s="175">
        <v>4</v>
      </c>
      <c r="G87" s="175">
        <v>1</v>
      </c>
      <c r="H87" s="3"/>
    </row>
    <row r="88" spans="1:8" ht="12.6" customHeight="1">
      <c r="A88" s="12" t="s">
        <v>1257</v>
      </c>
      <c r="B88" s="13" t="s">
        <v>1318</v>
      </c>
      <c r="C88" s="103">
        <v>41</v>
      </c>
      <c r="D88" s="153">
        <v>3.6829268292682902</v>
      </c>
      <c r="E88" s="153">
        <v>3.3123935785942198</v>
      </c>
      <c r="F88" s="175">
        <v>12</v>
      </c>
      <c r="G88" s="175">
        <v>1</v>
      </c>
      <c r="H88" s="3"/>
    </row>
    <row r="89" spans="1:8" ht="12.6" customHeight="1">
      <c r="A89" s="12" t="s">
        <v>1258</v>
      </c>
      <c r="B89" s="13" t="s">
        <v>1319</v>
      </c>
      <c r="C89" s="103">
        <v>6</v>
      </c>
      <c r="D89" s="153">
        <v>4.5</v>
      </c>
      <c r="E89" s="153">
        <v>4.2308391602612403</v>
      </c>
      <c r="F89" s="175">
        <v>12</v>
      </c>
      <c r="G89" s="175">
        <v>1</v>
      </c>
      <c r="H89" s="3"/>
    </row>
    <row r="90" spans="1:8" ht="12.6" customHeight="1">
      <c r="A90" s="12" t="s">
        <v>1259</v>
      </c>
      <c r="B90" s="13" t="s">
        <v>1320</v>
      </c>
      <c r="C90" s="103">
        <v>5</v>
      </c>
      <c r="D90" s="153">
        <v>4</v>
      </c>
      <c r="E90" s="153">
        <v>4.6368092477478502</v>
      </c>
      <c r="F90" s="175">
        <v>12</v>
      </c>
      <c r="G90" s="175">
        <v>1</v>
      </c>
      <c r="H90" s="3"/>
    </row>
    <row r="91" spans="1:8" ht="12.6" customHeight="1">
      <c r="A91" s="12" t="s">
        <v>1260</v>
      </c>
      <c r="B91" s="13" t="s">
        <v>1321</v>
      </c>
      <c r="C91" s="103">
        <v>0</v>
      </c>
      <c r="D91" s="153" t="s">
        <v>491</v>
      </c>
      <c r="E91" s="153" t="s">
        <v>491</v>
      </c>
      <c r="F91" s="175" t="s">
        <v>491</v>
      </c>
      <c r="G91" s="175" t="s">
        <v>491</v>
      </c>
      <c r="H91" s="3"/>
    </row>
    <row r="92" spans="1:8" ht="12.6" customHeight="1">
      <c r="A92" s="12" t="s">
        <v>1261</v>
      </c>
      <c r="B92" s="13" t="s">
        <v>1322</v>
      </c>
      <c r="C92" s="103">
        <v>3</v>
      </c>
      <c r="D92" s="153">
        <v>2</v>
      </c>
      <c r="E92" s="153">
        <v>1.7320508075688801</v>
      </c>
      <c r="F92" s="175">
        <v>4</v>
      </c>
      <c r="G92" s="175">
        <v>1</v>
      </c>
      <c r="H92" s="3"/>
    </row>
    <row r="93" spans="1:8" ht="12.6" customHeight="1">
      <c r="A93" s="12" t="s">
        <v>1262</v>
      </c>
      <c r="B93" s="13" t="s">
        <v>1323</v>
      </c>
      <c r="C93" s="103">
        <v>469</v>
      </c>
      <c r="D93" s="153">
        <v>2.98933901918977</v>
      </c>
      <c r="E93" s="153">
        <v>4.88695863836712</v>
      </c>
      <c r="F93" s="175">
        <v>52</v>
      </c>
      <c r="G93" s="175">
        <v>1</v>
      </c>
      <c r="H93" s="3"/>
    </row>
    <row r="94" spans="1:8" ht="12.6" customHeight="1">
      <c r="A94" s="12" t="s">
        <v>1263</v>
      </c>
      <c r="B94" s="13" t="s">
        <v>1324</v>
      </c>
      <c r="C94" s="103">
        <v>1</v>
      </c>
      <c r="D94" s="153">
        <v>12</v>
      </c>
      <c r="E94" s="153" t="s">
        <v>491</v>
      </c>
      <c r="F94" s="175">
        <v>12</v>
      </c>
      <c r="G94" s="175">
        <v>12</v>
      </c>
      <c r="H94" s="3"/>
    </row>
    <row r="95" spans="1:8" ht="12.6" customHeight="1">
      <c r="A95" s="12" t="s">
        <v>1264</v>
      </c>
      <c r="B95" s="13" t="s">
        <v>1325</v>
      </c>
      <c r="C95" s="103">
        <v>1</v>
      </c>
      <c r="D95" s="153">
        <v>2</v>
      </c>
      <c r="E95" s="153" t="s">
        <v>491</v>
      </c>
      <c r="F95" s="175">
        <v>2</v>
      </c>
      <c r="G95" s="175">
        <v>2</v>
      </c>
      <c r="H95" s="3"/>
    </row>
    <row r="96" spans="1:8" ht="12.6" customHeight="1">
      <c r="A96" s="12" t="s">
        <v>1265</v>
      </c>
      <c r="B96" s="13" t="s">
        <v>1326</v>
      </c>
      <c r="C96" s="103">
        <v>0</v>
      </c>
      <c r="D96" s="153" t="s">
        <v>491</v>
      </c>
      <c r="E96" s="153" t="s">
        <v>491</v>
      </c>
      <c r="F96" s="175" t="s">
        <v>491</v>
      </c>
      <c r="G96" s="175" t="s">
        <v>491</v>
      </c>
      <c r="H96" s="3"/>
    </row>
    <row r="97" spans="1:8" ht="12.6" customHeight="1">
      <c r="A97" s="12" t="s">
        <v>1266</v>
      </c>
      <c r="B97" s="13" t="s">
        <v>1327</v>
      </c>
      <c r="C97" s="103">
        <v>10</v>
      </c>
      <c r="D97" s="153">
        <v>5.8</v>
      </c>
      <c r="E97" s="153">
        <v>7.8145164064493899</v>
      </c>
      <c r="F97" s="175">
        <v>24</v>
      </c>
      <c r="G97" s="175">
        <v>1</v>
      </c>
      <c r="H97" s="3"/>
    </row>
    <row r="98" spans="1:8" ht="12.6" customHeight="1">
      <c r="A98" s="12" t="s">
        <v>1267</v>
      </c>
      <c r="B98" s="13" t="s">
        <v>1328</v>
      </c>
      <c r="C98" s="103">
        <v>0</v>
      </c>
      <c r="D98" s="153" t="s">
        <v>491</v>
      </c>
      <c r="E98" s="153" t="s">
        <v>491</v>
      </c>
      <c r="F98" s="175" t="s">
        <v>491</v>
      </c>
      <c r="G98" s="175" t="s">
        <v>491</v>
      </c>
      <c r="H98" s="3"/>
    </row>
    <row r="99" spans="1:8" ht="12.6" customHeight="1">
      <c r="A99" s="12" t="s">
        <v>1268</v>
      </c>
      <c r="B99" s="13" t="s">
        <v>1329</v>
      </c>
      <c r="C99" s="103">
        <v>2</v>
      </c>
      <c r="D99" s="153">
        <v>1</v>
      </c>
      <c r="E99" s="153">
        <v>0</v>
      </c>
      <c r="F99" s="175">
        <v>1</v>
      </c>
      <c r="G99" s="175">
        <v>1</v>
      </c>
      <c r="H99" s="3"/>
    </row>
    <row r="100" spans="1:8" ht="12.6" customHeight="1">
      <c r="A100" s="12" t="s">
        <v>486</v>
      </c>
      <c r="B100" s="13" t="s">
        <v>1330</v>
      </c>
      <c r="C100" s="103">
        <v>7</v>
      </c>
      <c r="D100" s="153">
        <v>9.1428571428571406</v>
      </c>
      <c r="E100" s="153">
        <v>8.4543592587605705</v>
      </c>
      <c r="F100" s="175">
        <v>24</v>
      </c>
      <c r="G100" s="175">
        <v>1</v>
      </c>
      <c r="H100" s="3"/>
    </row>
    <row r="101" spans="1:8" ht="12.6" customHeight="1">
      <c r="A101" s="12" t="s">
        <v>487</v>
      </c>
      <c r="B101" s="13" t="s">
        <v>596</v>
      </c>
      <c r="C101" s="103">
        <v>7</v>
      </c>
      <c r="D101" s="153">
        <v>4</v>
      </c>
      <c r="E101" s="153">
        <v>1.91485421551268</v>
      </c>
      <c r="F101" s="175">
        <v>6</v>
      </c>
      <c r="G101" s="175">
        <v>2</v>
      </c>
      <c r="H101" s="3"/>
    </row>
    <row r="102" spans="1:8" ht="12.6" customHeight="1">
      <c r="A102" s="12" t="s">
        <v>599</v>
      </c>
      <c r="B102" s="13" t="s">
        <v>597</v>
      </c>
      <c r="C102" s="103">
        <v>2</v>
      </c>
      <c r="D102" s="153">
        <v>6.5</v>
      </c>
      <c r="E102" s="153">
        <v>7.7781745930520199</v>
      </c>
      <c r="F102" s="175">
        <v>12</v>
      </c>
      <c r="G102" s="175">
        <v>1</v>
      </c>
      <c r="H102" s="3"/>
    </row>
    <row r="103" spans="1:8" ht="12.6" customHeight="1">
      <c r="A103" s="12" t="s">
        <v>600</v>
      </c>
      <c r="B103" s="13" t="s">
        <v>598</v>
      </c>
      <c r="C103" s="103">
        <v>13</v>
      </c>
      <c r="D103" s="153">
        <v>5.0769230769230802</v>
      </c>
      <c r="E103" s="153">
        <v>4.9742928888023599</v>
      </c>
      <c r="F103" s="175">
        <v>12</v>
      </c>
      <c r="G103" s="175">
        <v>1</v>
      </c>
      <c r="H103" s="3"/>
    </row>
    <row r="104" spans="1:8" ht="12.6" customHeight="1">
      <c r="A104" s="12" t="s">
        <v>488</v>
      </c>
      <c r="B104" s="13" t="s">
        <v>1386</v>
      </c>
      <c r="C104" s="103">
        <v>64</v>
      </c>
      <c r="D104" s="153">
        <v>2.484375</v>
      </c>
      <c r="E104" s="153">
        <v>3.2659483539691299</v>
      </c>
      <c r="F104" s="175">
        <v>12</v>
      </c>
      <c r="G104" s="175">
        <v>1</v>
      </c>
      <c r="H104" s="3"/>
    </row>
    <row r="105" spans="1:8" ht="12.6" customHeight="1">
      <c r="A105" s="12" t="s">
        <v>491</v>
      </c>
      <c r="B105" s="13" t="s">
        <v>1953</v>
      </c>
      <c r="C105" s="103">
        <v>5</v>
      </c>
      <c r="D105" s="153">
        <v>5.8</v>
      </c>
      <c r="E105" s="153">
        <v>5.6745043836444404</v>
      </c>
      <c r="F105" s="175">
        <v>12</v>
      </c>
      <c r="G105" s="175">
        <v>1</v>
      </c>
      <c r="H105" s="3"/>
    </row>
    <row r="106" spans="1:8" ht="12.6" customHeight="1">
      <c r="A106" s="14"/>
      <c r="B106" s="4" t="s">
        <v>493</v>
      </c>
      <c r="C106" s="184">
        <v>4199</v>
      </c>
      <c r="D106" s="185">
        <v>6.06882591093117</v>
      </c>
      <c r="E106" s="185">
        <v>15.077559602008099</v>
      </c>
      <c r="F106" s="186">
        <v>365</v>
      </c>
      <c r="G106" s="186">
        <v>1</v>
      </c>
      <c r="H106" s="8"/>
    </row>
    <row r="107" spans="1:8">
      <c r="A107" s="10"/>
      <c r="B107" s="9"/>
      <c r="C107" s="36"/>
      <c r="D107" s="41"/>
      <c r="E107" s="41"/>
      <c r="F107" s="36"/>
      <c r="G107" s="36"/>
      <c r="H107" s="8"/>
    </row>
    <row r="108" spans="1:8">
      <c r="A108" s="6"/>
      <c r="B108" s="2"/>
      <c r="C108" s="37"/>
      <c r="D108" s="42"/>
      <c r="E108" s="42"/>
      <c r="F108" s="37"/>
      <c r="G108" s="37"/>
      <c r="H108" s="3"/>
    </row>
    <row r="109" spans="1:8">
      <c r="A109" s="6"/>
      <c r="B109" s="2"/>
      <c r="C109" s="43"/>
      <c r="D109" s="42"/>
      <c r="E109" s="42"/>
      <c r="F109" s="37"/>
      <c r="G109" s="37"/>
      <c r="H109" s="3"/>
    </row>
    <row r="110" spans="1:8">
      <c r="A110" s="6"/>
      <c r="B110" s="2"/>
      <c r="C110" s="37"/>
      <c r="D110" s="42"/>
      <c r="E110" s="42"/>
      <c r="F110" s="37"/>
      <c r="G110" s="37"/>
      <c r="H110" s="3"/>
    </row>
    <row r="111" spans="1:8">
      <c r="C111" s="38"/>
      <c r="D111" s="44"/>
      <c r="E111" s="44"/>
      <c r="F111" s="38"/>
      <c r="G111" s="38"/>
    </row>
    <row r="112" spans="1:8">
      <c r="C112" s="38"/>
      <c r="D112" s="44"/>
      <c r="E112" s="44"/>
      <c r="F112" s="38"/>
      <c r="G112" s="38"/>
    </row>
    <row r="113" spans="3:5">
      <c r="D113" s="45"/>
      <c r="E113" s="45"/>
    </row>
    <row r="114" spans="3:5">
      <c r="D114" s="45"/>
      <c r="E114" s="45"/>
    </row>
    <row r="115" spans="3:5">
      <c r="D115" s="45"/>
      <c r="E115" s="45"/>
    </row>
    <row r="116" spans="3:5">
      <c r="D116" s="45"/>
      <c r="E116" s="45"/>
    </row>
    <row r="117" spans="3:5">
      <c r="D117" s="45"/>
      <c r="E117" s="45"/>
    </row>
    <row r="119" spans="3:5">
      <c r="C119" s="39"/>
      <c r="D119" s="39"/>
      <c r="E119" s="39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164">
    <tabColor theme="7" tint="0.39997558519241921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3" max="3" width="7" bestFit="1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1122</v>
      </c>
      <c r="B3" s="2"/>
      <c r="D3" s="3"/>
      <c r="E3" s="3"/>
      <c r="F3" s="40"/>
      <c r="G3" s="40"/>
      <c r="H3" s="3"/>
    </row>
    <row r="4" spans="1:8">
      <c r="A4" s="1"/>
      <c r="B4" s="2"/>
      <c r="D4" s="3"/>
      <c r="E4" s="3"/>
      <c r="F4" s="40" t="s">
        <v>947</v>
      </c>
      <c r="G4" s="40" t="s">
        <v>1941</v>
      </c>
      <c r="H4" s="3"/>
    </row>
    <row r="5" spans="1:8" ht="12.6" customHeight="1">
      <c r="A5" s="268" t="s">
        <v>1031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2" t="s">
        <v>452</v>
      </c>
      <c r="B6" s="13" t="s">
        <v>1698</v>
      </c>
      <c r="C6" s="103">
        <v>2</v>
      </c>
      <c r="D6" s="153">
        <v>1.5</v>
      </c>
      <c r="E6" s="153">
        <v>0.70710678118654802</v>
      </c>
      <c r="F6" s="175">
        <v>2</v>
      </c>
      <c r="G6" s="175">
        <v>1</v>
      </c>
      <c r="H6" s="3"/>
    </row>
    <row r="7" spans="1:8" ht="12.6" customHeight="1">
      <c r="A7" s="12" t="s">
        <v>453</v>
      </c>
      <c r="B7" s="13" t="s">
        <v>873</v>
      </c>
      <c r="C7" s="103">
        <v>0</v>
      </c>
      <c r="D7" s="153" t="s">
        <v>491</v>
      </c>
      <c r="E7" s="153" t="s">
        <v>491</v>
      </c>
      <c r="F7" s="175" t="s">
        <v>491</v>
      </c>
      <c r="G7" s="175" t="s">
        <v>491</v>
      </c>
      <c r="H7" s="3"/>
    </row>
    <row r="8" spans="1:8" ht="12.6" customHeight="1">
      <c r="A8" s="12" t="s">
        <v>454</v>
      </c>
      <c r="B8" s="13" t="s">
        <v>874</v>
      </c>
      <c r="C8" s="103">
        <v>2</v>
      </c>
      <c r="D8" s="153">
        <v>2.5</v>
      </c>
      <c r="E8" s="153">
        <v>2.1213203435596402</v>
      </c>
      <c r="F8" s="175">
        <v>4</v>
      </c>
      <c r="G8" s="175">
        <v>1</v>
      </c>
      <c r="H8" s="3"/>
    </row>
    <row r="9" spans="1:8" ht="12.6" customHeight="1">
      <c r="A9" s="12" t="s">
        <v>455</v>
      </c>
      <c r="B9" s="13" t="s">
        <v>875</v>
      </c>
      <c r="C9" s="103">
        <v>0</v>
      </c>
      <c r="D9" s="153" t="s">
        <v>491</v>
      </c>
      <c r="E9" s="153" t="s">
        <v>491</v>
      </c>
      <c r="F9" s="175" t="s">
        <v>491</v>
      </c>
      <c r="G9" s="175" t="s">
        <v>491</v>
      </c>
      <c r="H9" s="3"/>
    </row>
    <row r="10" spans="1:8" ht="12.6" customHeight="1">
      <c r="A10" s="12" t="s">
        <v>456</v>
      </c>
      <c r="B10" s="13" t="s">
        <v>876</v>
      </c>
      <c r="C10" s="103">
        <v>31</v>
      </c>
      <c r="D10" s="153">
        <v>35.354838709677402</v>
      </c>
      <c r="E10" s="153">
        <v>89.032034829079606</v>
      </c>
      <c r="F10" s="175">
        <v>365</v>
      </c>
      <c r="G10" s="175">
        <v>1</v>
      </c>
      <c r="H10" s="3"/>
    </row>
    <row r="11" spans="1:8" ht="12.6" customHeight="1">
      <c r="A11" s="12" t="s">
        <v>457</v>
      </c>
      <c r="B11" s="13" t="s">
        <v>877</v>
      </c>
      <c r="C11" s="103">
        <v>17</v>
      </c>
      <c r="D11" s="153">
        <v>2.6470588235294099</v>
      </c>
      <c r="E11" s="153">
        <v>2.8491484796029001</v>
      </c>
      <c r="F11" s="175">
        <v>12</v>
      </c>
      <c r="G11" s="175">
        <v>1</v>
      </c>
      <c r="H11" s="3"/>
    </row>
    <row r="12" spans="1:8" ht="12.6" customHeight="1">
      <c r="A12" s="12" t="s">
        <v>458</v>
      </c>
      <c r="B12" s="13" t="s">
        <v>878</v>
      </c>
      <c r="C12" s="103">
        <v>1</v>
      </c>
      <c r="D12" s="153">
        <v>1</v>
      </c>
      <c r="E12" s="153" t="s">
        <v>491</v>
      </c>
      <c r="F12" s="175">
        <v>1</v>
      </c>
      <c r="G12" s="175">
        <v>1</v>
      </c>
      <c r="H12" s="3"/>
    </row>
    <row r="13" spans="1:8" ht="12.6" customHeight="1">
      <c r="A13" s="12" t="s">
        <v>459</v>
      </c>
      <c r="B13" s="13" t="s">
        <v>1494</v>
      </c>
      <c r="C13" s="103">
        <v>0</v>
      </c>
      <c r="D13" s="153" t="s">
        <v>491</v>
      </c>
      <c r="E13" s="153" t="s">
        <v>491</v>
      </c>
      <c r="F13" s="175" t="s">
        <v>491</v>
      </c>
      <c r="G13" s="175" t="s">
        <v>491</v>
      </c>
      <c r="H13" s="3"/>
    </row>
    <row r="14" spans="1:8" ht="12.6" customHeight="1">
      <c r="A14" s="12" t="s">
        <v>460</v>
      </c>
      <c r="B14" s="13" t="s">
        <v>1495</v>
      </c>
      <c r="C14" s="103">
        <v>79</v>
      </c>
      <c r="D14" s="153">
        <v>1.79746835443038</v>
      </c>
      <c r="E14" s="153">
        <v>2.20941892137719</v>
      </c>
      <c r="F14" s="175">
        <v>12</v>
      </c>
      <c r="G14" s="175">
        <v>1</v>
      </c>
      <c r="H14" s="3"/>
    </row>
    <row r="15" spans="1:8" ht="12.6" customHeight="1">
      <c r="A15" s="12" t="s">
        <v>461</v>
      </c>
      <c r="B15" s="13" t="s">
        <v>1496</v>
      </c>
      <c r="C15" s="103">
        <v>62</v>
      </c>
      <c r="D15" s="153">
        <v>2.0806451612903198</v>
      </c>
      <c r="E15" s="153">
        <v>2.7597718312480102</v>
      </c>
      <c r="F15" s="175">
        <v>12</v>
      </c>
      <c r="G15" s="175">
        <v>1</v>
      </c>
      <c r="H15" s="3"/>
    </row>
    <row r="16" spans="1:8" ht="12.6" customHeight="1">
      <c r="A16" s="12" t="s">
        <v>462</v>
      </c>
      <c r="B16" s="13" t="s">
        <v>1497</v>
      </c>
      <c r="C16" s="103">
        <v>54</v>
      </c>
      <c r="D16" s="153">
        <v>4.5</v>
      </c>
      <c r="E16" s="153">
        <v>6.5090647967509003</v>
      </c>
      <c r="F16" s="175">
        <v>24</v>
      </c>
      <c r="G16" s="175">
        <v>1</v>
      </c>
      <c r="H16" s="3"/>
    </row>
    <row r="17" spans="1:8" ht="12.6" customHeight="1">
      <c r="A17" s="12" t="s">
        <v>463</v>
      </c>
      <c r="B17" s="13" t="s">
        <v>1498</v>
      </c>
      <c r="C17" s="103">
        <v>4</v>
      </c>
      <c r="D17" s="153">
        <v>2</v>
      </c>
      <c r="E17" s="153">
        <v>1.4142135623731</v>
      </c>
      <c r="F17" s="175">
        <v>4</v>
      </c>
      <c r="G17" s="175">
        <v>1</v>
      </c>
      <c r="H17" s="3"/>
    </row>
    <row r="18" spans="1:8" ht="12.6" customHeight="1">
      <c r="A18" s="12" t="s">
        <v>464</v>
      </c>
      <c r="B18" s="13" t="s">
        <v>1499</v>
      </c>
      <c r="C18" s="103">
        <v>1</v>
      </c>
      <c r="D18" s="153">
        <v>1</v>
      </c>
      <c r="E18" s="153" t="s">
        <v>491</v>
      </c>
      <c r="F18" s="175">
        <v>1</v>
      </c>
      <c r="G18" s="175">
        <v>1</v>
      </c>
      <c r="H18" s="3"/>
    </row>
    <row r="19" spans="1:8" ht="12.6" customHeight="1">
      <c r="A19" s="12" t="s">
        <v>465</v>
      </c>
      <c r="B19" s="13" t="s">
        <v>1500</v>
      </c>
      <c r="C19" s="103">
        <v>63</v>
      </c>
      <c r="D19" s="153">
        <v>1.8888888888888899</v>
      </c>
      <c r="E19" s="153">
        <v>2.4567951265636299</v>
      </c>
      <c r="F19" s="175">
        <v>12</v>
      </c>
      <c r="G19" s="175">
        <v>1</v>
      </c>
      <c r="H19" s="3"/>
    </row>
    <row r="20" spans="1:8" ht="12.6" customHeight="1">
      <c r="A20" s="12" t="s">
        <v>466</v>
      </c>
      <c r="B20" s="13" t="s">
        <v>1501</v>
      </c>
      <c r="C20" s="103">
        <v>25</v>
      </c>
      <c r="D20" s="153">
        <v>10.199999999999999</v>
      </c>
      <c r="E20" s="153">
        <v>9.2014491612281706</v>
      </c>
      <c r="F20" s="175">
        <v>37</v>
      </c>
      <c r="G20" s="175">
        <v>1</v>
      </c>
      <c r="H20" s="3"/>
    </row>
    <row r="21" spans="1:8" ht="12.6" customHeight="1">
      <c r="A21" s="12" t="s">
        <v>467</v>
      </c>
      <c r="B21" s="13" t="s">
        <v>1502</v>
      </c>
      <c r="C21" s="103">
        <v>360</v>
      </c>
      <c r="D21" s="153">
        <v>14.1111111111111</v>
      </c>
      <c r="E21" s="153">
        <v>64.622312944046797</v>
      </c>
      <c r="F21" s="175">
        <v>730</v>
      </c>
      <c r="G21" s="175">
        <v>1</v>
      </c>
      <c r="H21" s="3"/>
    </row>
    <row r="22" spans="1:8" ht="12.6" customHeight="1">
      <c r="A22" s="12" t="s">
        <v>468</v>
      </c>
      <c r="B22" s="13" t="s">
        <v>1503</v>
      </c>
      <c r="C22" s="103">
        <v>20</v>
      </c>
      <c r="D22" s="153">
        <v>20.5</v>
      </c>
      <c r="E22" s="153">
        <v>81.157092630345801</v>
      </c>
      <c r="F22" s="175">
        <v>365</v>
      </c>
      <c r="G22" s="175">
        <v>1</v>
      </c>
      <c r="H22" s="3"/>
    </row>
    <row r="23" spans="1:8" ht="12.6" customHeight="1">
      <c r="A23" s="12" t="s">
        <v>469</v>
      </c>
      <c r="B23" s="13" t="s">
        <v>1504</v>
      </c>
      <c r="C23" s="103">
        <v>22</v>
      </c>
      <c r="D23" s="153">
        <v>9.3181818181818201</v>
      </c>
      <c r="E23" s="153">
        <v>16.296030377383499</v>
      </c>
      <c r="F23" s="175">
        <v>49</v>
      </c>
      <c r="G23" s="175">
        <v>1</v>
      </c>
      <c r="H23" s="3"/>
    </row>
    <row r="24" spans="1:8" ht="12.6" customHeight="1">
      <c r="A24" s="12" t="s">
        <v>470</v>
      </c>
      <c r="B24" s="13" t="s">
        <v>1505</v>
      </c>
      <c r="C24" s="103">
        <v>24</v>
      </c>
      <c r="D24" s="153">
        <v>4</v>
      </c>
      <c r="E24" s="153">
        <v>6.8778156289687598</v>
      </c>
      <c r="F24" s="175">
        <v>24</v>
      </c>
      <c r="G24" s="175">
        <v>1</v>
      </c>
      <c r="H24" s="3"/>
    </row>
    <row r="25" spans="1:8" ht="12.6" customHeight="1">
      <c r="A25" s="12" t="s">
        <v>471</v>
      </c>
      <c r="B25" s="13" t="s">
        <v>1506</v>
      </c>
      <c r="C25" s="103">
        <v>2</v>
      </c>
      <c r="D25" s="153">
        <v>1</v>
      </c>
      <c r="E25" s="153">
        <v>0</v>
      </c>
      <c r="F25" s="175">
        <v>1</v>
      </c>
      <c r="G25" s="175">
        <v>1</v>
      </c>
      <c r="H25" s="3"/>
    </row>
    <row r="26" spans="1:8" ht="12.6" customHeight="1">
      <c r="A26" s="12" t="s">
        <v>472</v>
      </c>
      <c r="B26" s="13" t="s">
        <v>1507</v>
      </c>
      <c r="C26" s="103">
        <v>90</v>
      </c>
      <c r="D26" s="153">
        <v>4.4777777777777796</v>
      </c>
      <c r="E26" s="153">
        <v>6.1062277617324696</v>
      </c>
      <c r="F26" s="175">
        <v>30</v>
      </c>
      <c r="G26" s="175">
        <v>1</v>
      </c>
      <c r="H26" s="3"/>
    </row>
    <row r="27" spans="1:8" ht="12.6" customHeight="1">
      <c r="A27" s="12" t="s">
        <v>473</v>
      </c>
      <c r="B27" s="13" t="s">
        <v>1508</v>
      </c>
      <c r="C27" s="103">
        <v>96</v>
      </c>
      <c r="D27" s="153">
        <v>9.34375</v>
      </c>
      <c r="E27" s="153">
        <v>25.440468435359598</v>
      </c>
      <c r="F27" s="175">
        <v>243</v>
      </c>
      <c r="G27" s="175">
        <v>1</v>
      </c>
      <c r="H27" s="3"/>
    </row>
    <row r="28" spans="1:8" ht="12.6" customHeight="1">
      <c r="A28" s="12" t="s">
        <v>474</v>
      </c>
      <c r="B28" s="13" t="s">
        <v>1509</v>
      </c>
      <c r="C28" s="103">
        <v>114</v>
      </c>
      <c r="D28" s="153">
        <v>30.8684210526316</v>
      </c>
      <c r="E28" s="153">
        <v>62.199865287094099</v>
      </c>
      <c r="F28" s="175">
        <v>365</v>
      </c>
      <c r="G28" s="175">
        <v>1</v>
      </c>
      <c r="H28" s="3"/>
    </row>
    <row r="29" spans="1:8" ht="12.6" customHeight="1">
      <c r="A29" s="12" t="s">
        <v>475</v>
      </c>
      <c r="B29" s="13" t="s">
        <v>1510</v>
      </c>
      <c r="C29" s="103">
        <v>335</v>
      </c>
      <c r="D29" s="153">
        <v>18.6358208955224</v>
      </c>
      <c r="E29" s="153">
        <v>57.678220812846597</v>
      </c>
      <c r="F29" s="175">
        <v>504</v>
      </c>
      <c r="G29" s="175">
        <v>1</v>
      </c>
      <c r="H29" s="3"/>
    </row>
    <row r="30" spans="1:8" ht="12.6" customHeight="1">
      <c r="A30" s="12" t="s">
        <v>476</v>
      </c>
      <c r="B30" s="13" t="s">
        <v>1511</v>
      </c>
      <c r="C30" s="103">
        <v>56</v>
      </c>
      <c r="D30" s="153">
        <v>9.625</v>
      </c>
      <c r="E30" s="153">
        <v>12.7629613263608</v>
      </c>
      <c r="F30" s="175">
        <v>51</v>
      </c>
      <c r="G30" s="175">
        <v>1</v>
      </c>
      <c r="H30" s="3"/>
    </row>
    <row r="31" spans="1:8" ht="12.6" customHeight="1">
      <c r="A31" s="12" t="s">
        <v>477</v>
      </c>
      <c r="B31" s="13" t="s">
        <v>1512</v>
      </c>
      <c r="C31" s="103">
        <v>45</v>
      </c>
      <c r="D31" s="153">
        <v>8.1777777777777807</v>
      </c>
      <c r="E31" s="153">
        <v>13.8896444238945</v>
      </c>
      <c r="F31" s="175">
        <v>52</v>
      </c>
      <c r="G31" s="175">
        <v>1</v>
      </c>
      <c r="H31" s="3"/>
    </row>
    <row r="32" spans="1:8" ht="12.6" customHeight="1">
      <c r="A32" s="12" t="s">
        <v>478</v>
      </c>
      <c r="B32" s="13" t="s">
        <v>1513</v>
      </c>
      <c r="C32" s="103">
        <v>47</v>
      </c>
      <c r="D32" s="153">
        <v>6.31914893617021</v>
      </c>
      <c r="E32" s="153">
        <v>8.3199769621825794</v>
      </c>
      <c r="F32" s="175">
        <v>48</v>
      </c>
      <c r="G32" s="175">
        <v>1</v>
      </c>
      <c r="H32" s="3"/>
    </row>
    <row r="33" spans="1:8" ht="12.6" customHeight="1">
      <c r="A33" s="12" t="s">
        <v>479</v>
      </c>
      <c r="B33" s="13" t="s">
        <v>1514</v>
      </c>
      <c r="C33" s="103">
        <v>214</v>
      </c>
      <c r="D33" s="153">
        <v>9.7710280373831804</v>
      </c>
      <c r="E33" s="153">
        <v>10.2223588996566</v>
      </c>
      <c r="F33" s="175">
        <v>59</v>
      </c>
      <c r="G33" s="175">
        <v>1</v>
      </c>
      <c r="H33" s="3"/>
    </row>
    <row r="34" spans="1:8" ht="12.6" customHeight="1">
      <c r="A34" s="12" t="s">
        <v>480</v>
      </c>
      <c r="B34" s="13" t="s">
        <v>1515</v>
      </c>
      <c r="C34" s="103">
        <v>118</v>
      </c>
      <c r="D34" s="153">
        <v>12.627118644067799</v>
      </c>
      <c r="E34" s="153">
        <v>16.169929150149201</v>
      </c>
      <c r="F34" s="175">
        <v>95</v>
      </c>
      <c r="G34" s="175">
        <v>1</v>
      </c>
      <c r="H34" s="3"/>
    </row>
    <row r="35" spans="1:8" ht="12.6" customHeight="1">
      <c r="A35" s="12" t="s">
        <v>481</v>
      </c>
      <c r="B35" s="13" t="s">
        <v>1516</v>
      </c>
      <c r="C35" s="103">
        <v>26</v>
      </c>
      <c r="D35" s="153">
        <v>34.269230769230802</v>
      </c>
      <c r="E35" s="153">
        <v>96.8902710048053</v>
      </c>
      <c r="F35" s="175">
        <v>363</v>
      </c>
      <c r="G35" s="175">
        <v>1</v>
      </c>
      <c r="H35" s="3"/>
    </row>
    <row r="36" spans="1:8" ht="12.6" customHeight="1">
      <c r="A36" s="12" t="s">
        <v>482</v>
      </c>
      <c r="B36" s="13" t="s">
        <v>1517</v>
      </c>
      <c r="C36" s="103">
        <v>254</v>
      </c>
      <c r="D36" s="153">
        <v>11.8976377952756</v>
      </c>
      <c r="E36" s="153">
        <v>24.690762429269899</v>
      </c>
      <c r="F36" s="175">
        <v>245</v>
      </c>
      <c r="G36" s="175">
        <v>1</v>
      </c>
      <c r="H36" s="3"/>
    </row>
    <row r="37" spans="1:8" ht="12.6" customHeight="1">
      <c r="A37" s="12" t="s">
        <v>483</v>
      </c>
      <c r="B37" s="13" t="s">
        <v>1518</v>
      </c>
      <c r="C37" s="103">
        <v>25</v>
      </c>
      <c r="D37" s="153">
        <v>7.72</v>
      </c>
      <c r="E37" s="153">
        <v>11.724333669765601</v>
      </c>
      <c r="F37" s="175">
        <v>51</v>
      </c>
      <c r="G37" s="175">
        <v>1</v>
      </c>
      <c r="H37" s="3"/>
    </row>
    <row r="38" spans="1:8" ht="12.6" customHeight="1">
      <c r="A38" s="12" t="s">
        <v>1228</v>
      </c>
      <c r="B38" s="13" t="s">
        <v>1519</v>
      </c>
      <c r="C38" s="103">
        <v>35</v>
      </c>
      <c r="D38" s="153">
        <v>3.2</v>
      </c>
      <c r="E38" s="153">
        <v>4.3440290325105</v>
      </c>
      <c r="F38" s="175">
        <v>24</v>
      </c>
      <c r="G38" s="175">
        <v>1</v>
      </c>
      <c r="H38" s="3"/>
    </row>
    <row r="39" spans="1:8" ht="12.6" customHeight="1">
      <c r="A39" s="12" t="s">
        <v>1229</v>
      </c>
      <c r="B39" s="13" t="s">
        <v>1520</v>
      </c>
      <c r="C39" s="103">
        <v>1</v>
      </c>
      <c r="D39" s="153">
        <v>1</v>
      </c>
      <c r="E39" s="153" t="s">
        <v>491</v>
      </c>
      <c r="F39" s="175">
        <v>1</v>
      </c>
      <c r="G39" s="175">
        <v>1</v>
      </c>
      <c r="H39" s="3"/>
    </row>
    <row r="40" spans="1:8" ht="12.6" customHeight="1">
      <c r="A40" s="12" t="s">
        <v>1230</v>
      </c>
      <c r="B40" s="13" t="s">
        <v>1521</v>
      </c>
      <c r="C40" s="103">
        <v>3</v>
      </c>
      <c r="D40" s="153">
        <v>19</v>
      </c>
      <c r="E40" s="153">
        <v>28.618176042508399</v>
      </c>
      <c r="F40" s="175">
        <v>52</v>
      </c>
      <c r="G40" s="175">
        <v>1</v>
      </c>
      <c r="H40" s="3"/>
    </row>
    <row r="41" spans="1:8" ht="12.6" customHeight="1">
      <c r="A41" s="12" t="s">
        <v>1759</v>
      </c>
      <c r="B41" s="13" t="s">
        <v>1522</v>
      </c>
      <c r="C41" s="103">
        <v>1813</v>
      </c>
      <c r="D41" s="153">
        <v>6.9266409266409301</v>
      </c>
      <c r="E41" s="153">
        <v>11.3928263330964</v>
      </c>
      <c r="F41" s="175">
        <v>352</v>
      </c>
      <c r="G41" s="175">
        <v>1</v>
      </c>
      <c r="H41" s="3"/>
    </row>
    <row r="42" spans="1:8" ht="12.6" customHeight="1">
      <c r="A42" s="12" t="s">
        <v>1760</v>
      </c>
      <c r="B42" s="13" t="s">
        <v>1523</v>
      </c>
      <c r="C42" s="103">
        <v>0</v>
      </c>
      <c r="D42" s="153" t="s">
        <v>491</v>
      </c>
      <c r="E42" s="153" t="s">
        <v>491</v>
      </c>
      <c r="F42" s="175" t="s">
        <v>491</v>
      </c>
      <c r="G42" s="175" t="s">
        <v>491</v>
      </c>
      <c r="H42" s="3"/>
    </row>
    <row r="43" spans="1:8" ht="12.6" customHeight="1">
      <c r="A43" s="12" t="s">
        <v>1761</v>
      </c>
      <c r="B43" s="13" t="s">
        <v>1524</v>
      </c>
      <c r="C43" s="103">
        <v>0</v>
      </c>
      <c r="D43" s="153" t="s">
        <v>491</v>
      </c>
      <c r="E43" s="153" t="s">
        <v>491</v>
      </c>
      <c r="F43" s="175" t="s">
        <v>491</v>
      </c>
      <c r="G43" s="175" t="s">
        <v>491</v>
      </c>
      <c r="H43" s="3"/>
    </row>
    <row r="44" spans="1:8" ht="12.6" customHeight="1">
      <c r="A44" s="12" t="s">
        <v>1762</v>
      </c>
      <c r="B44" s="13" t="s">
        <v>1525</v>
      </c>
      <c r="C44" s="103">
        <v>0</v>
      </c>
      <c r="D44" s="153" t="s">
        <v>491</v>
      </c>
      <c r="E44" s="153" t="s">
        <v>491</v>
      </c>
      <c r="F44" s="175" t="s">
        <v>491</v>
      </c>
      <c r="G44" s="175" t="s">
        <v>491</v>
      </c>
      <c r="H44" s="3"/>
    </row>
    <row r="45" spans="1:8" ht="12.6" customHeight="1">
      <c r="A45" s="12" t="s">
        <v>1763</v>
      </c>
      <c r="B45" s="13" t="s">
        <v>1526</v>
      </c>
      <c r="C45" s="103">
        <v>0</v>
      </c>
      <c r="D45" s="153" t="s">
        <v>491</v>
      </c>
      <c r="E45" s="153" t="s">
        <v>491</v>
      </c>
      <c r="F45" s="175" t="s">
        <v>491</v>
      </c>
      <c r="G45" s="175" t="s">
        <v>491</v>
      </c>
      <c r="H45" s="3"/>
    </row>
    <row r="46" spans="1:8" ht="12.6" customHeight="1">
      <c r="A46" s="12" t="s">
        <v>1764</v>
      </c>
      <c r="B46" s="13" t="s">
        <v>1527</v>
      </c>
      <c r="C46" s="103">
        <v>2</v>
      </c>
      <c r="D46" s="153">
        <v>1</v>
      </c>
      <c r="E46" s="153">
        <v>0</v>
      </c>
      <c r="F46" s="175">
        <v>1</v>
      </c>
      <c r="G46" s="175">
        <v>1</v>
      </c>
      <c r="H46" s="3"/>
    </row>
    <row r="47" spans="1:8" ht="12.6" customHeight="1">
      <c r="A47" s="12" t="s">
        <v>884</v>
      </c>
      <c r="B47" s="13" t="s">
        <v>1528</v>
      </c>
      <c r="C47" s="103">
        <v>2</v>
      </c>
      <c r="D47" s="153">
        <v>2</v>
      </c>
      <c r="E47" s="153">
        <v>0</v>
      </c>
      <c r="F47" s="175">
        <v>2</v>
      </c>
      <c r="G47" s="175">
        <v>2</v>
      </c>
      <c r="H47" s="3"/>
    </row>
    <row r="48" spans="1:8" ht="12.6" customHeight="1">
      <c r="A48" s="12" t="s">
        <v>885</v>
      </c>
      <c r="B48" s="13" t="s">
        <v>1529</v>
      </c>
      <c r="C48" s="103">
        <v>1</v>
      </c>
      <c r="D48" s="153">
        <v>1</v>
      </c>
      <c r="E48" s="153" t="s">
        <v>491</v>
      </c>
      <c r="F48" s="175">
        <v>1</v>
      </c>
      <c r="G48" s="175">
        <v>1</v>
      </c>
      <c r="H48" s="3"/>
    </row>
    <row r="49" spans="1:8" ht="12.6" customHeight="1">
      <c r="A49" s="12" t="s">
        <v>886</v>
      </c>
      <c r="B49" s="13" t="s">
        <v>1530</v>
      </c>
      <c r="C49" s="103">
        <v>0</v>
      </c>
      <c r="D49" s="153" t="s">
        <v>491</v>
      </c>
      <c r="E49" s="153" t="s">
        <v>491</v>
      </c>
      <c r="F49" s="175" t="s">
        <v>491</v>
      </c>
      <c r="G49" s="175" t="s">
        <v>491</v>
      </c>
      <c r="H49" s="3"/>
    </row>
    <row r="50" spans="1:8" ht="12.6" customHeight="1">
      <c r="A50" s="12" t="s">
        <v>887</v>
      </c>
      <c r="B50" s="13" t="s">
        <v>1531</v>
      </c>
      <c r="C50" s="103">
        <v>0</v>
      </c>
      <c r="D50" s="153" t="s">
        <v>491</v>
      </c>
      <c r="E50" s="153" t="s">
        <v>491</v>
      </c>
      <c r="F50" s="175" t="s">
        <v>491</v>
      </c>
      <c r="G50" s="175" t="s">
        <v>491</v>
      </c>
      <c r="H50" s="3"/>
    </row>
    <row r="51" spans="1:8" ht="12.6" customHeight="1">
      <c r="A51" s="12" t="s">
        <v>888</v>
      </c>
      <c r="B51" s="13" t="s">
        <v>1532</v>
      </c>
      <c r="C51" s="103">
        <v>1</v>
      </c>
      <c r="D51" s="153">
        <v>1</v>
      </c>
      <c r="E51" s="153" t="s">
        <v>491</v>
      </c>
      <c r="F51" s="175">
        <v>1</v>
      </c>
      <c r="G51" s="175">
        <v>1</v>
      </c>
      <c r="H51" s="3"/>
    </row>
    <row r="52" spans="1:8" ht="12.6" customHeight="1">
      <c r="A52" s="12" t="s">
        <v>889</v>
      </c>
      <c r="B52" s="13" t="s">
        <v>1533</v>
      </c>
      <c r="C52" s="103">
        <v>1</v>
      </c>
      <c r="D52" s="153">
        <v>1</v>
      </c>
      <c r="E52" s="153" t="s">
        <v>491</v>
      </c>
      <c r="F52" s="175">
        <v>1</v>
      </c>
      <c r="G52" s="175">
        <v>1</v>
      </c>
      <c r="H52" s="3"/>
    </row>
    <row r="53" spans="1:8" ht="12.6" customHeight="1">
      <c r="A53" s="12" t="s">
        <v>890</v>
      </c>
      <c r="B53" s="13" t="s">
        <v>1534</v>
      </c>
      <c r="C53" s="103">
        <v>8</v>
      </c>
      <c r="D53" s="153">
        <v>3.125</v>
      </c>
      <c r="E53" s="153">
        <v>3.7583240945932301</v>
      </c>
      <c r="F53" s="175">
        <v>12</v>
      </c>
      <c r="G53" s="175">
        <v>1</v>
      </c>
      <c r="H53" s="3"/>
    </row>
    <row r="54" spans="1:8" ht="12.6" customHeight="1">
      <c r="A54" s="12" t="s">
        <v>891</v>
      </c>
      <c r="B54" s="13" t="s">
        <v>1535</v>
      </c>
      <c r="C54" s="103">
        <v>0</v>
      </c>
      <c r="D54" s="153" t="s">
        <v>491</v>
      </c>
      <c r="E54" s="153" t="s">
        <v>491</v>
      </c>
      <c r="F54" s="175" t="s">
        <v>491</v>
      </c>
      <c r="G54" s="175" t="s">
        <v>491</v>
      </c>
      <c r="H54" s="3"/>
    </row>
    <row r="55" spans="1:8" ht="12.6" customHeight="1">
      <c r="A55" s="12" t="s">
        <v>892</v>
      </c>
      <c r="B55" s="13" t="s">
        <v>1536</v>
      </c>
      <c r="C55" s="103">
        <v>1</v>
      </c>
      <c r="D55" s="153">
        <v>1</v>
      </c>
      <c r="E55" s="153" t="s">
        <v>491</v>
      </c>
      <c r="F55" s="175">
        <v>1</v>
      </c>
      <c r="G55" s="175">
        <v>1</v>
      </c>
      <c r="H55" s="3"/>
    </row>
    <row r="56" spans="1:8" ht="12.6" customHeight="1">
      <c r="A56" s="12" t="s">
        <v>893</v>
      </c>
      <c r="B56" s="13" t="s">
        <v>1537</v>
      </c>
      <c r="C56" s="103">
        <v>0</v>
      </c>
      <c r="D56" s="153" t="s">
        <v>491</v>
      </c>
      <c r="E56" s="153" t="s">
        <v>491</v>
      </c>
      <c r="F56" s="175" t="s">
        <v>491</v>
      </c>
      <c r="G56" s="175" t="s">
        <v>491</v>
      </c>
      <c r="H56" s="3"/>
    </row>
    <row r="57" spans="1:8" ht="12.6" customHeight="1">
      <c r="A57" s="12" t="s">
        <v>894</v>
      </c>
      <c r="B57" s="13" t="s">
        <v>1538</v>
      </c>
      <c r="C57" s="103">
        <v>0</v>
      </c>
      <c r="D57" s="153" t="s">
        <v>491</v>
      </c>
      <c r="E57" s="153" t="s">
        <v>491</v>
      </c>
      <c r="F57" s="175" t="s">
        <v>491</v>
      </c>
      <c r="G57" s="175" t="s">
        <v>491</v>
      </c>
      <c r="H57" s="3"/>
    </row>
    <row r="58" spans="1:8" ht="12.6" customHeight="1">
      <c r="A58" s="12" t="s">
        <v>1546</v>
      </c>
      <c r="B58" s="13" t="s">
        <v>1539</v>
      </c>
      <c r="C58" s="103">
        <v>0</v>
      </c>
      <c r="D58" s="153" t="s">
        <v>491</v>
      </c>
      <c r="E58" s="153" t="s">
        <v>491</v>
      </c>
      <c r="F58" s="175" t="s">
        <v>491</v>
      </c>
      <c r="G58" s="175" t="s">
        <v>491</v>
      </c>
      <c r="H58" s="3"/>
    </row>
    <row r="59" spans="1:8" ht="12.6" customHeight="1">
      <c r="A59" s="12" t="s">
        <v>1547</v>
      </c>
      <c r="B59" s="13" t="s">
        <v>1540</v>
      </c>
      <c r="C59" s="103">
        <v>3</v>
      </c>
      <c r="D59" s="153">
        <v>1.3333333333333299</v>
      </c>
      <c r="E59" s="153">
        <v>0.57735026918962595</v>
      </c>
      <c r="F59" s="175">
        <v>2</v>
      </c>
      <c r="G59" s="175">
        <v>1</v>
      </c>
      <c r="H59" s="3"/>
    </row>
    <row r="60" spans="1:8" ht="12.6" customHeight="1">
      <c r="A60" s="12" t="s">
        <v>1548</v>
      </c>
      <c r="B60" s="13" t="s">
        <v>1541</v>
      </c>
      <c r="C60" s="103">
        <v>1</v>
      </c>
      <c r="D60" s="153">
        <v>2</v>
      </c>
      <c r="E60" s="153" t="s">
        <v>491</v>
      </c>
      <c r="F60" s="175">
        <v>2</v>
      </c>
      <c r="G60" s="175">
        <v>2</v>
      </c>
      <c r="H60" s="3"/>
    </row>
    <row r="61" spans="1:8" ht="12.6" customHeight="1">
      <c r="A61" s="12" t="s">
        <v>1549</v>
      </c>
      <c r="B61" s="13" t="s">
        <v>1542</v>
      </c>
      <c r="C61" s="103">
        <v>5</v>
      </c>
      <c r="D61" s="153">
        <v>3.6</v>
      </c>
      <c r="E61" s="153">
        <v>1.67332005306815</v>
      </c>
      <c r="F61" s="175">
        <v>6</v>
      </c>
      <c r="G61" s="175">
        <v>2</v>
      </c>
      <c r="H61" s="3"/>
    </row>
    <row r="62" spans="1:8" ht="12.6" customHeight="1">
      <c r="A62" s="12" t="s">
        <v>1550</v>
      </c>
      <c r="B62" s="13" t="s">
        <v>1543</v>
      </c>
      <c r="C62" s="103">
        <v>0</v>
      </c>
      <c r="D62" s="153" t="s">
        <v>491</v>
      </c>
      <c r="E62" s="153" t="s">
        <v>491</v>
      </c>
      <c r="F62" s="175" t="s">
        <v>491</v>
      </c>
      <c r="G62" s="175" t="s">
        <v>491</v>
      </c>
      <c r="H62" s="3"/>
    </row>
    <row r="63" spans="1:8" ht="12.6" customHeight="1">
      <c r="A63" s="12" t="s">
        <v>1551</v>
      </c>
      <c r="B63" s="13" t="s">
        <v>1544</v>
      </c>
      <c r="C63" s="103">
        <v>0</v>
      </c>
      <c r="D63" s="153" t="s">
        <v>491</v>
      </c>
      <c r="E63" s="153" t="s">
        <v>491</v>
      </c>
      <c r="F63" s="175" t="s">
        <v>491</v>
      </c>
      <c r="G63" s="175" t="s">
        <v>491</v>
      </c>
      <c r="H63" s="3"/>
    </row>
    <row r="64" spans="1:8" ht="12.6" customHeight="1">
      <c r="A64" s="12" t="s">
        <v>1552</v>
      </c>
      <c r="B64" s="13" t="s">
        <v>1545</v>
      </c>
      <c r="C64" s="103">
        <v>1</v>
      </c>
      <c r="D64" s="153">
        <v>1</v>
      </c>
      <c r="E64" s="153" t="s">
        <v>491</v>
      </c>
      <c r="F64" s="175">
        <v>1</v>
      </c>
      <c r="G64" s="175">
        <v>1</v>
      </c>
      <c r="H64" s="3"/>
    </row>
    <row r="65" spans="1:8" ht="12.6" customHeight="1">
      <c r="A65" s="12" t="s">
        <v>1553</v>
      </c>
      <c r="B65" s="13" t="s">
        <v>1295</v>
      </c>
      <c r="C65" s="103">
        <v>0</v>
      </c>
      <c r="D65" s="153" t="s">
        <v>491</v>
      </c>
      <c r="E65" s="153" t="s">
        <v>491</v>
      </c>
      <c r="F65" s="175" t="s">
        <v>491</v>
      </c>
      <c r="G65" s="175" t="s">
        <v>491</v>
      </c>
      <c r="H65" s="3"/>
    </row>
    <row r="66" spans="1:8" ht="12.6" customHeight="1">
      <c r="A66" s="12" t="s">
        <v>1554</v>
      </c>
      <c r="B66" s="13" t="s">
        <v>1296</v>
      </c>
      <c r="C66" s="103">
        <v>0</v>
      </c>
      <c r="D66" s="153" t="s">
        <v>491</v>
      </c>
      <c r="E66" s="153" t="s">
        <v>491</v>
      </c>
      <c r="F66" s="175" t="s">
        <v>491</v>
      </c>
      <c r="G66" s="175" t="s">
        <v>491</v>
      </c>
      <c r="H66" s="3"/>
    </row>
    <row r="67" spans="1:8" ht="12.6" customHeight="1">
      <c r="A67" s="12" t="s">
        <v>1555</v>
      </c>
      <c r="B67" s="13" t="s">
        <v>1297</v>
      </c>
      <c r="C67" s="103">
        <v>0</v>
      </c>
      <c r="D67" s="153" t="s">
        <v>491</v>
      </c>
      <c r="E67" s="153" t="s">
        <v>491</v>
      </c>
      <c r="F67" s="175" t="s">
        <v>491</v>
      </c>
      <c r="G67" s="175" t="s">
        <v>491</v>
      </c>
      <c r="H67" s="3"/>
    </row>
    <row r="68" spans="1:8" ht="12.6" customHeight="1">
      <c r="A68" s="12" t="s">
        <v>1556</v>
      </c>
      <c r="B68" s="13" t="s">
        <v>1298</v>
      </c>
      <c r="C68" s="103">
        <v>0</v>
      </c>
      <c r="D68" s="153" t="s">
        <v>491</v>
      </c>
      <c r="E68" s="153" t="s">
        <v>491</v>
      </c>
      <c r="F68" s="175" t="s">
        <v>491</v>
      </c>
      <c r="G68" s="175" t="s">
        <v>491</v>
      </c>
      <c r="H68" s="3"/>
    </row>
    <row r="69" spans="1:8" ht="12.6" customHeight="1">
      <c r="A69" s="12" t="s">
        <v>1557</v>
      </c>
      <c r="B69" s="13" t="s">
        <v>1299</v>
      </c>
      <c r="C69" s="103">
        <v>0</v>
      </c>
      <c r="D69" s="153" t="s">
        <v>491</v>
      </c>
      <c r="E69" s="153" t="s">
        <v>491</v>
      </c>
      <c r="F69" s="175" t="s">
        <v>491</v>
      </c>
      <c r="G69" s="175" t="s">
        <v>491</v>
      </c>
      <c r="H69" s="3"/>
    </row>
    <row r="70" spans="1:8" ht="12.6" customHeight="1">
      <c r="A70" s="12" t="s">
        <v>1558</v>
      </c>
      <c r="B70" s="13" t="s">
        <v>1300</v>
      </c>
      <c r="C70" s="103">
        <v>0</v>
      </c>
      <c r="D70" s="153" t="s">
        <v>491</v>
      </c>
      <c r="E70" s="153" t="s">
        <v>491</v>
      </c>
      <c r="F70" s="175" t="s">
        <v>491</v>
      </c>
      <c r="G70" s="175" t="s">
        <v>491</v>
      </c>
      <c r="H70" s="3"/>
    </row>
    <row r="71" spans="1:8" ht="12.6" customHeight="1">
      <c r="A71" s="12" t="s">
        <v>1559</v>
      </c>
      <c r="B71" s="13" t="s">
        <v>1301</v>
      </c>
      <c r="C71" s="103">
        <v>0</v>
      </c>
      <c r="D71" s="153" t="s">
        <v>491</v>
      </c>
      <c r="E71" s="153" t="s">
        <v>491</v>
      </c>
      <c r="F71" s="175" t="s">
        <v>491</v>
      </c>
      <c r="G71" s="175" t="s">
        <v>491</v>
      </c>
      <c r="H71" s="3"/>
    </row>
    <row r="72" spans="1:8" ht="12.6" customHeight="1">
      <c r="A72" s="12" t="s">
        <v>1560</v>
      </c>
      <c r="B72" s="13" t="s">
        <v>1302</v>
      </c>
      <c r="C72" s="103">
        <v>0</v>
      </c>
      <c r="D72" s="153" t="s">
        <v>491</v>
      </c>
      <c r="E72" s="153" t="s">
        <v>491</v>
      </c>
      <c r="F72" s="175" t="s">
        <v>491</v>
      </c>
      <c r="G72" s="175" t="s">
        <v>491</v>
      </c>
      <c r="H72" s="3"/>
    </row>
    <row r="73" spans="1:8" ht="12.6" customHeight="1">
      <c r="A73" s="12" t="s">
        <v>1561</v>
      </c>
      <c r="B73" s="13" t="s">
        <v>1303</v>
      </c>
      <c r="C73" s="103">
        <v>0</v>
      </c>
      <c r="D73" s="153" t="s">
        <v>491</v>
      </c>
      <c r="E73" s="153" t="s">
        <v>491</v>
      </c>
      <c r="F73" s="175" t="s">
        <v>491</v>
      </c>
      <c r="G73" s="175" t="s">
        <v>491</v>
      </c>
      <c r="H73" s="3"/>
    </row>
    <row r="74" spans="1:8" ht="12.6" customHeight="1">
      <c r="A74" s="12" t="s">
        <v>1562</v>
      </c>
      <c r="B74" s="13" t="s">
        <v>1304</v>
      </c>
      <c r="C74" s="103">
        <v>1</v>
      </c>
      <c r="D74" s="153">
        <v>1</v>
      </c>
      <c r="E74" s="153" t="s">
        <v>491</v>
      </c>
      <c r="F74" s="175">
        <v>1</v>
      </c>
      <c r="G74" s="175">
        <v>1</v>
      </c>
      <c r="H74" s="3"/>
    </row>
    <row r="75" spans="1:8" ht="12.6" customHeight="1">
      <c r="A75" s="12" t="s">
        <v>1563</v>
      </c>
      <c r="B75" s="13" t="s">
        <v>1305</v>
      </c>
      <c r="C75" s="103">
        <v>1</v>
      </c>
      <c r="D75" s="153">
        <v>24</v>
      </c>
      <c r="E75" s="153" t="s">
        <v>491</v>
      </c>
      <c r="F75" s="175">
        <v>24</v>
      </c>
      <c r="G75" s="175">
        <v>24</v>
      </c>
      <c r="H75" s="3"/>
    </row>
    <row r="76" spans="1:8" ht="12.6" customHeight="1">
      <c r="A76" s="12" t="s">
        <v>1564</v>
      </c>
      <c r="B76" s="13" t="s">
        <v>1306</v>
      </c>
      <c r="C76" s="103">
        <v>117</v>
      </c>
      <c r="D76" s="153">
        <v>5.0512820512820502</v>
      </c>
      <c r="E76" s="153">
        <v>6.4083003204709001</v>
      </c>
      <c r="F76" s="175">
        <v>33</v>
      </c>
      <c r="G76" s="175">
        <v>1</v>
      </c>
      <c r="H76" s="3"/>
    </row>
    <row r="77" spans="1:8" ht="12.6" customHeight="1">
      <c r="A77" s="12" t="s">
        <v>1565</v>
      </c>
      <c r="B77" s="13" t="s">
        <v>1307</v>
      </c>
      <c r="C77" s="103">
        <v>4</v>
      </c>
      <c r="D77" s="153">
        <v>1</v>
      </c>
      <c r="E77" s="153">
        <v>0</v>
      </c>
      <c r="F77" s="175">
        <v>1</v>
      </c>
      <c r="G77" s="175">
        <v>1</v>
      </c>
      <c r="H77" s="3"/>
    </row>
    <row r="78" spans="1:8" ht="12.6" customHeight="1">
      <c r="A78" s="12" t="s">
        <v>1247</v>
      </c>
      <c r="B78" s="13" t="s">
        <v>1308</v>
      </c>
      <c r="C78" s="103">
        <v>7</v>
      </c>
      <c r="D78" s="153">
        <v>2.28571428571429</v>
      </c>
      <c r="E78" s="153">
        <v>0.75592894601845395</v>
      </c>
      <c r="F78" s="175">
        <v>4</v>
      </c>
      <c r="G78" s="175">
        <v>2</v>
      </c>
      <c r="H78" s="3"/>
    </row>
    <row r="79" spans="1:8" ht="12.6" customHeight="1">
      <c r="A79" s="12" t="s">
        <v>1248</v>
      </c>
      <c r="B79" s="13" t="s">
        <v>1309</v>
      </c>
      <c r="C79" s="103">
        <v>70</v>
      </c>
      <c r="D79" s="153">
        <v>4.6571428571428601</v>
      </c>
      <c r="E79" s="153">
        <v>5.0300134390165798</v>
      </c>
      <c r="F79" s="175">
        <v>24</v>
      </c>
      <c r="G79" s="175">
        <v>1</v>
      </c>
      <c r="H79" s="3"/>
    </row>
    <row r="80" spans="1:8" ht="12.6" customHeight="1">
      <c r="A80" s="12" t="s">
        <v>1249</v>
      </c>
      <c r="B80" s="13" t="s">
        <v>1310</v>
      </c>
      <c r="C80" s="103">
        <v>21</v>
      </c>
      <c r="D80" s="153">
        <v>1.8571428571428601</v>
      </c>
      <c r="E80" s="153">
        <v>2.4553149347021499</v>
      </c>
      <c r="F80" s="175">
        <v>12</v>
      </c>
      <c r="G80" s="175">
        <v>1</v>
      </c>
      <c r="H80" s="3"/>
    </row>
    <row r="81" spans="1:8" ht="12.6" customHeight="1">
      <c r="A81" s="12" t="s">
        <v>1250</v>
      </c>
      <c r="B81" s="13" t="s">
        <v>1311</v>
      </c>
      <c r="C81" s="103">
        <v>1</v>
      </c>
      <c r="D81" s="153">
        <v>4</v>
      </c>
      <c r="E81" s="153" t="s">
        <v>491</v>
      </c>
      <c r="F81" s="175">
        <v>4</v>
      </c>
      <c r="G81" s="175">
        <v>4</v>
      </c>
      <c r="H81" s="3"/>
    </row>
    <row r="82" spans="1:8" ht="12.6" customHeight="1">
      <c r="A82" s="12" t="s">
        <v>1251</v>
      </c>
      <c r="B82" s="13" t="s">
        <v>1312</v>
      </c>
      <c r="C82" s="103">
        <v>0</v>
      </c>
      <c r="D82" s="153" t="s">
        <v>491</v>
      </c>
      <c r="E82" s="153" t="s">
        <v>491</v>
      </c>
      <c r="F82" s="175" t="s">
        <v>491</v>
      </c>
      <c r="G82" s="175" t="s">
        <v>491</v>
      </c>
      <c r="H82" s="3"/>
    </row>
    <row r="83" spans="1:8" ht="12.6" customHeight="1">
      <c r="A83" s="12" t="s">
        <v>1252</v>
      </c>
      <c r="B83" s="13" t="s">
        <v>1313</v>
      </c>
      <c r="C83" s="103">
        <v>9</v>
      </c>
      <c r="D83" s="153">
        <v>2.5555555555555598</v>
      </c>
      <c r="E83" s="153">
        <v>1.4240006242195899</v>
      </c>
      <c r="F83" s="175">
        <v>4</v>
      </c>
      <c r="G83" s="175">
        <v>1</v>
      </c>
      <c r="H83" s="3"/>
    </row>
    <row r="84" spans="1:8" ht="12.6" customHeight="1">
      <c r="A84" s="12" t="s">
        <v>1253</v>
      </c>
      <c r="B84" s="13" t="s">
        <v>1314</v>
      </c>
      <c r="C84" s="103">
        <v>0</v>
      </c>
      <c r="D84" s="153" t="s">
        <v>491</v>
      </c>
      <c r="E84" s="153" t="s">
        <v>491</v>
      </c>
      <c r="F84" s="175" t="s">
        <v>491</v>
      </c>
      <c r="G84" s="175" t="s">
        <v>491</v>
      </c>
      <c r="H84" s="3"/>
    </row>
    <row r="85" spans="1:8" ht="12.6" customHeight="1">
      <c r="A85" s="12" t="s">
        <v>1254</v>
      </c>
      <c r="B85" s="13" t="s">
        <v>1315</v>
      </c>
      <c r="C85" s="103">
        <v>4</v>
      </c>
      <c r="D85" s="153">
        <v>4.75</v>
      </c>
      <c r="E85" s="153">
        <v>4.9916597106239804</v>
      </c>
      <c r="F85" s="175">
        <v>12</v>
      </c>
      <c r="G85" s="175">
        <v>1</v>
      </c>
      <c r="H85" s="3"/>
    </row>
    <row r="86" spans="1:8" ht="12.6" customHeight="1">
      <c r="A86" s="12" t="s">
        <v>1255</v>
      </c>
      <c r="B86" s="13" t="s">
        <v>1316</v>
      </c>
      <c r="C86" s="103">
        <v>54</v>
      </c>
      <c r="D86" s="153">
        <v>4.5555555555555598</v>
      </c>
      <c r="E86" s="153">
        <v>4.6078958758326696</v>
      </c>
      <c r="F86" s="175">
        <v>24</v>
      </c>
      <c r="G86" s="175">
        <v>1</v>
      </c>
      <c r="H86" s="3"/>
    </row>
    <row r="87" spans="1:8" ht="12.6" customHeight="1">
      <c r="A87" s="12" t="s">
        <v>1256</v>
      </c>
      <c r="B87" s="13" t="s">
        <v>1317</v>
      </c>
      <c r="C87" s="103">
        <v>4</v>
      </c>
      <c r="D87" s="153">
        <v>1.75</v>
      </c>
      <c r="E87" s="153">
        <v>1.5</v>
      </c>
      <c r="F87" s="175">
        <v>4</v>
      </c>
      <c r="G87" s="175">
        <v>1</v>
      </c>
      <c r="H87" s="3"/>
    </row>
    <row r="88" spans="1:8" ht="12.6" customHeight="1">
      <c r="A88" s="12" t="s">
        <v>1257</v>
      </c>
      <c r="B88" s="13" t="s">
        <v>1318</v>
      </c>
      <c r="C88" s="103">
        <v>27</v>
      </c>
      <c r="D88" s="153">
        <v>3.18518518518519</v>
      </c>
      <c r="E88" s="153">
        <v>3.1748656790125902</v>
      </c>
      <c r="F88" s="175">
        <v>12</v>
      </c>
      <c r="G88" s="175">
        <v>1</v>
      </c>
      <c r="H88" s="3"/>
    </row>
    <row r="89" spans="1:8" ht="12.6" customHeight="1">
      <c r="A89" s="12" t="s">
        <v>1258</v>
      </c>
      <c r="B89" s="13" t="s">
        <v>1319</v>
      </c>
      <c r="C89" s="103">
        <v>7</v>
      </c>
      <c r="D89" s="153">
        <v>6.1428571428571397</v>
      </c>
      <c r="E89" s="153">
        <v>5.5205244747388296</v>
      </c>
      <c r="F89" s="175">
        <v>12</v>
      </c>
      <c r="G89" s="175">
        <v>1</v>
      </c>
      <c r="H89" s="3"/>
    </row>
    <row r="90" spans="1:8" ht="12.6" customHeight="1">
      <c r="A90" s="12" t="s">
        <v>1259</v>
      </c>
      <c r="B90" s="13" t="s">
        <v>1320</v>
      </c>
      <c r="C90" s="103">
        <v>5</v>
      </c>
      <c r="D90" s="153">
        <v>4</v>
      </c>
      <c r="E90" s="153">
        <v>4.6368092477478502</v>
      </c>
      <c r="F90" s="175">
        <v>12</v>
      </c>
      <c r="G90" s="175">
        <v>1</v>
      </c>
      <c r="H90" s="3"/>
    </row>
    <row r="91" spans="1:8" ht="12.6" customHeight="1">
      <c r="A91" s="12" t="s">
        <v>1260</v>
      </c>
      <c r="B91" s="13" t="s">
        <v>1321</v>
      </c>
      <c r="C91" s="103">
        <v>0</v>
      </c>
      <c r="D91" s="153" t="s">
        <v>491</v>
      </c>
      <c r="E91" s="153" t="s">
        <v>491</v>
      </c>
      <c r="F91" s="175" t="s">
        <v>491</v>
      </c>
      <c r="G91" s="175" t="s">
        <v>491</v>
      </c>
      <c r="H91" s="3"/>
    </row>
    <row r="92" spans="1:8" ht="12.6" customHeight="1">
      <c r="A92" s="12" t="s">
        <v>1261</v>
      </c>
      <c r="B92" s="13" t="s">
        <v>1322</v>
      </c>
      <c r="C92" s="103">
        <v>9</v>
      </c>
      <c r="D92" s="153">
        <v>16.1111111111111</v>
      </c>
      <c r="E92" s="153">
        <v>15.398412616601499</v>
      </c>
      <c r="F92" s="175">
        <v>48</v>
      </c>
      <c r="G92" s="175">
        <v>1</v>
      </c>
      <c r="H92" s="3"/>
    </row>
    <row r="93" spans="1:8" ht="12.6" customHeight="1">
      <c r="A93" s="12" t="s">
        <v>1262</v>
      </c>
      <c r="B93" s="13" t="s">
        <v>1323</v>
      </c>
      <c r="C93" s="103">
        <v>489</v>
      </c>
      <c r="D93" s="153">
        <v>4.3783231083844596</v>
      </c>
      <c r="E93" s="153">
        <v>17.666132402637501</v>
      </c>
      <c r="F93" s="175">
        <v>258</v>
      </c>
      <c r="G93" s="175">
        <v>1</v>
      </c>
      <c r="H93" s="3"/>
    </row>
    <row r="94" spans="1:8" ht="12.6" customHeight="1">
      <c r="A94" s="12" t="s">
        <v>1263</v>
      </c>
      <c r="B94" s="13" t="s">
        <v>1324</v>
      </c>
      <c r="C94" s="103">
        <v>1</v>
      </c>
      <c r="D94" s="153">
        <v>12</v>
      </c>
      <c r="E94" s="153" t="s">
        <v>491</v>
      </c>
      <c r="F94" s="175">
        <v>12</v>
      </c>
      <c r="G94" s="175">
        <v>12</v>
      </c>
      <c r="H94" s="3"/>
    </row>
    <row r="95" spans="1:8" ht="12.6" customHeight="1">
      <c r="A95" s="12" t="s">
        <v>1264</v>
      </c>
      <c r="B95" s="13" t="s">
        <v>1325</v>
      </c>
      <c r="C95" s="103">
        <v>2</v>
      </c>
      <c r="D95" s="153">
        <v>2.5</v>
      </c>
      <c r="E95" s="153">
        <v>0.70710678118654802</v>
      </c>
      <c r="F95" s="175">
        <v>3</v>
      </c>
      <c r="G95" s="175">
        <v>2</v>
      </c>
      <c r="H95" s="3"/>
    </row>
    <row r="96" spans="1:8" ht="12.6" customHeight="1">
      <c r="A96" s="12" t="s">
        <v>1265</v>
      </c>
      <c r="B96" s="13" t="s">
        <v>1326</v>
      </c>
      <c r="C96" s="103">
        <v>0</v>
      </c>
      <c r="D96" s="153" t="s">
        <v>491</v>
      </c>
      <c r="E96" s="153" t="s">
        <v>491</v>
      </c>
      <c r="F96" s="175" t="s">
        <v>491</v>
      </c>
      <c r="G96" s="175" t="s">
        <v>491</v>
      </c>
      <c r="H96" s="3"/>
    </row>
    <row r="97" spans="1:8" ht="12.6" customHeight="1">
      <c r="A97" s="12" t="s">
        <v>1266</v>
      </c>
      <c r="B97" s="13" t="s">
        <v>1327</v>
      </c>
      <c r="C97" s="103">
        <v>10</v>
      </c>
      <c r="D97" s="153">
        <v>6.3</v>
      </c>
      <c r="E97" s="153">
        <v>7.6310768134866303</v>
      </c>
      <c r="F97" s="175">
        <v>24</v>
      </c>
      <c r="G97" s="175">
        <v>1</v>
      </c>
      <c r="H97" s="3"/>
    </row>
    <row r="98" spans="1:8" ht="12.6" customHeight="1">
      <c r="A98" s="12" t="s">
        <v>1267</v>
      </c>
      <c r="B98" s="13" t="s">
        <v>1328</v>
      </c>
      <c r="C98" s="103">
        <v>1</v>
      </c>
      <c r="D98" s="153">
        <v>12</v>
      </c>
      <c r="E98" s="153" t="s">
        <v>491</v>
      </c>
      <c r="F98" s="175">
        <v>12</v>
      </c>
      <c r="G98" s="175">
        <v>12</v>
      </c>
      <c r="H98" s="3"/>
    </row>
    <row r="99" spans="1:8" ht="12.6" customHeight="1">
      <c r="A99" s="12" t="s">
        <v>1268</v>
      </c>
      <c r="B99" s="13" t="s">
        <v>1329</v>
      </c>
      <c r="C99" s="103">
        <v>1</v>
      </c>
      <c r="D99" s="153">
        <v>1</v>
      </c>
      <c r="E99" s="153" t="s">
        <v>491</v>
      </c>
      <c r="F99" s="175">
        <v>1</v>
      </c>
      <c r="G99" s="175">
        <v>1</v>
      </c>
      <c r="H99" s="3"/>
    </row>
    <row r="100" spans="1:8" ht="12.6" customHeight="1">
      <c r="A100" s="12" t="s">
        <v>486</v>
      </c>
      <c r="B100" s="13" t="s">
        <v>1330</v>
      </c>
      <c r="C100" s="103">
        <v>4</v>
      </c>
      <c r="D100" s="153">
        <v>6.75</v>
      </c>
      <c r="E100" s="153">
        <v>6.0759087111860604</v>
      </c>
      <c r="F100" s="175">
        <v>12</v>
      </c>
      <c r="G100" s="175">
        <v>1</v>
      </c>
      <c r="H100" s="3"/>
    </row>
    <row r="101" spans="1:8" ht="12.6" customHeight="1">
      <c r="A101" s="12" t="s">
        <v>487</v>
      </c>
      <c r="B101" s="13" t="s">
        <v>596</v>
      </c>
      <c r="C101" s="103">
        <v>8</v>
      </c>
      <c r="D101" s="153">
        <v>4</v>
      </c>
      <c r="E101" s="153">
        <v>1.77281052085584</v>
      </c>
      <c r="F101" s="175">
        <v>6</v>
      </c>
      <c r="G101" s="175">
        <v>2</v>
      </c>
      <c r="H101" s="3"/>
    </row>
    <row r="102" spans="1:8" ht="12.6" customHeight="1">
      <c r="A102" s="12" t="s">
        <v>599</v>
      </c>
      <c r="B102" s="13" t="s">
        <v>597</v>
      </c>
      <c r="C102" s="103">
        <v>2</v>
      </c>
      <c r="D102" s="153">
        <v>1</v>
      </c>
      <c r="E102" s="153">
        <v>0</v>
      </c>
      <c r="F102" s="175">
        <v>1</v>
      </c>
      <c r="G102" s="175">
        <v>1</v>
      </c>
      <c r="H102" s="3"/>
    </row>
    <row r="103" spans="1:8" ht="12.6" customHeight="1">
      <c r="A103" s="12" t="s">
        <v>600</v>
      </c>
      <c r="B103" s="13" t="s">
        <v>598</v>
      </c>
      <c r="C103" s="103">
        <v>13</v>
      </c>
      <c r="D103" s="153">
        <v>2.0769230769230802</v>
      </c>
      <c r="E103" s="153">
        <v>1.44115338424578</v>
      </c>
      <c r="F103" s="175">
        <v>6</v>
      </c>
      <c r="G103" s="175">
        <v>1</v>
      </c>
      <c r="H103" s="3"/>
    </row>
    <row r="104" spans="1:8" ht="12.6" customHeight="1">
      <c r="A104" s="12" t="s">
        <v>488</v>
      </c>
      <c r="B104" s="13" t="s">
        <v>1386</v>
      </c>
      <c r="C104" s="103">
        <v>61</v>
      </c>
      <c r="D104" s="153">
        <v>2.1803278688524599</v>
      </c>
      <c r="E104" s="153">
        <v>2.84316840116393</v>
      </c>
      <c r="F104" s="175">
        <v>12</v>
      </c>
      <c r="G104" s="175">
        <v>1</v>
      </c>
      <c r="H104" s="3"/>
    </row>
    <row r="105" spans="1:8" ht="12.6" customHeight="1">
      <c r="A105" s="12" t="s">
        <v>491</v>
      </c>
      <c r="B105" s="13" t="s">
        <v>1950</v>
      </c>
      <c r="C105" s="103">
        <v>7</v>
      </c>
      <c r="D105" s="153">
        <v>9.1428571428571406</v>
      </c>
      <c r="E105" s="153">
        <v>8.4543592587605705</v>
      </c>
      <c r="F105" s="175">
        <v>24</v>
      </c>
      <c r="G105" s="175">
        <v>1</v>
      </c>
      <c r="H105" s="3"/>
    </row>
    <row r="106" spans="1:8" ht="12.6" customHeight="1">
      <c r="A106" s="14"/>
      <c r="B106" s="4" t="s">
        <v>493</v>
      </c>
      <c r="C106" s="184">
        <v>5007</v>
      </c>
      <c r="D106" s="185">
        <v>8.9263031755542208</v>
      </c>
      <c r="E106" s="185">
        <v>30.1270243479021</v>
      </c>
      <c r="F106" s="186">
        <v>730</v>
      </c>
      <c r="G106" s="186">
        <v>1</v>
      </c>
      <c r="H106" s="8"/>
    </row>
    <row r="107" spans="1:8">
      <c r="A107" s="10"/>
      <c r="B107" s="9"/>
      <c r="C107" s="36"/>
      <c r="D107" s="41"/>
      <c r="E107" s="41"/>
      <c r="F107" s="36"/>
      <c r="G107" s="36"/>
      <c r="H107" s="8"/>
    </row>
    <row r="108" spans="1:8">
      <c r="A108" s="6"/>
      <c r="B108" s="2"/>
      <c r="C108" s="37"/>
      <c r="D108" s="42"/>
      <c r="E108" s="42"/>
      <c r="F108" s="37"/>
      <c r="G108" s="37"/>
      <c r="H108" s="3"/>
    </row>
    <row r="109" spans="1:8">
      <c r="A109" s="6"/>
      <c r="B109" s="2"/>
      <c r="C109" s="43"/>
      <c r="D109" s="42"/>
      <c r="E109" s="42"/>
      <c r="F109" s="37"/>
      <c r="G109" s="37"/>
      <c r="H109" s="3"/>
    </row>
    <row r="110" spans="1:8">
      <c r="A110" s="6"/>
      <c r="B110" s="2"/>
      <c r="C110" s="37"/>
      <c r="D110" s="42"/>
      <c r="E110" s="42"/>
      <c r="F110" s="37"/>
      <c r="G110" s="37"/>
      <c r="H110" s="3"/>
    </row>
    <row r="111" spans="1:8">
      <c r="C111" s="38"/>
      <c r="D111" s="44"/>
      <c r="E111" s="44"/>
      <c r="F111" s="38"/>
      <c r="G111" s="38"/>
    </row>
    <row r="112" spans="1:8">
      <c r="C112" s="38"/>
      <c r="D112" s="44"/>
      <c r="E112" s="44"/>
      <c r="F112" s="38"/>
      <c r="G112" s="38"/>
    </row>
    <row r="113" spans="3:5">
      <c r="D113" s="45"/>
      <c r="E113" s="45"/>
    </row>
    <row r="114" spans="3:5">
      <c r="D114" s="45"/>
      <c r="E114" s="45"/>
    </row>
    <row r="115" spans="3:5">
      <c r="D115" s="45"/>
      <c r="E115" s="45"/>
    </row>
    <row r="116" spans="3:5">
      <c r="D116" s="45"/>
      <c r="E116" s="45"/>
    </row>
    <row r="117" spans="3:5">
      <c r="D117" s="45"/>
      <c r="E117" s="45"/>
    </row>
    <row r="119" spans="3:5">
      <c r="C119" s="39"/>
      <c r="D119" s="39"/>
      <c r="E119" s="39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169">
    <tabColor theme="7" tint="0.39997558519241921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3" max="3" width="7" bestFit="1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1123</v>
      </c>
      <c r="B3" s="2"/>
      <c r="D3" s="3"/>
      <c r="E3" s="3"/>
      <c r="F3" s="40"/>
      <c r="G3" s="40"/>
      <c r="H3" s="3"/>
    </row>
    <row r="4" spans="1:8">
      <c r="A4" s="1"/>
      <c r="B4" s="2"/>
      <c r="D4" s="3"/>
      <c r="E4" s="3"/>
      <c r="F4" s="40" t="s">
        <v>948</v>
      </c>
      <c r="G4" s="40" t="s">
        <v>1941</v>
      </c>
      <c r="H4" s="3"/>
    </row>
    <row r="5" spans="1:8" ht="12.6" customHeight="1">
      <c r="A5" s="268" t="s">
        <v>1031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2" t="s">
        <v>452</v>
      </c>
      <c r="B6" s="13" t="s">
        <v>1698</v>
      </c>
      <c r="C6" s="103">
        <v>2</v>
      </c>
      <c r="D6" s="153">
        <v>1.5</v>
      </c>
      <c r="E6" s="153">
        <v>0.70710678118654802</v>
      </c>
      <c r="F6" s="175">
        <v>2</v>
      </c>
      <c r="G6" s="175">
        <v>1</v>
      </c>
      <c r="H6" s="3"/>
    </row>
    <row r="7" spans="1:8" ht="12.6" customHeight="1">
      <c r="A7" s="12" t="s">
        <v>453</v>
      </c>
      <c r="B7" s="13" t="s">
        <v>873</v>
      </c>
      <c r="C7" s="103">
        <v>0</v>
      </c>
      <c r="D7" s="153" t="s">
        <v>491</v>
      </c>
      <c r="E7" s="153" t="s">
        <v>491</v>
      </c>
      <c r="F7" s="175" t="s">
        <v>491</v>
      </c>
      <c r="G7" s="175" t="s">
        <v>491</v>
      </c>
      <c r="H7" s="3"/>
    </row>
    <row r="8" spans="1:8" ht="12.6" customHeight="1">
      <c r="A8" s="12" t="s">
        <v>454</v>
      </c>
      <c r="B8" s="13" t="s">
        <v>874</v>
      </c>
      <c r="C8" s="103">
        <v>2</v>
      </c>
      <c r="D8" s="153">
        <v>2.5</v>
      </c>
      <c r="E8" s="153">
        <v>2.1213203435596402</v>
      </c>
      <c r="F8" s="175">
        <v>4</v>
      </c>
      <c r="G8" s="175">
        <v>1</v>
      </c>
      <c r="H8" s="3"/>
    </row>
    <row r="9" spans="1:8" ht="12.6" customHeight="1">
      <c r="A9" s="12" t="s">
        <v>455</v>
      </c>
      <c r="B9" s="13" t="s">
        <v>875</v>
      </c>
      <c r="C9" s="103">
        <v>0</v>
      </c>
      <c r="D9" s="153" t="s">
        <v>491</v>
      </c>
      <c r="E9" s="153" t="s">
        <v>491</v>
      </c>
      <c r="F9" s="175" t="s">
        <v>491</v>
      </c>
      <c r="G9" s="175" t="s">
        <v>491</v>
      </c>
      <c r="H9" s="3"/>
    </row>
    <row r="10" spans="1:8" ht="12.6" customHeight="1">
      <c r="A10" s="12" t="s">
        <v>456</v>
      </c>
      <c r="B10" s="13" t="s">
        <v>876</v>
      </c>
      <c r="C10" s="103">
        <v>34</v>
      </c>
      <c r="D10" s="153">
        <v>33</v>
      </c>
      <c r="E10" s="153">
        <v>85.247589497601098</v>
      </c>
      <c r="F10" s="175">
        <v>365</v>
      </c>
      <c r="G10" s="175">
        <v>1</v>
      </c>
      <c r="H10" s="3"/>
    </row>
    <row r="11" spans="1:8" ht="12.6" customHeight="1">
      <c r="A11" s="12" t="s">
        <v>457</v>
      </c>
      <c r="B11" s="13" t="s">
        <v>877</v>
      </c>
      <c r="C11" s="103">
        <v>19</v>
      </c>
      <c r="D11" s="153">
        <v>3.1578947368421102</v>
      </c>
      <c r="E11" s="153">
        <v>3.5318103304858099</v>
      </c>
      <c r="F11" s="175">
        <v>12</v>
      </c>
      <c r="G11" s="175">
        <v>1</v>
      </c>
      <c r="H11" s="3"/>
    </row>
    <row r="12" spans="1:8" ht="12.6" customHeight="1">
      <c r="A12" s="12" t="s">
        <v>458</v>
      </c>
      <c r="B12" s="13" t="s">
        <v>878</v>
      </c>
      <c r="C12" s="103">
        <v>0</v>
      </c>
      <c r="D12" s="153" t="s">
        <v>491</v>
      </c>
      <c r="E12" s="153" t="s">
        <v>491</v>
      </c>
      <c r="F12" s="175" t="s">
        <v>491</v>
      </c>
      <c r="G12" s="175" t="s">
        <v>491</v>
      </c>
      <c r="H12" s="3"/>
    </row>
    <row r="13" spans="1:8" ht="12.6" customHeight="1">
      <c r="A13" s="12" t="s">
        <v>459</v>
      </c>
      <c r="B13" s="13" t="s">
        <v>1494</v>
      </c>
      <c r="C13" s="103">
        <v>0</v>
      </c>
      <c r="D13" s="153" t="s">
        <v>491</v>
      </c>
      <c r="E13" s="153" t="s">
        <v>491</v>
      </c>
      <c r="F13" s="175" t="s">
        <v>491</v>
      </c>
      <c r="G13" s="175" t="s">
        <v>491</v>
      </c>
      <c r="H13" s="3"/>
    </row>
    <row r="14" spans="1:8" ht="12.6" customHeight="1">
      <c r="A14" s="12" t="s">
        <v>460</v>
      </c>
      <c r="B14" s="13" t="s">
        <v>1495</v>
      </c>
      <c r="C14" s="103">
        <v>87</v>
      </c>
      <c r="D14" s="153">
        <v>2.2298850574712601</v>
      </c>
      <c r="E14" s="153">
        <v>3.19046963600384</v>
      </c>
      <c r="F14" s="175">
        <v>19</v>
      </c>
      <c r="G14" s="175">
        <v>1</v>
      </c>
      <c r="H14" s="3"/>
    </row>
    <row r="15" spans="1:8" ht="12.6" customHeight="1">
      <c r="A15" s="12" t="s">
        <v>461</v>
      </c>
      <c r="B15" s="13" t="s">
        <v>1496</v>
      </c>
      <c r="C15" s="103">
        <v>62</v>
      </c>
      <c r="D15" s="153">
        <v>2.3387096774193599</v>
      </c>
      <c r="E15" s="153">
        <v>3.0457901523309099</v>
      </c>
      <c r="F15" s="175">
        <v>12</v>
      </c>
      <c r="G15" s="175">
        <v>1</v>
      </c>
      <c r="H15" s="3"/>
    </row>
    <row r="16" spans="1:8" ht="12.6" customHeight="1">
      <c r="A16" s="12" t="s">
        <v>462</v>
      </c>
      <c r="B16" s="13" t="s">
        <v>1497</v>
      </c>
      <c r="C16" s="103">
        <v>56</v>
      </c>
      <c r="D16" s="153">
        <v>14</v>
      </c>
      <c r="E16" s="153">
        <v>48.489549014569803</v>
      </c>
      <c r="F16" s="175">
        <v>356</v>
      </c>
      <c r="G16" s="175">
        <v>1</v>
      </c>
      <c r="H16" s="3"/>
    </row>
    <row r="17" spans="1:8" ht="12.6" customHeight="1">
      <c r="A17" s="12" t="s">
        <v>463</v>
      </c>
      <c r="B17" s="13" t="s">
        <v>1498</v>
      </c>
      <c r="C17" s="103">
        <v>4</v>
      </c>
      <c r="D17" s="153">
        <v>2</v>
      </c>
      <c r="E17" s="153">
        <v>1.4142135623731</v>
      </c>
      <c r="F17" s="175">
        <v>4</v>
      </c>
      <c r="G17" s="175">
        <v>1</v>
      </c>
      <c r="H17" s="3"/>
    </row>
    <row r="18" spans="1:8" ht="12.6" customHeight="1">
      <c r="A18" s="12" t="s">
        <v>464</v>
      </c>
      <c r="B18" s="13" t="s">
        <v>1499</v>
      </c>
      <c r="C18" s="103">
        <v>6</v>
      </c>
      <c r="D18" s="153">
        <v>10.3333333333333</v>
      </c>
      <c r="E18" s="153">
        <v>4.0824829046386304</v>
      </c>
      <c r="F18" s="175">
        <v>12</v>
      </c>
      <c r="G18" s="175">
        <v>2</v>
      </c>
      <c r="H18" s="3"/>
    </row>
    <row r="19" spans="1:8" ht="12.6" customHeight="1">
      <c r="A19" s="12" t="s">
        <v>465</v>
      </c>
      <c r="B19" s="13" t="s">
        <v>1500</v>
      </c>
      <c r="C19" s="103">
        <v>68</v>
      </c>
      <c r="D19" s="153">
        <v>2.6029411764705901</v>
      </c>
      <c r="E19" s="153">
        <v>5.8517498489764197</v>
      </c>
      <c r="F19" s="175">
        <v>46</v>
      </c>
      <c r="G19" s="175">
        <v>1</v>
      </c>
      <c r="H19" s="3"/>
    </row>
    <row r="20" spans="1:8" ht="12.6" customHeight="1">
      <c r="A20" s="12" t="s">
        <v>466</v>
      </c>
      <c r="B20" s="13" t="s">
        <v>1501</v>
      </c>
      <c r="C20" s="103">
        <v>13</v>
      </c>
      <c r="D20" s="153">
        <v>8.3076923076923102</v>
      </c>
      <c r="E20" s="153">
        <v>9.4638312835818503</v>
      </c>
      <c r="F20" s="175">
        <v>36</v>
      </c>
      <c r="G20" s="175">
        <v>1</v>
      </c>
      <c r="H20" s="3"/>
    </row>
    <row r="21" spans="1:8" ht="12.6" customHeight="1">
      <c r="A21" s="12" t="s">
        <v>467</v>
      </c>
      <c r="B21" s="13" t="s">
        <v>1502</v>
      </c>
      <c r="C21" s="103">
        <v>410</v>
      </c>
      <c r="D21" s="153">
        <v>12.721951219512199</v>
      </c>
      <c r="E21" s="153">
        <v>59.250665196745103</v>
      </c>
      <c r="F21" s="175">
        <v>730</v>
      </c>
      <c r="G21" s="175">
        <v>1</v>
      </c>
      <c r="H21" s="3"/>
    </row>
    <row r="22" spans="1:8" ht="12.6" customHeight="1">
      <c r="A22" s="12" t="s">
        <v>468</v>
      </c>
      <c r="B22" s="13" t="s">
        <v>1503</v>
      </c>
      <c r="C22" s="103">
        <v>24</v>
      </c>
      <c r="D22" s="153">
        <v>6.25</v>
      </c>
      <c r="E22" s="153">
        <v>13.6803572289997</v>
      </c>
      <c r="F22" s="175">
        <v>51</v>
      </c>
      <c r="G22" s="175">
        <v>1</v>
      </c>
      <c r="H22" s="3"/>
    </row>
    <row r="23" spans="1:8" ht="12.6" customHeight="1">
      <c r="A23" s="12" t="s">
        <v>469</v>
      </c>
      <c r="B23" s="13" t="s">
        <v>1504</v>
      </c>
      <c r="C23" s="103">
        <v>24</v>
      </c>
      <c r="D23" s="153">
        <v>7.3333333333333304</v>
      </c>
      <c r="E23" s="153">
        <v>12.5824814953057</v>
      </c>
      <c r="F23" s="175">
        <v>49</v>
      </c>
      <c r="G23" s="175">
        <v>1</v>
      </c>
      <c r="H23" s="3"/>
    </row>
    <row r="24" spans="1:8" ht="12.6" customHeight="1">
      <c r="A24" s="12" t="s">
        <v>470</v>
      </c>
      <c r="B24" s="13" t="s">
        <v>1505</v>
      </c>
      <c r="C24" s="103">
        <v>45</v>
      </c>
      <c r="D24" s="153">
        <v>4.7777777777777803</v>
      </c>
      <c r="E24" s="153">
        <v>5.2651896663104401</v>
      </c>
      <c r="F24" s="175">
        <v>24</v>
      </c>
      <c r="G24" s="175">
        <v>1</v>
      </c>
      <c r="H24" s="3"/>
    </row>
    <row r="25" spans="1:8" ht="12.6" customHeight="1">
      <c r="A25" s="12" t="s">
        <v>471</v>
      </c>
      <c r="B25" s="13" t="s">
        <v>1506</v>
      </c>
      <c r="C25" s="103">
        <v>2</v>
      </c>
      <c r="D25" s="153">
        <v>6.5</v>
      </c>
      <c r="E25" s="153">
        <v>7.7781745930520199</v>
      </c>
      <c r="F25" s="175">
        <v>12</v>
      </c>
      <c r="G25" s="175">
        <v>1</v>
      </c>
      <c r="H25" s="3"/>
    </row>
    <row r="26" spans="1:8" ht="12.6" customHeight="1">
      <c r="A26" s="12" t="s">
        <v>472</v>
      </c>
      <c r="B26" s="13" t="s">
        <v>1507</v>
      </c>
      <c r="C26" s="103">
        <v>98</v>
      </c>
      <c r="D26" s="153">
        <v>5.6020408163265296</v>
      </c>
      <c r="E26" s="153">
        <v>6.72698795347159</v>
      </c>
      <c r="F26" s="175">
        <v>30</v>
      </c>
      <c r="G26" s="175">
        <v>1</v>
      </c>
      <c r="H26" s="3"/>
    </row>
    <row r="27" spans="1:8" ht="12.6" customHeight="1">
      <c r="A27" s="12" t="s">
        <v>473</v>
      </c>
      <c r="B27" s="13" t="s">
        <v>1508</v>
      </c>
      <c r="C27" s="103">
        <v>139</v>
      </c>
      <c r="D27" s="153">
        <v>21.575539568345299</v>
      </c>
      <c r="E27" s="153">
        <v>93.669785270993302</v>
      </c>
      <c r="F27" s="175">
        <v>1064</v>
      </c>
      <c r="G27" s="175">
        <v>1</v>
      </c>
      <c r="H27" s="3"/>
    </row>
    <row r="28" spans="1:8" ht="12.6" customHeight="1">
      <c r="A28" s="12" t="s">
        <v>474</v>
      </c>
      <c r="B28" s="13" t="s">
        <v>1509</v>
      </c>
      <c r="C28" s="103">
        <v>111</v>
      </c>
      <c r="D28" s="153">
        <v>36.837837837837803</v>
      </c>
      <c r="E28" s="153">
        <v>118.67109171920499</v>
      </c>
      <c r="F28" s="175">
        <v>1154</v>
      </c>
      <c r="G28" s="175">
        <v>1</v>
      </c>
      <c r="H28" s="3"/>
    </row>
    <row r="29" spans="1:8" ht="12.6" customHeight="1">
      <c r="A29" s="12" t="s">
        <v>475</v>
      </c>
      <c r="B29" s="13" t="s">
        <v>1510</v>
      </c>
      <c r="C29" s="103">
        <v>486</v>
      </c>
      <c r="D29" s="153">
        <v>18.728395061728399</v>
      </c>
      <c r="E29" s="153">
        <v>67.907489348258295</v>
      </c>
      <c r="F29" s="175">
        <v>1040</v>
      </c>
      <c r="G29" s="175">
        <v>1</v>
      </c>
      <c r="H29" s="3"/>
    </row>
    <row r="30" spans="1:8" ht="12.6" customHeight="1">
      <c r="A30" s="12" t="s">
        <v>476</v>
      </c>
      <c r="B30" s="13" t="s">
        <v>1511</v>
      </c>
      <c r="C30" s="103">
        <v>62</v>
      </c>
      <c r="D30" s="153">
        <v>9.4193548387096797</v>
      </c>
      <c r="E30" s="153">
        <v>12.0348515585345</v>
      </c>
      <c r="F30" s="175">
        <v>51</v>
      </c>
      <c r="G30" s="175">
        <v>1</v>
      </c>
      <c r="H30" s="3"/>
    </row>
    <row r="31" spans="1:8" ht="12.6" customHeight="1">
      <c r="A31" s="12" t="s">
        <v>477</v>
      </c>
      <c r="B31" s="13" t="s">
        <v>1512</v>
      </c>
      <c r="C31" s="103">
        <v>55</v>
      </c>
      <c r="D31" s="153">
        <v>8.4181818181818198</v>
      </c>
      <c r="E31" s="153">
        <v>12.699797182823399</v>
      </c>
      <c r="F31" s="175">
        <v>52</v>
      </c>
      <c r="G31" s="175">
        <v>1</v>
      </c>
      <c r="H31" s="3"/>
    </row>
    <row r="32" spans="1:8" ht="12.6" customHeight="1">
      <c r="A32" s="12" t="s">
        <v>478</v>
      </c>
      <c r="B32" s="13" t="s">
        <v>1513</v>
      </c>
      <c r="C32" s="103">
        <v>63</v>
      </c>
      <c r="D32" s="153">
        <v>7.2063492063492101</v>
      </c>
      <c r="E32" s="153">
        <v>7.9679979477559399</v>
      </c>
      <c r="F32" s="175">
        <v>48</v>
      </c>
      <c r="G32" s="175">
        <v>1</v>
      </c>
      <c r="H32" s="3"/>
    </row>
    <row r="33" spans="1:8" ht="12.6" customHeight="1">
      <c r="A33" s="12" t="s">
        <v>479</v>
      </c>
      <c r="B33" s="13" t="s">
        <v>1514</v>
      </c>
      <c r="C33" s="103">
        <v>160</v>
      </c>
      <c r="D33" s="153">
        <v>8.7624999999999993</v>
      </c>
      <c r="E33" s="153">
        <v>29.4337519646575</v>
      </c>
      <c r="F33" s="175">
        <v>365</v>
      </c>
      <c r="G33" s="175">
        <v>1</v>
      </c>
      <c r="H33" s="3"/>
    </row>
    <row r="34" spans="1:8" ht="12.6" customHeight="1">
      <c r="A34" s="12" t="s">
        <v>480</v>
      </c>
      <c r="B34" s="13" t="s">
        <v>1515</v>
      </c>
      <c r="C34" s="103">
        <v>127</v>
      </c>
      <c r="D34" s="153">
        <v>11.748031496063</v>
      </c>
      <c r="E34" s="153">
        <v>14.871923320038199</v>
      </c>
      <c r="F34" s="175">
        <v>95</v>
      </c>
      <c r="G34" s="175">
        <v>1</v>
      </c>
      <c r="H34" s="3"/>
    </row>
    <row r="35" spans="1:8" ht="12.6" customHeight="1">
      <c r="A35" s="12" t="s">
        <v>481</v>
      </c>
      <c r="B35" s="13" t="s">
        <v>1516</v>
      </c>
      <c r="C35" s="103">
        <v>25</v>
      </c>
      <c r="D35" s="153">
        <v>25</v>
      </c>
      <c r="E35" s="153">
        <v>65.279527163320296</v>
      </c>
      <c r="F35" s="175">
        <v>241</v>
      </c>
      <c r="G35" s="175">
        <v>1</v>
      </c>
      <c r="H35" s="3"/>
    </row>
    <row r="36" spans="1:8" ht="12.6" customHeight="1">
      <c r="A36" s="12" t="s">
        <v>482</v>
      </c>
      <c r="B36" s="13" t="s">
        <v>1517</v>
      </c>
      <c r="C36" s="103">
        <v>328</v>
      </c>
      <c r="D36" s="153">
        <v>17.527439024390201</v>
      </c>
      <c r="E36" s="153">
        <v>58.711802028185801</v>
      </c>
      <c r="F36" s="175">
        <v>945</v>
      </c>
      <c r="G36" s="175">
        <v>1</v>
      </c>
      <c r="H36" s="3"/>
    </row>
    <row r="37" spans="1:8" ht="12.6" customHeight="1">
      <c r="A37" s="12" t="s">
        <v>483</v>
      </c>
      <c r="B37" s="13" t="s">
        <v>1518</v>
      </c>
      <c r="C37" s="103">
        <v>30</v>
      </c>
      <c r="D37" s="153">
        <v>8.6</v>
      </c>
      <c r="E37" s="153">
        <v>10.467025398347699</v>
      </c>
      <c r="F37" s="175">
        <v>49</v>
      </c>
      <c r="G37" s="175">
        <v>1</v>
      </c>
      <c r="H37" s="3"/>
    </row>
    <row r="38" spans="1:8" ht="12.6" customHeight="1">
      <c r="A38" s="12" t="s">
        <v>1228</v>
      </c>
      <c r="B38" s="13" t="s">
        <v>1519</v>
      </c>
      <c r="C38" s="103">
        <v>34</v>
      </c>
      <c r="D38" s="153">
        <v>5.0882352941176503</v>
      </c>
      <c r="E38" s="153">
        <v>12.5755116699537</v>
      </c>
      <c r="F38" s="175">
        <v>72</v>
      </c>
      <c r="G38" s="175">
        <v>1</v>
      </c>
      <c r="H38" s="3"/>
    </row>
    <row r="39" spans="1:8" ht="12.6" customHeight="1">
      <c r="A39" s="12" t="s">
        <v>1229</v>
      </c>
      <c r="B39" s="13" t="s">
        <v>1520</v>
      </c>
      <c r="C39" s="103">
        <v>1</v>
      </c>
      <c r="D39" s="153">
        <v>1</v>
      </c>
      <c r="E39" s="153" t="s">
        <v>491</v>
      </c>
      <c r="F39" s="175">
        <v>1</v>
      </c>
      <c r="G39" s="175">
        <v>1</v>
      </c>
      <c r="H39" s="3"/>
    </row>
    <row r="40" spans="1:8" ht="12.6" customHeight="1">
      <c r="A40" s="12" t="s">
        <v>1230</v>
      </c>
      <c r="B40" s="13" t="s">
        <v>1521</v>
      </c>
      <c r="C40" s="103">
        <v>3</v>
      </c>
      <c r="D40" s="153">
        <v>19</v>
      </c>
      <c r="E40" s="153">
        <v>28.618176042508399</v>
      </c>
      <c r="F40" s="175">
        <v>52</v>
      </c>
      <c r="G40" s="175">
        <v>1</v>
      </c>
      <c r="H40" s="3"/>
    </row>
    <row r="41" spans="1:8" ht="12.6" customHeight="1">
      <c r="A41" s="12" t="s">
        <v>1759</v>
      </c>
      <c r="B41" s="13" t="s">
        <v>1522</v>
      </c>
      <c r="C41" s="103">
        <v>1826</v>
      </c>
      <c r="D41" s="153">
        <v>7.0695509309967104</v>
      </c>
      <c r="E41" s="153">
        <v>11.434870174506401</v>
      </c>
      <c r="F41" s="175">
        <v>352</v>
      </c>
      <c r="G41" s="175">
        <v>1</v>
      </c>
      <c r="H41" s="3"/>
    </row>
    <row r="42" spans="1:8" ht="12.6" customHeight="1">
      <c r="A42" s="12" t="s">
        <v>1760</v>
      </c>
      <c r="B42" s="13" t="s">
        <v>1523</v>
      </c>
      <c r="C42" s="103">
        <v>0</v>
      </c>
      <c r="D42" s="153" t="s">
        <v>491</v>
      </c>
      <c r="E42" s="153" t="s">
        <v>491</v>
      </c>
      <c r="F42" s="175" t="s">
        <v>491</v>
      </c>
      <c r="G42" s="175" t="s">
        <v>491</v>
      </c>
      <c r="H42" s="3"/>
    </row>
    <row r="43" spans="1:8" ht="12.6" customHeight="1">
      <c r="A43" s="12" t="s">
        <v>1761</v>
      </c>
      <c r="B43" s="13" t="s">
        <v>1524</v>
      </c>
      <c r="C43" s="103">
        <v>0</v>
      </c>
      <c r="D43" s="153" t="s">
        <v>491</v>
      </c>
      <c r="E43" s="153" t="s">
        <v>491</v>
      </c>
      <c r="F43" s="175" t="s">
        <v>491</v>
      </c>
      <c r="G43" s="175" t="s">
        <v>491</v>
      </c>
      <c r="H43" s="3"/>
    </row>
    <row r="44" spans="1:8" ht="12.6" customHeight="1">
      <c r="A44" s="12" t="s">
        <v>1762</v>
      </c>
      <c r="B44" s="13" t="s">
        <v>1525</v>
      </c>
      <c r="C44" s="103">
        <v>0</v>
      </c>
      <c r="D44" s="153" t="s">
        <v>491</v>
      </c>
      <c r="E44" s="153" t="s">
        <v>491</v>
      </c>
      <c r="F44" s="175" t="s">
        <v>491</v>
      </c>
      <c r="G44" s="175" t="s">
        <v>491</v>
      </c>
      <c r="H44" s="3"/>
    </row>
    <row r="45" spans="1:8" ht="12.6" customHeight="1">
      <c r="A45" s="12" t="s">
        <v>1763</v>
      </c>
      <c r="B45" s="13" t="s">
        <v>1526</v>
      </c>
      <c r="C45" s="103">
        <v>0</v>
      </c>
      <c r="D45" s="153" t="s">
        <v>491</v>
      </c>
      <c r="E45" s="153" t="s">
        <v>491</v>
      </c>
      <c r="F45" s="175" t="s">
        <v>491</v>
      </c>
      <c r="G45" s="175" t="s">
        <v>491</v>
      </c>
      <c r="H45" s="3"/>
    </row>
    <row r="46" spans="1:8" ht="12.6" customHeight="1">
      <c r="A46" s="12" t="s">
        <v>1764</v>
      </c>
      <c r="B46" s="13" t="s">
        <v>1527</v>
      </c>
      <c r="C46" s="103">
        <v>2</v>
      </c>
      <c r="D46" s="153">
        <v>1</v>
      </c>
      <c r="E46" s="153">
        <v>0</v>
      </c>
      <c r="F46" s="175">
        <v>1</v>
      </c>
      <c r="G46" s="175">
        <v>1</v>
      </c>
      <c r="H46" s="3"/>
    </row>
    <row r="47" spans="1:8" ht="12.6" customHeight="1">
      <c r="A47" s="12" t="s">
        <v>884</v>
      </c>
      <c r="B47" s="13" t="s">
        <v>1528</v>
      </c>
      <c r="C47" s="103">
        <v>3</v>
      </c>
      <c r="D47" s="153">
        <v>2.6666666666666701</v>
      </c>
      <c r="E47" s="153">
        <v>1.1547005383792499</v>
      </c>
      <c r="F47" s="175">
        <v>4</v>
      </c>
      <c r="G47" s="175">
        <v>2</v>
      </c>
      <c r="H47" s="3"/>
    </row>
    <row r="48" spans="1:8" ht="12.6" customHeight="1">
      <c r="A48" s="12" t="s">
        <v>885</v>
      </c>
      <c r="B48" s="13" t="s">
        <v>1529</v>
      </c>
      <c r="C48" s="103">
        <v>1</v>
      </c>
      <c r="D48" s="153">
        <v>1</v>
      </c>
      <c r="E48" s="153" t="s">
        <v>491</v>
      </c>
      <c r="F48" s="175">
        <v>1</v>
      </c>
      <c r="G48" s="175">
        <v>1</v>
      </c>
      <c r="H48" s="3"/>
    </row>
    <row r="49" spans="1:8" ht="12.6" customHeight="1">
      <c r="A49" s="12" t="s">
        <v>886</v>
      </c>
      <c r="B49" s="13" t="s">
        <v>1530</v>
      </c>
      <c r="C49" s="103">
        <v>0</v>
      </c>
      <c r="D49" s="153" t="s">
        <v>491</v>
      </c>
      <c r="E49" s="153" t="s">
        <v>491</v>
      </c>
      <c r="F49" s="175" t="s">
        <v>491</v>
      </c>
      <c r="G49" s="175" t="s">
        <v>491</v>
      </c>
      <c r="H49" s="3"/>
    </row>
    <row r="50" spans="1:8" ht="12.6" customHeight="1">
      <c r="A50" s="12" t="s">
        <v>887</v>
      </c>
      <c r="B50" s="13" t="s">
        <v>1531</v>
      </c>
      <c r="C50" s="103">
        <v>0</v>
      </c>
      <c r="D50" s="153" t="s">
        <v>491</v>
      </c>
      <c r="E50" s="153" t="s">
        <v>491</v>
      </c>
      <c r="F50" s="175" t="s">
        <v>491</v>
      </c>
      <c r="G50" s="175" t="s">
        <v>491</v>
      </c>
      <c r="H50" s="3"/>
    </row>
    <row r="51" spans="1:8" ht="12.6" customHeight="1">
      <c r="A51" s="12" t="s">
        <v>888</v>
      </c>
      <c r="B51" s="13" t="s">
        <v>1532</v>
      </c>
      <c r="C51" s="103">
        <v>1</v>
      </c>
      <c r="D51" s="153">
        <v>1</v>
      </c>
      <c r="E51" s="153" t="s">
        <v>491</v>
      </c>
      <c r="F51" s="175">
        <v>1</v>
      </c>
      <c r="G51" s="175">
        <v>1</v>
      </c>
      <c r="H51" s="3"/>
    </row>
    <row r="52" spans="1:8" ht="12.6" customHeight="1">
      <c r="A52" s="12" t="s">
        <v>889</v>
      </c>
      <c r="B52" s="13" t="s">
        <v>1533</v>
      </c>
      <c r="C52" s="103">
        <v>1</v>
      </c>
      <c r="D52" s="153">
        <v>1</v>
      </c>
      <c r="E52" s="153" t="s">
        <v>491</v>
      </c>
      <c r="F52" s="175">
        <v>1</v>
      </c>
      <c r="G52" s="175">
        <v>1</v>
      </c>
      <c r="H52" s="3"/>
    </row>
    <row r="53" spans="1:8" ht="12.6" customHeight="1">
      <c r="A53" s="12" t="s">
        <v>890</v>
      </c>
      <c r="B53" s="13" t="s">
        <v>1534</v>
      </c>
      <c r="C53" s="103">
        <v>8</v>
      </c>
      <c r="D53" s="153">
        <v>3.125</v>
      </c>
      <c r="E53" s="153">
        <v>3.7583240945932301</v>
      </c>
      <c r="F53" s="175">
        <v>12</v>
      </c>
      <c r="G53" s="175">
        <v>1</v>
      </c>
      <c r="H53" s="3"/>
    </row>
    <row r="54" spans="1:8" ht="12.6" customHeight="1">
      <c r="A54" s="12" t="s">
        <v>891</v>
      </c>
      <c r="B54" s="13" t="s">
        <v>1535</v>
      </c>
      <c r="C54" s="103">
        <v>0</v>
      </c>
      <c r="D54" s="153" t="s">
        <v>491</v>
      </c>
      <c r="E54" s="153" t="s">
        <v>491</v>
      </c>
      <c r="F54" s="175" t="s">
        <v>491</v>
      </c>
      <c r="G54" s="175" t="s">
        <v>491</v>
      </c>
      <c r="H54" s="3"/>
    </row>
    <row r="55" spans="1:8" ht="12.6" customHeight="1">
      <c r="A55" s="12" t="s">
        <v>892</v>
      </c>
      <c r="B55" s="13" t="s">
        <v>1536</v>
      </c>
      <c r="C55" s="103">
        <v>1</v>
      </c>
      <c r="D55" s="153">
        <v>1</v>
      </c>
      <c r="E55" s="153" t="s">
        <v>491</v>
      </c>
      <c r="F55" s="175">
        <v>1</v>
      </c>
      <c r="G55" s="175">
        <v>1</v>
      </c>
      <c r="H55" s="3"/>
    </row>
    <row r="56" spans="1:8" ht="12.6" customHeight="1">
      <c r="A56" s="12" t="s">
        <v>893</v>
      </c>
      <c r="B56" s="13" t="s">
        <v>1537</v>
      </c>
      <c r="C56" s="103">
        <v>0</v>
      </c>
      <c r="D56" s="153" t="s">
        <v>491</v>
      </c>
      <c r="E56" s="153" t="s">
        <v>491</v>
      </c>
      <c r="F56" s="175" t="s">
        <v>491</v>
      </c>
      <c r="G56" s="175" t="s">
        <v>491</v>
      </c>
      <c r="H56" s="3"/>
    </row>
    <row r="57" spans="1:8" ht="12.6" customHeight="1">
      <c r="A57" s="12" t="s">
        <v>894</v>
      </c>
      <c r="B57" s="13" t="s">
        <v>1538</v>
      </c>
      <c r="C57" s="103">
        <v>0</v>
      </c>
      <c r="D57" s="153" t="s">
        <v>491</v>
      </c>
      <c r="E57" s="153" t="s">
        <v>491</v>
      </c>
      <c r="F57" s="175" t="s">
        <v>491</v>
      </c>
      <c r="G57" s="175" t="s">
        <v>491</v>
      </c>
      <c r="H57" s="3"/>
    </row>
    <row r="58" spans="1:8" ht="12.6" customHeight="1">
      <c r="A58" s="12" t="s">
        <v>1546</v>
      </c>
      <c r="B58" s="13" t="s">
        <v>1539</v>
      </c>
      <c r="C58" s="103">
        <v>0</v>
      </c>
      <c r="D58" s="153" t="s">
        <v>491</v>
      </c>
      <c r="E58" s="153" t="s">
        <v>491</v>
      </c>
      <c r="F58" s="175" t="s">
        <v>491</v>
      </c>
      <c r="G58" s="175" t="s">
        <v>491</v>
      </c>
      <c r="H58" s="3"/>
    </row>
    <row r="59" spans="1:8" ht="12.6" customHeight="1">
      <c r="A59" s="12" t="s">
        <v>1547</v>
      </c>
      <c r="B59" s="13" t="s">
        <v>1540</v>
      </c>
      <c r="C59" s="103">
        <v>3</v>
      </c>
      <c r="D59" s="153">
        <v>1.3333333333333299</v>
      </c>
      <c r="E59" s="153">
        <v>0.57735026918962595</v>
      </c>
      <c r="F59" s="175">
        <v>2</v>
      </c>
      <c r="G59" s="175">
        <v>1</v>
      </c>
      <c r="H59" s="3"/>
    </row>
    <row r="60" spans="1:8" ht="12.6" customHeight="1">
      <c r="A60" s="12" t="s">
        <v>1548</v>
      </c>
      <c r="B60" s="13" t="s">
        <v>1541</v>
      </c>
      <c r="C60" s="103">
        <v>1</v>
      </c>
      <c r="D60" s="153">
        <v>2</v>
      </c>
      <c r="E60" s="153" t="s">
        <v>491</v>
      </c>
      <c r="F60" s="175">
        <v>2</v>
      </c>
      <c r="G60" s="175">
        <v>2</v>
      </c>
      <c r="H60" s="3"/>
    </row>
    <row r="61" spans="1:8" ht="12.6" customHeight="1">
      <c r="A61" s="12" t="s">
        <v>1549</v>
      </c>
      <c r="B61" s="13" t="s">
        <v>1542</v>
      </c>
      <c r="C61" s="103">
        <v>5</v>
      </c>
      <c r="D61" s="153">
        <v>3.6</v>
      </c>
      <c r="E61" s="153">
        <v>1.67332005306815</v>
      </c>
      <c r="F61" s="175">
        <v>6</v>
      </c>
      <c r="G61" s="175">
        <v>2</v>
      </c>
      <c r="H61" s="3"/>
    </row>
    <row r="62" spans="1:8" ht="12.6" customHeight="1">
      <c r="A62" s="12" t="s">
        <v>1550</v>
      </c>
      <c r="B62" s="13" t="s">
        <v>1543</v>
      </c>
      <c r="C62" s="103">
        <v>0</v>
      </c>
      <c r="D62" s="153" t="s">
        <v>491</v>
      </c>
      <c r="E62" s="153" t="s">
        <v>491</v>
      </c>
      <c r="F62" s="175" t="s">
        <v>491</v>
      </c>
      <c r="G62" s="175" t="s">
        <v>491</v>
      </c>
      <c r="H62" s="3"/>
    </row>
    <row r="63" spans="1:8" ht="12.6" customHeight="1">
      <c r="A63" s="12" t="s">
        <v>1551</v>
      </c>
      <c r="B63" s="13" t="s">
        <v>1544</v>
      </c>
      <c r="C63" s="103">
        <v>0</v>
      </c>
      <c r="D63" s="153" t="s">
        <v>491</v>
      </c>
      <c r="E63" s="153" t="s">
        <v>491</v>
      </c>
      <c r="F63" s="175" t="s">
        <v>491</v>
      </c>
      <c r="G63" s="175" t="s">
        <v>491</v>
      </c>
      <c r="H63" s="3"/>
    </row>
    <row r="64" spans="1:8" ht="12.6" customHeight="1">
      <c r="A64" s="12" t="s">
        <v>1552</v>
      </c>
      <c r="B64" s="13" t="s">
        <v>1545</v>
      </c>
      <c r="C64" s="103">
        <v>1</v>
      </c>
      <c r="D64" s="153">
        <v>1</v>
      </c>
      <c r="E64" s="153" t="s">
        <v>491</v>
      </c>
      <c r="F64" s="175">
        <v>1</v>
      </c>
      <c r="G64" s="175">
        <v>1</v>
      </c>
      <c r="H64" s="3"/>
    </row>
    <row r="65" spans="1:8" ht="12.6" customHeight="1">
      <c r="A65" s="12" t="s">
        <v>1553</v>
      </c>
      <c r="B65" s="13" t="s">
        <v>1295</v>
      </c>
      <c r="C65" s="103">
        <v>0</v>
      </c>
      <c r="D65" s="153" t="s">
        <v>491</v>
      </c>
      <c r="E65" s="153" t="s">
        <v>491</v>
      </c>
      <c r="F65" s="175" t="s">
        <v>491</v>
      </c>
      <c r="G65" s="175" t="s">
        <v>491</v>
      </c>
      <c r="H65" s="3"/>
    </row>
    <row r="66" spans="1:8" ht="12.6" customHeight="1">
      <c r="A66" s="12" t="s">
        <v>1554</v>
      </c>
      <c r="B66" s="13" t="s">
        <v>1296</v>
      </c>
      <c r="C66" s="103">
        <v>0</v>
      </c>
      <c r="D66" s="153" t="s">
        <v>491</v>
      </c>
      <c r="E66" s="153" t="s">
        <v>491</v>
      </c>
      <c r="F66" s="175" t="s">
        <v>491</v>
      </c>
      <c r="G66" s="175" t="s">
        <v>491</v>
      </c>
      <c r="H66" s="3"/>
    </row>
    <row r="67" spans="1:8" ht="12.6" customHeight="1">
      <c r="A67" s="12" t="s">
        <v>1555</v>
      </c>
      <c r="B67" s="13" t="s">
        <v>1297</v>
      </c>
      <c r="C67" s="103">
        <v>0</v>
      </c>
      <c r="D67" s="153" t="s">
        <v>491</v>
      </c>
      <c r="E67" s="153" t="s">
        <v>491</v>
      </c>
      <c r="F67" s="175" t="s">
        <v>491</v>
      </c>
      <c r="G67" s="175" t="s">
        <v>491</v>
      </c>
      <c r="H67" s="3"/>
    </row>
    <row r="68" spans="1:8" ht="12.6" customHeight="1">
      <c r="A68" s="12" t="s">
        <v>1556</v>
      </c>
      <c r="B68" s="13" t="s">
        <v>1298</v>
      </c>
      <c r="C68" s="103">
        <v>0</v>
      </c>
      <c r="D68" s="153" t="s">
        <v>491</v>
      </c>
      <c r="E68" s="153" t="s">
        <v>491</v>
      </c>
      <c r="F68" s="175" t="s">
        <v>491</v>
      </c>
      <c r="G68" s="175" t="s">
        <v>491</v>
      </c>
      <c r="H68" s="3"/>
    </row>
    <row r="69" spans="1:8" ht="12.6" customHeight="1">
      <c r="A69" s="12" t="s">
        <v>1557</v>
      </c>
      <c r="B69" s="13" t="s">
        <v>1299</v>
      </c>
      <c r="C69" s="103">
        <v>0</v>
      </c>
      <c r="D69" s="153" t="s">
        <v>491</v>
      </c>
      <c r="E69" s="153" t="s">
        <v>491</v>
      </c>
      <c r="F69" s="175" t="s">
        <v>491</v>
      </c>
      <c r="G69" s="175" t="s">
        <v>491</v>
      </c>
      <c r="H69" s="3"/>
    </row>
    <row r="70" spans="1:8" ht="12.6" customHeight="1">
      <c r="A70" s="12" t="s">
        <v>1558</v>
      </c>
      <c r="B70" s="13" t="s">
        <v>1300</v>
      </c>
      <c r="C70" s="103">
        <v>0</v>
      </c>
      <c r="D70" s="153" t="s">
        <v>491</v>
      </c>
      <c r="E70" s="153" t="s">
        <v>491</v>
      </c>
      <c r="F70" s="175" t="s">
        <v>491</v>
      </c>
      <c r="G70" s="175" t="s">
        <v>491</v>
      </c>
      <c r="H70" s="3"/>
    </row>
    <row r="71" spans="1:8" ht="12.6" customHeight="1">
      <c r="A71" s="12" t="s">
        <v>1559</v>
      </c>
      <c r="B71" s="13" t="s">
        <v>1301</v>
      </c>
      <c r="C71" s="103">
        <v>0</v>
      </c>
      <c r="D71" s="153" t="s">
        <v>491</v>
      </c>
      <c r="E71" s="153" t="s">
        <v>491</v>
      </c>
      <c r="F71" s="175" t="s">
        <v>491</v>
      </c>
      <c r="G71" s="175" t="s">
        <v>491</v>
      </c>
      <c r="H71" s="3"/>
    </row>
    <row r="72" spans="1:8" ht="12.6" customHeight="1">
      <c r="A72" s="12" t="s">
        <v>1560</v>
      </c>
      <c r="B72" s="13" t="s">
        <v>1302</v>
      </c>
      <c r="C72" s="103">
        <v>0</v>
      </c>
      <c r="D72" s="153" t="s">
        <v>491</v>
      </c>
      <c r="E72" s="153" t="s">
        <v>491</v>
      </c>
      <c r="F72" s="175" t="s">
        <v>491</v>
      </c>
      <c r="G72" s="175" t="s">
        <v>491</v>
      </c>
      <c r="H72" s="3"/>
    </row>
    <row r="73" spans="1:8" ht="12.6" customHeight="1">
      <c r="A73" s="12" t="s">
        <v>1561</v>
      </c>
      <c r="B73" s="13" t="s">
        <v>1303</v>
      </c>
      <c r="C73" s="103">
        <v>0</v>
      </c>
      <c r="D73" s="153" t="s">
        <v>491</v>
      </c>
      <c r="E73" s="153" t="s">
        <v>491</v>
      </c>
      <c r="F73" s="175" t="s">
        <v>491</v>
      </c>
      <c r="G73" s="175" t="s">
        <v>491</v>
      </c>
      <c r="H73" s="3"/>
    </row>
    <row r="74" spans="1:8" ht="12.6" customHeight="1">
      <c r="A74" s="12" t="s">
        <v>1562</v>
      </c>
      <c r="B74" s="13" t="s">
        <v>1304</v>
      </c>
      <c r="C74" s="103">
        <v>1</v>
      </c>
      <c r="D74" s="153">
        <v>1</v>
      </c>
      <c r="E74" s="153" t="s">
        <v>491</v>
      </c>
      <c r="F74" s="175">
        <v>1</v>
      </c>
      <c r="G74" s="175">
        <v>1</v>
      </c>
      <c r="H74" s="3"/>
    </row>
    <row r="75" spans="1:8" ht="12.6" customHeight="1">
      <c r="A75" s="12" t="s">
        <v>1563</v>
      </c>
      <c r="B75" s="13" t="s">
        <v>1305</v>
      </c>
      <c r="C75" s="103">
        <v>1</v>
      </c>
      <c r="D75" s="153">
        <v>24</v>
      </c>
      <c r="E75" s="153" t="s">
        <v>491</v>
      </c>
      <c r="F75" s="175">
        <v>24</v>
      </c>
      <c r="G75" s="175">
        <v>24</v>
      </c>
      <c r="H75" s="3"/>
    </row>
    <row r="76" spans="1:8" ht="12.6" customHeight="1">
      <c r="A76" s="12" t="s">
        <v>1564</v>
      </c>
      <c r="B76" s="13" t="s">
        <v>1306</v>
      </c>
      <c r="C76" s="103">
        <v>114</v>
      </c>
      <c r="D76" s="153">
        <v>5.1666666666666696</v>
      </c>
      <c r="E76" s="153">
        <v>6.3940191449477801</v>
      </c>
      <c r="F76" s="175">
        <v>33</v>
      </c>
      <c r="G76" s="175">
        <v>1</v>
      </c>
      <c r="H76" s="3"/>
    </row>
    <row r="77" spans="1:8" ht="12.6" customHeight="1">
      <c r="A77" s="12" t="s">
        <v>1565</v>
      </c>
      <c r="B77" s="13" t="s">
        <v>1307</v>
      </c>
      <c r="C77" s="103">
        <v>4</v>
      </c>
      <c r="D77" s="153">
        <v>1</v>
      </c>
      <c r="E77" s="153">
        <v>0</v>
      </c>
      <c r="F77" s="175">
        <v>1</v>
      </c>
      <c r="G77" s="175">
        <v>1</v>
      </c>
      <c r="H77" s="3"/>
    </row>
    <row r="78" spans="1:8" ht="12.6" customHeight="1">
      <c r="A78" s="12" t="s">
        <v>1247</v>
      </c>
      <c r="B78" s="13" t="s">
        <v>1308</v>
      </c>
      <c r="C78" s="103">
        <v>7</v>
      </c>
      <c r="D78" s="153">
        <v>2.28571428571429</v>
      </c>
      <c r="E78" s="153">
        <v>0.75592894601845395</v>
      </c>
      <c r="F78" s="175">
        <v>4</v>
      </c>
      <c r="G78" s="175">
        <v>2</v>
      </c>
      <c r="H78" s="3"/>
    </row>
    <row r="79" spans="1:8" ht="12.6" customHeight="1">
      <c r="A79" s="12" t="s">
        <v>1248</v>
      </c>
      <c r="B79" s="13" t="s">
        <v>1309</v>
      </c>
      <c r="C79" s="103">
        <v>71</v>
      </c>
      <c r="D79" s="153">
        <v>4.6338028169014098</v>
      </c>
      <c r="E79" s="153">
        <v>5.0035399943289196</v>
      </c>
      <c r="F79" s="175">
        <v>24</v>
      </c>
      <c r="G79" s="175">
        <v>1</v>
      </c>
      <c r="H79" s="3"/>
    </row>
    <row r="80" spans="1:8" ht="12.6" customHeight="1">
      <c r="A80" s="12" t="s">
        <v>1249</v>
      </c>
      <c r="B80" s="13" t="s">
        <v>1310</v>
      </c>
      <c r="C80" s="103">
        <v>20</v>
      </c>
      <c r="D80" s="153">
        <v>1.55</v>
      </c>
      <c r="E80" s="153">
        <v>1.14593101656986</v>
      </c>
      <c r="F80" s="175">
        <v>5</v>
      </c>
      <c r="G80" s="175">
        <v>1</v>
      </c>
      <c r="H80" s="3"/>
    </row>
    <row r="81" spans="1:8" ht="12.6" customHeight="1">
      <c r="A81" s="12" t="s">
        <v>1250</v>
      </c>
      <c r="B81" s="13" t="s">
        <v>1311</v>
      </c>
      <c r="C81" s="103">
        <v>1</v>
      </c>
      <c r="D81" s="153">
        <v>4</v>
      </c>
      <c r="E81" s="153" t="s">
        <v>491</v>
      </c>
      <c r="F81" s="175">
        <v>4</v>
      </c>
      <c r="G81" s="175">
        <v>4</v>
      </c>
      <c r="H81" s="3"/>
    </row>
    <row r="82" spans="1:8" ht="12.6" customHeight="1">
      <c r="A82" s="12" t="s">
        <v>1251</v>
      </c>
      <c r="B82" s="13" t="s">
        <v>1312</v>
      </c>
      <c r="C82" s="103">
        <v>0</v>
      </c>
      <c r="D82" s="153" t="s">
        <v>491</v>
      </c>
      <c r="E82" s="153" t="s">
        <v>491</v>
      </c>
      <c r="F82" s="175" t="s">
        <v>491</v>
      </c>
      <c r="G82" s="175" t="s">
        <v>491</v>
      </c>
      <c r="H82" s="3"/>
    </row>
    <row r="83" spans="1:8" ht="12.6" customHeight="1">
      <c r="A83" s="12" t="s">
        <v>1252</v>
      </c>
      <c r="B83" s="13" t="s">
        <v>1313</v>
      </c>
      <c r="C83" s="103">
        <v>10</v>
      </c>
      <c r="D83" s="153">
        <v>2.6</v>
      </c>
      <c r="E83" s="153">
        <v>1.7763883459298999</v>
      </c>
      <c r="F83" s="175">
        <v>6</v>
      </c>
      <c r="G83" s="175">
        <v>1</v>
      </c>
      <c r="H83" s="3"/>
    </row>
    <row r="84" spans="1:8" ht="12.6" customHeight="1">
      <c r="A84" s="12" t="s">
        <v>1253</v>
      </c>
      <c r="B84" s="13" t="s">
        <v>1314</v>
      </c>
      <c r="C84" s="103">
        <v>0</v>
      </c>
      <c r="D84" s="153" t="s">
        <v>491</v>
      </c>
      <c r="E84" s="153" t="s">
        <v>491</v>
      </c>
      <c r="F84" s="175" t="s">
        <v>491</v>
      </c>
      <c r="G84" s="175" t="s">
        <v>491</v>
      </c>
      <c r="H84" s="3"/>
    </row>
    <row r="85" spans="1:8" ht="12.6" customHeight="1">
      <c r="A85" s="12" t="s">
        <v>1254</v>
      </c>
      <c r="B85" s="13" t="s">
        <v>1315</v>
      </c>
      <c r="C85" s="103">
        <v>5</v>
      </c>
      <c r="D85" s="153">
        <v>6.2</v>
      </c>
      <c r="E85" s="153">
        <v>5.4037024344425202</v>
      </c>
      <c r="F85" s="175">
        <v>12</v>
      </c>
      <c r="G85" s="175">
        <v>1</v>
      </c>
      <c r="H85" s="3"/>
    </row>
    <row r="86" spans="1:8" ht="12.6" customHeight="1">
      <c r="A86" s="12" t="s">
        <v>1255</v>
      </c>
      <c r="B86" s="13" t="s">
        <v>1316</v>
      </c>
      <c r="C86" s="103">
        <v>53</v>
      </c>
      <c r="D86" s="153">
        <v>4.35849056603774</v>
      </c>
      <c r="E86" s="153">
        <v>4.5661561836164299</v>
      </c>
      <c r="F86" s="175">
        <v>24</v>
      </c>
      <c r="G86" s="175">
        <v>1</v>
      </c>
      <c r="H86" s="3"/>
    </row>
    <row r="87" spans="1:8" ht="12.6" customHeight="1">
      <c r="A87" s="12" t="s">
        <v>1256</v>
      </c>
      <c r="B87" s="13" t="s">
        <v>1317</v>
      </c>
      <c r="C87" s="103">
        <v>4</v>
      </c>
      <c r="D87" s="153">
        <v>3.75</v>
      </c>
      <c r="E87" s="153">
        <v>5.5</v>
      </c>
      <c r="F87" s="175">
        <v>12</v>
      </c>
      <c r="G87" s="175">
        <v>1</v>
      </c>
      <c r="H87" s="3"/>
    </row>
    <row r="88" spans="1:8" ht="12.6" customHeight="1">
      <c r="A88" s="12" t="s">
        <v>1257</v>
      </c>
      <c r="B88" s="13" t="s">
        <v>1318</v>
      </c>
      <c r="C88" s="103">
        <v>26</v>
      </c>
      <c r="D88" s="153">
        <v>3.6923076923076898</v>
      </c>
      <c r="E88" s="153">
        <v>3.5526804615020602</v>
      </c>
      <c r="F88" s="175">
        <v>12</v>
      </c>
      <c r="G88" s="175">
        <v>1</v>
      </c>
      <c r="H88" s="3"/>
    </row>
    <row r="89" spans="1:8" ht="12.6" customHeight="1">
      <c r="A89" s="12" t="s">
        <v>1258</v>
      </c>
      <c r="B89" s="13" t="s">
        <v>1319</v>
      </c>
      <c r="C89" s="103">
        <v>8</v>
      </c>
      <c r="D89" s="153">
        <v>6.25</v>
      </c>
      <c r="E89" s="153">
        <v>5.1199888392735504</v>
      </c>
      <c r="F89" s="175">
        <v>12</v>
      </c>
      <c r="G89" s="175">
        <v>1</v>
      </c>
      <c r="H89" s="3"/>
    </row>
    <row r="90" spans="1:8" ht="12.6" customHeight="1">
      <c r="A90" s="12" t="s">
        <v>1259</v>
      </c>
      <c r="B90" s="13" t="s">
        <v>1320</v>
      </c>
      <c r="C90" s="103">
        <v>4</v>
      </c>
      <c r="D90" s="153">
        <v>4.75</v>
      </c>
      <c r="E90" s="153">
        <v>4.9916597106239804</v>
      </c>
      <c r="F90" s="175">
        <v>12</v>
      </c>
      <c r="G90" s="175">
        <v>1</v>
      </c>
      <c r="H90" s="3"/>
    </row>
    <row r="91" spans="1:8" ht="12.6" customHeight="1">
      <c r="A91" s="12" t="s">
        <v>1260</v>
      </c>
      <c r="B91" s="13" t="s">
        <v>1321</v>
      </c>
      <c r="C91" s="103">
        <v>0</v>
      </c>
      <c r="D91" s="153" t="s">
        <v>491</v>
      </c>
      <c r="E91" s="153" t="s">
        <v>491</v>
      </c>
      <c r="F91" s="175" t="s">
        <v>491</v>
      </c>
      <c r="G91" s="175" t="s">
        <v>491</v>
      </c>
      <c r="H91" s="3"/>
    </row>
    <row r="92" spans="1:8" ht="12.6" customHeight="1">
      <c r="A92" s="12" t="s">
        <v>1261</v>
      </c>
      <c r="B92" s="13" t="s">
        <v>1322</v>
      </c>
      <c r="C92" s="103">
        <v>10</v>
      </c>
      <c r="D92" s="153">
        <v>14.6</v>
      </c>
      <c r="E92" s="153">
        <v>15.2839785396342</v>
      </c>
      <c r="F92" s="175">
        <v>48</v>
      </c>
      <c r="G92" s="175">
        <v>1</v>
      </c>
      <c r="H92" s="3"/>
    </row>
    <row r="93" spans="1:8" ht="12.6" customHeight="1">
      <c r="A93" s="12" t="s">
        <v>1262</v>
      </c>
      <c r="B93" s="13" t="s">
        <v>1323</v>
      </c>
      <c r="C93" s="103">
        <v>496</v>
      </c>
      <c r="D93" s="153">
        <v>4.4939516129032304</v>
      </c>
      <c r="E93" s="153">
        <v>17.672096470032599</v>
      </c>
      <c r="F93" s="175">
        <v>258</v>
      </c>
      <c r="G93" s="175">
        <v>1</v>
      </c>
      <c r="H93" s="3"/>
    </row>
    <row r="94" spans="1:8" ht="12.6" customHeight="1">
      <c r="A94" s="12" t="s">
        <v>1263</v>
      </c>
      <c r="B94" s="13" t="s">
        <v>1324</v>
      </c>
      <c r="C94" s="103">
        <v>2</v>
      </c>
      <c r="D94" s="153">
        <v>7</v>
      </c>
      <c r="E94" s="153">
        <v>7.0710678118654799</v>
      </c>
      <c r="F94" s="175">
        <v>12</v>
      </c>
      <c r="G94" s="175">
        <v>2</v>
      </c>
      <c r="H94" s="3"/>
    </row>
    <row r="95" spans="1:8" ht="12.6" customHeight="1">
      <c r="A95" s="12" t="s">
        <v>1264</v>
      </c>
      <c r="B95" s="13" t="s">
        <v>1325</v>
      </c>
      <c r="C95" s="103">
        <v>2</v>
      </c>
      <c r="D95" s="153">
        <v>3.5</v>
      </c>
      <c r="E95" s="153">
        <v>2.1213203435596402</v>
      </c>
      <c r="F95" s="175">
        <v>5</v>
      </c>
      <c r="G95" s="175">
        <v>2</v>
      </c>
      <c r="H95" s="3"/>
    </row>
    <row r="96" spans="1:8" ht="12.6" customHeight="1">
      <c r="A96" s="12" t="s">
        <v>1265</v>
      </c>
      <c r="B96" s="13" t="s">
        <v>1326</v>
      </c>
      <c r="C96" s="103">
        <v>0</v>
      </c>
      <c r="D96" s="153" t="s">
        <v>491</v>
      </c>
      <c r="E96" s="153" t="s">
        <v>491</v>
      </c>
      <c r="F96" s="175" t="s">
        <v>491</v>
      </c>
      <c r="G96" s="175" t="s">
        <v>491</v>
      </c>
      <c r="H96" s="3"/>
    </row>
    <row r="97" spans="1:8" ht="12.6" customHeight="1">
      <c r="A97" s="12" t="s">
        <v>1266</v>
      </c>
      <c r="B97" s="13" t="s">
        <v>1327</v>
      </c>
      <c r="C97" s="103">
        <v>10</v>
      </c>
      <c r="D97" s="153">
        <v>5.8</v>
      </c>
      <c r="E97" s="153">
        <v>7.8145164064493899</v>
      </c>
      <c r="F97" s="175">
        <v>24</v>
      </c>
      <c r="G97" s="175">
        <v>1</v>
      </c>
      <c r="H97" s="3"/>
    </row>
    <row r="98" spans="1:8" ht="12.6" customHeight="1">
      <c r="A98" s="12" t="s">
        <v>1267</v>
      </c>
      <c r="B98" s="13" t="s">
        <v>1328</v>
      </c>
      <c r="C98" s="103">
        <v>1</v>
      </c>
      <c r="D98" s="153">
        <v>12</v>
      </c>
      <c r="E98" s="153" t="s">
        <v>491</v>
      </c>
      <c r="F98" s="175">
        <v>12</v>
      </c>
      <c r="G98" s="175">
        <v>12</v>
      </c>
      <c r="H98" s="3"/>
    </row>
    <row r="99" spans="1:8" ht="12.6" customHeight="1">
      <c r="A99" s="12" t="s">
        <v>1268</v>
      </c>
      <c r="B99" s="13" t="s">
        <v>1329</v>
      </c>
      <c r="C99" s="103">
        <v>1</v>
      </c>
      <c r="D99" s="153">
        <v>1</v>
      </c>
      <c r="E99" s="153" t="s">
        <v>491</v>
      </c>
      <c r="F99" s="175">
        <v>1</v>
      </c>
      <c r="G99" s="175">
        <v>1</v>
      </c>
      <c r="H99" s="3"/>
    </row>
    <row r="100" spans="1:8" ht="12.6" customHeight="1">
      <c r="A100" s="12" t="s">
        <v>486</v>
      </c>
      <c r="B100" s="13" t="s">
        <v>1330</v>
      </c>
      <c r="C100" s="103">
        <v>5</v>
      </c>
      <c r="D100" s="153">
        <v>5.8</v>
      </c>
      <c r="E100" s="153">
        <v>5.6745043836444404</v>
      </c>
      <c r="F100" s="175">
        <v>12</v>
      </c>
      <c r="G100" s="175">
        <v>1</v>
      </c>
      <c r="H100" s="3"/>
    </row>
    <row r="101" spans="1:8" ht="12.6" customHeight="1">
      <c r="A101" s="12" t="s">
        <v>487</v>
      </c>
      <c r="B101" s="13" t="s">
        <v>596</v>
      </c>
      <c r="C101" s="103">
        <v>8</v>
      </c>
      <c r="D101" s="153">
        <v>4</v>
      </c>
      <c r="E101" s="153">
        <v>1.77281052085584</v>
      </c>
      <c r="F101" s="175">
        <v>6</v>
      </c>
      <c r="G101" s="175">
        <v>2</v>
      </c>
      <c r="H101" s="3"/>
    </row>
    <row r="102" spans="1:8" ht="12.6" customHeight="1">
      <c r="A102" s="12" t="s">
        <v>599</v>
      </c>
      <c r="B102" s="13" t="s">
        <v>597</v>
      </c>
      <c r="C102" s="103">
        <v>3</v>
      </c>
      <c r="D102" s="153">
        <v>2</v>
      </c>
      <c r="E102" s="153">
        <v>1.7320508075688801</v>
      </c>
      <c r="F102" s="175">
        <v>4</v>
      </c>
      <c r="G102" s="175">
        <v>1</v>
      </c>
      <c r="H102" s="3"/>
    </row>
    <row r="103" spans="1:8" ht="12.6" customHeight="1">
      <c r="A103" s="12" t="s">
        <v>600</v>
      </c>
      <c r="B103" s="13" t="s">
        <v>598</v>
      </c>
      <c r="C103" s="103">
        <v>12</v>
      </c>
      <c r="D103" s="153">
        <v>2.1666666666666701</v>
      </c>
      <c r="E103" s="153">
        <v>1.4668044012461801</v>
      </c>
      <c r="F103" s="175">
        <v>6</v>
      </c>
      <c r="G103" s="175">
        <v>1</v>
      </c>
      <c r="H103" s="3"/>
    </row>
    <row r="104" spans="1:8" ht="12.6" customHeight="1">
      <c r="A104" s="12" t="s">
        <v>488</v>
      </c>
      <c r="B104" s="13" t="s">
        <v>1386</v>
      </c>
      <c r="C104" s="103">
        <v>63</v>
      </c>
      <c r="D104" s="153">
        <v>2.0952380952380998</v>
      </c>
      <c r="E104" s="153">
        <v>2.5254465316715402</v>
      </c>
      <c r="F104" s="175">
        <v>12</v>
      </c>
      <c r="G104" s="175">
        <v>1</v>
      </c>
      <c r="H104" s="3"/>
    </row>
    <row r="105" spans="1:8" ht="12.6" customHeight="1">
      <c r="A105" s="12" t="s">
        <v>491</v>
      </c>
      <c r="B105" s="13" t="s">
        <v>1956</v>
      </c>
      <c r="C105" s="103">
        <v>6</v>
      </c>
      <c r="D105" s="153">
        <v>10.5</v>
      </c>
      <c r="E105" s="153">
        <v>8.3845095265018301</v>
      </c>
      <c r="F105" s="175">
        <v>24</v>
      </c>
      <c r="G105" s="175">
        <v>1</v>
      </c>
      <c r="H105" s="3"/>
    </row>
    <row r="106" spans="1:8" ht="12.6" customHeight="1">
      <c r="A106" s="14"/>
      <c r="B106" s="4" t="s">
        <v>493</v>
      </c>
      <c r="C106" s="184">
        <v>5381</v>
      </c>
      <c r="D106" s="185">
        <v>9.9663631295298298</v>
      </c>
      <c r="E106" s="185">
        <v>40.679696605730499</v>
      </c>
      <c r="F106" s="186">
        <v>1154</v>
      </c>
      <c r="G106" s="186">
        <v>1</v>
      </c>
      <c r="H106" s="8"/>
    </row>
    <row r="107" spans="1:8">
      <c r="A107" s="10"/>
      <c r="B107" s="9"/>
      <c r="C107" s="36"/>
      <c r="D107" s="41"/>
      <c r="E107" s="41"/>
      <c r="F107" s="36"/>
      <c r="G107" s="36"/>
      <c r="H107" s="8"/>
    </row>
    <row r="108" spans="1:8">
      <c r="A108" s="6"/>
      <c r="B108" s="2"/>
      <c r="C108" s="37"/>
      <c r="D108" s="42"/>
      <c r="E108" s="42"/>
      <c r="F108" s="37"/>
      <c r="G108" s="37"/>
      <c r="H108" s="3"/>
    </row>
    <row r="109" spans="1:8">
      <c r="A109" s="6"/>
      <c r="B109" s="2"/>
      <c r="C109" s="43"/>
      <c r="D109" s="42"/>
      <c r="E109" s="42"/>
      <c r="F109" s="37"/>
      <c r="G109" s="37"/>
      <c r="H109" s="3"/>
    </row>
    <row r="110" spans="1:8">
      <c r="A110" s="6"/>
      <c r="B110" s="2"/>
      <c r="C110" s="37"/>
      <c r="D110" s="42"/>
      <c r="E110" s="42"/>
      <c r="F110" s="37"/>
      <c r="G110" s="37"/>
      <c r="H110" s="3"/>
    </row>
    <row r="111" spans="1:8">
      <c r="C111" s="38"/>
      <c r="D111" s="44"/>
      <c r="E111" s="44"/>
      <c r="F111" s="38"/>
      <c r="G111" s="38"/>
    </row>
    <row r="112" spans="1:8">
      <c r="C112" s="38"/>
      <c r="D112" s="44"/>
      <c r="E112" s="44"/>
      <c r="F112" s="38"/>
      <c r="G112" s="38"/>
    </row>
    <row r="113" spans="3:5">
      <c r="D113" s="45"/>
      <c r="E113" s="45"/>
    </row>
    <row r="114" spans="3:5">
      <c r="D114" s="45"/>
      <c r="E114" s="45"/>
    </row>
    <row r="115" spans="3:5">
      <c r="D115" s="45"/>
      <c r="E115" s="45"/>
    </row>
    <row r="116" spans="3:5">
      <c r="D116" s="45"/>
      <c r="E116" s="45"/>
    </row>
    <row r="117" spans="3:5">
      <c r="D117" s="45"/>
      <c r="E117" s="45"/>
    </row>
    <row r="119" spans="3:5">
      <c r="C119" s="39"/>
      <c r="D119" s="39"/>
      <c r="E119" s="39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170">
    <tabColor theme="7" tint="0.39997558519241921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3" max="3" width="7" bestFit="1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1124</v>
      </c>
      <c r="B3" s="2"/>
      <c r="D3" s="3"/>
      <c r="E3" s="3"/>
      <c r="F3" s="40"/>
      <c r="G3" s="40"/>
      <c r="H3" s="3"/>
    </row>
    <row r="4" spans="1:8">
      <c r="A4" s="1"/>
      <c r="B4" s="2"/>
      <c r="D4" s="3"/>
      <c r="E4" s="3"/>
      <c r="F4" s="40" t="s">
        <v>1957</v>
      </c>
      <c r="G4" s="40" t="s">
        <v>1941</v>
      </c>
      <c r="H4" s="3"/>
    </row>
    <row r="5" spans="1:8" ht="12.6" customHeight="1">
      <c r="A5" s="268" t="s">
        <v>1031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2" t="s">
        <v>452</v>
      </c>
      <c r="B6" s="13" t="s">
        <v>1698</v>
      </c>
      <c r="C6" s="103">
        <v>1</v>
      </c>
      <c r="D6" s="153">
        <v>1</v>
      </c>
      <c r="E6" s="153" t="s">
        <v>491</v>
      </c>
      <c r="F6" s="175">
        <v>1</v>
      </c>
      <c r="G6" s="175">
        <v>1</v>
      </c>
      <c r="H6" s="3"/>
    </row>
    <row r="7" spans="1:8" ht="12.6" customHeight="1">
      <c r="A7" s="12" t="s">
        <v>453</v>
      </c>
      <c r="B7" s="13" t="s">
        <v>873</v>
      </c>
      <c r="C7" s="103">
        <v>0</v>
      </c>
      <c r="D7" s="153" t="s">
        <v>491</v>
      </c>
      <c r="E7" s="153" t="s">
        <v>491</v>
      </c>
      <c r="F7" s="175" t="s">
        <v>491</v>
      </c>
      <c r="G7" s="175" t="s">
        <v>491</v>
      </c>
      <c r="H7" s="3"/>
    </row>
    <row r="8" spans="1:8" ht="12.6" customHeight="1">
      <c r="A8" s="12" t="s">
        <v>454</v>
      </c>
      <c r="B8" s="13" t="s">
        <v>874</v>
      </c>
      <c r="C8" s="103">
        <v>2</v>
      </c>
      <c r="D8" s="153">
        <v>2.5</v>
      </c>
      <c r="E8" s="153">
        <v>2.1213203435596402</v>
      </c>
      <c r="F8" s="175">
        <v>4</v>
      </c>
      <c r="G8" s="175">
        <v>1</v>
      </c>
      <c r="H8" s="3"/>
    </row>
    <row r="9" spans="1:8" ht="12.6" customHeight="1">
      <c r="A9" s="12" t="s">
        <v>455</v>
      </c>
      <c r="B9" s="13" t="s">
        <v>875</v>
      </c>
      <c r="C9" s="103">
        <v>0</v>
      </c>
      <c r="D9" s="153" t="s">
        <v>491</v>
      </c>
      <c r="E9" s="153" t="s">
        <v>491</v>
      </c>
      <c r="F9" s="175" t="s">
        <v>491</v>
      </c>
      <c r="G9" s="175" t="s">
        <v>491</v>
      </c>
      <c r="H9" s="3"/>
    </row>
    <row r="10" spans="1:8" ht="12.6" customHeight="1">
      <c r="A10" s="12" t="s">
        <v>456</v>
      </c>
      <c r="B10" s="13" t="s">
        <v>876</v>
      </c>
      <c r="C10" s="103">
        <v>32</v>
      </c>
      <c r="D10" s="153">
        <v>20.1875</v>
      </c>
      <c r="E10" s="153">
        <v>63.5104449118665</v>
      </c>
      <c r="F10" s="175">
        <v>365</v>
      </c>
      <c r="G10" s="175">
        <v>1</v>
      </c>
      <c r="H10" s="3"/>
    </row>
    <row r="11" spans="1:8" ht="12.6" customHeight="1">
      <c r="A11" s="12" t="s">
        <v>457</v>
      </c>
      <c r="B11" s="13" t="s">
        <v>877</v>
      </c>
      <c r="C11" s="103">
        <v>17</v>
      </c>
      <c r="D11" s="153">
        <v>2.7058823529411802</v>
      </c>
      <c r="E11" s="153">
        <v>2.9104275004360001</v>
      </c>
      <c r="F11" s="175">
        <v>12</v>
      </c>
      <c r="G11" s="175">
        <v>1</v>
      </c>
      <c r="H11" s="3"/>
    </row>
    <row r="12" spans="1:8" ht="12.6" customHeight="1">
      <c r="A12" s="12" t="s">
        <v>458</v>
      </c>
      <c r="B12" s="13" t="s">
        <v>878</v>
      </c>
      <c r="C12" s="103">
        <v>0</v>
      </c>
      <c r="D12" s="153" t="s">
        <v>491</v>
      </c>
      <c r="E12" s="153" t="s">
        <v>491</v>
      </c>
      <c r="F12" s="175" t="s">
        <v>491</v>
      </c>
      <c r="G12" s="175" t="s">
        <v>491</v>
      </c>
      <c r="H12" s="3"/>
    </row>
    <row r="13" spans="1:8" ht="12.6" customHeight="1">
      <c r="A13" s="12" t="s">
        <v>459</v>
      </c>
      <c r="B13" s="13" t="s">
        <v>1494</v>
      </c>
      <c r="C13" s="103">
        <v>0</v>
      </c>
      <c r="D13" s="153" t="s">
        <v>491</v>
      </c>
      <c r="E13" s="153" t="s">
        <v>491</v>
      </c>
      <c r="F13" s="175" t="s">
        <v>491</v>
      </c>
      <c r="G13" s="175" t="s">
        <v>491</v>
      </c>
      <c r="H13" s="3"/>
    </row>
    <row r="14" spans="1:8" ht="12.6" customHeight="1">
      <c r="A14" s="12" t="s">
        <v>460</v>
      </c>
      <c r="B14" s="13" t="s">
        <v>1495</v>
      </c>
      <c r="C14" s="103">
        <v>82</v>
      </c>
      <c r="D14" s="153">
        <v>2.4024390243902398</v>
      </c>
      <c r="E14" s="153">
        <v>3.10260645542159</v>
      </c>
      <c r="F14" s="175">
        <v>12</v>
      </c>
      <c r="G14" s="175">
        <v>1</v>
      </c>
      <c r="H14" s="3"/>
    </row>
    <row r="15" spans="1:8" ht="12.6" customHeight="1">
      <c r="A15" s="12" t="s">
        <v>461</v>
      </c>
      <c r="B15" s="13" t="s">
        <v>1496</v>
      </c>
      <c r="C15" s="103">
        <v>63</v>
      </c>
      <c r="D15" s="153">
        <v>2.4285714285714302</v>
      </c>
      <c r="E15" s="153">
        <v>3.03588370359458</v>
      </c>
      <c r="F15" s="175">
        <v>12</v>
      </c>
      <c r="G15" s="175">
        <v>1</v>
      </c>
      <c r="H15" s="3"/>
    </row>
    <row r="16" spans="1:8" ht="12.6" customHeight="1">
      <c r="A16" s="12" t="s">
        <v>462</v>
      </c>
      <c r="B16" s="13" t="s">
        <v>1497</v>
      </c>
      <c r="C16" s="103">
        <v>51</v>
      </c>
      <c r="D16" s="153">
        <v>4.37254901960784</v>
      </c>
      <c r="E16" s="153">
        <v>8.5181237002375703</v>
      </c>
      <c r="F16" s="175">
        <v>52</v>
      </c>
      <c r="G16" s="175">
        <v>1</v>
      </c>
      <c r="H16" s="3"/>
    </row>
    <row r="17" spans="1:8" ht="12.6" customHeight="1">
      <c r="A17" s="12" t="s">
        <v>463</v>
      </c>
      <c r="B17" s="13" t="s">
        <v>1498</v>
      </c>
      <c r="C17" s="103">
        <v>3</v>
      </c>
      <c r="D17" s="153">
        <v>2.3333333333333299</v>
      </c>
      <c r="E17" s="153">
        <v>1.5275252316519501</v>
      </c>
      <c r="F17" s="175">
        <v>4</v>
      </c>
      <c r="G17" s="175">
        <v>1</v>
      </c>
      <c r="H17" s="3"/>
    </row>
    <row r="18" spans="1:8" ht="12.6" customHeight="1">
      <c r="A18" s="12" t="s">
        <v>464</v>
      </c>
      <c r="B18" s="13" t="s">
        <v>1499</v>
      </c>
      <c r="C18" s="103">
        <v>6</v>
      </c>
      <c r="D18" s="153">
        <v>12.1666666666667</v>
      </c>
      <c r="E18" s="153">
        <v>11.8729384175387</v>
      </c>
      <c r="F18" s="175">
        <v>34</v>
      </c>
      <c r="G18" s="175">
        <v>1</v>
      </c>
      <c r="H18" s="3"/>
    </row>
    <row r="19" spans="1:8" ht="12.6" customHeight="1">
      <c r="A19" s="12" t="s">
        <v>465</v>
      </c>
      <c r="B19" s="13" t="s">
        <v>1500</v>
      </c>
      <c r="C19" s="103">
        <v>63</v>
      </c>
      <c r="D19" s="153">
        <v>2.2222222222222201</v>
      </c>
      <c r="E19" s="153">
        <v>3.67399073016042</v>
      </c>
      <c r="F19" s="175">
        <v>24</v>
      </c>
      <c r="G19" s="175">
        <v>1</v>
      </c>
      <c r="H19" s="3"/>
    </row>
    <row r="20" spans="1:8" ht="12.6" customHeight="1">
      <c r="A20" s="12" t="s">
        <v>466</v>
      </c>
      <c r="B20" s="13" t="s">
        <v>1501</v>
      </c>
      <c r="C20" s="103">
        <v>16</v>
      </c>
      <c r="D20" s="153">
        <v>10.5625</v>
      </c>
      <c r="E20" s="153">
        <v>11.0873426332312</v>
      </c>
      <c r="F20" s="175">
        <v>37</v>
      </c>
      <c r="G20" s="175">
        <v>1</v>
      </c>
      <c r="H20" s="3"/>
    </row>
    <row r="21" spans="1:8" ht="12.6" customHeight="1">
      <c r="A21" s="12" t="s">
        <v>467</v>
      </c>
      <c r="B21" s="13" t="s">
        <v>1502</v>
      </c>
      <c r="C21" s="103">
        <v>370</v>
      </c>
      <c r="D21" s="153">
        <v>12.5486486486486</v>
      </c>
      <c r="E21" s="153">
        <v>60.728317292710599</v>
      </c>
      <c r="F21" s="175">
        <v>730</v>
      </c>
      <c r="G21" s="175">
        <v>1</v>
      </c>
      <c r="H21" s="3"/>
    </row>
    <row r="22" spans="1:8" ht="12.6" customHeight="1">
      <c r="A22" s="12" t="s">
        <v>468</v>
      </c>
      <c r="B22" s="13" t="s">
        <v>1503</v>
      </c>
      <c r="C22" s="103">
        <v>23</v>
      </c>
      <c r="D22" s="153">
        <v>9.5652173913043494</v>
      </c>
      <c r="E22" s="153">
        <v>24.062090302451299</v>
      </c>
      <c r="F22" s="175">
        <v>108</v>
      </c>
      <c r="G22" s="175">
        <v>1</v>
      </c>
      <c r="H22" s="3"/>
    </row>
    <row r="23" spans="1:8" ht="12.6" customHeight="1">
      <c r="A23" s="12" t="s">
        <v>469</v>
      </c>
      <c r="B23" s="13" t="s">
        <v>1504</v>
      </c>
      <c r="C23" s="103">
        <v>24</v>
      </c>
      <c r="D23" s="153">
        <v>7.625</v>
      </c>
      <c r="E23" s="153">
        <v>13.777147114286601</v>
      </c>
      <c r="F23" s="175">
        <v>49</v>
      </c>
      <c r="G23" s="175">
        <v>1</v>
      </c>
      <c r="H23" s="3"/>
    </row>
    <row r="24" spans="1:8" ht="12.6" customHeight="1">
      <c r="A24" s="12" t="s">
        <v>470</v>
      </c>
      <c r="B24" s="13" t="s">
        <v>1505</v>
      </c>
      <c r="C24" s="103">
        <v>28</v>
      </c>
      <c r="D24" s="153">
        <v>3.1428571428571401</v>
      </c>
      <c r="E24" s="153">
        <v>5.0823899723149797</v>
      </c>
      <c r="F24" s="175">
        <v>24</v>
      </c>
      <c r="G24" s="175">
        <v>1</v>
      </c>
      <c r="H24" s="3"/>
    </row>
    <row r="25" spans="1:8" ht="12.6" customHeight="1">
      <c r="A25" s="12" t="s">
        <v>471</v>
      </c>
      <c r="B25" s="13" t="s">
        <v>1506</v>
      </c>
      <c r="C25" s="103">
        <v>2</v>
      </c>
      <c r="D25" s="153">
        <v>1</v>
      </c>
      <c r="E25" s="153">
        <v>0</v>
      </c>
      <c r="F25" s="175">
        <v>1</v>
      </c>
      <c r="G25" s="175">
        <v>1</v>
      </c>
      <c r="H25" s="3"/>
    </row>
    <row r="26" spans="1:8" ht="12.6" customHeight="1">
      <c r="A26" s="12" t="s">
        <v>472</v>
      </c>
      <c r="B26" s="13" t="s">
        <v>1507</v>
      </c>
      <c r="C26" s="103">
        <v>85</v>
      </c>
      <c r="D26" s="153">
        <v>4.5647058823529401</v>
      </c>
      <c r="E26" s="153">
        <v>5.8583417506344704</v>
      </c>
      <c r="F26" s="175">
        <v>30</v>
      </c>
      <c r="G26" s="175">
        <v>1</v>
      </c>
      <c r="H26" s="3"/>
    </row>
    <row r="27" spans="1:8" ht="12.6" customHeight="1">
      <c r="A27" s="12" t="s">
        <v>473</v>
      </c>
      <c r="B27" s="13" t="s">
        <v>1508</v>
      </c>
      <c r="C27" s="103">
        <v>145</v>
      </c>
      <c r="D27" s="153">
        <v>12.641379310344799</v>
      </c>
      <c r="E27" s="153">
        <v>20.532723158570899</v>
      </c>
      <c r="F27" s="175">
        <v>212</v>
      </c>
      <c r="G27" s="175">
        <v>1</v>
      </c>
      <c r="H27" s="3"/>
    </row>
    <row r="28" spans="1:8" ht="12.6" customHeight="1">
      <c r="A28" s="12" t="s">
        <v>474</v>
      </c>
      <c r="B28" s="13" t="s">
        <v>1509</v>
      </c>
      <c r="C28" s="103">
        <v>94</v>
      </c>
      <c r="D28" s="153">
        <v>12.4574468085106</v>
      </c>
      <c r="E28" s="153">
        <v>16.879500128674302</v>
      </c>
      <c r="F28" s="175">
        <v>96</v>
      </c>
      <c r="G28" s="175">
        <v>1</v>
      </c>
      <c r="H28" s="3"/>
    </row>
    <row r="29" spans="1:8" ht="12.6" customHeight="1">
      <c r="A29" s="12" t="s">
        <v>475</v>
      </c>
      <c r="B29" s="13" t="s">
        <v>1510</v>
      </c>
      <c r="C29" s="103">
        <v>293</v>
      </c>
      <c r="D29" s="153">
        <v>12.4163822525597</v>
      </c>
      <c r="E29" s="153">
        <v>35.4591797611399</v>
      </c>
      <c r="F29" s="175">
        <v>252</v>
      </c>
      <c r="G29" s="175">
        <v>1</v>
      </c>
      <c r="H29" s="3"/>
    </row>
    <row r="30" spans="1:8" ht="12.6" customHeight="1">
      <c r="A30" s="12" t="s">
        <v>476</v>
      </c>
      <c r="B30" s="13" t="s">
        <v>1511</v>
      </c>
      <c r="C30" s="103">
        <v>62</v>
      </c>
      <c r="D30" s="153">
        <v>8.6612903225806495</v>
      </c>
      <c r="E30" s="153">
        <v>12.2326404913142</v>
      </c>
      <c r="F30" s="175">
        <v>51</v>
      </c>
      <c r="G30" s="175">
        <v>1</v>
      </c>
      <c r="H30" s="3"/>
    </row>
    <row r="31" spans="1:8" ht="12.6" customHeight="1">
      <c r="A31" s="12" t="s">
        <v>477</v>
      </c>
      <c r="B31" s="13" t="s">
        <v>1512</v>
      </c>
      <c r="C31" s="103">
        <v>57</v>
      </c>
      <c r="D31" s="153">
        <v>8.2456140350877192</v>
      </c>
      <c r="E31" s="153">
        <v>11.873260326335901</v>
      </c>
      <c r="F31" s="175">
        <v>53</v>
      </c>
      <c r="G31" s="175">
        <v>1</v>
      </c>
      <c r="H31" s="3"/>
    </row>
    <row r="32" spans="1:8" ht="12.6" customHeight="1">
      <c r="A32" s="12" t="s">
        <v>478</v>
      </c>
      <c r="B32" s="13" t="s">
        <v>1513</v>
      </c>
      <c r="C32" s="103">
        <v>45</v>
      </c>
      <c r="D32" s="153">
        <v>7.6</v>
      </c>
      <c r="E32" s="153">
        <v>6.8437097861001996</v>
      </c>
      <c r="F32" s="175">
        <v>24</v>
      </c>
      <c r="G32" s="175">
        <v>1</v>
      </c>
      <c r="H32" s="3"/>
    </row>
    <row r="33" spans="1:8" ht="12.6" customHeight="1">
      <c r="A33" s="12" t="s">
        <v>479</v>
      </c>
      <c r="B33" s="13" t="s">
        <v>1514</v>
      </c>
      <c r="C33" s="103">
        <v>176</v>
      </c>
      <c r="D33" s="153">
        <v>8.5397727272727302</v>
      </c>
      <c r="E33" s="153">
        <v>10.339859515737899</v>
      </c>
      <c r="F33" s="175">
        <v>59</v>
      </c>
      <c r="G33" s="175">
        <v>1</v>
      </c>
      <c r="H33" s="3"/>
    </row>
    <row r="34" spans="1:8" ht="12.6" customHeight="1">
      <c r="A34" s="12" t="s">
        <v>480</v>
      </c>
      <c r="B34" s="13" t="s">
        <v>1515</v>
      </c>
      <c r="C34" s="103">
        <v>112</v>
      </c>
      <c r="D34" s="153">
        <v>11.4910714285714</v>
      </c>
      <c r="E34" s="153">
        <v>15.526783332149</v>
      </c>
      <c r="F34" s="175">
        <v>95</v>
      </c>
      <c r="G34" s="175">
        <v>1</v>
      </c>
      <c r="H34" s="3"/>
    </row>
    <row r="35" spans="1:8" ht="12.6" customHeight="1">
      <c r="A35" s="12" t="s">
        <v>481</v>
      </c>
      <c r="B35" s="13" t="s">
        <v>1516</v>
      </c>
      <c r="C35" s="103">
        <v>27</v>
      </c>
      <c r="D35" s="153">
        <v>23.703703703703699</v>
      </c>
      <c r="E35" s="153">
        <v>62.903965152515099</v>
      </c>
      <c r="F35" s="175">
        <v>241</v>
      </c>
      <c r="G35" s="175">
        <v>1</v>
      </c>
      <c r="H35" s="3"/>
    </row>
    <row r="36" spans="1:8" ht="12.6" customHeight="1">
      <c r="A36" s="12" t="s">
        <v>482</v>
      </c>
      <c r="B36" s="13" t="s">
        <v>1517</v>
      </c>
      <c r="C36" s="103">
        <v>281</v>
      </c>
      <c r="D36" s="153">
        <v>11.451957295373701</v>
      </c>
      <c r="E36" s="153">
        <v>18.3055028244327</v>
      </c>
      <c r="F36" s="175">
        <v>244</v>
      </c>
      <c r="G36" s="175">
        <v>1</v>
      </c>
      <c r="H36" s="3"/>
    </row>
    <row r="37" spans="1:8" ht="12.6" customHeight="1">
      <c r="A37" s="12" t="s">
        <v>483</v>
      </c>
      <c r="B37" s="13" t="s">
        <v>1518</v>
      </c>
      <c r="C37" s="103">
        <v>25</v>
      </c>
      <c r="D37" s="153">
        <v>8.7200000000000006</v>
      </c>
      <c r="E37" s="153">
        <v>11.6673333142868</v>
      </c>
      <c r="F37" s="175">
        <v>51</v>
      </c>
      <c r="G37" s="175">
        <v>1</v>
      </c>
      <c r="H37" s="3"/>
    </row>
    <row r="38" spans="1:8" ht="12.6" customHeight="1">
      <c r="A38" s="12" t="s">
        <v>1228</v>
      </c>
      <c r="B38" s="13" t="s">
        <v>1519</v>
      </c>
      <c r="C38" s="103">
        <v>35</v>
      </c>
      <c r="D38" s="153">
        <v>3.77142857142857</v>
      </c>
      <c r="E38" s="153">
        <v>4.8994940572274102</v>
      </c>
      <c r="F38" s="175">
        <v>24</v>
      </c>
      <c r="G38" s="175">
        <v>1</v>
      </c>
      <c r="H38" s="3"/>
    </row>
    <row r="39" spans="1:8" ht="12.6" customHeight="1">
      <c r="A39" s="12" t="s">
        <v>1229</v>
      </c>
      <c r="B39" s="13" t="s">
        <v>1520</v>
      </c>
      <c r="C39" s="103">
        <v>1</v>
      </c>
      <c r="D39" s="153">
        <v>1</v>
      </c>
      <c r="E39" s="153" t="s">
        <v>491</v>
      </c>
      <c r="F39" s="175">
        <v>1</v>
      </c>
      <c r="G39" s="175">
        <v>1</v>
      </c>
      <c r="H39" s="3"/>
    </row>
    <row r="40" spans="1:8" ht="12.6" customHeight="1">
      <c r="A40" s="12" t="s">
        <v>1230</v>
      </c>
      <c r="B40" s="13" t="s">
        <v>1521</v>
      </c>
      <c r="C40" s="103">
        <v>3</v>
      </c>
      <c r="D40" s="153">
        <v>19</v>
      </c>
      <c r="E40" s="153">
        <v>28.618176042508399</v>
      </c>
      <c r="F40" s="175">
        <v>52</v>
      </c>
      <c r="G40" s="175">
        <v>1</v>
      </c>
      <c r="H40" s="3"/>
    </row>
    <row r="41" spans="1:8" ht="12.6" customHeight="1">
      <c r="A41" s="12" t="s">
        <v>1759</v>
      </c>
      <c r="B41" s="13" t="s">
        <v>1522</v>
      </c>
      <c r="C41" s="103">
        <v>1824</v>
      </c>
      <c r="D41" s="153">
        <v>6.6737938596491198</v>
      </c>
      <c r="E41" s="153">
        <v>7.97221269011012</v>
      </c>
      <c r="F41" s="175">
        <v>54</v>
      </c>
      <c r="G41" s="175">
        <v>1</v>
      </c>
      <c r="H41" s="3"/>
    </row>
    <row r="42" spans="1:8" ht="12.6" customHeight="1">
      <c r="A42" s="12" t="s">
        <v>1760</v>
      </c>
      <c r="B42" s="13" t="s">
        <v>1523</v>
      </c>
      <c r="C42" s="103">
        <v>0</v>
      </c>
      <c r="D42" s="153" t="s">
        <v>491</v>
      </c>
      <c r="E42" s="153" t="s">
        <v>491</v>
      </c>
      <c r="F42" s="175" t="s">
        <v>491</v>
      </c>
      <c r="G42" s="175" t="s">
        <v>491</v>
      </c>
      <c r="H42" s="3"/>
    </row>
    <row r="43" spans="1:8" ht="12.6" customHeight="1">
      <c r="A43" s="12" t="s">
        <v>1761</v>
      </c>
      <c r="B43" s="13" t="s">
        <v>1524</v>
      </c>
      <c r="C43" s="103">
        <v>0</v>
      </c>
      <c r="D43" s="153" t="s">
        <v>491</v>
      </c>
      <c r="E43" s="153" t="s">
        <v>491</v>
      </c>
      <c r="F43" s="175" t="s">
        <v>491</v>
      </c>
      <c r="G43" s="175" t="s">
        <v>491</v>
      </c>
      <c r="H43" s="3"/>
    </row>
    <row r="44" spans="1:8" ht="12.6" customHeight="1">
      <c r="A44" s="12" t="s">
        <v>1762</v>
      </c>
      <c r="B44" s="13" t="s">
        <v>1525</v>
      </c>
      <c r="C44" s="103">
        <v>0</v>
      </c>
      <c r="D44" s="153" t="s">
        <v>491</v>
      </c>
      <c r="E44" s="153" t="s">
        <v>491</v>
      </c>
      <c r="F44" s="175" t="s">
        <v>491</v>
      </c>
      <c r="G44" s="175" t="s">
        <v>491</v>
      </c>
      <c r="H44" s="3"/>
    </row>
    <row r="45" spans="1:8" ht="12.6" customHeight="1">
      <c r="A45" s="12" t="s">
        <v>1763</v>
      </c>
      <c r="B45" s="13" t="s">
        <v>1526</v>
      </c>
      <c r="C45" s="103">
        <v>0</v>
      </c>
      <c r="D45" s="153" t="s">
        <v>491</v>
      </c>
      <c r="E45" s="153" t="s">
        <v>491</v>
      </c>
      <c r="F45" s="175" t="s">
        <v>491</v>
      </c>
      <c r="G45" s="175" t="s">
        <v>491</v>
      </c>
      <c r="H45" s="3"/>
    </row>
    <row r="46" spans="1:8" ht="12.6" customHeight="1">
      <c r="A46" s="12" t="s">
        <v>1764</v>
      </c>
      <c r="B46" s="13" t="s">
        <v>1527</v>
      </c>
      <c r="C46" s="103">
        <v>2</v>
      </c>
      <c r="D46" s="153">
        <v>1</v>
      </c>
      <c r="E46" s="153">
        <v>0</v>
      </c>
      <c r="F46" s="175">
        <v>1</v>
      </c>
      <c r="G46" s="175">
        <v>1</v>
      </c>
      <c r="H46" s="3"/>
    </row>
    <row r="47" spans="1:8" ht="12.6" customHeight="1">
      <c r="A47" s="12" t="s">
        <v>884</v>
      </c>
      <c r="B47" s="13" t="s">
        <v>1528</v>
      </c>
      <c r="C47" s="103">
        <v>1</v>
      </c>
      <c r="D47" s="153">
        <v>6</v>
      </c>
      <c r="E47" s="153" t="s">
        <v>491</v>
      </c>
      <c r="F47" s="175">
        <v>6</v>
      </c>
      <c r="G47" s="175">
        <v>6</v>
      </c>
      <c r="H47" s="3"/>
    </row>
    <row r="48" spans="1:8" ht="12.6" customHeight="1">
      <c r="A48" s="12" t="s">
        <v>885</v>
      </c>
      <c r="B48" s="13" t="s">
        <v>1529</v>
      </c>
      <c r="C48" s="103">
        <v>1</v>
      </c>
      <c r="D48" s="153">
        <v>1</v>
      </c>
      <c r="E48" s="153" t="s">
        <v>491</v>
      </c>
      <c r="F48" s="175">
        <v>1</v>
      </c>
      <c r="G48" s="175">
        <v>1</v>
      </c>
      <c r="H48" s="3"/>
    </row>
    <row r="49" spans="1:8" ht="12.6" customHeight="1">
      <c r="A49" s="12" t="s">
        <v>886</v>
      </c>
      <c r="B49" s="13" t="s">
        <v>1530</v>
      </c>
      <c r="C49" s="103">
        <v>0</v>
      </c>
      <c r="D49" s="153" t="s">
        <v>491</v>
      </c>
      <c r="E49" s="153" t="s">
        <v>491</v>
      </c>
      <c r="F49" s="175" t="s">
        <v>491</v>
      </c>
      <c r="G49" s="175" t="s">
        <v>491</v>
      </c>
      <c r="H49" s="3"/>
    </row>
    <row r="50" spans="1:8" ht="12.6" customHeight="1">
      <c r="A50" s="12" t="s">
        <v>887</v>
      </c>
      <c r="B50" s="13" t="s">
        <v>1531</v>
      </c>
      <c r="C50" s="103">
        <v>0</v>
      </c>
      <c r="D50" s="153" t="s">
        <v>491</v>
      </c>
      <c r="E50" s="153" t="s">
        <v>491</v>
      </c>
      <c r="F50" s="175" t="s">
        <v>491</v>
      </c>
      <c r="G50" s="175" t="s">
        <v>491</v>
      </c>
      <c r="H50" s="3"/>
    </row>
    <row r="51" spans="1:8" ht="12.6" customHeight="1">
      <c r="A51" s="12" t="s">
        <v>888</v>
      </c>
      <c r="B51" s="13" t="s">
        <v>1532</v>
      </c>
      <c r="C51" s="103">
        <v>1</v>
      </c>
      <c r="D51" s="153">
        <v>1</v>
      </c>
      <c r="E51" s="153" t="s">
        <v>491</v>
      </c>
      <c r="F51" s="175">
        <v>1</v>
      </c>
      <c r="G51" s="175">
        <v>1</v>
      </c>
      <c r="H51" s="3"/>
    </row>
    <row r="52" spans="1:8" ht="12.6" customHeight="1">
      <c r="A52" s="12" t="s">
        <v>889</v>
      </c>
      <c r="B52" s="13" t="s">
        <v>1533</v>
      </c>
      <c r="C52" s="103">
        <v>1</v>
      </c>
      <c r="D52" s="153">
        <v>1</v>
      </c>
      <c r="E52" s="153" t="s">
        <v>491</v>
      </c>
      <c r="F52" s="175">
        <v>1</v>
      </c>
      <c r="G52" s="175">
        <v>1</v>
      </c>
      <c r="H52" s="3"/>
    </row>
    <row r="53" spans="1:8" ht="12.6" customHeight="1">
      <c r="A53" s="12" t="s">
        <v>890</v>
      </c>
      <c r="B53" s="13" t="s">
        <v>1534</v>
      </c>
      <c r="C53" s="103">
        <v>9</v>
      </c>
      <c r="D53" s="153">
        <v>3</v>
      </c>
      <c r="E53" s="153">
        <v>3.53553390593274</v>
      </c>
      <c r="F53" s="175">
        <v>12</v>
      </c>
      <c r="G53" s="175">
        <v>1</v>
      </c>
      <c r="H53" s="3"/>
    </row>
    <row r="54" spans="1:8" ht="12.6" customHeight="1">
      <c r="A54" s="12" t="s">
        <v>891</v>
      </c>
      <c r="B54" s="13" t="s">
        <v>1535</v>
      </c>
      <c r="C54" s="103">
        <v>0</v>
      </c>
      <c r="D54" s="153" t="s">
        <v>491</v>
      </c>
      <c r="E54" s="153" t="s">
        <v>491</v>
      </c>
      <c r="F54" s="175" t="s">
        <v>491</v>
      </c>
      <c r="G54" s="175" t="s">
        <v>491</v>
      </c>
      <c r="H54" s="3"/>
    </row>
    <row r="55" spans="1:8" ht="12.6" customHeight="1">
      <c r="A55" s="12" t="s">
        <v>892</v>
      </c>
      <c r="B55" s="13" t="s">
        <v>1536</v>
      </c>
      <c r="C55" s="103">
        <v>1</v>
      </c>
      <c r="D55" s="153">
        <v>1</v>
      </c>
      <c r="E55" s="153" t="s">
        <v>491</v>
      </c>
      <c r="F55" s="175">
        <v>1</v>
      </c>
      <c r="G55" s="175">
        <v>1</v>
      </c>
      <c r="H55" s="3"/>
    </row>
    <row r="56" spans="1:8" ht="12.6" customHeight="1">
      <c r="A56" s="12" t="s">
        <v>893</v>
      </c>
      <c r="B56" s="13" t="s">
        <v>1537</v>
      </c>
      <c r="C56" s="103">
        <v>0</v>
      </c>
      <c r="D56" s="153" t="s">
        <v>491</v>
      </c>
      <c r="E56" s="153" t="s">
        <v>491</v>
      </c>
      <c r="F56" s="175" t="s">
        <v>491</v>
      </c>
      <c r="G56" s="175" t="s">
        <v>491</v>
      </c>
      <c r="H56" s="3"/>
    </row>
    <row r="57" spans="1:8" ht="12.6" customHeight="1">
      <c r="A57" s="12" t="s">
        <v>894</v>
      </c>
      <c r="B57" s="13" t="s">
        <v>1538</v>
      </c>
      <c r="C57" s="103">
        <v>0</v>
      </c>
      <c r="D57" s="153" t="s">
        <v>491</v>
      </c>
      <c r="E57" s="153" t="s">
        <v>491</v>
      </c>
      <c r="F57" s="175" t="s">
        <v>491</v>
      </c>
      <c r="G57" s="175" t="s">
        <v>491</v>
      </c>
      <c r="H57" s="3"/>
    </row>
    <row r="58" spans="1:8" ht="12.6" customHeight="1">
      <c r="A58" s="12" t="s">
        <v>1546</v>
      </c>
      <c r="B58" s="13" t="s">
        <v>1539</v>
      </c>
      <c r="C58" s="103">
        <v>1</v>
      </c>
      <c r="D58" s="153">
        <v>2</v>
      </c>
      <c r="E58" s="153" t="s">
        <v>491</v>
      </c>
      <c r="F58" s="175">
        <v>2</v>
      </c>
      <c r="G58" s="175">
        <v>2</v>
      </c>
      <c r="H58" s="3"/>
    </row>
    <row r="59" spans="1:8" ht="12.6" customHeight="1">
      <c r="A59" s="12" t="s">
        <v>1547</v>
      </c>
      <c r="B59" s="13" t="s">
        <v>1540</v>
      </c>
      <c r="C59" s="103">
        <v>3</v>
      </c>
      <c r="D59" s="153">
        <v>1.3333333333333299</v>
      </c>
      <c r="E59" s="153">
        <v>0.57735026918962595</v>
      </c>
      <c r="F59" s="175">
        <v>2</v>
      </c>
      <c r="G59" s="175">
        <v>1</v>
      </c>
      <c r="H59" s="3"/>
    </row>
    <row r="60" spans="1:8" ht="12.6" customHeight="1">
      <c r="A60" s="12" t="s">
        <v>1548</v>
      </c>
      <c r="B60" s="13" t="s">
        <v>1541</v>
      </c>
      <c r="C60" s="103">
        <v>1</v>
      </c>
      <c r="D60" s="153">
        <v>2</v>
      </c>
      <c r="E60" s="153" t="s">
        <v>491</v>
      </c>
      <c r="F60" s="175">
        <v>2</v>
      </c>
      <c r="G60" s="175">
        <v>2</v>
      </c>
      <c r="H60" s="3"/>
    </row>
    <row r="61" spans="1:8" ht="12.6" customHeight="1">
      <c r="A61" s="12" t="s">
        <v>1549</v>
      </c>
      <c r="B61" s="13" t="s">
        <v>1542</v>
      </c>
      <c r="C61" s="103">
        <v>4</v>
      </c>
      <c r="D61" s="153">
        <v>3</v>
      </c>
      <c r="E61" s="153">
        <v>1.1547005383792499</v>
      </c>
      <c r="F61" s="175">
        <v>4</v>
      </c>
      <c r="G61" s="175">
        <v>2</v>
      </c>
      <c r="H61" s="3"/>
    </row>
    <row r="62" spans="1:8" ht="12.6" customHeight="1">
      <c r="A62" s="12" t="s">
        <v>1550</v>
      </c>
      <c r="B62" s="13" t="s">
        <v>1543</v>
      </c>
      <c r="C62" s="103">
        <v>0</v>
      </c>
      <c r="D62" s="153" t="s">
        <v>491</v>
      </c>
      <c r="E62" s="153" t="s">
        <v>491</v>
      </c>
      <c r="F62" s="175" t="s">
        <v>491</v>
      </c>
      <c r="G62" s="175" t="s">
        <v>491</v>
      </c>
      <c r="H62" s="3"/>
    </row>
    <row r="63" spans="1:8" ht="12.6" customHeight="1">
      <c r="A63" s="12" t="s">
        <v>1551</v>
      </c>
      <c r="B63" s="13" t="s">
        <v>1544</v>
      </c>
      <c r="C63" s="103">
        <v>0</v>
      </c>
      <c r="D63" s="153" t="s">
        <v>491</v>
      </c>
      <c r="E63" s="153" t="s">
        <v>491</v>
      </c>
      <c r="F63" s="175" t="s">
        <v>491</v>
      </c>
      <c r="G63" s="175" t="s">
        <v>491</v>
      </c>
      <c r="H63" s="3"/>
    </row>
    <row r="64" spans="1:8" ht="12.6" customHeight="1">
      <c r="A64" s="12" t="s">
        <v>1552</v>
      </c>
      <c r="B64" s="13" t="s">
        <v>1545</v>
      </c>
      <c r="C64" s="103">
        <v>1</v>
      </c>
      <c r="D64" s="153">
        <v>1</v>
      </c>
      <c r="E64" s="153" t="s">
        <v>491</v>
      </c>
      <c r="F64" s="175">
        <v>1</v>
      </c>
      <c r="G64" s="175">
        <v>1</v>
      </c>
      <c r="H64" s="3"/>
    </row>
    <row r="65" spans="1:8" ht="12.6" customHeight="1">
      <c r="A65" s="12" t="s">
        <v>1553</v>
      </c>
      <c r="B65" s="13" t="s">
        <v>1295</v>
      </c>
      <c r="C65" s="103">
        <v>0</v>
      </c>
      <c r="D65" s="153" t="s">
        <v>491</v>
      </c>
      <c r="E65" s="153" t="s">
        <v>491</v>
      </c>
      <c r="F65" s="175" t="s">
        <v>491</v>
      </c>
      <c r="G65" s="175" t="s">
        <v>491</v>
      </c>
      <c r="H65" s="3"/>
    </row>
    <row r="66" spans="1:8" ht="12.6" customHeight="1">
      <c r="A66" s="12" t="s">
        <v>1554</v>
      </c>
      <c r="B66" s="13" t="s">
        <v>1296</v>
      </c>
      <c r="C66" s="103">
        <v>0</v>
      </c>
      <c r="D66" s="153" t="s">
        <v>491</v>
      </c>
      <c r="E66" s="153" t="s">
        <v>491</v>
      </c>
      <c r="F66" s="175" t="s">
        <v>491</v>
      </c>
      <c r="G66" s="175" t="s">
        <v>491</v>
      </c>
      <c r="H66" s="3"/>
    </row>
    <row r="67" spans="1:8" ht="12.6" customHeight="1">
      <c r="A67" s="12" t="s">
        <v>1555</v>
      </c>
      <c r="B67" s="13" t="s">
        <v>1297</v>
      </c>
      <c r="C67" s="103">
        <v>0</v>
      </c>
      <c r="D67" s="153" t="s">
        <v>491</v>
      </c>
      <c r="E67" s="153" t="s">
        <v>491</v>
      </c>
      <c r="F67" s="175" t="s">
        <v>491</v>
      </c>
      <c r="G67" s="175" t="s">
        <v>491</v>
      </c>
      <c r="H67" s="3"/>
    </row>
    <row r="68" spans="1:8" ht="12.6" customHeight="1">
      <c r="A68" s="12" t="s">
        <v>1556</v>
      </c>
      <c r="B68" s="13" t="s">
        <v>1298</v>
      </c>
      <c r="C68" s="103">
        <v>0</v>
      </c>
      <c r="D68" s="153" t="s">
        <v>491</v>
      </c>
      <c r="E68" s="153" t="s">
        <v>491</v>
      </c>
      <c r="F68" s="175" t="s">
        <v>491</v>
      </c>
      <c r="G68" s="175" t="s">
        <v>491</v>
      </c>
      <c r="H68" s="3"/>
    </row>
    <row r="69" spans="1:8" ht="12.6" customHeight="1">
      <c r="A69" s="12" t="s">
        <v>1557</v>
      </c>
      <c r="B69" s="13" t="s">
        <v>1299</v>
      </c>
      <c r="C69" s="103">
        <v>0</v>
      </c>
      <c r="D69" s="153" t="s">
        <v>491</v>
      </c>
      <c r="E69" s="153" t="s">
        <v>491</v>
      </c>
      <c r="F69" s="175" t="s">
        <v>491</v>
      </c>
      <c r="G69" s="175" t="s">
        <v>491</v>
      </c>
      <c r="H69" s="3"/>
    </row>
    <row r="70" spans="1:8" ht="12.6" customHeight="1">
      <c r="A70" s="12" t="s">
        <v>1558</v>
      </c>
      <c r="B70" s="13" t="s">
        <v>1300</v>
      </c>
      <c r="C70" s="103">
        <v>0</v>
      </c>
      <c r="D70" s="153" t="s">
        <v>491</v>
      </c>
      <c r="E70" s="153" t="s">
        <v>491</v>
      </c>
      <c r="F70" s="175" t="s">
        <v>491</v>
      </c>
      <c r="G70" s="175" t="s">
        <v>491</v>
      </c>
      <c r="H70" s="3"/>
    </row>
    <row r="71" spans="1:8" ht="12.6" customHeight="1">
      <c r="A71" s="12" t="s">
        <v>1559</v>
      </c>
      <c r="B71" s="13" t="s">
        <v>1301</v>
      </c>
      <c r="C71" s="103">
        <v>0</v>
      </c>
      <c r="D71" s="153" t="s">
        <v>491</v>
      </c>
      <c r="E71" s="153" t="s">
        <v>491</v>
      </c>
      <c r="F71" s="175" t="s">
        <v>491</v>
      </c>
      <c r="G71" s="175" t="s">
        <v>491</v>
      </c>
      <c r="H71" s="3"/>
    </row>
    <row r="72" spans="1:8" ht="12.6" customHeight="1">
      <c r="A72" s="12" t="s">
        <v>1560</v>
      </c>
      <c r="B72" s="13" t="s">
        <v>1302</v>
      </c>
      <c r="C72" s="103">
        <v>0</v>
      </c>
      <c r="D72" s="153" t="s">
        <v>491</v>
      </c>
      <c r="E72" s="153" t="s">
        <v>491</v>
      </c>
      <c r="F72" s="175" t="s">
        <v>491</v>
      </c>
      <c r="G72" s="175" t="s">
        <v>491</v>
      </c>
      <c r="H72" s="3"/>
    </row>
    <row r="73" spans="1:8" ht="12.6" customHeight="1">
      <c r="A73" s="12" t="s">
        <v>1561</v>
      </c>
      <c r="B73" s="13" t="s">
        <v>1303</v>
      </c>
      <c r="C73" s="103">
        <v>0</v>
      </c>
      <c r="D73" s="153" t="s">
        <v>491</v>
      </c>
      <c r="E73" s="153" t="s">
        <v>491</v>
      </c>
      <c r="F73" s="175" t="s">
        <v>491</v>
      </c>
      <c r="G73" s="175" t="s">
        <v>491</v>
      </c>
      <c r="H73" s="3"/>
    </row>
    <row r="74" spans="1:8" ht="12.6" customHeight="1">
      <c r="A74" s="12" t="s">
        <v>1562</v>
      </c>
      <c r="B74" s="13" t="s">
        <v>1304</v>
      </c>
      <c r="C74" s="103">
        <v>1</v>
      </c>
      <c r="D74" s="153">
        <v>1</v>
      </c>
      <c r="E74" s="153" t="s">
        <v>491</v>
      </c>
      <c r="F74" s="175">
        <v>1</v>
      </c>
      <c r="G74" s="175">
        <v>1</v>
      </c>
      <c r="H74" s="3"/>
    </row>
    <row r="75" spans="1:8" ht="12.6" customHeight="1">
      <c r="A75" s="12" t="s">
        <v>1563</v>
      </c>
      <c r="B75" s="13" t="s">
        <v>1305</v>
      </c>
      <c r="C75" s="103">
        <v>1</v>
      </c>
      <c r="D75" s="153">
        <v>24</v>
      </c>
      <c r="E75" s="153" t="s">
        <v>491</v>
      </c>
      <c r="F75" s="175">
        <v>24</v>
      </c>
      <c r="G75" s="175">
        <v>24</v>
      </c>
      <c r="H75" s="3"/>
    </row>
    <row r="76" spans="1:8" ht="12.6" customHeight="1">
      <c r="A76" s="12" t="s">
        <v>1564</v>
      </c>
      <c r="B76" s="13" t="s">
        <v>1306</v>
      </c>
      <c r="C76" s="103">
        <v>109</v>
      </c>
      <c r="D76" s="153">
        <v>5.6513761467889898</v>
      </c>
      <c r="E76" s="153">
        <v>7.6501950432519097</v>
      </c>
      <c r="F76" s="175">
        <v>48</v>
      </c>
      <c r="G76" s="175">
        <v>1</v>
      </c>
      <c r="H76" s="3"/>
    </row>
    <row r="77" spans="1:8" ht="12.6" customHeight="1">
      <c r="A77" s="12" t="s">
        <v>1565</v>
      </c>
      <c r="B77" s="13" t="s">
        <v>1307</v>
      </c>
      <c r="C77" s="103">
        <v>4</v>
      </c>
      <c r="D77" s="153">
        <v>3.75</v>
      </c>
      <c r="E77" s="153">
        <v>5.5</v>
      </c>
      <c r="F77" s="175">
        <v>12</v>
      </c>
      <c r="G77" s="175">
        <v>1</v>
      </c>
      <c r="H77" s="3"/>
    </row>
    <row r="78" spans="1:8" ht="12.6" customHeight="1">
      <c r="A78" s="12" t="s">
        <v>1247</v>
      </c>
      <c r="B78" s="13" t="s">
        <v>1308</v>
      </c>
      <c r="C78" s="103">
        <v>7</v>
      </c>
      <c r="D78" s="153">
        <v>2.28571428571429</v>
      </c>
      <c r="E78" s="153">
        <v>0.75592894601845395</v>
      </c>
      <c r="F78" s="175">
        <v>4</v>
      </c>
      <c r="G78" s="175">
        <v>2</v>
      </c>
      <c r="H78" s="3"/>
    </row>
    <row r="79" spans="1:8" ht="12.6" customHeight="1">
      <c r="A79" s="12" t="s">
        <v>1248</v>
      </c>
      <c r="B79" s="13" t="s">
        <v>1309</v>
      </c>
      <c r="C79" s="103">
        <v>70</v>
      </c>
      <c r="D79" s="153">
        <v>4.5142857142857098</v>
      </c>
      <c r="E79" s="153">
        <v>4.8982187153955197</v>
      </c>
      <c r="F79" s="175">
        <v>24</v>
      </c>
      <c r="G79" s="175">
        <v>1</v>
      </c>
      <c r="H79" s="3"/>
    </row>
    <row r="80" spans="1:8" ht="12.6" customHeight="1">
      <c r="A80" s="12" t="s">
        <v>1249</v>
      </c>
      <c r="B80" s="13" t="s">
        <v>1310</v>
      </c>
      <c r="C80" s="103">
        <v>18</v>
      </c>
      <c r="D80" s="153">
        <v>1.2777777777777799</v>
      </c>
      <c r="E80" s="153">
        <v>0.75190390152211795</v>
      </c>
      <c r="F80" s="175">
        <v>4</v>
      </c>
      <c r="G80" s="175">
        <v>1</v>
      </c>
      <c r="H80" s="3"/>
    </row>
    <row r="81" spans="1:8" ht="12.6" customHeight="1">
      <c r="A81" s="12" t="s">
        <v>1250</v>
      </c>
      <c r="B81" s="13" t="s">
        <v>1311</v>
      </c>
      <c r="C81" s="103">
        <v>1</v>
      </c>
      <c r="D81" s="153">
        <v>4</v>
      </c>
      <c r="E81" s="153" t="s">
        <v>491</v>
      </c>
      <c r="F81" s="175">
        <v>4</v>
      </c>
      <c r="G81" s="175">
        <v>4</v>
      </c>
      <c r="H81" s="3"/>
    </row>
    <row r="82" spans="1:8" ht="12.6" customHeight="1">
      <c r="A82" s="12" t="s">
        <v>1251</v>
      </c>
      <c r="B82" s="13" t="s">
        <v>1312</v>
      </c>
      <c r="C82" s="103">
        <v>0</v>
      </c>
      <c r="D82" s="153" t="s">
        <v>491</v>
      </c>
      <c r="E82" s="153" t="s">
        <v>491</v>
      </c>
      <c r="F82" s="175" t="s">
        <v>491</v>
      </c>
      <c r="G82" s="175" t="s">
        <v>491</v>
      </c>
      <c r="H82" s="3"/>
    </row>
    <row r="83" spans="1:8" ht="12.6" customHeight="1">
      <c r="A83" s="12" t="s">
        <v>1252</v>
      </c>
      <c r="B83" s="13" t="s">
        <v>1313</v>
      </c>
      <c r="C83" s="103">
        <v>5</v>
      </c>
      <c r="D83" s="153">
        <v>3.2</v>
      </c>
      <c r="E83" s="153">
        <v>4.9193495504995397</v>
      </c>
      <c r="F83" s="175">
        <v>12</v>
      </c>
      <c r="G83" s="175">
        <v>1</v>
      </c>
      <c r="H83" s="3"/>
    </row>
    <row r="84" spans="1:8" ht="12.6" customHeight="1">
      <c r="A84" s="12" t="s">
        <v>1253</v>
      </c>
      <c r="B84" s="13" t="s">
        <v>1314</v>
      </c>
      <c r="C84" s="103">
        <v>0</v>
      </c>
      <c r="D84" s="153" t="s">
        <v>491</v>
      </c>
      <c r="E84" s="153" t="s">
        <v>491</v>
      </c>
      <c r="F84" s="175" t="s">
        <v>491</v>
      </c>
      <c r="G84" s="175" t="s">
        <v>491</v>
      </c>
      <c r="H84" s="3"/>
    </row>
    <row r="85" spans="1:8" ht="12.6" customHeight="1">
      <c r="A85" s="12" t="s">
        <v>1254</v>
      </c>
      <c r="B85" s="13" t="s">
        <v>1315</v>
      </c>
      <c r="C85" s="103">
        <v>7</v>
      </c>
      <c r="D85" s="153">
        <v>3.71428571428571</v>
      </c>
      <c r="E85" s="153">
        <v>3.8606685826112899</v>
      </c>
      <c r="F85" s="175">
        <v>12</v>
      </c>
      <c r="G85" s="175">
        <v>1</v>
      </c>
      <c r="H85" s="3"/>
    </row>
    <row r="86" spans="1:8" ht="12.6" customHeight="1">
      <c r="A86" s="12" t="s">
        <v>1255</v>
      </c>
      <c r="B86" s="13" t="s">
        <v>1316</v>
      </c>
      <c r="C86" s="103">
        <v>50</v>
      </c>
      <c r="D86" s="153">
        <v>5.12</v>
      </c>
      <c r="E86" s="153">
        <v>4.9719211578624201</v>
      </c>
      <c r="F86" s="175">
        <v>24</v>
      </c>
      <c r="G86" s="175">
        <v>1</v>
      </c>
      <c r="H86" s="3"/>
    </row>
    <row r="87" spans="1:8" ht="12.6" customHeight="1">
      <c r="A87" s="12" t="s">
        <v>1256</v>
      </c>
      <c r="B87" s="13" t="s">
        <v>1317</v>
      </c>
      <c r="C87" s="103">
        <v>4</v>
      </c>
      <c r="D87" s="153">
        <v>1.75</v>
      </c>
      <c r="E87" s="153">
        <v>1.5</v>
      </c>
      <c r="F87" s="175">
        <v>4</v>
      </c>
      <c r="G87" s="175">
        <v>1</v>
      </c>
      <c r="H87" s="3"/>
    </row>
    <row r="88" spans="1:8" ht="12.6" customHeight="1">
      <c r="A88" s="12" t="s">
        <v>1257</v>
      </c>
      <c r="B88" s="13" t="s">
        <v>1318</v>
      </c>
      <c r="C88" s="103">
        <v>18</v>
      </c>
      <c r="D88" s="153">
        <v>3.6111111111111098</v>
      </c>
      <c r="E88" s="153">
        <v>3.6804553568800298</v>
      </c>
      <c r="F88" s="175">
        <v>12</v>
      </c>
      <c r="G88" s="175">
        <v>1</v>
      </c>
      <c r="H88" s="3"/>
    </row>
    <row r="89" spans="1:8" ht="12.6" customHeight="1">
      <c r="A89" s="12" t="s">
        <v>1258</v>
      </c>
      <c r="B89" s="13" t="s">
        <v>1319</v>
      </c>
      <c r="C89" s="103">
        <v>7</v>
      </c>
      <c r="D89" s="153">
        <v>6.1428571428571397</v>
      </c>
      <c r="E89" s="153">
        <v>5.5205244747388296</v>
      </c>
      <c r="F89" s="175">
        <v>12</v>
      </c>
      <c r="G89" s="175">
        <v>1</v>
      </c>
      <c r="H89" s="3"/>
    </row>
    <row r="90" spans="1:8" ht="12.6" customHeight="1">
      <c r="A90" s="12" t="s">
        <v>1259</v>
      </c>
      <c r="B90" s="13" t="s">
        <v>1320</v>
      </c>
      <c r="C90" s="103">
        <v>4</v>
      </c>
      <c r="D90" s="153">
        <v>4.75</v>
      </c>
      <c r="E90" s="153">
        <v>4.9916597106239804</v>
      </c>
      <c r="F90" s="175">
        <v>12</v>
      </c>
      <c r="G90" s="175">
        <v>1</v>
      </c>
      <c r="H90" s="3"/>
    </row>
    <row r="91" spans="1:8" ht="12.6" customHeight="1">
      <c r="A91" s="12" t="s">
        <v>1260</v>
      </c>
      <c r="B91" s="13" t="s">
        <v>1321</v>
      </c>
      <c r="C91" s="103">
        <v>0</v>
      </c>
      <c r="D91" s="153" t="s">
        <v>491</v>
      </c>
      <c r="E91" s="153" t="s">
        <v>491</v>
      </c>
      <c r="F91" s="175" t="s">
        <v>491</v>
      </c>
      <c r="G91" s="175" t="s">
        <v>491</v>
      </c>
      <c r="H91" s="3"/>
    </row>
    <row r="92" spans="1:8" ht="12.6" customHeight="1">
      <c r="A92" s="12" t="s">
        <v>1261</v>
      </c>
      <c r="B92" s="13" t="s">
        <v>1322</v>
      </c>
      <c r="C92" s="103">
        <v>8</v>
      </c>
      <c r="D92" s="153">
        <v>13.875</v>
      </c>
      <c r="E92" s="153">
        <v>16.805080014261002</v>
      </c>
      <c r="F92" s="175">
        <v>48</v>
      </c>
      <c r="G92" s="175">
        <v>1</v>
      </c>
      <c r="H92" s="3"/>
    </row>
    <row r="93" spans="1:8" ht="12.6" customHeight="1">
      <c r="A93" s="12" t="s">
        <v>1262</v>
      </c>
      <c r="B93" s="13" t="s">
        <v>1323</v>
      </c>
      <c r="C93" s="103">
        <v>463</v>
      </c>
      <c r="D93" s="153">
        <v>4.3174946004319699</v>
      </c>
      <c r="E93" s="153">
        <v>17.872705755576099</v>
      </c>
      <c r="F93" s="175">
        <v>258</v>
      </c>
      <c r="G93" s="175">
        <v>1</v>
      </c>
      <c r="H93" s="3"/>
    </row>
    <row r="94" spans="1:8" ht="12.6" customHeight="1">
      <c r="A94" s="12" t="s">
        <v>1263</v>
      </c>
      <c r="B94" s="13" t="s">
        <v>1324</v>
      </c>
      <c r="C94" s="103">
        <v>1</v>
      </c>
      <c r="D94" s="153">
        <v>12</v>
      </c>
      <c r="E94" s="153" t="s">
        <v>491</v>
      </c>
      <c r="F94" s="175">
        <v>12</v>
      </c>
      <c r="G94" s="175">
        <v>12</v>
      </c>
      <c r="H94" s="3"/>
    </row>
    <row r="95" spans="1:8" ht="12.6" customHeight="1">
      <c r="A95" s="12" t="s">
        <v>1264</v>
      </c>
      <c r="B95" s="13" t="s">
        <v>1325</v>
      </c>
      <c r="C95" s="103">
        <v>1</v>
      </c>
      <c r="D95" s="153">
        <v>2</v>
      </c>
      <c r="E95" s="153" t="s">
        <v>491</v>
      </c>
      <c r="F95" s="175">
        <v>2</v>
      </c>
      <c r="G95" s="175">
        <v>2</v>
      </c>
      <c r="H95" s="3"/>
    </row>
    <row r="96" spans="1:8" ht="12.6" customHeight="1">
      <c r="A96" s="12" t="s">
        <v>1265</v>
      </c>
      <c r="B96" s="13" t="s">
        <v>1326</v>
      </c>
      <c r="C96" s="103">
        <v>0</v>
      </c>
      <c r="D96" s="153" t="s">
        <v>491</v>
      </c>
      <c r="E96" s="153" t="s">
        <v>491</v>
      </c>
      <c r="F96" s="175" t="s">
        <v>491</v>
      </c>
      <c r="G96" s="175" t="s">
        <v>491</v>
      </c>
      <c r="H96" s="3"/>
    </row>
    <row r="97" spans="1:8" ht="12.6" customHeight="1">
      <c r="A97" s="12" t="s">
        <v>1266</v>
      </c>
      <c r="B97" s="13" t="s">
        <v>1327</v>
      </c>
      <c r="C97" s="103">
        <v>10</v>
      </c>
      <c r="D97" s="153">
        <v>6.3</v>
      </c>
      <c r="E97" s="153">
        <v>7.6310768134866303</v>
      </c>
      <c r="F97" s="175">
        <v>24</v>
      </c>
      <c r="G97" s="175">
        <v>1</v>
      </c>
      <c r="H97" s="3"/>
    </row>
    <row r="98" spans="1:8" ht="12.6" customHeight="1">
      <c r="A98" s="12" t="s">
        <v>1267</v>
      </c>
      <c r="B98" s="13" t="s">
        <v>1328</v>
      </c>
      <c r="C98" s="103">
        <v>0</v>
      </c>
      <c r="D98" s="153" t="s">
        <v>491</v>
      </c>
      <c r="E98" s="153" t="s">
        <v>491</v>
      </c>
      <c r="F98" s="175" t="s">
        <v>491</v>
      </c>
      <c r="G98" s="175" t="s">
        <v>491</v>
      </c>
      <c r="H98" s="3"/>
    </row>
    <row r="99" spans="1:8" ht="12.6" customHeight="1">
      <c r="A99" s="12" t="s">
        <v>1268</v>
      </c>
      <c r="B99" s="13" t="s">
        <v>1329</v>
      </c>
      <c r="C99" s="103">
        <v>1</v>
      </c>
      <c r="D99" s="153">
        <v>1</v>
      </c>
      <c r="E99" s="153" t="s">
        <v>491</v>
      </c>
      <c r="F99" s="175">
        <v>1</v>
      </c>
      <c r="G99" s="175">
        <v>1</v>
      </c>
      <c r="H99" s="3"/>
    </row>
    <row r="100" spans="1:8" ht="12.6" customHeight="1">
      <c r="A100" s="12" t="s">
        <v>486</v>
      </c>
      <c r="B100" s="13" t="s">
        <v>1330</v>
      </c>
      <c r="C100" s="103">
        <v>5</v>
      </c>
      <c r="D100" s="153">
        <v>5.6</v>
      </c>
      <c r="E100" s="153">
        <v>5.8566201857385298</v>
      </c>
      <c r="F100" s="175">
        <v>12</v>
      </c>
      <c r="G100" s="175">
        <v>1</v>
      </c>
      <c r="H100" s="3"/>
    </row>
    <row r="101" spans="1:8" ht="12.6" customHeight="1">
      <c r="A101" s="12" t="s">
        <v>487</v>
      </c>
      <c r="B101" s="13" t="s">
        <v>596</v>
      </c>
      <c r="C101" s="103">
        <v>8</v>
      </c>
      <c r="D101" s="153">
        <v>4</v>
      </c>
      <c r="E101" s="153">
        <v>1.77281052085584</v>
      </c>
      <c r="F101" s="175">
        <v>6</v>
      </c>
      <c r="G101" s="175">
        <v>2</v>
      </c>
      <c r="H101" s="3"/>
    </row>
    <row r="102" spans="1:8" ht="12.6" customHeight="1">
      <c r="A102" s="12" t="s">
        <v>599</v>
      </c>
      <c r="B102" s="13" t="s">
        <v>597</v>
      </c>
      <c r="C102" s="103">
        <v>1</v>
      </c>
      <c r="D102" s="153">
        <v>1</v>
      </c>
      <c r="E102" s="153" t="s">
        <v>491</v>
      </c>
      <c r="F102" s="175">
        <v>1</v>
      </c>
      <c r="G102" s="175">
        <v>1</v>
      </c>
      <c r="H102" s="3"/>
    </row>
    <row r="103" spans="1:8" ht="12.6" customHeight="1">
      <c r="A103" s="12" t="s">
        <v>600</v>
      </c>
      <c r="B103" s="13" t="s">
        <v>598</v>
      </c>
      <c r="C103" s="103">
        <v>11</v>
      </c>
      <c r="D103" s="153">
        <v>2.0909090909090899</v>
      </c>
      <c r="E103" s="153">
        <v>1.57826141399614</v>
      </c>
      <c r="F103" s="175">
        <v>6</v>
      </c>
      <c r="G103" s="175">
        <v>1</v>
      </c>
      <c r="H103" s="3"/>
    </row>
    <row r="104" spans="1:8" ht="12.6" customHeight="1">
      <c r="A104" s="12" t="s">
        <v>488</v>
      </c>
      <c r="B104" s="13" t="s">
        <v>1386</v>
      </c>
      <c r="C104" s="103">
        <v>62</v>
      </c>
      <c r="D104" s="153">
        <v>2.1612903225806499</v>
      </c>
      <c r="E104" s="153">
        <v>2.8237490971244901</v>
      </c>
      <c r="F104" s="175">
        <v>12</v>
      </c>
      <c r="G104" s="175">
        <v>1</v>
      </c>
      <c r="H104" s="3"/>
    </row>
    <row r="105" spans="1:8" ht="12.6" customHeight="1">
      <c r="A105" s="12" t="s">
        <v>491</v>
      </c>
      <c r="B105" s="13" t="s">
        <v>1956</v>
      </c>
      <c r="C105" s="103">
        <v>7</v>
      </c>
      <c r="D105" s="153">
        <v>9.1428571428571406</v>
      </c>
      <c r="E105" s="153">
        <v>8.4543592587605705</v>
      </c>
      <c r="F105" s="175">
        <v>24</v>
      </c>
      <c r="G105" s="175">
        <v>1</v>
      </c>
      <c r="H105" s="3"/>
    </row>
    <row r="106" spans="1:8" ht="12.6" customHeight="1">
      <c r="A106" s="14"/>
      <c r="B106" s="4" t="s">
        <v>493</v>
      </c>
      <c r="C106" s="184">
        <v>4958</v>
      </c>
      <c r="D106" s="185">
        <v>7.7412263009277904</v>
      </c>
      <c r="E106" s="185">
        <v>22.798177735913299</v>
      </c>
      <c r="F106" s="186">
        <v>730</v>
      </c>
      <c r="G106" s="186">
        <v>1</v>
      </c>
      <c r="H106" s="8"/>
    </row>
    <row r="107" spans="1:8">
      <c r="A107" s="10"/>
      <c r="B107" s="9"/>
      <c r="C107" s="36"/>
      <c r="D107" s="41"/>
      <c r="E107" s="41"/>
      <c r="F107" s="36"/>
      <c r="G107" s="36"/>
      <c r="H107" s="8"/>
    </row>
    <row r="108" spans="1:8">
      <c r="A108" s="6"/>
      <c r="B108" s="2"/>
      <c r="C108" s="37"/>
      <c r="D108" s="42"/>
      <c r="E108" s="42"/>
      <c r="F108" s="37"/>
      <c r="G108" s="37"/>
      <c r="H108" s="3"/>
    </row>
    <row r="109" spans="1:8">
      <c r="A109" s="6"/>
      <c r="B109" s="2"/>
      <c r="C109" s="43"/>
      <c r="D109" s="42"/>
      <c r="E109" s="42"/>
      <c r="F109" s="37"/>
      <c r="G109" s="37"/>
      <c r="H109" s="3"/>
    </row>
    <row r="110" spans="1:8">
      <c r="A110" s="6"/>
      <c r="B110" s="2"/>
      <c r="C110" s="37"/>
      <c r="D110" s="42"/>
      <c r="E110" s="42"/>
      <c r="F110" s="37"/>
      <c r="G110" s="37"/>
      <c r="H110" s="3"/>
    </row>
    <row r="111" spans="1:8">
      <c r="C111" s="38"/>
      <c r="D111" s="44"/>
      <c r="E111" s="44"/>
      <c r="F111" s="38"/>
      <c r="G111" s="38"/>
    </row>
    <row r="112" spans="1:8">
      <c r="C112" s="38"/>
      <c r="D112" s="44"/>
      <c r="E112" s="44"/>
      <c r="F112" s="38"/>
      <c r="G112" s="38"/>
    </row>
    <row r="113" spans="3:5">
      <c r="D113" s="45"/>
      <c r="E113" s="45"/>
    </row>
    <row r="114" spans="3:5">
      <c r="D114" s="45"/>
      <c r="E114" s="45"/>
    </row>
    <row r="115" spans="3:5">
      <c r="D115" s="45"/>
      <c r="E115" s="45"/>
    </row>
    <row r="116" spans="3:5">
      <c r="D116" s="45"/>
      <c r="E116" s="45"/>
    </row>
    <row r="117" spans="3:5">
      <c r="D117" s="45"/>
      <c r="E117" s="45"/>
    </row>
    <row r="119" spans="3:5">
      <c r="C119" s="39"/>
      <c r="D119" s="39"/>
      <c r="E119" s="39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171">
    <tabColor theme="7" tint="0.39997558519241921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3" max="3" width="7" bestFit="1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1125</v>
      </c>
      <c r="B3" s="2"/>
      <c r="D3" s="3"/>
      <c r="E3" s="3"/>
      <c r="F3" s="40"/>
      <c r="G3" s="40"/>
      <c r="H3" s="3"/>
    </row>
    <row r="4" spans="1:8">
      <c r="A4" s="1"/>
      <c r="B4" s="2"/>
      <c r="D4" s="3"/>
      <c r="E4" s="3"/>
      <c r="F4" s="40" t="s">
        <v>1958</v>
      </c>
      <c r="G4" s="40" t="s">
        <v>1941</v>
      </c>
      <c r="H4" s="3"/>
    </row>
    <row r="5" spans="1:8" ht="12.6" customHeight="1">
      <c r="A5" s="268" t="s">
        <v>1031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2" t="s">
        <v>452</v>
      </c>
      <c r="B6" s="13" t="s">
        <v>1698</v>
      </c>
      <c r="C6" s="103">
        <v>1</v>
      </c>
      <c r="D6" s="153">
        <v>1</v>
      </c>
      <c r="E6" s="153" t="s">
        <v>491</v>
      </c>
      <c r="F6" s="175">
        <v>1</v>
      </c>
      <c r="G6" s="175">
        <v>1</v>
      </c>
      <c r="H6" s="3"/>
    </row>
    <row r="7" spans="1:8" ht="12.6" customHeight="1">
      <c r="A7" s="12" t="s">
        <v>453</v>
      </c>
      <c r="B7" s="13" t="s">
        <v>873</v>
      </c>
      <c r="C7" s="103">
        <v>0</v>
      </c>
      <c r="D7" s="153" t="s">
        <v>491</v>
      </c>
      <c r="E7" s="153" t="s">
        <v>491</v>
      </c>
      <c r="F7" s="175" t="s">
        <v>491</v>
      </c>
      <c r="G7" s="175" t="s">
        <v>491</v>
      </c>
      <c r="H7" s="3"/>
    </row>
    <row r="8" spans="1:8" ht="12.6" customHeight="1">
      <c r="A8" s="12" t="s">
        <v>454</v>
      </c>
      <c r="B8" s="13" t="s">
        <v>874</v>
      </c>
      <c r="C8" s="103">
        <v>2</v>
      </c>
      <c r="D8" s="153">
        <v>2.5</v>
      </c>
      <c r="E8" s="153">
        <v>2.1213203435596402</v>
      </c>
      <c r="F8" s="175">
        <v>4</v>
      </c>
      <c r="G8" s="175">
        <v>1</v>
      </c>
      <c r="H8" s="3"/>
    </row>
    <row r="9" spans="1:8" ht="12.6" customHeight="1">
      <c r="A9" s="12" t="s">
        <v>455</v>
      </c>
      <c r="B9" s="13" t="s">
        <v>875</v>
      </c>
      <c r="C9" s="103">
        <v>0</v>
      </c>
      <c r="D9" s="153" t="s">
        <v>491</v>
      </c>
      <c r="E9" s="153" t="s">
        <v>491</v>
      </c>
      <c r="F9" s="175" t="s">
        <v>491</v>
      </c>
      <c r="G9" s="175" t="s">
        <v>491</v>
      </c>
      <c r="H9" s="3"/>
    </row>
    <row r="10" spans="1:8" ht="12.6" customHeight="1">
      <c r="A10" s="12" t="s">
        <v>456</v>
      </c>
      <c r="B10" s="13" t="s">
        <v>876</v>
      </c>
      <c r="C10" s="103">
        <v>27</v>
      </c>
      <c r="D10" s="153">
        <v>22.481481481481499</v>
      </c>
      <c r="E10" s="153">
        <v>69.059266837856995</v>
      </c>
      <c r="F10" s="175">
        <v>365</v>
      </c>
      <c r="G10" s="175">
        <v>1</v>
      </c>
      <c r="H10" s="3"/>
    </row>
    <row r="11" spans="1:8" ht="12.6" customHeight="1">
      <c r="A11" s="12" t="s">
        <v>457</v>
      </c>
      <c r="B11" s="13" t="s">
        <v>877</v>
      </c>
      <c r="C11" s="103">
        <v>17</v>
      </c>
      <c r="D11" s="153">
        <v>2.7058823529411802</v>
      </c>
      <c r="E11" s="153">
        <v>2.9104275004360001</v>
      </c>
      <c r="F11" s="175">
        <v>12</v>
      </c>
      <c r="G11" s="175">
        <v>1</v>
      </c>
      <c r="H11" s="3"/>
    </row>
    <row r="12" spans="1:8" ht="12.6" customHeight="1">
      <c r="A12" s="12" t="s">
        <v>458</v>
      </c>
      <c r="B12" s="13" t="s">
        <v>878</v>
      </c>
      <c r="C12" s="103">
        <v>1</v>
      </c>
      <c r="D12" s="153">
        <v>1</v>
      </c>
      <c r="E12" s="153" t="s">
        <v>491</v>
      </c>
      <c r="F12" s="175">
        <v>1</v>
      </c>
      <c r="G12" s="175">
        <v>1</v>
      </c>
      <c r="H12" s="3"/>
    </row>
    <row r="13" spans="1:8" ht="12.6" customHeight="1">
      <c r="A13" s="12" t="s">
        <v>459</v>
      </c>
      <c r="B13" s="13" t="s">
        <v>1494</v>
      </c>
      <c r="C13" s="103">
        <v>0</v>
      </c>
      <c r="D13" s="153" t="s">
        <v>491</v>
      </c>
      <c r="E13" s="153" t="s">
        <v>491</v>
      </c>
      <c r="F13" s="175" t="s">
        <v>491</v>
      </c>
      <c r="G13" s="175" t="s">
        <v>491</v>
      </c>
      <c r="H13" s="3"/>
    </row>
    <row r="14" spans="1:8" ht="12.6" customHeight="1">
      <c r="A14" s="12" t="s">
        <v>460</v>
      </c>
      <c r="B14" s="13" t="s">
        <v>1495</v>
      </c>
      <c r="C14" s="103">
        <v>81</v>
      </c>
      <c r="D14" s="153">
        <v>2.2222222222222201</v>
      </c>
      <c r="E14" s="153">
        <v>2.9197602641312899</v>
      </c>
      <c r="F14" s="175">
        <v>12</v>
      </c>
      <c r="G14" s="175">
        <v>1</v>
      </c>
      <c r="H14" s="3"/>
    </row>
    <row r="15" spans="1:8" ht="12.6" customHeight="1">
      <c r="A15" s="12" t="s">
        <v>461</v>
      </c>
      <c r="B15" s="13" t="s">
        <v>1496</v>
      </c>
      <c r="C15" s="103">
        <v>63</v>
      </c>
      <c r="D15" s="153">
        <v>2.25396825396825</v>
      </c>
      <c r="E15" s="153">
        <v>3.00520115782221</v>
      </c>
      <c r="F15" s="175">
        <v>12</v>
      </c>
      <c r="G15" s="175">
        <v>1</v>
      </c>
      <c r="H15" s="3"/>
    </row>
    <row r="16" spans="1:8" ht="12.6" customHeight="1">
      <c r="A16" s="12" t="s">
        <v>462</v>
      </c>
      <c r="B16" s="13" t="s">
        <v>1497</v>
      </c>
      <c r="C16" s="103">
        <v>48</v>
      </c>
      <c r="D16" s="153">
        <v>3.5208333333333299</v>
      </c>
      <c r="E16" s="153">
        <v>5.2632389644745503</v>
      </c>
      <c r="F16" s="175">
        <v>24</v>
      </c>
      <c r="G16" s="175">
        <v>1</v>
      </c>
      <c r="H16" s="3"/>
    </row>
    <row r="17" spans="1:8" ht="12.6" customHeight="1">
      <c r="A17" s="12" t="s">
        <v>463</v>
      </c>
      <c r="B17" s="13" t="s">
        <v>1498</v>
      </c>
      <c r="C17" s="103">
        <v>4</v>
      </c>
      <c r="D17" s="153">
        <v>2</v>
      </c>
      <c r="E17" s="153">
        <v>1.4142135623731</v>
      </c>
      <c r="F17" s="175">
        <v>4</v>
      </c>
      <c r="G17" s="175">
        <v>1</v>
      </c>
      <c r="H17" s="3"/>
    </row>
    <row r="18" spans="1:8" ht="12.6" customHeight="1">
      <c r="A18" s="12" t="s">
        <v>464</v>
      </c>
      <c r="B18" s="13" t="s">
        <v>1499</v>
      </c>
      <c r="C18" s="103">
        <v>1</v>
      </c>
      <c r="D18" s="153">
        <v>1</v>
      </c>
      <c r="E18" s="153" t="s">
        <v>491</v>
      </c>
      <c r="F18" s="175">
        <v>1</v>
      </c>
      <c r="G18" s="175">
        <v>1</v>
      </c>
      <c r="H18" s="3"/>
    </row>
    <row r="19" spans="1:8" ht="12.6" customHeight="1">
      <c r="A19" s="12" t="s">
        <v>465</v>
      </c>
      <c r="B19" s="13" t="s">
        <v>1500</v>
      </c>
      <c r="C19" s="103">
        <v>63</v>
      </c>
      <c r="D19" s="153">
        <v>1.5714285714285701</v>
      </c>
      <c r="E19" s="153">
        <v>1.65309373418727</v>
      </c>
      <c r="F19" s="175">
        <v>12</v>
      </c>
      <c r="G19" s="175">
        <v>1</v>
      </c>
      <c r="H19" s="3"/>
    </row>
    <row r="20" spans="1:8" ht="12.6" customHeight="1">
      <c r="A20" s="12" t="s">
        <v>466</v>
      </c>
      <c r="B20" s="13" t="s">
        <v>1501</v>
      </c>
      <c r="C20" s="103">
        <v>9</v>
      </c>
      <c r="D20" s="153">
        <v>4.5555555555555598</v>
      </c>
      <c r="E20" s="153">
        <v>4.61278416769935</v>
      </c>
      <c r="F20" s="175">
        <v>12</v>
      </c>
      <c r="G20" s="175">
        <v>1</v>
      </c>
      <c r="H20" s="3"/>
    </row>
    <row r="21" spans="1:8" ht="12.6" customHeight="1">
      <c r="A21" s="12" t="s">
        <v>467</v>
      </c>
      <c r="B21" s="13" t="s">
        <v>1502</v>
      </c>
      <c r="C21" s="103">
        <v>338</v>
      </c>
      <c r="D21" s="153">
        <v>14.017751479289901</v>
      </c>
      <c r="E21" s="153">
        <v>66.781984934884207</v>
      </c>
      <c r="F21" s="175">
        <v>730</v>
      </c>
      <c r="G21" s="175">
        <v>1</v>
      </c>
      <c r="H21" s="3"/>
    </row>
    <row r="22" spans="1:8" ht="12.6" customHeight="1">
      <c r="A22" s="12" t="s">
        <v>468</v>
      </c>
      <c r="B22" s="13" t="s">
        <v>1503</v>
      </c>
      <c r="C22" s="103">
        <v>20</v>
      </c>
      <c r="D22" s="153">
        <v>2.8</v>
      </c>
      <c r="E22" s="153">
        <v>4.0209975196002796</v>
      </c>
      <c r="F22" s="175">
        <v>12</v>
      </c>
      <c r="G22" s="175">
        <v>1</v>
      </c>
      <c r="H22" s="3"/>
    </row>
    <row r="23" spans="1:8" ht="12.6" customHeight="1">
      <c r="A23" s="12" t="s">
        <v>469</v>
      </c>
      <c r="B23" s="13" t="s">
        <v>1504</v>
      </c>
      <c r="C23" s="103">
        <v>20</v>
      </c>
      <c r="D23" s="153">
        <v>5.45</v>
      </c>
      <c r="E23" s="153">
        <v>11.6324184026683</v>
      </c>
      <c r="F23" s="175">
        <v>49</v>
      </c>
      <c r="G23" s="175">
        <v>1</v>
      </c>
      <c r="H23" s="3"/>
    </row>
    <row r="24" spans="1:8" ht="12.6" customHeight="1">
      <c r="A24" s="12" t="s">
        <v>470</v>
      </c>
      <c r="B24" s="13" t="s">
        <v>1505</v>
      </c>
      <c r="C24" s="103">
        <v>21</v>
      </c>
      <c r="D24" s="153">
        <v>1.9047619047619</v>
      </c>
      <c r="E24" s="153">
        <v>2.5671922776598199</v>
      </c>
      <c r="F24" s="175">
        <v>12</v>
      </c>
      <c r="G24" s="175">
        <v>1</v>
      </c>
      <c r="H24" s="3"/>
    </row>
    <row r="25" spans="1:8" ht="12.6" customHeight="1">
      <c r="A25" s="12" t="s">
        <v>471</v>
      </c>
      <c r="B25" s="13" t="s">
        <v>1506</v>
      </c>
      <c r="C25" s="103">
        <v>2</v>
      </c>
      <c r="D25" s="153">
        <v>1</v>
      </c>
      <c r="E25" s="153">
        <v>0</v>
      </c>
      <c r="F25" s="175">
        <v>1</v>
      </c>
      <c r="G25" s="175">
        <v>1</v>
      </c>
      <c r="H25" s="3"/>
    </row>
    <row r="26" spans="1:8" ht="12.6" customHeight="1">
      <c r="A26" s="12" t="s">
        <v>472</v>
      </c>
      <c r="B26" s="13" t="s">
        <v>1507</v>
      </c>
      <c r="C26" s="103">
        <v>80</v>
      </c>
      <c r="D26" s="153">
        <v>4.2125000000000004</v>
      </c>
      <c r="E26" s="153">
        <v>5.8367967415810904</v>
      </c>
      <c r="F26" s="175">
        <v>30</v>
      </c>
      <c r="G26" s="175">
        <v>1</v>
      </c>
      <c r="H26" s="3"/>
    </row>
    <row r="27" spans="1:8" ht="12.6" customHeight="1">
      <c r="A27" s="12" t="s">
        <v>473</v>
      </c>
      <c r="B27" s="13" t="s">
        <v>1508</v>
      </c>
      <c r="C27" s="103">
        <v>93</v>
      </c>
      <c r="D27" s="153">
        <v>7.6666666666666696</v>
      </c>
      <c r="E27" s="153">
        <v>8.5672954148107703</v>
      </c>
      <c r="F27" s="175">
        <v>52</v>
      </c>
      <c r="G27" s="175">
        <v>1</v>
      </c>
      <c r="H27" s="3"/>
    </row>
    <row r="28" spans="1:8" ht="12.6" customHeight="1">
      <c r="A28" s="12" t="s">
        <v>474</v>
      </c>
      <c r="B28" s="13" t="s">
        <v>1509</v>
      </c>
      <c r="C28" s="103">
        <v>75</v>
      </c>
      <c r="D28" s="153">
        <v>9.3733333333333295</v>
      </c>
      <c r="E28" s="153">
        <v>11.9670418270385</v>
      </c>
      <c r="F28" s="175">
        <v>52</v>
      </c>
      <c r="G28" s="175">
        <v>1</v>
      </c>
      <c r="H28" s="3"/>
    </row>
    <row r="29" spans="1:8" ht="12.6" customHeight="1">
      <c r="A29" s="12" t="s">
        <v>475</v>
      </c>
      <c r="B29" s="13" t="s">
        <v>1510</v>
      </c>
      <c r="C29" s="103">
        <v>155</v>
      </c>
      <c r="D29" s="153">
        <v>4.8967741935483904</v>
      </c>
      <c r="E29" s="153">
        <v>5.1574862919136999</v>
      </c>
      <c r="F29" s="175">
        <v>24</v>
      </c>
      <c r="G29" s="175">
        <v>1</v>
      </c>
      <c r="H29" s="3"/>
    </row>
    <row r="30" spans="1:8" ht="12.6" customHeight="1">
      <c r="A30" s="12" t="s">
        <v>476</v>
      </c>
      <c r="B30" s="13" t="s">
        <v>1511</v>
      </c>
      <c r="C30" s="103">
        <v>46</v>
      </c>
      <c r="D30" s="153">
        <v>6.6086956521739104</v>
      </c>
      <c r="E30" s="153">
        <v>12.347700210285799</v>
      </c>
      <c r="F30" s="175">
        <v>51</v>
      </c>
      <c r="G30" s="175">
        <v>1</v>
      </c>
      <c r="H30" s="3"/>
    </row>
    <row r="31" spans="1:8" ht="12.6" customHeight="1">
      <c r="A31" s="12" t="s">
        <v>477</v>
      </c>
      <c r="B31" s="13" t="s">
        <v>1512</v>
      </c>
      <c r="C31" s="103">
        <v>39</v>
      </c>
      <c r="D31" s="153">
        <v>6.3589743589743604</v>
      </c>
      <c r="E31" s="153">
        <v>9.1808931439363697</v>
      </c>
      <c r="F31" s="175">
        <v>48</v>
      </c>
      <c r="G31" s="175">
        <v>1</v>
      </c>
      <c r="H31" s="3"/>
    </row>
    <row r="32" spans="1:8" ht="12.6" customHeight="1">
      <c r="A32" s="12" t="s">
        <v>478</v>
      </c>
      <c r="B32" s="13" t="s">
        <v>1513</v>
      </c>
      <c r="C32" s="103">
        <v>38</v>
      </c>
      <c r="D32" s="153">
        <v>6.3157894736842097</v>
      </c>
      <c r="E32" s="153">
        <v>6.1385149324655401</v>
      </c>
      <c r="F32" s="175">
        <v>24</v>
      </c>
      <c r="G32" s="175">
        <v>1</v>
      </c>
      <c r="H32" s="3"/>
    </row>
    <row r="33" spans="1:8" ht="12.6" customHeight="1">
      <c r="A33" s="12" t="s">
        <v>479</v>
      </c>
      <c r="B33" s="13" t="s">
        <v>1514</v>
      </c>
      <c r="C33" s="103">
        <v>140</v>
      </c>
      <c r="D33" s="153">
        <v>6.96428571428571</v>
      </c>
      <c r="E33" s="153">
        <v>8.6177086492769792</v>
      </c>
      <c r="F33" s="175">
        <v>49</v>
      </c>
      <c r="G33" s="175">
        <v>1</v>
      </c>
      <c r="H33" s="3"/>
    </row>
    <row r="34" spans="1:8" ht="12.6" customHeight="1">
      <c r="A34" s="12" t="s">
        <v>480</v>
      </c>
      <c r="B34" s="13" t="s">
        <v>1515</v>
      </c>
      <c r="C34" s="103">
        <v>92</v>
      </c>
      <c r="D34" s="153">
        <v>9.9565217391304408</v>
      </c>
      <c r="E34" s="153">
        <v>16.036985441611801</v>
      </c>
      <c r="F34" s="175">
        <v>95</v>
      </c>
      <c r="G34" s="175">
        <v>1</v>
      </c>
      <c r="H34" s="3"/>
    </row>
    <row r="35" spans="1:8" ht="12.6" customHeight="1">
      <c r="A35" s="12" t="s">
        <v>481</v>
      </c>
      <c r="B35" s="13" t="s">
        <v>1516</v>
      </c>
      <c r="C35" s="103">
        <v>21</v>
      </c>
      <c r="D35" s="153">
        <v>26.904761904761902</v>
      </c>
      <c r="E35" s="153">
        <v>71.289483629708499</v>
      </c>
      <c r="F35" s="175">
        <v>241</v>
      </c>
      <c r="G35" s="175">
        <v>1</v>
      </c>
      <c r="H35" s="3"/>
    </row>
    <row r="36" spans="1:8" ht="12.6" customHeight="1">
      <c r="A36" s="12" t="s">
        <v>482</v>
      </c>
      <c r="B36" s="13" t="s">
        <v>1517</v>
      </c>
      <c r="C36" s="103">
        <v>223</v>
      </c>
      <c r="D36" s="153">
        <v>8.8744394618834104</v>
      </c>
      <c r="E36" s="153">
        <v>11.9692707720651</v>
      </c>
      <c r="F36" s="175">
        <v>100</v>
      </c>
      <c r="G36" s="175">
        <v>1</v>
      </c>
      <c r="H36" s="3"/>
    </row>
    <row r="37" spans="1:8" ht="12.6" customHeight="1">
      <c r="A37" s="12" t="s">
        <v>483</v>
      </c>
      <c r="B37" s="13" t="s">
        <v>1518</v>
      </c>
      <c r="C37" s="103">
        <v>17</v>
      </c>
      <c r="D37" s="153">
        <v>6.0588235294117601</v>
      </c>
      <c r="E37" s="153">
        <v>5.2018096398668598</v>
      </c>
      <c r="F37" s="175">
        <v>12</v>
      </c>
      <c r="G37" s="175">
        <v>1</v>
      </c>
      <c r="H37" s="3"/>
    </row>
    <row r="38" spans="1:8" ht="12.6" customHeight="1">
      <c r="A38" s="12" t="s">
        <v>1228</v>
      </c>
      <c r="B38" s="13" t="s">
        <v>1519</v>
      </c>
      <c r="C38" s="103">
        <v>35</v>
      </c>
      <c r="D38" s="153">
        <v>3.5142857142857098</v>
      </c>
      <c r="E38" s="153">
        <v>5.1069239537032001</v>
      </c>
      <c r="F38" s="175">
        <v>24</v>
      </c>
      <c r="G38" s="175">
        <v>1</v>
      </c>
      <c r="H38" s="3"/>
    </row>
    <row r="39" spans="1:8" ht="12.6" customHeight="1">
      <c r="A39" s="12" t="s">
        <v>1229</v>
      </c>
      <c r="B39" s="13" t="s">
        <v>1520</v>
      </c>
      <c r="C39" s="103">
        <v>1</v>
      </c>
      <c r="D39" s="153">
        <v>1</v>
      </c>
      <c r="E39" s="153" t="s">
        <v>491</v>
      </c>
      <c r="F39" s="175">
        <v>1</v>
      </c>
      <c r="G39" s="175">
        <v>1</v>
      </c>
      <c r="H39" s="3"/>
    </row>
    <row r="40" spans="1:8" ht="12.6" customHeight="1">
      <c r="A40" s="12" t="s">
        <v>1230</v>
      </c>
      <c r="B40" s="13" t="s">
        <v>1521</v>
      </c>
      <c r="C40" s="103">
        <v>3</v>
      </c>
      <c r="D40" s="153">
        <v>19</v>
      </c>
      <c r="E40" s="153">
        <v>28.618176042508399</v>
      </c>
      <c r="F40" s="175">
        <v>52</v>
      </c>
      <c r="G40" s="175">
        <v>1</v>
      </c>
      <c r="H40" s="3"/>
    </row>
    <row r="41" spans="1:8" ht="12.6" customHeight="1">
      <c r="A41" s="12" t="s">
        <v>1759</v>
      </c>
      <c r="B41" s="13" t="s">
        <v>1522</v>
      </c>
      <c r="C41" s="103">
        <v>1831</v>
      </c>
      <c r="D41" s="153">
        <v>6.6220644456581104</v>
      </c>
      <c r="E41" s="153">
        <v>7.9495839186025696</v>
      </c>
      <c r="F41" s="175">
        <v>54</v>
      </c>
      <c r="G41" s="175">
        <v>1</v>
      </c>
      <c r="H41" s="3"/>
    </row>
    <row r="42" spans="1:8" ht="12.6" customHeight="1">
      <c r="A42" s="12" t="s">
        <v>1760</v>
      </c>
      <c r="B42" s="13" t="s">
        <v>1523</v>
      </c>
      <c r="C42" s="103">
        <v>0</v>
      </c>
      <c r="D42" s="153" t="s">
        <v>491</v>
      </c>
      <c r="E42" s="153" t="s">
        <v>491</v>
      </c>
      <c r="F42" s="175" t="s">
        <v>491</v>
      </c>
      <c r="G42" s="175" t="s">
        <v>491</v>
      </c>
      <c r="H42" s="3"/>
    </row>
    <row r="43" spans="1:8" ht="12.6" customHeight="1">
      <c r="A43" s="12" t="s">
        <v>1761</v>
      </c>
      <c r="B43" s="13" t="s">
        <v>1524</v>
      </c>
      <c r="C43" s="103">
        <v>0</v>
      </c>
      <c r="D43" s="153" t="s">
        <v>491</v>
      </c>
      <c r="E43" s="153" t="s">
        <v>491</v>
      </c>
      <c r="F43" s="175" t="s">
        <v>491</v>
      </c>
      <c r="G43" s="175" t="s">
        <v>491</v>
      </c>
      <c r="H43" s="3"/>
    </row>
    <row r="44" spans="1:8" ht="12.6" customHeight="1">
      <c r="A44" s="12" t="s">
        <v>1762</v>
      </c>
      <c r="B44" s="13" t="s">
        <v>1525</v>
      </c>
      <c r="C44" s="103">
        <v>0</v>
      </c>
      <c r="D44" s="153" t="s">
        <v>491</v>
      </c>
      <c r="E44" s="153" t="s">
        <v>491</v>
      </c>
      <c r="F44" s="175" t="s">
        <v>491</v>
      </c>
      <c r="G44" s="175" t="s">
        <v>491</v>
      </c>
      <c r="H44" s="3"/>
    </row>
    <row r="45" spans="1:8" ht="12.6" customHeight="1">
      <c r="A45" s="12" t="s">
        <v>1763</v>
      </c>
      <c r="B45" s="13" t="s">
        <v>1526</v>
      </c>
      <c r="C45" s="103">
        <v>0</v>
      </c>
      <c r="D45" s="153" t="s">
        <v>491</v>
      </c>
      <c r="E45" s="153" t="s">
        <v>491</v>
      </c>
      <c r="F45" s="175" t="s">
        <v>491</v>
      </c>
      <c r="G45" s="175" t="s">
        <v>491</v>
      </c>
      <c r="H45" s="3"/>
    </row>
    <row r="46" spans="1:8" ht="12.6" customHeight="1">
      <c r="A46" s="12" t="s">
        <v>1764</v>
      </c>
      <c r="B46" s="13" t="s">
        <v>1527</v>
      </c>
      <c r="C46" s="103">
        <v>2</v>
      </c>
      <c r="D46" s="153">
        <v>1</v>
      </c>
      <c r="E46" s="153">
        <v>0</v>
      </c>
      <c r="F46" s="175">
        <v>1</v>
      </c>
      <c r="G46" s="175">
        <v>1</v>
      </c>
      <c r="H46" s="3"/>
    </row>
    <row r="47" spans="1:8" ht="12.6" customHeight="1">
      <c r="A47" s="12" t="s">
        <v>884</v>
      </c>
      <c r="B47" s="13" t="s">
        <v>1528</v>
      </c>
      <c r="C47" s="103">
        <v>0</v>
      </c>
      <c r="D47" s="153" t="s">
        <v>491</v>
      </c>
      <c r="E47" s="153" t="s">
        <v>491</v>
      </c>
      <c r="F47" s="175" t="s">
        <v>491</v>
      </c>
      <c r="G47" s="175" t="s">
        <v>491</v>
      </c>
      <c r="H47" s="3"/>
    </row>
    <row r="48" spans="1:8" ht="12.6" customHeight="1">
      <c r="A48" s="12" t="s">
        <v>885</v>
      </c>
      <c r="B48" s="13" t="s">
        <v>1529</v>
      </c>
      <c r="C48" s="103">
        <v>1</v>
      </c>
      <c r="D48" s="153">
        <v>1</v>
      </c>
      <c r="E48" s="153" t="s">
        <v>491</v>
      </c>
      <c r="F48" s="175">
        <v>1</v>
      </c>
      <c r="G48" s="175">
        <v>1</v>
      </c>
      <c r="H48" s="3"/>
    </row>
    <row r="49" spans="1:8" ht="12.6" customHeight="1">
      <c r="A49" s="12" t="s">
        <v>886</v>
      </c>
      <c r="B49" s="13" t="s">
        <v>1530</v>
      </c>
      <c r="C49" s="103">
        <v>0</v>
      </c>
      <c r="D49" s="153" t="s">
        <v>491</v>
      </c>
      <c r="E49" s="153" t="s">
        <v>491</v>
      </c>
      <c r="F49" s="175" t="s">
        <v>491</v>
      </c>
      <c r="G49" s="175" t="s">
        <v>491</v>
      </c>
      <c r="H49" s="3"/>
    </row>
    <row r="50" spans="1:8" ht="12.6" customHeight="1">
      <c r="A50" s="12" t="s">
        <v>887</v>
      </c>
      <c r="B50" s="13" t="s">
        <v>1531</v>
      </c>
      <c r="C50" s="103">
        <v>0</v>
      </c>
      <c r="D50" s="153" t="s">
        <v>491</v>
      </c>
      <c r="E50" s="153" t="s">
        <v>491</v>
      </c>
      <c r="F50" s="175" t="s">
        <v>491</v>
      </c>
      <c r="G50" s="175" t="s">
        <v>491</v>
      </c>
      <c r="H50" s="3"/>
    </row>
    <row r="51" spans="1:8" ht="12.6" customHeight="1">
      <c r="A51" s="12" t="s">
        <v>888</v>
      </c>
      <c r="B51" s="13" t="s">
        <v>1532</v>
      </c>
      <c r="C51" s="103">
        <v>1</v>
      </c>
      <c r="D51" s="153">
        <v>1</v>
      </c>
      <c r="E51" s="153" t="s">
        <v>491</v>
      </c>
      <c r="F51" s="175">
        <v>1</v>
      </c>
      <c r="G51" s="175">
        <v>1</v>
      </c>
      <c r="H51" s="3"/>
    </row>
    <row r="52" spans="1:8" ht="12.6" customHeight="1">
      <c r="A52" s="12" t="s">
        <v>889</v>
      </c>
      <c r="B52" s="13" t="s">
        <v>1533</v>
      </c>
      <c r="C52" s="103">
        <v>1</v>
      </c>
      <c r="D52" s="153">
        <v>1</v>
      </c>
      <c r="E52" s="153" t="s">
        <v>491</v>
      </c>
      <c r="F52" s="175">
        <v>1</v>
      </c>
      <c r="G52" s="175">
        <v>1</v>
      </c>
      <c r="H52" s="3"/>
    </row>
    <row r="53" spans="1:8" ht="12.6" customHeight="1">
      <c r="A53" s="12" t="s">
        <v>890</v>
      </c>
      <c r="B53" s="13" t="s">
        <v>1534</v>
      </c>
      <c r="C53" s="103">
        <v>8</v>
      </c>
      <c r="D53" s="153">
        <v>3.125</v>
      </c>
      <c r="E53" s="153">
        <v>3.7583240945932301</v>
      </c>
      <c r="F53" s="175">
        <v>12</v>
      </c>
      <c r="G53" s="175">
        <v>1</v>
      </c>
      <c r="H53" s="3"/>
    </row>
    <row r="54" spans="1:8" ht="12.6" customHeight="1">
      <c r="A54" s="12" t="s">
        <v>891</v>
      </c>
      <c r="B54" s="13" t="s">
        <v>1535</v>
      </c>
      <c r="C54" s="103">
        <v>0</v>
      </c>
      <c r="D54" s="153" t="s">
        <v>491</v>
      </c>
      <c r="E54" s="153" t="s">
        <v>491</v>
      </c>
      <c r="F54" s="175" t="s">
        <v>491</v>
      </c>
      <c r="G54" s="175" t="s">
        <v>491</v>
      </c>
      <c r="H54" s="3"/>
    </row>
    <row r="55" spans="1:8" ht="12.6" customHeight="1">
      <c r="A55" s="12" t="s">
        <v>892</v>
      </c>
      <c r="B55" s="13" t="s">
        <v>1536</v>
      </c>
      <c r="C55" s="103">
        <v>1</v>
      </c>
      <c r="D55" s="153">
        <v>1</v>
      </c>
      <c r="E55" s="153" t="s">
        <v>491</v>
      </c>
      <c r="F55" s="175">
        <v>1</v>
      </c>
      <c r="G55" s="175">
        <v>1</v>
      </c>
      <c r="H55" s="3"/>
    </row>
    <row r="56" spans="1:8" ht="12.6" customHeight="1">
      <c r="A56" s="12" t="s">
        <v>893</v>
      </c>
      <c r="B56" s="13" t="s">
        <v>1537</v>
      </c>
      <c r="C56" s="103">
        <v>0</v>
      </c>
      <c r="D56" s="153" t="s">
        <v>491</v>
      </c>
      <c r="E56" s="153" t="s">
        <v>491</v>
      </c>
      <c r="F56" s="175" t="s">
        <v>491</v>
      </c>
      <c r="G56" s="175" t="s">
        <v>491</v>
      </c>
      <c r="H56" s="3"/>
    </row>
    <row r="57" spans="1:8" ht="12.6" customHeight="1">
      <c r="A57" s="12" t="s">
        <v>894</v>
      </c>
      <c r="B57" s="13" t="s">
        <v>1538</v>
      </c>
      <c r="C57" s="103">
        <v>0</v>
      </c>
      <c r="D57" s="153" t="s">
        <v>491</v>
      </c>
      <c r="E57" s="153" t="s">
        <v>491</v>
      </c>
      <c r="F57" s="175" t="s">
        <v>491</v>
      </c>
      <c r="G57" s="175" t="s">
        <v>491</v>
      </c>
      <c r="H57" s="3"/>
    </row>
    <row r="58" spans="1:8" ht="12.6" customHeight="1">
      <c r="A58" s="12" t="s">
        <v>1546</v>
      </c>
      <c r="B58" s="13" t="s">
        <v>1539</v>
      </c>
      <c r="C58" s="103">
        <v>1</v>
      </c>
      <c r="D58" s="153">
        <v>2</v>
      </c>
      <c r="E58" s="153" t="s">
        <v>491</v>
      </c>
      <c r="F58" s="175">
        <v>2</v>
      </c>
      <c r="G58" s="175">
        <v>2</v>
      </c>
      <c r="H58" s="3"/>
    </row>
    <row r="59" spans="1:8" ht="12.6" customHeight="1">
      <c r="A59" s="12" t="s">
        <v>1547</v>
      </c>
      <c r="B59" s="13" t="s">
        <v>1540</v>
      </c>
      <c r="C59" s="103">
        <v>3</v>
      </c>
      <c r="D59" s="153">
        <v>1.3333333333333299</v>
      </c>
      <c r="E59" s="153">
        <v>0.57735026918962595</v>
      </c>
      <c r="F59" s="175">
        <v>2</v>
      </c>
      <c r="G59" s="175">
        <v>1</v>
      </c>
      <c r="H59" s="3"/>
    </row>
    <row r="60" spans="1:8" ht="12.6" customHeight="1">
      <c r="A60" s="12" t="s">
        <v>1548</v>
      </c>
      <c r="B60" s="13" t="s">
        <v>1541</v>
      </c>
      <c r="C60" s="103">
        <v>1</v>
      </c>
      <c r="D60" s="153">
        <v>2</v>
      </c>
      <c r="E60" s="153" t="s">
        <v>491</v>
      </c>
      <c r="F60" s="175">
        <v>2</v>
      </c>
      <c r="G60" s="175">
        <v>2</v>
      </c>
      <c r="H60" s="3"/>
    </row>
    <row r="61" spans="1:8" ht="12.6" customHeight="1">
      <c r="A61" s="12" t="s">
        <v>1549</v>
      </c>
      <c r="B61" s="13" t="s">
        <v>1542</v>
      </c>
      <c r="C61" s="103">
        <v>4</v>
      </c>
      <c r="D61" s="153">
        <v>3</v>
      </c>
      <c r="E61" s="153">
        <v>1.1547005383792499</v>
      </c>
      <c r="F61" s="175">
        <v>4</v>
      </c>
      <c r="G61" s="175">
        <v>2</v>
      </c>
      <c r="H61" s="3"/>
    </row>
    <row r="62" spans="1:8" ht="12.6" customHeight="1">
      <c r="A62" s="12" t="s">
        <v>1550</v>
      </c>
      <c r="B62" s="13" t="s">
        <v>1543</v>
      </c>
      <c r="C62" s="103">
        <v>0</v>
      </c>
      <c r="D62" s="153" t="s">
        <v>491</v>
      </c>
      <c r="E62" s="153" t="s">
        <v>491</v>
      </c>
      <c r="F62" s="175" t="s">
        <v>491</v>
      </c>
      <c r="G62" s="175" t="s">
        <v>491</v>
      </c>
      <c r="H62" s="3"/>
    </row>
    <row r="63" spans="1:8" ht="12.6" customHeight="1">
      <c r="A63" s="12" t="s">
        <v>1551</v>
      </c>
      <c r="B63" s="13" t="s">
        <v>1544</v>
      </c>
      <c r="C63" s="103">
        <v>0</v>
      </c>
      <c r="D63" s="153" t="s">
        <v>491</v>
      </c>
      <c r="E63" s="153" t="s">
        <v>491</v>
      </c>
      <c r="F63" s="175" t="s">
        <v>491</v>
      </c>
      <c r="G63" s="175" t="s">
        <v>491</v>
      </c>
      <c r="H63" s="3"/>
    </row>
    <row r="64" spans="1:8" ht="12.6" customHeight="1">
      <c r="A64" s="12" t="s">
        <v>1552</v>
      </c>
      <c r="B64" s="13" t="s">
        <v>1545</v>
      </c>
      <c r="C64" s="103">
        <v>1</v>
      </c>
      <c r="D64" s="153">
        <v>1</v>
      </c>
      <c r="E64" s="153" t="s">
        <v>491</v>
      </c>
      <c r="F64" s="175">
        <v>1</v>
      </c>
      <c r="G64" s="175">
        <v>1</v>
      </c>
      <c r="H64" s="3"/>
    </row>
    <row r="65" spans="1:8" ht="12.6" customHeight="1">
      <c r="A65" s="12" t="s">
        <v>1553</v>
      </c>
      <c r="B65" s="13" t="s">
        <v>1295</v>
      </c>
      <c r="C65" s="103">
        <v>0</v>
      </c>
      <c r="D65" s="153" t="s">
        <v>491</v>
      </c>
      <c r="E65" s="153" t="s">
        <v>491</v>
      </c>
      <c r="F65" s="175" t="s">
        <v>491</v>
      </c>
      <c r="G65" s="175" t="s">
        <v>491</v>
      </c>
      <c r="H65" s="3"/>
    </row>
    <row r="66" spans="1:8" ht="12.6" customHeight="1">
      <c r="A66" s="12" t="s">
        <v>1554</v>
      </c>
      <c r="B66" s="13" t="s">
        <v>1296</v>
      </c>
      <c r="C66" s="103">
        <v>0</v>
      </c>
      <c r="D66" s="153" t="s">
        <v>491</v>
      </c>
      <c r="E66" s="153" t="s">
        <v>491</v>
      </c>
      <c r="F66" s="175" t="s">
        <v>491</v>
      </c>
      <c r="G66" s="175" t="s">
        <v>491</v>
      </c>
      <c r="H66" s="3"/>
    </row>
    <row r="67" spans="1:8" ht="12.6" customHeight="1">
      <c r="A67" s="12" t="s">
        <v>1555</v>
      </c>
      <c r="B67" s="13" t="s">
        <v>1297</v>
      </c>
      <c r="C67" s="103">
        <v>0</v>
      </c>
      <c r="D67" s="153" t="s">
        <v>491</v>
      </c>
      <c r="E67" s="153" t="s">
        <v>491</v>
      </c>
      <c r="F67" s="175" t="s">
        <v>491</v>
      </c>
      <c r="G67" s="175" t="s">
        <v>491</v>
      </c>
      <c r="H67" s="3"/>
    </row>
    <row r="68" spans="1:8" ht="12.6" customHeight="1">
      <c r="A68" s="12" t="s">
        <v>1556</v>
      </c>
      <c r="B68" s="13" t="s">
        <v>1298</v>
      </c>
      <c r="C68" s="103">
        <v>0</v>
      </c>
      <c r="D68" s="153" t="s">
        <v>491</v>
      </c>
      <c r="E68" s="153" t="s">
        <v>491</v>
      </c>
      <c r="F68" s="175" t="s">
        <v>491</v>
      </c>
      <c r="G68" s="175" t="s">
        <v>491</v>
      </c>
      <c r="H68" s="3"/>
    </row>
    <row r="69" spans="1:8" ht="12.6" customHeight="1">
      <c r="A69" s="12" t="s">
        <v>1557</v>
      </c>
      <c r="B69" s="13" t="s">
        <v>1299</v>
      </c>
      <c r="C69" s="103">
        <v>0</v>
      </c>
      <c r="D69" s="153" t="s">
        <v>491</v>
      </c>
      <c r="E69" s="153" t="s">
        <v>491</v>
      </c>
      <c r="F69" s="175" t="s">
        <v>491</v>
      </c>
      <c r="G69" s="175" t="s">
        <v>491</v>
      </c>
      <c r="H69" s="3"/>
    </row>
    <row r="70" spans="1:8" ht="12.6" customHeight="1">
      <c r="A70" s="12" t="s">
        <v>1558</v>
      </c>
      <c r="B70" s="13" t="s">
        <v>1300</v>
      </c>
      <c r="C70" s="103">
        <v>0</v>
      </c>
      <c r="D70" s="153" t="s">
        <v>491</v>
      </c>
      <c r="E70" s="153" t="s">
        <v>491</v>
      </c>
      <c r="F70" s="175" t="s">
        <v>491</v>
      </c>
      <c r="G70" s="175" t="s">
        <v>491</v>
      </c>
      <c r="H70" s="3"/>
    </row>
    <row r="71" spans="1:8" ht="12.6" customHeight="1">
      <c r="A71" s="12" t="s">
        <v>1559</v>
      </c>
      <c r="B71" s="13" t="s">
        <v>1301</v>
      </c>
      <c r="C71" s="103">
        <v>0</v>
      </c>
      <c r="D71" s="153" t="s">
        <v>491</v>
      </c>
      <c r="E71" s="153" t="s">
        <v>491</v>
      </c>
      <c r="F71" s="175" t="s">
        <v>491</v>
      </c>
      <c r="G71" s="175" t="s">
        <v>491</v>
      </c>
      <c r="H71" s="3"/>
    </row>
    <row r="72" spans="1:8" ht="12.6" customHeight="1">
      <c r="A72" s="12" t="s">
        <v>1560</v>
      </c>
      <c r="B72" s="13" t="s">
        <v>1302</v>
      </c>
      <c r="C72" s="103">
        <v>0</v>
      </c>
      <c r="D72" s="153" t="s">
        <v>491</v>
      </c>
      <c r="E72" s="153" t="s">
        <v>491</v>
      </c>
      <c r="F72" s="175" t="s">
        <v>491</v>
      </c>
      <c r="G72" s="175" t="s">
        <v>491</v>
      </c>
      <c r="H72" s="3"/>
    </row>
    <row r="73" spans="1:8" ht="12.6" customHeight="1">
      <c r="A73" s="12" t="s">
        <v>1561</v>
      </c>
      <c r="B73" s="13" t="s">
        <v>1303</v>
      </c>
      <c r="C73" s="103">
        <v>0</v>
      </c>
      <c r="D73" s="153" t="s">
        <v>491</v>
      </c>
      <c r="E73" s="153" t="s">
        <v>491</v>
      </c>
      <c r="F73" s="175" t="s">
        <v>491</v>
      </c>
      <c r="G73" s="175" t="s">
        <v>491</v>
      </c>
      <c r="H73" s="3"/>
    </row>
    <row r="74" spans="1:8" ht="12.6" customHeight="1">
      <c r="A74" s="12" t="s">
        <v>1562</v>
      </c>
      <c r="B74" s="13" t="s">
        <v>1304</v>
      </c>
      <c r="C74" s="103">
        <v>1</v>
      </c>
      <c r="D74" s="153">
        <v>1</v>
      </c>
      <c r="E74" s="153" t="s">
        <v>491</v>
      </c>
      <c r="F74" s="175">
        <v>1</v>
      </c>
      <c r="G74" s="175">
        <v>1</v>
      </c>
      <c r="H74" s="3"/>
    </row>
    <row r="75" spans="1:8" ht="12.6" customHeight="1">
      <c r="A75" s="12" t="s">
        <v>1563</v>
      </c>
      <c r="B75" s="13" t="s">
        <v>1305</v>
      </c>
      <c r="C75" s="103">
        <v>0</v>
      </c>
      <c r="D75" s="153" t="s">
        <v>491</v>
      </c>
      <c r="E75" s="153" t="s">
        <v>491</v>
      </c>
      <c r="F75" s="175" t="s">
        <v>491</v>
      </c>
      <c r="G75" s="175" t="s">
        <v>491</v>
      </c>
      <c r="H75" s="3"/>
    </row>
    <row r="76" spans="1:8" ht="12.6" customHeight="1">
      <c r="A76" s="12" t="s">
        <v>1564</v>
      </c>
      <c r="B76" s="13" t="s">
        <v>1306</v>
      </c>
      <c r="C76" s="103">
        <v>112</v>
      </c>
      <c r="D76" s="153">
        <v>6.0446428571428603</v>
      </c>
      <c r="E76" s="153">
        <v>8.8403134680644797</v>
      </c>
      <c r="F76" s="175">
        <v>53</v>
      </c>
      <c r="G76" s="175">
        <v>1</v>
      </c>
      <c r="H76" s="3"/>
    </row>
    <row r="77" spans="1:8" ht="12.6" customHeight="1">
      <c r="A77" s="12" t="s">
        <v>1565</v>
      </c>
      <c r="B77" s="13" t="s">
        <v>1307</v>
      </c>
      <c r="C77" s="103">
        <v>3</v>
      </c>
      <c r="D77" s="153">
        <v>1</v>
      </c>
      <c r="E77" s="153">
        <v>0</v>
      </c>
      <c r="F77" s="175">
        <v>1</v>
      </c>
      <c r="G77" s="175">
        <v>1</v>
      </c>
      <c r="H77" s="3"/>
    </row>
    <row r="78" spans="1:8" ht="12.6" customHeight="1">
      <c r="A78" s="12" t="s">
        <v>1247</v>
      </c>
      <c r="B78" s="13" t="s">
        <v>1308</v>
      </c>
      <c r="C78" s="103">
        <v>7</v>
      </c>
      <c r="D78" s="153">
        <v>2.28571428571429</v>
      </c>
      <c r="E78" s="153">
        <v>0.75592894601845395</v>
      </c>
      <c r="F78" s="175">
        <v>4</v>
      </c>
      <c r="G78" s="175">
        <v>2</v>
      </c>
      <c r="H78" s="3"/>
    </row>
    <row r="79" spans="1:8" ht="12.6" customHeight="1">
      <c r="A79" s="12" t="s">
        <v>1248</v>
      </c>
      <c r="B79" s="13" t="s">
        <v>1309</v>
      </c>
      <c r="C79" s="103">
        <v>67</v>
      </c>
      <c r="D79" s="153">
        <v>4.7910447761194002</v>
      </c>
      <c r="E79" s="153">
        <v>5.0348401720979004</v>
      </c>
      <c r="F79" s="175">
        <v>24</v>
      </c>
      <c r="G79" s="175">
        <v>1</v>
      </c>
      <c r="H79" s="3"/>
    </row>
    <row r="80" spans="1:8" ht="12.6" customHeight="1">
      <c r="A80" s="12" t="s">
        <v>1249</v>
      </c>
      <c r="B80" s="13" t="s">
        <v>1310</v>
      </c>
      <c r="C80" s="103">
        <v>18</v>
      </c>
      <c r="D80" s="153">
        <v>1.5</v>
      </c>
      <c r="E80" s="153">
        <v>1.1504474832710601</v>
      </c>
      <c r="F80" s="175">
        <v>5</v>
      </c>
      <c r="G80" s="175">
        <v>1</v>
      </c>
      <c r="H80" s="3"/>
    </row>
    <row r="81" spans="1:8" ht="12.6" customHeight="1">
      <c r="A81" s="12" t="s">
        <v>1250</v>
      </c>
      <c r="B81" s="13" t="s">
        <v>1311</v>
      </c>
      <c r="C81" s="103">
        <v>1</v>
      </c>
      <c r="D81" s="153">
        <v>4</v>
      </c>
      <c r="E81" s="153" t="s">
        <v>491</v>
      </c>
      <c r="F81" s="175">
        <v>4</v>
      </c>
      <c r="G81" s="175">
        <v>4</v>
      </c>
      <c r="H81" s="3"/>
    </row>
    <row r="82" spans="1:8" ht="12.6" customHeight="1">
      <c r="A82" s="12" t="s">
        <v>1251</v>
      </c>
      <c r="B82" s="13" t="s">
        <v>1312</v>
      </c>
      <c r="C82" s="103">
        <v>0</v>
      </c>
      <c r="D82" s="153" t="s">
        <v>491</v>
      </c>
      <c r="E82" s="153" t="s">
        <v>491</v>
      </c>
      <c r="F82" s="175" t="s">
        <v>491</v>
      </c>
      <c r="G82" s="175" t="s">
        <v>491</v>
      </c>
      <c r="H82" s="3"/>
    </row>
    <row r="83" spans="1:8" ht="12.6" customHeight="1">
      <c r="A83" s="12" t="s">
        <v>1252</v>
      </c>
      <c r="B83" s="13" t="s">
        <v>1313</v>
      </c>
      <c r="C83" s="103">
        <v>5</v>
      </c>
      <c r="D83" s="153">
        <v>3.2</v>
      </c>
      <c r="E83" s="153">
        <v>4.9193495504995397</v>
      </c>
      <c r="F83" s="175">
        <v>12</v>
      </c>
      <c r="G83" s="175">
        <v>1</v>
      </c>
      <c r="H83" s="3"/>
    </row>
    <row r="84" spans="1:8" ht="12.6" customHeight="1">
      <c r="A84" s="12" t="s">
        <v>1253</v>
      </c>
      <c r="B84" s="13" t="s">
        <v>1314</v>
      </c>
      <c r="C84" s="103">
        <v>0</v>
      </c>
      <c r="D84" s="153" t="s">
        <v>491</v>
      </c>
      <c r="E84" s="153" t="s">
        <v>491</v>
      </c>
      <c r="F84" s="175" t="s">
        <v>491</v>
      </c>
      <c r="G84" s="175" t="s">
        <v>491</v>
      </c>
      <c r="H84" s="3"/>
    </row>
    <row r="85" spans="1:8" ht="12.6" customHeight="1">
      <c r="A85" s="12" t="s">
        <v>1254</v>
      </c>
      <c r="B85" s="13" t="s">
        <v>1315</v>
      </c>
      <c r="C85" s="103">
        <v>7</v>
      </c>
      <c r="D85" s="153">
        <v>3.71428571428571</v>
      </c>
      <c r="E85" s="153">
        <v>3.8606685826112899</v>
      </c>
      <c r="F85" s="175">
        <v>12</v>
      </c>
      <c r="G85" s="175">
        <v>1</v>
      </c>
      <c r="H85" s="3"/>
    </row>
    <row r="86" spans="1:8" ht="12.6" customHeight="1">
      <c r="A86" s="12" t="s">
        <v>1255</v>
      </c>
      <c r="B86" s="13" t="s">
        <v>1316</v>
      </c>
      <c r="C86" s="103">
        <v>48</v>
      </c>
      <c r="D86" s="153">
        <v>5.125</v>
      </c>
      <c r="E86" s="153">
        <v>4.96209032823183</v>
      </c>
      <c r="F86" s="175">
        <v>24</v>
      </c>
      <c r="G86" s="175">
        <v>1</v>
      </c>
      <c r="H86" s="3"/>
    </row>
    <row r="87" spans="1:8" ht="12.6" customHeight="1">
      <c r="A87" s="12" t="s">
        <v>1256</v>
      </c>
      <c r="B87" s="13" t="s">
        <v>1317</v>
      </c>
      <c r="C87" s="103">
        <v>4</v>
      </c>
      <c r="D87" s="153">
        <v>1.75</v>
      </c>
      <c r="E87" s="153">
        <v>1.5</v>
      </c>
      <c r="F87" s="175">
        <v>4</v>
      </c>
      <c r="G87" s="175">
        <v>1</v>
      </c>
      <c r="H87" s="3"/>
    </row>
    <row r="88" spans="1:8" ht="12.6" customHeight="1">
      <c r="A88" s="12" t="s">
        <v>1257</v>
      </c>
      <c r="B88" s="13" t="s">
        <v>1318</v>
      </c>
      <c r="C88" s="103">
        <v>16</v>
      </c>
      <c r="D88" s="153">
        <v>3.6875</v>
      </c>
      <c r="E88" s="153">
        <v>3.7721567659187598</v>
      </c>
      <c r="F88" s="175">
        <v>12</v>
      </c>
      <c r="G88" s="175">
        <v>1</v>
      </c>
      <c r="H88" s="3"/>
    </row>
    <row r="89" spans="1:8" ht="12.6" customHeight="1">
      <c r="A89" s="12" t="s">
        <v>1258</v>
      </c>
      <c r="B89" s="13" t="s">
        <v>1319</v>
      </c>
      <c r="C89" s="103">
        <v>8</v>
      </c>
      <c r="D89" s="153">
        <v>6.25</v>
      </c>
      <c r="E89" s="153">
        <v>5.1199888392735504</v>
      </c>
      <c r="F89" s="175">
        <v>12</v>
      </c>
      <c r="G89" s="175">
        <v>1</v>
      </c>
      <c r="H89" s="3"/>
    </row>
    <row r="90" spans="1:8" ht="12.6" customHeight="1">
      <c r="A90" s="12" t="s">
        <v>1259</v>
      </c>
      <c r="B90" s="13" t="s">
        <v>1320</v>
      </c>
      <c r="C90" s="103">
        <v>4</v>
      </c>
      <c r="D90" s="153">
        <v>4.75</v>
      </c>
      <c r="E90" s="153">
        <v>4.9916597106239804</v>
      </c>
      <c r="F90" s="175">
        <v>12</v>
      </c>
      <c r="G90" s="175">
        <v>1</v>
      </c>
      <c r="H90" s="3"/>
    </row>
    <row r="91" spans="1:8" ht="12.6" customHeight="1">
      <c r="A91" s="12" t="s">
        <v>1260</v>
      </c>
      <c r="B91" s="13" t="s">
        <v>1321</v>
      </c>
      <c r="C91" s="103">
        <v>0</v>
      </c>
      <c r="D91" s="153" t="s">
        <v>491</v>
      </c>
      <c r="E91" s="153" t="s">
        <v>491</v>
      </c>
      <c r="F91" s="175" t="s">
        <v>491</v>
      </c>
      <c r="G91" s="175" t="s">
        <v>491</v>
      </c>
      <c r="H91" s="3"/>
    </row>
    <row r="92" spans="1:8" ht="12.6" customHeight="1">
      <c r="A92" s="12" t="s">
        <v>1261</v>
      </c>
      <c r="B92" s="13" t="s">
        <v>1322</v>
      </c>
      <c r="C92" s="103">
        <v>5</v>
      </c>
      <c r="D92" s="153">
        <v>9.6</v>
      </c>
      <c r="E92" s="153">
        <v>12.2596900450215</v>
      </c>
      <c r="F92" s="175">
        <v>30</v>
      </c>
      <c r="G92" s="175">
        <v>1</v>
      </c>
      <c r="H92" s="3"/>
    </row>
    <row r="93" spans="1:8" ht="12.6" customHeight="1">
      <c r="A93" s="12" t="s">
        <v>1262</v>
      </c>
      <c r="B93" s="13" t="s">
        <v>1323</v>
      </c>
      <c r="C93" s="103">
        <v>463</v>
      </c>
      <c r="D93" s="153">
        <v>4.2764578833693303</v>
      </c>
      <c r="E93" s="153">
        <v>17.865939770313499</v>
      </c>
      <c r="F93" s="175">
        <v>258</v>
      </c>
      <c r="G93" s="175">
        <v>1</v>
      </c>
      <c r="H93" s="3"/>
    </row>
    <row r="94" spans="1:8" ht="12.6" customHeight="1">
      <c r="A94" s="12" t="s">
        <v>1263</v>
      </c>
      <c r="B94" s="13" t="s">
        <v>1324</v>
      </c>
      <c r="C94" s="103">
        <v>1</v>
      </c>
      <c r="D94" s="153">
        <v>12</v>
      </c>
      <c r="E94" s="153" t="s">
        <v>491</v>
      </c>
      <c r="F94" s="175">
        <v>12</v>
      </c>
      <c r="G94" s="175">
        <v>12</v>
      </c>
      <c r="H94" s="3"/>
    </row>
    <row r="95" spans="1:8" ht="12.6" customHeight="1">
      <c r="A95" s="12" t="s">
        <v>1264</v>
      </c>
      <c r="B95" s="13" t="s">
        <v>1325</v>
      </c>
      <c r="C95" s="103">
        <v>1</v>
      </c>
      <c r="D95" s="153">
        <v>2</v>
      </c>
      <c r="E95" s="153" t="s">
        <v>491</v>
      </c>
      <c r="F95" s="175">
        <v>2</v>
      </c>
      <c r="G95" s="175">
        <v>2</v>
      </c>
      <c r="H95" s="3"/>
    </row>
    <row r="96" spans="1:8" ht="12.6" customHeight="1">
      <c r="A96" s="12" t="s">
        <v>1265</v>
      </c>
      <c r="B96" s="13" t="s">
        <v>1326</v>
      </c>
      <c r="C96" s="103">
        <v>0</v>
      </c>
      <c r="D96" s="153" t="s">
        <v>491</v>
      </c>
      <c r="E96" s="153" t="s">
        <v>491</v>
      </c>
      <c r="F96" s="175" t="s">
        <v>491</v>
      </c>
      <c r="G96" s="175" t="s">
        <v>491</v>
      </c>
      <c r="H96" s="3"/>
    </row>
    <row r="97" spans="1:8" ht="12.6" customHeight="1">
      <c r="A97" s="12" t="s">
        <v>1266</v>
      </c>
      <c r="B97" s="13" t="s">
        <v>1327</v>
      </c>
      <c r="C97" s="103">
        <v>10</v>
      </c>
      <c r="D97" s="153">
        <v>5.8</v>
      </c>
      <c r="E97" s="153">
        <v>7.8145164064493899</v>
      </c>
      <c r="F97" s="175">
        <v>24</v>
      </c>
      <c r="G97" s="175">
        <v>1</v>
      </c>
      <c r="H97" s="3"/>
    </row>
    <row r="98" spans="1:8" ht="12.6" customHeight="1">
      <c r="A98" s="12" t="s">
        <v>1267</v>
      </c>
      <c r="B98" s="13" t="s">
        <v>1328</v>
      </c>
      <c r="C98" s="103">
        <v>0</v>
      </c>
      <c r="D98" s="153" t="s">
        <v>491</v>
      </c>
      <c r="E98" s="153" t="s">
        <v>491</v>
      </c>
      <c r="F98" s="175" t="s">
        <v>491</v>
      </c>
      <c r="G98" s="175" t="s">
        <v>491</v>
      </c>
      <c r="H98" s="3"/>
    </row>
    <row r="99" spans="1:8" ht="12.6" customHeight="1">
      <c r="A99" s="12" t="s">
        <v>1268</v>
      </c>
      <c r="B99" s="13" t="s">
        <v>1329</v>
      </c>
      <c r="C99" s="103">
        <v>1</v>
      </c>
      <c r="D99" s="153">
        <v>1</v>
      </c>
      <c r="E99" s="153" t="s">
        <v>491</v>
      </c>
      <c r="F99" s="175">
        <v>1</v>
      </c>
      <c r="G99" s="175">
        <v>1</v>
      </c>
      <c r="H99" s="3"/>
    </row>
    <row r="100" spans="1:8" ht="12.6" customHeight="1">
      <c r="A100" s="12" t="s">
        <v>486</v>
      </c>
      <c r="B100" s="13" t="s">
        <v>1330</v>
      </c>
      <c r="C100" s="103">
        <v>5</v>
      </c>
      <c r="D100" s="153">
        <v>5.6</v>
      </c>
      <c r="E100" s="153">
        <v>5.8566201857385298</v>
      </c>
      <c r="F100" s="175">
        <v>12</v>
      </c>
      <c r="G100" s="175">
        <v>1</v>
      </c>
      <c r="H100" s="3"/>
    </row>
    <row r="101" spans="1:8" ht="12.6" customHeight="1">
      <c r="A101" s="12" t="s">
        <v>487</v>
      </c>
      <c r="B101" s="13" t="s">
        <v>596</v>
      </c>
      <c r="C101" s="103">
        <v>8</v>
      </c>
      <c r="D101" s="153">
        <v>4</v>
      </c>
      <c r="E101" s="153">
        <v>1.77281052085584</v>
      </c>
      <c r="F101" s="175">
        <v>6</v>
      </c>
      <c r="G101" s="175">
        <v>2</v>
      </c>
      <c r="H101" s="3"/>
    </row>
    <row r="102" spans="1:8" ht="12.6" customHeight="1">
      <c r="A102" s="12" t="s">
        <v>599</v>
      </c>
      <c r="B102" s="13" t="s">
        <v>597</v>
      </c>
      <c r="C102" s="103">
        <v>1</v>
      </c>
      <c r="D102" s="153">
        <v>1</v>
      </c>
      <c r="E102" s="153" t="s">
        <v>491</v>
      </c>
      <c r="F102" s="175">
        <v>1</v>
      </c>
      <c r="G102" s="175">
        <v>1</v>
      </c>
      <c r="H102" s="3"/>
    </row>
    <row r="103" spans="1:8" ht="12.6" customHeight="1">
      <c r="A103" s="12" t="s">
        <v>600</v>
      </c>
      <c r="B103" s="13" t="s">
        <v>598</v>
      </c>
      <c r="C103" s="103">
        <v>11</v>
      </c>
      <c r="D103" s="153">
        <v>2.1818181818181799</v>
      </c>
      <c r="E103" s="153">
        <v>1.5374122295716099</v>
      </c>
      <c r="F103" s="175">
        <v>6</v>
      </c>
      <c r="G103" s="175">
        <v>1</v>
      </c>
      <c r="H103" s="3"/>
    </row>
    <row r="104" spans="1:8" ht="12.6" customHeight="1">
      <c r="A104" s="12" t="s">
        <v>488</v>
      </c>
      <c r="B104" s="13" t="s">
        <v>1386</v>
      </c>
      <c r="C104" s="103">
        <v>61</v>
      </c>
      <c r="D104" s="153">
        <v>2.0163934426229502</v>
      </c>
      <c r="E104" s="153">
        <v>2.5396312283393199</v>
      </c>
      <c r="F104" s="175">
        <v>12</v>
      </c>
      <c r="G104" s="175">
        <v>1</v>
      </c>
      <c r="H104" s="3"/>
    </row>
    <row r="105" spans="1:8" ht="12.6" customHeight="1">
      <c r="A105" s="12" t="s">
        <v>491</v>
      </c>
      <c r="B105" s="13" t="s">
        <v>1956</v>
      </c>
      <c r="C105" s="103">
        <v>6</v>
      </c>
      <c r="D105" s="153">
        <v>8.6666666666666696</v>
      </c>
      <c r="E105" s="153">
        <v>9.1578745714639904</v>
      </c>
      <c r="F105" s="175">
        <v>24</v>
      </c>
      <c r="G105" s="175">
        <v>1</v>
      </c>
      <c r="H105" s="3"/>
    </row>
    <row r="106" spans="1:8" ht="12.6" customHeight="1">
      <c r="A106" s="14"/>
      <c r="B106" s="4" t="s">
        <v>493</v>
      </c>
      <c r="C106" s="184">
        <v>4505</v>
      </c>
      <c r="D106" s="185">
        <v>6.7209766925638199</v>
      </c>
      <c r="E106" s="185">
        <v>21.935873902744799</v>
      </c>
      <c r="F106" s="186">
        <v>730</v>
      </c>
      <c r="G106" s="186">
        <v>1</v>
      </c>
      <c r="H106" s="8"/>
    </row>
    <row r="107" spans="1:8">
      <c r="A107" s="10"/>
      <c r="B107" s="9"/>
      <c r="C107" s="36"/>
      <c r="D107" s="41"/>
      <c r="E107" s="41"/>
      <c r="F107" s="36"/>
      <c r="G107" s="36"/>
      <c r="H107" s="8"/>
    </row>
    <row r="108" spans="1:8">
      <c r="A108" s="6"/>
      <c r="B108" s="2"/>
      <c r="C108" s="37"/>
      <c r="D108" s="42"/>
      <c r="E108" s="42"/>
      <c r="F108" s="37"/>
      <c r="G108" s="37"/>
      <c r="H108" s="3"/>
    </row>
    <row r="109" spans="1:8">
      <c r="A109" s="6"/>
      <c r="B109" s="2"/>
      <c r="C109" s="43"/>
      <c r="D109" s="42"/>
      <c r="E109" s="42"/>
      <c r="F109" s="37"/>
      <c r="G109" s="37"/>
      <c r="H109" s="3"/>
    </row>
    <row r="110" spans="1:8">
      <c r="A110" s="6"/>
      <c r="B110" s="2"/>
      <c r="C110" s="37"/>
      <c r="D110" s="42"/>
      <c r="E110" s="42"/>
      <c r="F110" s="37"/>
      <c r="G110" s="37"/>
      <c r="H110" s="3"/>
    </row>
    <row r="111" spans="1:8">
      <c r="C111" s="38"/>
      <c r="D111" s="44"/>
      <c r="E111" s="44"/>
      <c r="F111" s="38"/>
      <c r="G111" s="38"/>
    </row>
    <row r="112" spans="1:8">
      <c r="C112" s="38"/>
      <c r="D112" s="44"/>
      <c r="E112" s="44"/>
      <c r="F112" s="38"/>
      <c r="G112" s="38"/>
    </row>
    <row r="113" spans="3:5">
      <c r="D113" s="45"/>
      <c r="E113" s="45"/>
    </row>
    <row r="114" spans="3:5">
      <c r="D114" s="45"/>
      <c r="E114" s="45"/>
    </row>
    <row r="115" spans="3:5">
      <c r="D115" s="45"/>
      <c r="E115" s="45"/>
    </row>
    <row r="116" spans="3:5">
      <c r="D116" s="45"/>
      <c r="E116" s="45"/>
    </row>
    <row r="117" spans="3:5">
      <c r="D117" s="45"/>
      <c r="E117" s="45"/>
    </row>
    <row r="119" spans="3:5">
      <c r="C119" s="39"/>
      <c r="D119" s="39"/>
      <c r="E119" s="39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172">
    <tabColor theme="7" tint="0.39997558519241921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3" max="3" width="7" bestFit="1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1126</v>
      </c>
      <c r="B3" s="2"/>
      <c r="D3" s="3"/>
      <c r="E3" s="3"/>
      <c r="F3" s="40"/>
      <c r="G3" s="40"/>
      <c r="H3" s="3"/>
    </row>
    <row r="4" spans="1:8">
      <c r="A4" s="1"/>
      <c r="B4" s="2"/>
      <c r="D4" s="3"/>
      <c r="E4" s="3"/>
      <c r="F4" s="40" t="s">
        <v>1959</v>
      </c>
      <c r="G4" s="40" t="s">
        <v>1941</v>
      </c>
      <c r="H4" s="3"/>
    </row>
    <row r="5" spans="1:8" ht="12.6" customHeight="1">
      <c r="A5" s="268" t="s">
        <v>1031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2" t="s">
        <v>452</v>
      </c>
      <c r="B6" s="13" t="s">
        <v>1698</v>
      </c>
      <c r="C6" s="103">
        <v>1</v>
      </c>
      <c r="D6" s="153">
        <v>1</v>
      </c>
      <c r="E6" s="153" t="s">
        <v>491</v>
      </c>
      <c r="F6" s="175">
        <v>1</v>
      </c>
      <c r="G6" s="175">
        <v>1</v>
      </c>
      <c r="H6" s="3"/>
    </row>
    <row r="7" spans="1:8" ht="12.6" customHeight="1">
      <c r="A7" s="12" t="s">
        <v>453</v>
      </c>
      <c r="B7" s="13" t="s">
        <v>873</v>
      </c>
      <c r="C7" s="103">
        <v>0</v>
      </c>
      <c r="D7" s="153" t="s">
        <v>491</v>
      </c>
      <c r="E7" s="153" t="s">
        <v>491</v>
      </c>
      <c r="F7" s="175" t="s">
        <v>491</v>
      </c>
      <c r="G7" s="175" t="s">
        <v>491</v>
      </c>
      <c r="H7" s="3"/>
    </row>
    <row r="8" spans="1:8" ht="12.6" customHeight="1">
      <c r="A8" s="12" t="s">
        <v>454</v>
      </c>
      <c r="B8" s="13" t="s">
        <v>874</v>
      </c>
      <c r="C8" s="103">
        <v>2</v>
      </c>
      <c r="D8" s="153">
        <v>2.5</v>
      </c>
      <c r="E8" s="153">
        <v>2.1213203435596402</v>
      </c>
      <c r="F8" s="175">
        <v>4</v>
      </c>
      <c r="G8" s="175">
        <v>1</v>
      </c>
      <c r="H8" s="3"/>
    </row>
    <row r="9" spans="1:8" ht="12.6" customHeight="1">
      <c r="A9" s="12" t="s">
        <v>455</v>
      </c>
      <c r="B9" s="13" t="s">
        <v>875</v>
      </c>
      <c r="C9" s="103">
        <v>0</v>
      </c>
      <c r="D9" s="153" t="s">
        <v>491</v>
      </c>
      <c r="E9" s="153" t="s">
        <v>491</v>
      </c>
      <c r="F9" s="175" t="s">
        <v>491</v>
      </c>
      <c r="G9" s="175" t="s">
        <v>491</v>
      </c>
      <c r="H9" s="3"/>
    </row>
    <row r="10" spans="1:8" ht="12.6" customHeight="1">
      <c r="A10" s="12" t="s">
        <v>456</v>
      </c>
      <c r="B10" s="13" t="s">
        <v>876</v>
      </c>
      <c r="C10" s="103">
        <v>10</v>
      </c>
      <c r="D10" s="153">
        <v>3.9</v>
      </c>
      <c r="E10" s="153">
        <v>4.53259797957468</v>
      </c>
      <c r="F10" s="175">
        <v>12</v>
      </c>
      <c r="G10" s="175">
        <v>1</v>
      </c>
      <c r="H10" s="3"/>
    </row>
    <row r="11" spans="1:8" ht="12.6" customHeight="1">
      <c r="A11" s="12" t="s">
        <v>457</v>
      </c>
      <c r="B11" s="13" t="s">
        <v>877</v>
      </c>
      <c r="C11" s="103">
        <v>20</v>
      </c>
      <c r="D11" s="153">
        <v>4.1500000000000004</v>
      </c>
      <c r="E11" s="153">
        <v>4.0946049227836596</v>
      </c>
      <c r="F11" s="175">
        <v>12</v>
      </c>
      <c r="G11" s="175">
        <v>1</v>
      </c>
      <c r="H11" s="3"/>
    </row>
    <row r="12" spans="1:8" ht="12.6" customHeight="1">
      <c r="A12" s="12" t="s">
        <v>458</v>
      </c>
      <c r="B12" s="13" t="s">
        <v>878</v>
      </c>
      <c r="C12" s="103">
        <v>1</v>
      </c>
      <c r="D12" s="153">
        <v>1</v>
      </c>
      <c r="E12" s="153" t="s">
        <v>491</v>
      </c>
      <c r="F12" s="175">
        <v>1</v>
      </c>
      <c r="G12" s="175">
        <v>1</v>
      </c>
      <c r="H12" s="3"/>
    </row>
    <row r="13" spans="1:8" ht="12.6" customHeight="1">
      <c r="A13" s="12" t="s">
        <v>459</v>
      </c>
      <c r="B13" s="13" t="s">
        <v>1494</v>
      </c>
      <c r="C13" s="103">
        <v>0</v>
      </c>
      <c r="D13" s="153" t="s">
        <v>491</v>
      </c>
      <c r="E13" s="153" t="s">
        <v>491</v>
      </c>
      <c r="F13" s="175" t="s">
        <v>491</v>
      </c>
      <c r="G13" s="175" t="s">
        <v>491</v>
      </c>
      <c r="H13" s="3"/>
    </row>
    <row r="14" spans="1:8" ht="12.6" customHeight="1">
      <c r="A14" s="12" t="s">
        <v>460</v>
      </c>
      <c r="B14" s="13" t="s">
        <v>1495</v>
      </c>
      <c r="C14" s="103">
        <v>80</v>
      </c>
      <c r="D14" s="153">
        <v>1.8125</v>
      </c>
      <c r="E14" s="153">
        <v>2.1995036839469502</v>
      </c>
      <c r="F14" s="175">
        <v>12</v>
      </c>
      <c r="G14" s="175">
        <v>1</v>
      </c>
      <c r="H14" s="3"/>
    </row>
    <row r="15" spans="1:8" ht="12.6" customHeight="1">
      <c r="A15" s="12" t="s">
        <v>461</v>
      </c>
      <c r="B15" s="13" t="s">
        <v>1496</v>
      </c>
      <c r="C15" s="103">
        <v>64</v>
      </c>
      <c r="D15" s="153">
        <v>2.34375</v>
      </c>
      <c r="E15" s="153">
        <v>3.0196118219989101</v>
      </c>
      <c r="F15" s="175">
        <v>12</v>
      </c>
      <c r="G15" s="175">
        <v>1</v>
      </c>
      <c r="H15" s="3"/>
    </row>
    <row r="16" spans="1:8" ht="12.6" customHeight="1">
      <c r="A16" s="12" t="s">
        <v>462</v>
      </c>
      <c r="B16" s="13" t="s">
        <v>1497</v>
      </c>
      <c r="C16" s="103">
        <v>58</v>
      </c>
      <c r="D16" s="153">
        <v>6.3448275862069003</v>
      </c>
      <c r="E16" s="153">
        <v>10.4303062546717</v>
      </c>
      <c r="F16" s="175">
        <v>51</v>
      </c>
      <c r="G16" s="175">
        <v>1</v>
      </c>
      <c r="H16" s="3"/>
    </row>
    <row r="17" spans="1:8" ht="12.6" customHeight="1">
      <c r="A17" s="12" t="s">
        <v>463</v>
      </c>
      <c r="B17" s="13" t="s">
        <v>1498</v>
      </c>
      <c r="C17" s="103">
        <v>4</v>
      </c>
      <c r="D17" s="153">
        <v>2</v>
      </c>
      <c r="E17" s="153">
        <v>1.4142135623731</v>
      </c>
      <c r="F17" s="175">
        <v>4</v>
      </c>
      <c r="G17" s="175">
        <v>1</v>
      </c>
      <c r="H17" s="3"/>
    </row>
    <row r="18" spans="1:8" ht="12.6" customHeight="1">
      <c r="A18" s="12" t="s">
        <v>464</v>
      </c>
      <c r="B18" s="13" t="s">
        <v>1499</v>
      </c>
      <c r="C18" s="103">
        <v>2</v>
      </c>
      <c r="D18" s="153">
        <v>12.5</v>
      </c>
      <c r="E18" s="153">
        <v>16.2634559672906</v>
      </c>
      <c r="F18" s="175">
        <v>24</v>
      </c>
      <c r="G18" s="175">
        <v>1</v>
      </c>
      <c r="H18" s="3"/>
    </row>
    <row r="19" spans="1:8" ht="12.6" customHeight="1">
      <c r="A19" s="12" t="s">
        <v>465</v>
      </c>
      <c r="B19" s="13" t="s">
        <v>1500</v>
      </c>
      <c r="C19" s="103">
        <v>63</v>
      </c>
      <c r="D19" s="153">
        <v>1.73015873015873</v>
      </c>
      <c r="E19" s="153">
        <v>2.1114614202577999</v>
      </c>
      <c r="F19" s="175">
        <v>12</v>
      </c>
      <c r="G19" s="175">
        <v>1</v>
      </c>
      <c r="H19" s="3"/>
    </row>
    <row r="20" spans="1:8" ht="12.6" customHeight="1">
      <c r="A20" s="12" t="s">
        <v>466</v>
      </c>
      <c r="B20" s="13" t="s">
        <v>1501</v>
      </c>
      <c r="C20" s="103">
        <v>26</v>
      </c>
      <c r="D20" s="153">
        <v>10.384615384615399</v>
      </c>
      <c r="E20" s="153">
        <v>8.9177437643248005</v>
      </c>
      <c r="F20" s="175">
        <v>37</v>
      </c>
      <c r="G20" s="175">
        <v>1</v>
      </c>
      <c r="H20" s="3"/>
    </row>
    <row r="21" spans="1:8" ht="12.6" customHeight="1">
      <c r="A21" s="12" t="s">
        <v>467</v>
      </c>
      <c r="B21" s="13" t="s">
        <v>1502</v>
      </c>
      <c r="C21" s="103">
        <v>340</v>
      </c>
      <c r="D21" s="153">
        <v>15.232352941176501</v>
      </c>
      <c r="E21" s="153">
        <v>70.402438700504604</v>
      </c>
      <c r="F21" s="175">
        <v>730</v>
      </c>
      <c r="G21" s="175">
        <v>1</v>
      </c>
      <c r="H21" s="3"/>
    </row>
    <row r="22" spans="1:8" ht="12.6" customHeight="1">
      <c r="A22" s="12" t="s">
        <v>468</v>
      </c>
      <c r="B22" s="13" t="s">
        <v>1503</v>
      </c>
      <c r="C22" s="103">
        <v>18</v>
      </c>
      <c r="D22" s="153">
        <v>3.6111111111111098</v>
      </c>
      <c r="E22" s="153">
        <v>4.6670167935881697</v>
      </c>
      <c r="F22" s="175">
        <v>12</v>
      </c>
      <c r="G22" s="175">
        <v>1</v>
      </c>
      <c r="H22" s="3"/>
    </row>
    <row r="23" spans="1:8" ht="12.6" customHeight="1">
      <c r="A23" s="12" t="s">
        <v>469</v>
      </c>
      <c r="B23" s="13" t="s">
        <v>1504</v>
      </c>
      <c r="C23" s="103">
        <v>23</v>
      </c>
      <c r="D23" s="153">
        <v>8.7826086956521703</v>
      </c>
      <c r="E23" s="153">
        <v>13.487221297951701</v>
      </c>
      <c r="F23" s="175">
        <v>49</v>
      </c>
      <c r="G23" s="175">
        <v>1</v>
      </c>
      <c r="H23" s="3"/>
    </row>
    <row r="24" spans="1:8" ht="12.6" customHeight="1">
      <c r="A24" s="12" t="s">
        <v>470</v>
      </c>
      <c r="B24" s="13" t="s">
        <v>1505</v>
      </c>
      <c r="C24" s="103">
        <v>27</v>
      </c>
      <c r="D24" s="153">
        <v>2.18518518518519</v>
      </c>
      <c r="E24" s="153">
        <v>3.0004747962362601</v>
      </c>
      <c r="F24" s="175">
        <v>12</v>
      </c>
      <c r="G24" s="175">
        <v>1</v>
      </c>
      <c r="H24" s="3"/>
    </row>
    <row r="25" spans="1:8" ht="12.6" customHeight="1">
      <c r="A25" s="12" t="s">
        <v>471</v>
      </c>
      <c r="B25" s="13" t="s">
        <v>1506</v>
      </c>
      <c r="C25" s="103">
        <v>3</v>
      </c>
      <c r="D25" s="153">
        <v>4.6666666666666696</v>
      </c>
      <c r="E25" s="153">
        <v>6.3508529610858799</v>
      </c>
      <c r="F25" s="175">
        <v>12</v>
      </c>
      <c r="G25" s="175">
        <v>1</v>
      </c>
      <c r="H25" s="3"/>
    </row>
    <row r="26" spans="1:8" ht="12.6" customHeight="1">
      <c r="A26" s="12" t="s">
        <v>472</v>
      </c>
      <c r="B26" s="13" t="s">
        <v>1507</v>
      </c>
      <c r="C26" s="103">
        <v>122</v>
      </c>
      <c r="D26" s="153">
        <v>5.4590163934426199</v>
      </c>
      <c r="E26" s="153">
        <v>7.0945766051499204</v>
      </c>
      <c r="F26" s="175">
        <v>47</v>
      </c>
      <c r="G26" s="175">
        <v>1</v>
      </c>
      <c r="H26" s="3"/>
    </row>
    <row r="27" spans="1:8" ht="12.6" customHeight="1">
      <c r="A27" s="12" t="s">
        <v>473</v>
      </c>
      <c r="B27" s="13" t="s">
        <v>1508</v>
      </c>
      <c r="C27" s="103">
        <v>115</v>
      </c>
      <c r="D27" s="153">
        <v>23.4086956521739</v>
      </c>
      <c r="E27" s="153">
        <v>101.915246492279</v>
      </c>
      <c r="F27" s="175">
        <v>1064</v>
      </c>
      <c r="G27" s="175">
        <v>1</v>
      </c>
      <c r="H27" s="3"/>
    </row>
    <row r="28" spans="1:8" ht="12.6" customHeight="1">
      <c r="A28" s="12" t="s">
        <v>474</v>
      </c>
      <c r="B28" s="13" t="s">
        <v>1509</v>
      </c>
      <c r="C28" s="103">
        <v>84</v>
      </c>
      <c r="D28" s="153">
        <v>12.964285714285699</v>
      </c>
      <c r="E28" s="153">
        <v>17.624221031113098</v>
      </c>
      <c r="F28" s="175">
        <v>95</v>
      </c>
      <c r="G28" s="175">
        <v>1</v>
      </c>
      <c r="H28" s="3"/>
    </row>
    <row r="29" spans="1:8" ht="12.6" customHeight="1">
      <c r="A29" s="12" t="s">
        <v>475</v>
      </c>
      <c r="B29" s="13" t="s">
        <v>1510</v>
      </c>
      <c r="C29" s="103">
        <v>446</v>
      </c>
      <c r="D29" s="153">
        <v>20.275784753363201</v>
      </c>
      <c r="E29" s="153">
        <v>70.0656366186452</v>
      </c>
      <c r="F29" s="175">
        <v>1040</v>
      </c>
      <c r="G29" s="175">
        <v>1</v>
      </c>
      <c r="H29" s="3"/>
    </row>
    <row r="30" spans="1:8" ht="12.6" customHeight="1">
      <c r="A30" s="12" t="s">
        <v>476</v>
      </c>
      <c r="B30" s="13" t="s">
        <v>1511</v>
      </c>
      <c r="C30" s="103">
        <v>64</v>
      </c>
      <c r="D30" s="153">
        <v>10.984375</v>
      </c>
      <c r="E30" s="153">
        <v>13.051171798634</v>
      </c>
      <c r="F30" s="175">
        <v>51</v>
      </c>
      <c r="G30" s="175">
        <v>1</v>
      </c>
      <c r="H30" s="3"/>
    </row>
    <row r="31" spans="1:8" ht="12.6" customHeight="1">
      <c r="A31" s="12" t="s">
        <v>477</v>
      </c>
      <c r="B31" s="13" t="s">
        <v>1512</v>
      </c>
      <c r="C31" s="103">
        <v>55</v>
      </c>
      <c r="D31" s="153">
        <v>9.2909090909090892</v>
      </c>
      <c r="E31" s="153">
        <v>14.251280289819199</v>
      </c>
      <c r="F31" s="175">
        <v>52</v>
      </c>
      <c r="G31" s="175">
        <v>1</v>
      </c>
      <c r="H31" s="3"/>
    </row>
    <row r="32" spans="1:8" ht="12.6" customHeight="1">
      <c r="A32" s="12" t="s">
        <v>478</v>
      </c>
      <c r="B32" s="13" t="s">
        <v>1513</v>
      </c>
      <c r="C32" s="103">
        <v>55</v>
      </c>
      <c r="D32" s="153">
        <v>8.2727272727272698</v>
      </c>
      <c r="E32" s="153">
        <v>8.1818555928811705</v>
      </c>
      <c r="F32" s="175">
        <v>48</v>
      </c>
      <c r="G32" s="175">
        <v>1</v>
      </c>
      <c r="H32" s="3"/>
    </row>
    <row r="33" spans="1:8" ht="12.6" customHeight="1">
      <c r="A33" s="12" t="s">
        <v>479</v>
      </c>
      <c r="B33" s="13" t="s">
        <v>1514</v>
      </c>
      <c r="C33" s="103">
        <v>139</v>
      </c>
      <c r="D33" s="153">
        <v>6.9280575539568297</v>
      </c>
      <c r="E33" s="153">
        <v>9.0398796706832094</v>
      </c>
      <c r="F33" s="175">
        <v>50</v>
      </c>
      <c r="G33" s="175">
        <v>1</v>
      </c>
      <c r="H33" s="3"/>
    </row>
    <row r="34" spans="1:8" ht="12.6" customHeight="1">
      <c r="A34" s="12" t="s">
        <v>480</v>
      </c>
      <c r="B34" s="13" t="s">
        <v>1515</v>
      </c>
      <c r="C34" s="103">
        <v>98</v>
      </c>
      <c r="D34" s="153">
        <v>11.0714285714286</v>
      </c>
      <c r="E34" s="153">
        <v>16.498203588557299</v>
      </c>
      <c r="F34" s="175">
        <v>95</v>
      </c>
      <c r="G34" s="175">
        <v>1</v>
      </c>
      <c r="H34" s="3"/>
    </row>
    <row r="35" spans="1:8" ht="12.6" customHeight="1">
      <c r="A35" s="12" t="s">
        <v>481</v>
      </c>
      <c r="B35" s="13" t="s">
        <v>1516</v>
      </c>
      <c r="C35" s="103">
        <v>21</v>
      </c>
      <c r="D35" s="153">
        <v>27.380952380952401</v>
      </c>
      <c r="E35" s="153">
        <v>71.148068273478899</v>
      </c>
      <c r="F35" s="175">
        <v>241</v>
      </c>
      <c r="G35" s="175">
        <v>1</v>
      </c>
      <c r="H35" s="3"/>
    </row>
    <row r="36" spans="1:8" ht="12.6" customHeight="1">
      <c r="A36" s="12" t="s">
        <v>482</v>
      </c>
      <c r="B36" s="13" t="s">
        <v>1517</v>
      </c>
      <c r="C36" s="103">
        <v>268</v>
      </c>
      <c r="D36" s="153">
        <v>14.2425373134328</v>
      </c>
      <c r="E36" s="153">
        <v>27.770409377314198</v>
      </c>
      <c r="F36" s="175">
        <v>245</v>
      </c>
      <c r="G36" s="175">
        <v>1</v>
      </c>
      <c r="H36" s="3"/>
    </row>
    <row r="37" spans="1:8" ht="12.6" customHeight="1">
      <c r="A37" s="12" t="s">
        <v>483</v>
      </c>
      <c r="B37" s="13" t="s">
        <v>1518</v>
      </c>
      <c r="C37" s="103">
        <v>29</v>
      </c>
      <c r="D37" s="153">
        <v>10.241379310344801</v>
      </c>
      <c r="E37" s="153">
        <v>10.812212580535901</v>
      </c>
      <c r="F37" s="175">
        <v>49</v>
      </c>
      <c r="G37" s="175">
        <v>1</v>
      </c>
      <c r="H37" s="3"/>
    </row>
    <row r="38" spans="1:8" ht="12.6" customHeight="1">
      <c r="A38" s="12" t="s">
        <v>1228</v>
      </c>
      <c r="B38" s="13" t="s">
        <v>1519</v>
      </c>
      <c r="C38" s="103">
        <v>33</v>
      </c>
      <c r="D38" s="153">
        <v>3.0909090909090899</v>
      </c>
      <c r="E38" s="153">
        <v>4.3399570588575296</v>
      </c>
      <c r="F38" s="175">
        <v>24</v>
      </c>
      <c r="G38" s="175">
        <v>1</v>
      </c>
      <c r="H38" s="3"/>
    </row>
    <row r="39" spans="1:8" ht="12.6" customHeight="1">
      <c r="A39" s="12" t="s">
        <v>1229</v>
      </c>
      <c r="B39" s="13" t="s">
        <v>1520</v>
      </c>
      <c r="C39" s="103">
        <v>1</v>
      </c>
      <c r="D39" s="153">
        <v>1</v>
      </c>
      <c r="E39" s="153" t="s">
        <v>491</v>
      </c>
      <c r="F39" s="175">
        <v>1</v>
      </c>
      <c r="G39" s="175">
        <v>1</v>
      </c>
      <c r="H39" s="3"/>
    </row>
    <row r="40" spans="1:8" ht="12.6" customHeight="1">
      <c r="A40" s="12" t="s">
        <v>1230</v>
      </c>
      <c r="B40" s="13" t="s">
        <v>1521</v>
      </c>
      <c r="C40" s="103">
        <v>3</v>
      </c>
      <c r="D40" s="153">
        <v>19</v>
      </c>
      <c r="E40" s="153">
        <v>28.618176042508399</v>
      </c>
      <c r="F40" s="175">
        <v>52</v>
      </c>
      <c r="G40" s="175">
        <v>1</v>
      </c>
      <c r="H40" s="3"/>
    </row>
    <row r="41" spans="1:8" ht="12.6" customHeight="1">
      <c r="A41" s="12" t="s">
        <v>1759</v>
      </c>
      <c r="B41" s="13" t="s">
        <v>1522</v>
      </c>
      <c r="C41" s="103">
        <v>1791</v>
      </c>
      <c r="D41" s="153">
        <v>6.3930764935790103</v>
      </c>
      <c r="E41" s="153">
        <v>8.2521462977050106</v>
      </c>
      <c r="F41" s="175">
        <v>146</v>
      </c>
      <c r="G41" s="175">
        <v>1</v>
      </c>
      <c r="H41" s="3"/>
    </row>
    <row r="42" spans="1:8" ht="12.6" customHeight="1">
      <c r="A42" s="12" t="s">
        <v>1760</v>
      </c>
      <c r="B42" s="13" t="s">
        <v>1523</v>
      </c>
      <c r="C42" s="103">
        <v>0</v>
      </c>
      <c r="D42" s="153" t="s">
        <v>491</v>
      </c>
      <c r="E42" s="153" t="s">
        <v>491</v>
      </c>
      <c r="F42" s="175" t="s">
        <v>491</v>
      </c>
      <c r="G42" s="175" t="s">
        <v>491</v>
      </c>
      <c r="H42" s="3"/>
    </row>
    <row r="43" spans="1:8" ht="12.6" customHeight="1">
      <c r="A43" s="12" t="s">
        <v>1761</v>
      </c>
      <c r="B43" s="13" t="s">
        <v>1524</v>
      </c>
      <c r="C43" s="103">
        <v>0</v>
      </c>
      <c r="D43" s="153" t="s">
        <v>491</v>
      </c>
      <c r="E43" s="153" t="s">
        <v>491</v>
      </c>
      <c r="F43" s="175" t="s">
        <v>491</v>
      </c>
      <c r="G43" s="175" t="s">
        <v>491</v>
      </c>
      <c r="H43" s="3"/>
    </row>
    <row r="44" spans="1:8" ht="12.6" customHeight="1">
      <c r="A44" s="12" t="s">
        <v>1762</v>
      </c>
      <c r="B44" s="13" t="s">
        <v>1525</v>
      </c>
      <c r="C44" s="103">
        <v>0</v>
      </c>
      <c r="D44" s="153" t="s">
        <v>491</v>
      </c>
      <c r="E44" s="153" t="s">
        <v>491</v>
      </c>
      <c r="F44" s="175" t="s">
        <v>491</v>
      </c>
      <c r="G44" s="175" t="s">
        <v>491</v>
      </c>
      <c r="H44" s="3"/>
    </row>
    <row r="45" spans="1:8" ht="12.6" customHeight="1">
      <c r="A45" s="12" t="s">
        <v>1763</v>
      </c>
      <c r="B45" s="13" t="s">
        <v>1526</v>
      </c>
      <c r="C45" s="103">
        <v>0</v>
      </c>
      <c r="D45" s="153" t="s">
        <v>491</v>
      </c>
      <c r="E45" s="153" t="s">
        <v>491</v>
      </c>
      <c r="F45" s="175" t="s">
        <v>491</v>
      </c>
      <c r="G45" s="175" t="s">
        <v>491</v>
      </c>
      <c r="H45" s="3"/>
    </row>
    <row r="46" spans="1:8" ht="12.6" customHeight="1">
      <c r="A46" s="12" t="s">
        <v>1764</v>
      </c>
      <c r="B46" s="13" t="s">
        <v>1527</v>
      </c>
      <c r="C46" s="103">
        <v>2</v>
      </c>
      <c r="D46" s="153">
        <v>1</v>
      </c>
      <c r="E46" s="153">
        <v>0</v>
      </c>
      <c r="F46" s="175">
        <v>1</v>
      </c>
      <c r="G46" s="175">
        <v>1</v>
      </c>
      <c r="H46" s="3"/>
    </row>
    <row r="47" spans="1:8" ht="12.6" customHeight="1">
      <c r="A47" s="12" t="s">
        <v>884</v>
      </c>
      <c r="B47" s="13" t="s">
        <v>1528</v>
      </c>
      <c r="C47" s="103">
        <v>0</v>
      </c>
      <c r="D47" s="153" t="s">
        <v>491</v>
      </c>
      <c r="E47" s="153" t="s">
        <v>491</v>
      </c>
      <c r="F47" s="175" t="s">
        <v>491</v>
      </c>
      <c r="G47" s="175" t="s">
        <v>491</v>
      </c>
      <c r="H47" s="3"/>
    </row>
    <row r="48" spans="1:8" ht="12.6" customHeight="1">
      <c r="A48" s="12" t="s">
        <v>885</v>
      </c>
      <c r="B48" s="13" t="s">
        <v>1529</v>
      </c>
      <c r="C48" s="103">
        <v>1</v>
      </c>
      <c r="D48" s="153">
        <v>1</v>
      </c>
      <c r="E48" s="153" t="s">
        <v>491</v>
      </c>
      <c r="F48" s="175">
        <v>1</v>
      </c>
      <c r="G48" s="175">
        <v>1</v>
      </c>
      <c r="H48" s="3"/>
    </row>
    <row r="49" spans="1:8" ht="12.6" customHeight="1">
      <c r="A49" s="12" t="s">
        <v>886</v>
      </c>
      <c r="B49" s="13" t="s">
        <v>1530</v>
      </c>
      <c r="C49" s="103">
        <v>0</v>
      </c>
      <c r="D49" s="153" t="s">
        <v>491</v>
      </c>
      <c r="E49" s="153" t="s">
        <v>491</v>
      </c>
      <c r="F49" s="175" t="s">
        <v>491</v>
      </c>
      <c r="G49" s="175" t="s">
        <v>491</v>
      </c>
      <c r="H49" s="3"/>
    </row>
    <row r="50" spans="1:8" ht="12.6" customHeight="1">
      <c r="A50" s="12" t="s">
        <v>887</v>
      </c>
      <c r="B50" s="13" t="s">
        <v>1531</v>
      </c>
      <c r="C50" s="103">
        <v>1</v>
      </c>
      <c r="D50" s="153">
        <v>4</v>
      </c>
      <c r="E50" s="153" t="s">
        <v>491</v>
      </c>
      <c r="F50" s="175">
        <v>4</v>
      </c>
      <c r="G50" s="175">
        <v>4</v>
      </c>
      <c r="H50" s="3"/>
    </row>
    <row r="51" spans="1:8" ht="12.6" customHeight="1">
      <c r="A51" s="12" t="s">
        <v>888</v>
      </c>
      <c r="B51" s="13" t="s">
        <v>1532</v>
      </c>
      <c r="C51" s="103">
        <v>1</v>
      </c>
      <c r="D51" s="153">
        <v>1</v>
      </c>
      <c r="E51" s="153" t="s">
        <v>491</v>
      </c>
      <c r="F51" s="175">
        <v>1</v>
      </c>
      <c r="G51" s="175">
        <v>1</v>
      </c>
      <c r="H51" s="3"/>
    </row>
    <row r="52" spans="1:8" ht="12.6" customHeight="1">
      <c r="A52" s="12" t="s">
        <v>889</v>
      </c>
      <c r="B52" s="13" t="s">
        <v>1533</v>
      </c>
      <c r="C52" s="103">
        <v>1</v>
      </c>
      <c r="D52" s="153">
        <v>1</v>
      </c>
      <c r="E52" s="153" t="s">
        <v>491</v>
      </c>
      <c r="F52" s="175">
        <v>1</v>
      </c>
      <c r="G52" s="175">
        <v>1</v>
      </c>
      <c r="H52" s="3"/>
    </row>
    <row r="53" spans="1:8" ht="12.6" customHeight="1">
      <c r="A53" s="12" t="s">
        <v>890</v>
      </c>
      <c r="B53" s="13" t="s">
        <v>1534</v>
      </c>
      <c r="C53" s="103">
        <v>8</v>
      </c>
      <c r="D53" s="153">
        <v>3.125</v>
      </c>
      <c r="E53" s="153">
        <v>3.7583240945932301</v>
      </c>
      <c r="F53" s="175">
        <v>12</v>
      </c>
      <c r="G53" s="175">
        <v>1</v>
      </c>
      <c r="H53" s="3"/>
    </row>
    <row r="54" spans="1:8" ht="12.6" customHeight="1">
      <c r="A54" s="12" t="s">
        <v>891</v>
      </c>
      <c r="B54" s="13" t="s">
        <v>1535</v>
      </c>
      <c r="C54" s="103">
        <v>0</v>
      </c>
      <c r="D54" s="153" t="s">
        <v>491</v>
      </c>
      <c r="E54" s="153" t="s">
        <v>491</v>
      </c>
      <c r="F54" s="175" t="s">
        <v>491</v>
      </c>
      <c r="G54" s="175" t="s">
        <v>491</v>
      </c>
      <c r="H54" s="3"/>
    </row>
    <row r="55" spans="1:8" ht="12.6" customHeight="1">
      <c r="A55" s="12" t="s">
        <v>892</v>
      </c>
      <c r="B55" s="13" t="s">
        <v>1536</v>
      </c>
      <c r="C55" s="103">
        <v>1</v>
      </c>
      <c r="D55" s="153">
        <v>1</v>
      </c>
      <c r="E55" s="153" t="s">
        <v>491</v>
      </c>
      <c r="F55" s="175">
        <v>1</v>
      </c>
      <c r="G55" s="175">
        <v>1</v>
      </c>
      <c r="H55" s="3"/>
    </row>
    <row r="56" spans="1:8" ht="12.6" customHeight="1">
      <c r="A56" s="12" t="s">
        <v>893</v>
      </c>
      <c r="B56" s="13" t="s">
        <v>1537</v>
      </c>
      <c r="C56" s="103">
        <v>0</v>
      </c>
      <c r="D56" s="153" t="s">
        <v>491</v>
      </c>
      <c r="E56" s="153" t="s">
        <v>491</v>
      </c>
      <c r="F56" s="175" t="s">
        <v>491</v>
      </c>
      <c r="G56" s="175" t="s">
        <v>491</v>
      </c>
      <c r="H56" s="3"/>
    </row>
    <row r="57" spans="1:8" ht="12.6" customHeight="1">
      <c r="A57" s="12" t="s">
        <v>894</v>
      </c>
      <c r="B57" s="13" t="s">
        <v>1538</v>
      </c>
      <c r="C57" s="103">
        <v>0</v>
      </c>
      <c r="D57" s="153" t="s">
        <v>491</v>
      </c>
      <c r="E57" s="153" t="s">
        <v>491</v>
      </c>
      <c r="F57" s="175" t="s">
        <v>491</v>
      </c>
      <c r="G57" s="175" t="s">
        <v>491</v>
      </c>
      <c r="H57" s="3"/>
    </row>
    <row r="58" spans="1:8" ht="12.6" customHeight="1">
      <c r="A58" s="12" t="s">
        <v>1546</v>
      </c>
      <c r="B58" s="13" t="s">
        <v>1539</v>
      </c>
      <c r="C58" s="103">
        <v>0</v>
      </c>
      <c r="D58" s="153" t="s">
        <v>491</v>
      </c>
      <c r="E58" s="153" t="s">
        <v>491</v>
      </c>
      <c r="F58" s="175" t="s">
        <v>491</v>
      </c>
      <c r="G58" s="175" t="s">
        <v>491</v>
      </c>
      <c r="H58" s="3"/>
    </row>
    <row r="59" spans="1:8" ht="12.6" customHeight="1">
      <c r="A59" s="12" t="s">
        <v>1547</v>
      </c>
      <c r="B59" s="13" t="s">
        <v>1540</v>
      </c>
      <c r="C59" s="103">
        <v>3</v>
      </c>
      <c r="D59" s="153">
        <v>1.3333333333333299</v>
      </c>
      <c r="E59" s="153">
        <v>0.57735026918962595</v>
      </c>
      <c r="F59" s="175">
        <v>2</v>
      </c>
      <c r="G59" s="175">
        <v>1</v>
      </c>
      <c r="H59" s="3"/>
    </row>
    <row r="60" spans="1:8" ht="12.6" customHeight="1">
      <c r="A60" s="12" t="s">
        <v>1548</v>
      </c>
      <c r="B60" s="13" t="s">
        <v>1541</v>
      </c>
      <c r="C60" s="103">
        <v>1</v>
      </c>
      <c r="D60" s="153">
        <v>2</v>
      </c>
      <c r="E60" s="153" t="s">
        <v>491</v>
      </c>
      <c r="F60" s="175">
        <v>2</v>
      </c>
      <c r="G60" s="175">
        <v>2</v>
      </c>
      <c r="H60" s="3"/>
    </row>
    <row r="61" spans="1:8" ht="12.6" customHeight="1">
      <c r="A61" s="12" t="s">
        <v>1549</v>
      </c>
      <c r="B61" s="13" t="s">
        <v>1542</v>
      </c>
      <c r="C61" s="103">
        <v>4</v>
      </c>
      <c r="D61" s="153">
        <v>3</v>
      </c>
      <c r="E61" s="153">
        <v>1.1547005383792499</v>
      </c>
      <c r="F61" s="175">
        <v>4</v>
      </c>
      <c r="G61" s="175">
        <v>2</v>
      </c>
      <c r="H61" s="3"/>
    </row>
    <row r="62" spans="1:8" ht="12.6" customHeight="1">
      <c r="A62" s="12" t="s">
        <v>1550</v>
      </c>
      <c r="B62" s="13" t="s">
        <v>1543</v>
      </c>
      <c r="C62" s="103">
        <v>0</v>
      </c>
      <c r="D62" s="153" t="s">
        <v>491</v>
      </c>
      <c r="E62" s="153" t="s">
        <v>491</v>
      </c>
      <c r="F62" s="175" t="s">
        <v>491</v>
      </c>
      <c r="G62" s="175" t="s">
        <v>491</v>
      </c>
      <c r="H62" s="3"/>
    </row>
    <row r="63" spans="1:8" ht="12.6" customHeight="1">
      <c r="A63" s="12" t="s">
        <v>1551</v>
      </c>
      <c r="B63" s="13" t="s">
        <v>1544</v>
      </c>
      <c r="C63" s="103">
        <v>0</v>
      </c>
      <c r="D63" s="153" t="s">
        <v>491</v>
      </c>
      <c r="E63" s="153" t="s">
        <v>491</v>
      </c>
      <c r="F63" s="175" t="s">
        <v>491</v>
      </c>
      <c r="G63" s="175" t="s">
        <v>491</v>
      </c>
      <c r="H63" s="3"/>
    </row>
    <row r="64" spans="1:8" ht="12.6" customHeight="1">
      <c r="A64" s="12" t="s">
        <v>1552</v>
      </c>
      <c r="B64" s="13" t="s">
        <v>1545</v>
      </c>
      <c r="C64" s="103">
        <v>1</v>
      </c>
      <c r="D64" s="153">
        <v>1</v>
      </c>
      <c r="E64" s="153" t="s">
        <v>491</v>
      </c>
      <c r="F64" s="175">
        <v>1</v>
      </c>
      <c r="G64" s="175">
        <v>1</v>
      </c>
      <c r="H64" s="3"/>
    </row>
    <row r="65" spans="1:8" ht="12.6" customHeight="1">
      <c r="A65" s="12" t="s">
        <v>1553</v>
      </c>
      <c r="B65" s="13" t="s">
        <v>1295</v>
      </c>
      <c r="C65" s="103">
        <v>0</v>
      </c>
      <c r="D65" s="153" t="s">
        <v>491</v>
      </c>
      <c r="E65" s="153" t="s">
        <v>491</v>
      </c>
      <c r="F65" s="175" t="s">
        <v>491</v>
      </c>
      <c r="G65" s="175" t="s">
        <v>491</v>
      </c>
      <c r="H65" s="3"/>
    </row>
    <row r="66" spans="1:8" ht="12.6" customHeight="1">
      <c r="A66" s="12" t="s">
        <v>1554</v>
      </c>
      <c r="B66" s="13" t="s">
        <v>1296</v>
      </c>
      <c r="C66" s="103">
        <v>0</v>
      </c>
      <c r="D66" s="153" t="s">
        <v>491</v>
      </c>
      <c r="E66" s="153" t="s">
        <v>491</v>
      </c>
      <c r="F66" s="175" t="s">
        <v>491</v>
      </c>
      <c r="G66" s="175" t="s">
        <v>491</v>
      </c>
      <c r="H66" s="3"/>
    </row>
    <row r="67" spans="1:8" ht="12.6" customHeight="1">
      <c r="A67" s="12" t="s">
        <v>1555</v>
      </c>
      <c r="B67" s="13" t="s">
        <v>1297</v>
      </c>
      <c r="C67" s="103">
        <v>0</v>
      </c>
      <c r="D67" s="153" t="s">
        <v>491</v>
      </c>
      <c r="E67" s="153" t="s">
        <v>491</v>
      </c>
      <c r="F67" s="175" t="s">
        <v>491</v>
      </c>
      <c r="G67" s="175" t="s">
        <v>491</v>
      </c>
      <c r="H67" s="3"/>
    </row>
    <row r="68" spans="1:8" ht="12.6" customHeight="1">
      <c r="A68" s="12" t="s">
        <v>1556</v>
      </c>
      <c r="B68" s="13" t="s">
        <v>1298</v>
      </c>
      <c r="C68" s="103">
        <v>0</v>
      </c>
      <c r="D68" s="153" t="s">
        <v>491</v>
      </c>
      <c r="E68" s="153" t="s">
        <v>491</v>
      </c>
      <c r="F68" s="175" t="s">
        <v>491</v>
      </c>
      <c r="G68" s="175" t="s">
        <v>491</v>
      </c>
      <c r="H68" s="3"/>
    </row>
    <row r="69" spans="1:8" ht="12.6" customHeight="1">
      <c r="A69" s="12" t="s">
        <v>1557</v>
      </c>
      <c r="B69" s="13" t="s">
        <v>1299</v>
      </c>
      <c r="C69" s="103">
        <v>0</v>
      </c>
      <c r="D69" s="153" t="s">
        <v>491</v>
      </c>
      <c r="E69" s="153" t="s">
        <v>491</v>
      </c>
      <c r="F69" s="175" t="s">
        <v>491</v>
      </c>
      <c r="G69" s="175" t="s">
        <v>491</v>
      </c>
      <c r="H69" s="3"/>
    </row>
    <row r="70" spans="1:8" ht="12.6" customHeight="1">
      <c r="A70" s="12" t="s">
        <v>1558</v>
      </c>
      <c r="B70" s="13" t="s">
        <v>1300</v>
      </c>
      <c r="C70" s="103">
        <v>0</v>
      </c>
      <c r="D70" s="153" t="s">
        <v>491</v>
      </c>
      <c r="E70" s="153" t="s">
        <v>491</v>
      </c>
      <c r="F70" s="175" t="s">
        <v>491</v>
      </c>
      <c r="G70" s="175" t="s">
        <v>491</v>
      </c>
      <c r="H70" s="3"/>
    </row>
    <row r="71" spans="1:8" ht="12.6" customHeight="1">
      <c r="A71" s="12" t="s">
        <v>1559</v>
      </c>
      <c r="B71" s="13" t="s">
        <v>1301</v>
      </c>
      <c r="C71" s="103">
        <v>0</v>
      </c>
      <c r="D71" s="153" t="s">
        <v>491</v>
      </c>
      <c r="E71" s="153" t="s">
        <v>491</v>
      </c>
      <c r="F71" s="175" t="s">
        <v>491</v>
      </c>
      <c r="G71" s="175" t="s">
        <v>491</v>
      </c>
      <c r="H71" s="3"/>
    </row>
    <row r="72" spans="1:8" ht="12.6" customHeight="1">
      <c r="A72" s="12" t="s">
        <v>1560</v>
      </c>
      <c r="B72" s="13" t="s">
        <v>1302</v>
      </c>
      <c r="C72" s="103">
        <v>0</v>
      </c>
      <c r="D72" s="153" t="s">
        <v>491</v>
      </c>
      <c r="E72" s="153" t="s">
        <v>491</v>
      </c>
      <c r="F72" s="175" t="s">
        <v>491</v>
      </c>
      <c r="G72" s="175" t="s">
        <v>491</v>
      </c>
      <c r="H72" s="3"/>
    </row>
    <row r="73" spans="1:8" ht="12.6" customHeight="1">
      <c r="A73" s="12" t="s">
        <v>1561</v>
      </c>
      <c r="B73" s="13" t="s">
        <v>1303</v>
      </c>
      <c r="C73" s="103">
        <v>0</v>
      </c>
      <c r="D73" s="153" t="s">
        <v>491</v>
      </c>
      <c r="E73" s="153" t="s">
        <v>491</v>
      </c>
      <c r="F73" s="175" t="s">
        <v>491</v>
      </c>
      <c r="G73" s="175" t="s">
        <v>491</v>
      </c>
      <c r="H73" s="3"/>
    </row>
    <row r="74" spans="1:8" ht="12.6" customHeight="1">
      <c r="A74" s="12" t="s">
        <v>1562</v>
      </c>
      <c r="B74" s="13" t="s">
        <v>1304</v>
      </c>
      <c r="C74" s="103">
        <v>0</v>
      </c>
      <c r="D74" s="153" t="s">
        <v>491</v>
      </c>
      <c r="E74" s="153" t="s">
        <v>491</v>
      </c>
      <c r="F74" s="175" t="s">
        <v>491</v>
      </c>
      <c r="G74" s="175" t="s">
        <v>491</v>
      </c>
      <c r="H74" s="3"/>
    </row>
    <row r="75" spans="1:8" ht="12.6" customHeight="1">
      <c r="A75" s="12" t="s">
        <v>1563</v>
      </c>
      <c r="B75" s="13" t="s">
        <v>1305</v>
      </c>
      <c r="C75" s="103">
        <v>1</v>
      </c>
      <c r="D75" s="153">
        <v>24</v>
      </c>
      <c r="E75" s="153" t="s">
        <v>491</v>
      </c>
      <c r="F75" s="175">
        <v>24</v>
      </c>
      <c r="G75" s="175">
        <v>24</v>
      </c>
      <c r="H75" s="3"/>
    </row>
    <row r="76" spans="1:8" ht="12.6" customHeight="1">
      <c r="A76" s="12" t="s">
        <v>1564</v>
      </c>
      <c r="B76" s="13" t="s">
        <v>1306</v>
      </c>
      <c r="C76" s="103">
        <v>115</v>
      </c>
      <c r="D76" s="153">
        <v>5.1130434782608702</v>
      </c>
      <c r="E76" s="153">
        <v>6.6249994602996196</v>
      </c>
      <c r="F76" s="175">
        <v>33</v>
      </c>
      <c r="G76" s="175">
        <v>1</v>
      </c>
      <c r="H76" s="3"/>
    </row>
    <row r="77" spans="1:8" ht="12.6" customHeight="1">
      <c r="A77" s="12" t="s">
        <v>1565</v>
      </c>
      <c r="B77" s="13" t="s">
        <v>1307</v>
      </c>
      <c r="C77" s="103">
        <v>4</v>
      </c>
      <c r="D77" s="153">
        <v>3.75</v>
      </c>
      <c r="E77" s="153">
        <v>5.5</v>
      </c>
      <c r="F77" s="175">
        <v>12</v>
      </c>
      <c r="G77" s="175">
        <v>1</v>
      </c>
      <c r="H77" s="3"/>
    </row>
    <row r="78" spans="1:8" ht="12.6" customHeight="1">
      <c r="A78" s="12" t="s">
        <v>1247</v>
      </c>
      <c r="B78" s="13" t="s">
        <v>1308</v>
      </c>
      <c r="C78" s="103">
        <v>7</v>
      </c>
      <c r="D78" s="153">
        <v>2.28571428571429</v>
      </c>
      <c r="E78" s="153">
        <v>0.75592894601845395</v>
      </c>
      <c r="F78" s="175">
        <v>4</v>
      </c>
      <c r="G78" s="175">
        <v>2</v>
      </c>
      <c r="H78" s="3"/>
    </row>
    <row r="79" spans="1:8" ht="12.6" customHeight="1">
      <c r="A79" s="12" t="s">
        <v>1248</v>
      </c>
      <c r="B79" s="13" t="s">
        <v>1309</v>
      </c>
      <c r="C79" s="103">
        <v>73</v>
      </c>
      <c r="D79" s="153">
        <v>5.0547945205479499</v>
      </c>
      <c r="E79" s="153">
        <v>5.1636830389399604</v>
      </c>
      <c r="F79" s="175">
        <v>24</v>
      </c>
      <c r="G79" s="175">
        <v>1</v>
      </c>
      <c r="H79" s="3"/>
    </row>
    <row r="80" spans="1:8" ht="12.6" customHeight="1">
      <c r="A80" s="12" t="s">
        <v>1249</v>
      </c>
      <c r="B80" s="13" t="s">
        <v>1310</v>
      </c>
      <c r="C80" s="103">
        <v>19</v>
      </c>
      <c r="D80" s="153">
        <v>1.26315789473684</v>
      </c>
      <c r="E80" s="153">
        <v>0.733492805626908</v>
      </c>
      <c r="F80" s="175">
        <v>4</v>
      </c>
      <c r="G80" s="175">
        <v>1</v>
      </c>
      <c r="H80" s="3"/>
    </row>
    <row r="81" spans="1:8" ht="12.6" customHeight="1">
      <c r="A81" s="12" t="s">
        <v>1250</v>
      </c>
      <c r="B81" s="13" t="s">
        <v>1311</v>
      </c>
      <c r="C81" s="103">
        <v>1</v>
      </c>
      <c r="D81" s="153">
        <v>4</v>
      </c>
      <c r="E81" s="153" t="s">
        <v>491</v>
      </c>
      <c r="F81" s="175">
        <v>4</v>
      </c>
      <c r="G81" s="175">
        <v>4</v>
      </c>
      <c r="H81" s="3"/>
    </row>
    <row r="82" spans="1:8" ht="12.6" customHeight="1">
      <c r="A82" s="12" t="s">
        <v>1251</v>
      </c>
      <c r="B82" s="13" t="s">
        <v>1312</v>
      </c>
      <c r="C82" s="103">
        <v>0</v>
      </c>
      <c r="D82" s="153" t="s">
        <v>491</v>
      </c>
      <c r="E82" s="153" t="s">
        <v>491</v>
      </c>
      <c r="F82" s="175" t="s">
        <v>491</v>
      </c>
      <c r="G82" s="175" t="s">
        <v>491</v>
      </c>
      <c r="H82" s="3"/>
    </row>
    <row r="83" spans="1:8" ht="12.6" customHeight="1">
      <c r="A83" s="12" t="s">
        <v>1252</v>
      </c>
      <c r="B83" s="13" t="s">
        <v>1313</v>
      </c>
      <c r="C83" s="103">
        <v>7</v>
      </c>
      <c r="D83" s="153">
        <v>1.71428571428571</v>
      </c>
      <c r="E83" s="153">
        <v>1.1126972805283699</v>
      </c>
      <c r="F83" s="175">
        <v>4</v>
      </c>
      <c r="G83" s="175">
        <v>1</v>
      </c>
      <c r="H83" s="3"/>
    </row>
    <row r="84" spans="1:8" ht="12.6" customHeight="1">
      <c r="A84" s="12" t="s">
        <v>1253</v>
      </c>
      <c r="B84" s="13" t="s">
        <v>1314</v>
      </c>
      <c r="C84" s="103">
        <v>0</v>
      </c>
      <c r="D84" s="153" t="s">
        <v>491</v>
      </c>
      <c r="E84" s="153" t="s">
        <v>491</v>
      </c>
      <c r="F84" s="175" t="s">
        <v>491</v>
      </c>
      <c r="G84" s="175" t="s">
        <v>491</v>
      </c>
      <c r="H84" s="3"/>
    </row>
    <row r="85" spans="1:8" ht="12.6" customHeight="1">
      <c r="A85" s="12" t="s">
        <v>1254</v>
      </c>
      <c r="B85" s="13" t="s">
        <v>1315</v>
      </c>
      <c r="C85" s="103">
        <v>4</v>
      </c>
      <c r="D85" s="153">
        <v>4.75</v>
      </c>
      <c r="E85" s="153">
        <v>4.9916597106239804</v>
      </c>
      <c r="F85" s="175">
        <v>12</v>
      </c>
      <c r="G85" s="175">
        <v>1</v>
      </c>
      <c r="H85" s="3"/>
    </row>
    <row r="86" spans="1:8" ht="12.6" customHeight="1">
      <c r="A86" s="12" t="s">
        <v>1255</v>
      </c>
      <c r="B86" s="13" t="s">
        <v>1316</v>
      </c>
      <c r="C86" s="103">
        <v>57</v>
      </c>
      <c r="D86" s="153">
        <v>4.7894736842105301</v>
      </c>
      <c r="E86" s="153">
        <v>4.6856042532468596</v>
      </c>
      <c r="F86" s="175">
        <v>24</v>
      </c>
      <c r="G86" s="175">
        <v>1</v>
      </c>
      <c r="H86" s="3"/>
    </row>
    <row r="87" spans="1:8" ht="12.6" customHeight="1">
      <c r="A87" s="12" t="s">
        <v>1256</v>
      </c>
      <c r="B87" s="13" t="s">
        <v>1317</v>
      </c>
      <c r="C87" s="103">
        <v>4</v>
      </c>
      <c r="D87" s="153">
        <v>1.75</v>
      </c>
      <c r="E87" s="153">
        <v>1.5</v>
      </c>
      <c r="F87" s="175">
        <v>4</v>
      </c>
      <c r="G87" s="175">
        <v>1</v>
      </c>
      <c r="H87" s="3"/>
    </row>
    <row r="88" spans="1:8" ht="12.6" customHeight="1">
      <c r="A88" s="12" t="s">
        <v>1257</v>
      </c>
      <c r="B88" s="13" t="s">
        <v>1318</v>
      </c>
      <c r="C88" s="103">
        <v>29</v>
      </c>
      <c r="D88" s="153">
        <v>3.31034482758621</v>
      </c>
      <c r="E88" s="153">
        <v>3.41324571418741</v>
      </c>
      <c r="F88" s="175">
        <v>12</v>
      </c>
      <c r="G88" s="175">
        <v>1</v>
      </c>
      <c r="H88" s="3"/>
    </row>
    <row r="89" spans="1:8" ht="12.6" customHeight="1">
      <c r="A89" s="12" t="s">
        <v>1258</v>
      </c>
      <c r="B89" s="13" t="s">
        <v>1319</v>
      </c>
      <c r="C89" s="103">
        <v>7</v>
      </c>
      <c r="D89" s="153">
        <v>6.1428571428571397</v>
      </c>
      <c r="E89" s="153">
        <v>5.5205244747388296</v>
      </c>
      <c r="F89" s="175">
        <v>12</v>
      </c>
      <c r="G89" s="175">
        <v>1</v>
      </c>
      <c r="H89" s="3"/>
    </row>
    <row r="90" spans="1:8" ht="12.6" customHeight="1">
      <c r="A90" s="12" t="s">
        <v>1259</v>
      </c>
      <c r="B90" s="13" t="s">
        <v>1320</v>
      </c>
      <c r="C90" s="103">
        <v>4</v>
      </c>
      <c r="D90" s="153">
        <v>4.75</v>
      </c>
      <c r="E90" s="153">
        <v>4.9916597106239804</v>
      </c>
      <c r="F90" s="175">
        <v>12</v>
      </c>
      <c r="G90" s="175">
        <v>1</v>
      </c>
      <c r="H90" s="3"/>
    </row>
    <row r="91" spans="1:8" ht="12.6" customHeight="1">
      <c r="A91" s="12" t="s">
        <v>1260</v>
      </c>
      <c r="B91" s="13" t="s">
        <v>1321</v>
      </c>
      <c r="C91" s="103">
        <v>0</v>
      </c>
      <c r="D91" s="153" t="s">
        <v>491</v>
      </c>
      <c r="E91" s="153" t="s">
        <v>491</v>
      </c>
      <c r="F91" s="175" t="s">
        <v>491</v>
      </c>
      <c r="G91" s="175" t="s">
        <v>491</v>
      </c>
      <c r="H91" s="3"/>
    </row>
    <row r="92" spans="1:8" ht="12.6" customHeight="1">
      <c r="A92" s="12" t="s">
        <v>1261</v>
      </c>
      <c r="B92" s="13" t="s">
        <v>1322</v>
      </c>
      <c r="C92" s="103">
        <v>8</v>
      </c>
      <c r="D92" s="153">
        <v>16.5</v>
      </c>
      <c r="E92" s="153">
        <v>16.509737386506998</v>
      </c>
      <c r="F92" s="175">
        <v>48</v>
      </c>
      <c r="G92" s="175">
        <v>1</v>
      </c>
      <c r="H92" s="3"/>
    </row>
    <row r="93" spans="1:8" ht="12.6" customHeight="1">
      <c r="A93" s="12" t="s">
        <v>1262</v>
      </c>
      <c r="B93" s="13" t="s">
        <v>1323</v>
      </c>
      <c r="C93" s="103">
        <v>468</v>
      </c>
      <c r="D93" s="153">
        <v>4.3632478632478602</v>
      </c>
      <c r="E93" s="153">
        <v>17.9146350674554</v>
      </c>
      <c r="F93" s="175">
        <v>258</v>
      </c>
      <c r="G93" s="175">
        <v>1</v>
      </c>
      <c r="H93" s="3"/>
    </row>
    <row r="94" spans="1:8" ht="12.6" customHeight="1">
      <c r="A94" s="12" t="s">
        <v>1263</v>
      </c>
      <c r="B94" s="13" t="s">
        <v>1324</v>
      </c>
      <c r="C94" s="103">
        <v>1</v>
      </c>
      <c r="D94" s="153">
        <v>12</v>
      </c>
      <c r="E94" s="153" t="s">
        <v>491</v>
      </c>
      <c r="F94" s="175">
        <v>12</v>
      </c>
      <c r="G94" s="175">
        <v>12</v>
      </c>
      <c r="H94" s="3"/>
    </row>
    <row r="95" spans="1:8" ht="12.6" customHeight="1">
      <c r="A95" s="12" t="s">
        <v>1264</v>
      </c>
      <c r="B95" s="13" t="s">
        <v>1325</v>
      </c>
      <c r="C95" s="103">
        <v>1</v>
      </c>
      <c r="D95" s="153">
        <v>2</v>
      </c>
      <c r="E95" s="153" t="s">
        <v>491</v>
      </c>
      <c r="F95" s="175">
        <v>2</v>
      </c>
      <c r="G95" s="175">
        <v>2</v>
      </c>
      <c r="H95" s="3"/>
    </row>
    <row r="96" spans="1:8" ht="12.6" customHeight="1">
      <c r="A96" s="12" t="s">
        <v>1265</v>
      </c>
      <c r="B96" s="13" t="s">
        <v>1326</v>
      </c>
      <c r="C96" s="103">
        <v>0</v>
      </c>
      <c r="D96" s="153" t="s">
        <v>491</v>
      </c>
      <c r="E96" s="153" t="s">
        <v>491</v>
      </c>
      <c r="F96" s="175" t="s">
        <v>491</v>
      </c>
      <c r="G96" s="175" t="s">
        <v>491</v>
      </c>
      <c r="H96" s="3"/>
    </row>
    <row r="97" spans="1:8" ht="12.6" customHeight="1">
      <c r="A97" s="12" t="s">
        <v>1266</v>
      </c>
      <c r="B97" s="13" t="s">
        <v>1327</v>
      </c>
      <c r="C97" s="103">
        <v>10</v>
      </c>
      <c r="D97" s="153">
        <v>6.3</v>
      </c>
      <c r="E97" s="153">
        <v>7.6310768134866303</v>
      </c>
      <c r="F97" s="175">
        <v>24</v>
      </c>
      <c r="G97" s="175">
        <v>1</v>
      </c>
      <c r="H97" s="3"/>
    </row>
    <row r="98" spans="1:8" ht="12.6" customHeight="1">
      <c r="A98" s="12" t="s">
        <v>1267</v>
      </c>
      <c r="B98" s="13" t="s">
        <v>1328</v>
      </c>
      <c r="C98" s="103">
        <v>1</v>
      </c>
      <c r="D98" s="153">
        <v>12</v>
      </c>
      <c r="E98" s="153" t="s">
        <v>491</v>
      </c>
      <c r="F98" s="175">
        <v>12</v>
      </c>
      <c r="G98" s="175">
        <v>12</v>
      </c>
      <c r="H98" s="3"/>
    </row>
    <row r="99" spans="1:8" ht="12.6" customHeight="1">
      <c r="A99" s="12" t="s">
        <v>1268</v>
      </c>
      <c r="B99" s="13" t="s">
        <v>1329</v>
      </c>
      <c r="C99" s="103">
        <v>1</v>
      </c>
      <c r="D99" s="153">
        <v>1</v>
      </c>
      <c r="E99" s="153" t="s">
        <v>491</v>
      </c>
      <c r="F99" s="175">
        <v>1</v>
      </c>
      <c r="G99" s="175">
        <v>1</v>
      </c>
      <c r="H99" s="3"/>
    </row>
    <row r="100" spans="1:8" ht="12.6" customHeight="1">
      <c r="A100" s="12" t="s">
        <v>486</v>
      </c>
      <c r="B100" s="13" t="s">
        <v>1330</v>
      </c>
      <c r="C100" s="103">
        <v>5</v>
      </c>
      <c r="D100" s="153">
        <v>5.6</v>
      </c>
      <c r="E100" s="153">
        <v>5.8566201857385298</v>
      </c>
      <c r="F100" s="175">
        <v>12</v>
      </c>
      <c r="G100" s="175">
        <v>1</v>
      </c>
      <c r="H100" s="3"/>
    </row>
    <row r="101" spans="1:8" ht="12.6" customHeight="1">
      <c r="A101" s="12" t="s">
        <v>487</v>
      </c>
      <c r="B101" s="13" t="s">
        <v>596</v>
      </c>
      <c r="C101" s="103">
        <v>8</v>
      </c>
      <c r="D101" s="153">
        <v>4</v>
      </c>
      <c r="E101" s="153">
        <v>1.77281052085584</v>
      </c>
      <c r="F101" s="175">
        <v>6</v>
      </c>
      <c r="G101" s="175">
        <v>2</v>
      </c>
      <c r="H101" s="3"/>
    </row>
    <row r="102" spans="1:8" ht="12.6" customHeight="1">
      <c r="A102" s="12" t="s">
        <v>599</v>
      </c>
      <c r="B102" s="13" t="s">
        <v>597</v>
      </c>
      <c r="C102" s="103">
        <v>2</v>
      </c>
      <c r="D102" s="153">
        <v>1</v>
      </c>
      <c r="E102" s="153">
        <v>0</v>
      </c>
      <c r="F102" s="175">
        <v>1</v>
      </c>
      <c r="G102" s="175">
        <v>1</v>
      </c>
      <c r="H102" s="3"/>
    </row>
    <row r="103" spans="1:8" ht="12.6" customHeight="1">
      <c r="A103" s="12" t="s">
        <v>600</v>
      </c>
      <c r="B103" s="13" t="s">
        <v>598</v>
      </c>
      <c r="C103" s="103">
        <v>10</v>
      </c>
      <c r="D103" s="153">
        <v>2.2000000000000002</v>
      </c>
      <c r="E103" s="153">
        <v>1.6193277068654801</v>
      </c>
      <c r="F103" s="175">
        <v>6</v>
      </c>
      <c r="G103" s="175">
        <v>1</v>
      </c>
      <c r="H103" s="3"/>
    </row>
    <row r="104" spans="1:8" ht="12.6" customHeight="1">
      <c r="A104" s="12" t="s">
        <v>488</v>
      </c>
      <c r="B104" s="13" t="s">
        <v>1386</v>
      </c>
      <c r="C104" s="103">
        <v>63</v>
      </c>
      <c r="D104" s="153">
        <v>2.4285714285714302</v>
      </c>
      <c r="E104" s="153">
        <v>3.26127961089828</v>
      </c>
      <c r="F104" s="175">
        <v>12</v>
      </c>
      <c r="G104" s="175">
        <v>1</v>
      </c>
      <c r="H104" s="3"/>
    </row>
    <row r="105" spans="1:8" ht="12.6" customHeight="1">
      <c r="A105" s="12" t="s">
        <v>491</v>
      </c>
      <c r="B105" s="13" t="s">
        <v>1956</v>
      </c>
      <c r="C105" s="103">
        <v>7</v>
      </c>
      <c r="D105" s="153">
        <v>7.5714285714285703</v>
      </c>
      <c r="E105" s="153">
        <v>8.8479214669725792</v>
      </c>
      <c r="F105" s="175">
        <v>24</v>
      </c>
      <c r="G105" s="175">
        <v>1</v>
      </c>
      <c r="H105" s="3"/>
    </row>
    <row r="106" spans="1:8" ht="12.6" customHeight="1">
      <c r="A106" s="14"/>
      <c r="B106" s="4" t="s">
        <v>493</v>
      </c>
      <c r="C106" s="184">
        <v>5007</v>
      </c>
      <c r="D106" s="185">
        <v>8.8568004793289408</v>
      </c>
      <c r="E106" s="185">
        <v>34.384370334220201</v>
      </c>
      <c r="F106" s="186">
        <v>1064</v>
      </c>
      <c r="G106" s="186">
        <v>1</v>
      </c>
      <c r="H106" s="8"/>
    </row>
    <row r="107" spans="1:8">
      <c r="A107" s="10"/>
      <c r="B107" s="9"/>
      <c r="C107" s="36"/>
      <c r="D107" s="41"/>
      <c r="E107" s="41"/>
      <c r="F107" s="36"/>
      <c r="G107" s="36"/>
      <c r="H107" s="8"/>
    </row>
    <row r="108" spans="1:8">
      <c r="A108" s="6"/>
      <c r="B108" s="2"/>
      <c r="C108" s="37"/>
      <c r="D108" s="42"/>
      <c r="E108" s="42"/>
      <c r="F108" s="37"/>
      <c r="G108" s="37"/>
      <c r="H108" s="3"/>
    </row>
    <row r="109" spans="1:8">
      <c r="A109" s="6"/>
      <c r="B109" s="2"/>
      <c r="C109" s="43"/>
      <c r="D109" s="42"/>
      <c r="E109" s="42"/>
      <c r="F109" s="37"/>
      <c r="G109" s="37"/>
      <c r="H109" s="3"/>
    </row>
    <row r="110" spans="1:8">
      <c r="A110" s="6"/>
      <c r="B110" s="2"/>
      <c r="C110" s="37"/>
      <c r="D110" s="42"/>
      <c r="E110" s="42"/>
      <c r="F110" s="37"/>
      <c r="G110" s="37"/>
      <c r="H110" s="3"/>
    </row>
    <row r="111" spans="1:8">
      <c r="C111" s="38"/>
      <c r="D111" s="44"/>
      <c r="E111" s="44"/>
      <c r="F111" s="38"/>
      <c r="G111" s="38"/>
    </row>
    <row r="112" spans="1:8">
      <c r="C112" s="38"/>
      <c r="D112" s="44"/>
      <c r="E112" s="44"/>
      <c r="F112" s="38"/>
      <c r="G112" s="38"/>
    </row>
    <row r="113" spans="3:5">
      <c r="D113" s="45"/>
      <c r="E113" s="45"/>
    </row>
    <row r="114" spans="3:5">
      <c r="D114" s="45"/>
      <c r="E114" s="45"/>
    </row>
    <row r="115" spans="3:5">
      <c r="D115" s="45"/>
      <c r="E115" s="45"/>
    </row>
    <row r="116" spans="3:5">
      <c r="D116" s="45"/>
      <c r="E116" s="45"/>
    </row>
    <row r="117" spans="3:5">
      <c r="D117" s="45"/>
      <c r="E117" s="45"/>
    </row>
    <row r="119" spans="3:5">
      <c r="C119" s="39"/>
      <c r="D119" s="39"/>
      <c r="E119" s="39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173">
    <tabColor theme="7" tint="0.39997558519241921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3" max="3" width="7" bestFit="1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1127</v>
      </c>
      <c r="B3" s="2"/>
      <c r="D3" s="3"/>
      <c r="E3" s="3"/>
      <c r="F3" s="40"/>
      <c r="G3" s="40"/>
      <c r="H3" s="3"/>
    </row>
    <row r="4" spans="1:8">
      <c r="A4" s="1"/>
      <c r="B4" s="2"/>
      <c r="D4" s="3"/>
      <c r="E4" s="3"/>
      <c r="F4" s="40" t="s">
        <v>1960</v>
      </c>
      <c r="G4" s="40" t="s">
        <v>1941</v>
      </c>
      <c r="H4" s="3"/>
    </row>
    <row r="5" spans="1:8" ht="12.6" customHeight="1">
      <c r="A5" s="268" t="s">
        <v>1031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2" t="s">
        <v>452</v>
      </c>
      <c r="B6" s="13" t="s">
        <v>1698</v>
      </c>
      <c r="C6" s="103">
        <v>78</v>
      </c>
      <c r="D6" s="153">
        <v>7.2948717948717903</v>
      </c>
      <c r="E6" s="153">
        <v>6.69969755928933</v>
      </c>
      <c r="F6" s="175">
        <v>52</v>
      </c>
      <c r="G6" s="175">
        <v>1</v>
      </c>
      <c r="H6" s="3"/>
    </row>
    <row r="7" spans="1:8" ht="12.6" customHeight="1">
      <c r="A7" s="12" t="s">
        <v>453</v>
      </c>
      <c r="B7" s="13" t="s">
        <v>873</v>
      </c>
      <c r="C7" s="103">
        <v>1</v>
      </c>
      <c r="D7" s="153">
        <v>1</v>
      </c>
      <c r="E7" s="153" t="s">
        <v>491</v>
      </c>
      <c r="F7" s="175">
        <v>1</v>
      </c>
      <c r="G7" s="175">
        <v>1</v>
      </c>
      <c r="H7" s="3"/>
    </row>
    <row r="8" spans="1:8" ht="12.6" customHeight="1">
      <c r="A8" s="12" t="s">
        <v>454</v>
      </c>
      <c r="B8" s="13" t="s">
        <v>874</v>
      </c>
      <c r="C8" s="103">
        <v>2</v>
      </c>
      <c r="D8" s="153">
        <v>2.5</v>
      </c>
      <c r="E8" s="153">
        <v>2.1213203435596402</v>
      </c>
      <c r="F8" s="175">
        <v>4</v>
      </c>
      <c r="G8" s="175">
        <v>1</v>
      </c>
      <c r="H8" s="3"/>
    </row>
    <row r="9" spans="1:8" ht="12.6" customHeight="1">
      <c r="A9" s="12" t="s">
        <v>455</v>
      </c>
      <c r="B9" s="13" t="s">
        <v>875</v>
      </c>
      <c r="C9" s="103">
        <v>4</v>
      </c>
      <c r="D9" s="153">
        <v>5.75</v>
      </c>
      <c r="E9" s="153">
        <v>4.6457866215887798</v>
      </c>
      <c r="F9" s="175">
        <v>12</v>
      </c>
      <c r="G9" s="175">
        <v>1</v>
      </c>
      <c r="H9" s="3"/>
    </row>
    <row r="10" spans="1:8" ht="12.6" customHeight="1">
      <c r="A10" s="12" t="s">
        <v>456</v>
      </c>
      <c r="B10" s="13" t="s">
        <v>876</v>
      </c>
      <c r="C10" s="103">
        <v>11</v>
      </c>
      <c r="D10" s="153">
        <v>1.8181818181818199</v>
      </c>
      <c r="E10" s="153">
        <v>1.8340219092574599</v>
      </c>
      <c r="F10" s="175">
        <v>6</v>
      </c>
      <c r="G10" s="175">
        <v>1</v>
      </c>
      <c r="H10" s="3"/>
    </row>
    <row r="11" spans="1:8" ht="12.6" customHeight="1">
      <c r="A11" s="12" t="s">
        <v>457</v>
      </c>
      <c r="B11" s="13" t="s">
        <v>877</v>
      </c>
      <c r="C11" s="103">
        <v>22</v>
      </c>
      <c r="D11" s="153">
        <v>3.8181818181818201</v>
      </c>
      <c r="E11" s="153">
        <v>4.2160279618251799</v>
      </c>
      <c r="F11" s="175">
        <v>12</v>
      </c>
      <c r="G11" s="175">
        <v>1</v>
      </c>
      <c r="H11" s="3"/>
    </row>
    <row r="12" spans="1:8" ht="12.6" customHeight="1">
      <c r="A12" s="12" t="s">
        <v>458</v>
      </c>
      <c r="B12" s="13" t="s">
        <v>878</v>
      </c>
      <c r="C12" s="103">
        <v>0</v>
      </c>
      <c r="D12" s="153" t="s">
        <v>491</v>
      </c>
      <c r="E12" s="153" t="s">
        <v>491</v>
      </c>
      <c r="F12" s="175" t="s">
        <v>491</v>
      </c>
      <c r="G12" s="175" t="s">
        <v>491</v>
      </c>
      <c r="H12" s="3"/>
    </row>
    <row r="13" spans="1:8" ht="12.6" customHeight="1">
      <c r="A13" s="12" t="s">
        <v>459</v>
      </c>
      <c r="B13" s="13" t="s">
        <v>1494</v>
      </c>
      <c r="C13" s="103">
        <v>0</v>
      </c>
      <c r="D13" s="153" t="s">
        <v>491</v>
      </c>
      <c r="E13" s="153" t="s">
        <v>491</v>
      </c>
      <c r="F13" s="175" t="s">
        <v>491</v>
      </c>
      <c r="G13" s="175" t="s">
        <v>491</v>
      </c>
      <c r="H13" s="3"/>
    </row>
    <row r="14" spans="1:8" ht="12.6" customHeight="1">
      <c r="A14" s="12" t="s">
        <v>460</v>
      </c>
      <c r="B14" s="13" t="s">
        <v>1495</v>
      </c>
      <c r="C14" s="103">
        <v>864</v>
      </c>
      <c r="D14" s="153">
        <v>11.3171296296296</v>
      </c>
      <c r="E14" s="153">
        <v>19.6714940567771</v>
      </c>
      <c r="F14" s="175">
        <v>388</v>
      </c>
      <c r="G14" s="175">
        <v>1</v>
      </c>
      <c r="H14" s="3"/>
    </row>
    <row r="15" spans="1:8" ht="12.6" customHeight="1">
      <c r="A15" s="12" t="s">
        <v>461</v>
      </c>
      <c r="B15" s="13" t="s">
        <v>1496</v>
      </c>
      <c r="C15" s="103">
        <v>176</v>
      </c>
      <c r="D15" s="153">
        <v>10.318181818181801</v>
      </c>
      <c r="E15" s="153">
        <v>11.2433299129959</v>
      </c>
      <c r="F15" s="175">
        <v>76</v>
      </c>
      <c r="G15" s="175">
        <v>1</v>
      </c>
      <c r="H15" s="3"/>
    </row>
    <row r="16" spans="1:8" ht="12.6" customHeight="1">
      <c r="A16" s="12" t="s">
        <v>462</v>
      </c>
      <c r="B16" s="13" t="s">
        <v>1497</v>
      </c>
      <c r="C16" s="103">
        <v>87</v>
      </c>
      <c r="D16" s="153">
        <v>7.8965517241379297</v>
      </c>
      <c r="E16" s="153">
        <v>7.4662566237124999</v>
      </c>
      <c r="F16" s="175">
        <v>36</v>
      </c>
      <c r="G16" s="175">
        <v>1</v>
      </c>
      <c r="H16" s="3"/>
    </row>
    <row r="17" spans="1:8" ht="12.6" customHeight="1">
      <c r="A17" s="12" t="s">
        <v>463</v>
      </c>
      <c r="B17" s="13" t="s">
        <v>1498</v>
      </c>
      <c r="C17" s="103">
        <v>9</v>
      </c>
      <c r="D17" s="153">
        <v>4.8888888888888902</v>
      </c>
      <c r="E17" s="153">
        <v>4.2262407777019897</v>
      </c>
      <c r="F17" s="175">
        <v>12</v>
      </c>
      <c r="G17" s="175">
        <v>1</v>
      </c>
      <c r="H17" s="3"/>
    </row>
    <row r="18" spans="1:8" ht="12.6" customHeight="1">
      <c r="A18" s="12" t="s">
        <v>464</v>
      </c>
      <c r="B18" s="13" t="s">
        <v>1499</v>
      </c>
      <c r="C18" s="103">
        <v>6</v>
      </c>
      <c r="D18" s="153">
        <v>9.1666666666666696</v>
      </c>
      <c r="E18" s="153">
        <v>4.6654760385909899</v>
      </c>
      <c r="F18" s="175">
        <v>12</v>
      </c>
      <c r="G18" s="175">
        <v>1</v>
      </c>
      <c r="H18" s="3"/>
    </row>
    <row r="19" spans="1:8" ht="12.6" customHeight="1">
      <c r="A19" s="12" t="s">
        <v>465</v>
      </c>
      <c r="B19" s="13" t="s">
        <v>1500</v>
      </c>
      <c r="C19" s="103">
        <v>81</v>
      </c>
      <c r="D19" s="153">
        <v>7.9135802469135799</v>
      </c>
      <c r="E19" s="153">
        <v>13.3005615773021</v>
      </c>
      <c r="F19" s="175">
        <v>76</v>
      </c>
      <c r="G19" s="175">
        <v>1</v>
      </c>
      <c r="H19" s="3"/>
    </row>
    <row r="20" spans="1:8" ht="12.6" customHeight="1">
      <c r="A20" s="12" t="s">
        <v>466</v>
      </c>
      <c r="B20" s="13" t="s">
        <v>1501</v>
      </c>
      <c r="C20" s="103">
        <v>27</v>
      </c>
      <c r="D20" s="153">
        <v>8.8888888888888893</v>
      </c>
      <c r="E20" s="153">
        <v>8.7280861120572801</v>
      </c>
      <c r="F20" s="175">
        <v>46</v>
      </c>
      <c r="G20" s="175">
        <v>1</v>
      </c>
      <c r="H20" s="3"/>
    </row>
    <row r="21" spans="1:8" ht="12.6" customHeight="1">
      <c r="A21" s="12" t="s">
        <v>467</v>
      </c>
      <c r="B21" s="13" t="s">
        <v>1502</v>
      </c>
      <c r="C21" s="103">
        <v>414</v>
      </c>
      <c r="D21" s="153">
        <v>7.6642512077294702</v>
      </c>
      <c r="E21" s="153">
        <v>19.164025703308798</v>
      </c>
      <c r="F21" s="175">
        <v>365</v>
      </c>
      <c r="G21" s="175">
        <v>1</v>
      </c>
      <c r="H21" s="3"/>
    </row>
    <row r="22" spans="1:8" ht="12.6" customHeight="1">
      <c r="A22" s="12" t="s">
        <v>468</v>
      </c>
      <c r="B22" s="13" t="s">
        <v>1503</v>
      </c>
      <c r="C22" s="103">
        <v>22</v>
      </c>
      <c r="D22" s="153">
        <v>4.4545454545454497</v>
      </c>
      <c r="E22" s="153">
        <v>6.0923626875690102</v>
      </c>
      <c r="F22" s="175">
        <v>24</v>
      </c>
      <c r="G22" s="175">
        <v>1</v>
      </c>
      <c r="H22" s="3"/>
    </row>
    <row r="23" spans="1:8" ht="12.6" customHeight="1">
      <c r="A23" s="12" t="s">
        <v>469</v>
      </c>
      <c r="B23" s="13" t="s">
        <v>1504</v>
      </c>
      <c r="C23" s="103">
        <v>35</v>
      </c>
      <c r="D23" s="153">
        <v>7.9428571428571404</v>
      </c>
      <c r="E23" s="153">
        <v>9.1167036649375497</v>
      </c>
      <c r="F23" s="175">
        <v>48</v>
      </c>
      <c r="G23" s="175">
        <v>1</v>
      </c>
      <c r="H23" s="3"/>
    </row>
    <row r="24" spans="1:8" ht="12.6" customHeight="1">
      <c r="A24" s="12" t="s">
        <v>470</v>
      </c>
      <c r="B24" s="13" t="s">
        <v>1505</v>
      </c>
      <c r="C24" s="103">
        <v>59</v>
      </c>
      <c r="D24" s="153">
        <v>7.7966101694915304</v>
      </c>
      <c r="E24" s="153">
        <v>7.5903288307691303</v>
      </c>
      <c r="F24" s="175">
        <v>32</v>
      </c>
      <c r="G24" s="175">
        <v>1</v>
      </c>
      <c r="H24" s="3"/>
    </row>
    <row r="25" spans="1:8" ht="12.6" customHeight="1">
      <c r="A25" s="12" t="s">
        <v>471</v>
      </c>
      <c r="B25" s="13" t="s">
        <v>1506</v>
      </c>
      <c r="C25" s="103">
        <v>7</v>
      </c>
      <c r="D25" s="153">
        <v>7.28571428571429</v>
      </c>
      <c r="E25" s="153">
        <v>4.6445052020025299</v>
      </c>
      <c r="F25" s="175">
        <v>12</v>
      </c>
      <c r="G25" s="175">
        <v>1</v>
      </c>
      <c r="H25" s="3"/>
    </row>
    <row r="26" spans="1:8" ht="12.6" customHeight="1">
      <c r="A26" s="12" t="s">
        <v>472</v>
      </c>
      <c r="B26" s="13" t="s">
        <v>1507</v>
      </c>
      <c r="C26" s="103">
        <v>104</v>
      </c>
      <c r="D26" s="153">
        <v>6.5576923076923102</v>
      </c>
      <c r="E26" s="153">
        <v>6.5727104590262204</v>
      </c>
      <c r="F26" s="175">
        <v>33</v>
      </c>
      <c r="G26" s="175">
        <v>1</v>
      </c>
      <c r="H26" s="3"/>
    </row>
    <row r="27" spans="1:8" ht="12.6" customHeight="1">
      <c r="A27" s="12" t="s">
        <v>473</v>
      </c>
      <c r="B27" s="13" t="s">
        <v>1508</v>
      </c>
      <c r="C27" s="103">
        <v>85</v>
      </c>
      <c r="D27" s="153">
        <v>4.75294117647059</v>
      </c>
      <c r="E27" s="153">
        <v>4.7632169060539002</v>
      </c>
      <c r="F27" s="175">
        <v>24</v>
      </c>
      <c r="G27" s="175">
        <v>1</v>
      </c>
      <c r="H27" s="3"/>
    </row>
    <row r="28" spans="1:8" ht="12.6" customHeight="1">
      <c r="A28" s="12" t="s">
        <v>474</v>
      </c>
      <c r="B28" s="13" t="s">
        <v>1509</v>
      </c>
      <c r="C28" s="103">
        <v>85</v>
      </c>
      <c r="D28" s="153">
        <v>9.0823529411764703</v>
      </c>
      <c r="E28" s="153">
        <v>10.5019405969812</v>
      </c>
      <c r="F28" s="175">
        <v>52</v>
      </c>
      <c r="G28" s="175">
        <v>1</v>
      </c>
      <c r="H28" s="3"/>
    </row>
    <row r="29" spans="1:8" ht="12.6" customHeight="1">
      <c r="A29" s="12" t="s">
        <v>475</v>
      </c>
      <c r="B29" s="13" t="s">
        <v>1510</v>
      </c>
      <c r="C29" s="103">
        <v>186</v>
      </c>
      <c r="D29" s="153">
        <v>6.5591397849462396</v>
      </c>
      <c r="E29" s="153">
        <v>5.5360486749762101</v>
      </c>
      <c r="F29" s="175">
        <v>24</v>
      </c>
      <c r="G29" s="175">
        <v>1</v>
      </c>
      <c r="H29" s="3"/>
    </row>
    <row r="30" spans="1:8" ht="12.6" customHeight="1">
      <c r="A30" s="12" t="s">
        <v>476</v>
      </c>
      <c r="B30" s="13" t="s">
        <v>1511</v>
      </c>
      <c r="C30" s="103">
        <v>69</v>
      </c>
      <c r="D30" s="153">
        <v>7.8550724637681197</v>
      </c>
      <c r="E30" s="153">
        <v>6.2338623716121004</v>
      </c>
      <c r="F30" s="175">
        <v>28</v>
      </c>
      <c r="G30" s="175">
        <v>1</v>
      </c>
      <c r="H30" s="3"/>
    </row>
    <row r="31" spans="1:8" ht="12.6" customHeight="1">
      <c r="A31" s="12" t="s">
        <v>477</v>
      </c>
      <c r="B31" s="13" t="s">
        <v>1512</v>
      </c>
      <c r="C31" s="103">
        <v>56</v>
      </c>
      <c r="D31" s="153">
        <v>7.3214285714285703</v>
      </c>
      <c r="E31" s="153">
        <v>9.4659334512712494</v>
      </c>
      <c r="F31" s="175">
        <v>51</v>
      </c>
      <c r="G31" s="175">
        <v>1</v>
      </c>
      <c r="H31" s="3"/>
    </row>
    <row r="32" spans="1:8" ht="12.6" customHeight="1">
      <c r="A32" s="12" t="s">
        <v>478</v>
      </c>
      <c r="B32" s="13" t="s">
        <v>1513</v>
      </c>
      <c r="C32" s="103">
        <v>53</v>
      </c>
      <c r="D32" s="153">
        <v>8.7169811320754693</v>
      </c>
      <c r="E32" s="153">
        <v>9.6822147785962596</v>
      </c>
      <c r="F32" s="175">
        <v>50</v>
      </c>
      <c r="G32" s="175">
        <v>1</v>
      </c>
      <c r="H32" s="3"/>
    </row>
    <row r="33" spans="1:8" ht="12.6" customHeight="1">
      <c r="A33" s="12" t="s">
        <v>479</v>
      </c>
      <c r="B33" s="13" t="s">
        <v>1514</v>
      </c>
      <c r="C33" s="103">
        <v>174</v>
      </c>
      <c r="D33" s="153">
        <v>9.0114942528735593</v>
      </c>
      <c r="E33" s="153">
        <v>8.88005396649951</v>
      </c>
      <c r="F33" s="175">
        <v>59</v>
      </c>
      <c r="G33" s="175">
        <v>1</v>
      </c>
      <c r="H33" s="3"/>
    </row>
    <row r="34" spans="1:8" ht="12.6" customHeight="1">
      <c r="A34" s="12" t="s">
        <v>480</v>
      </c>
      <c r="B34" s="13" t="s">
        <v>1515</v>
      </c>
      <c r="C34" s="103">
        <v>111</v>
      </c>
      <c r="D34" s="153">
        <v>9.8648648648648596</v>
      </c>
      <c r="E34" s="153">
        <v>9.1179009610829809</v>
      </c>
      <c r="F34" s="175">
        <v>52</v>
      </c>
      <c r="G34" s="175">
        <v>1</v>
      </c>
      <c r="H34" s="3"/>
    </row>
    <row r="35" spans="1:8" ht="12.6" customHeight="1">
      <c r="A35" s="12" t="s">
        <v>481</v>
      </c>
      <c r="B35" s="13" t="s">
        <v>1516</v>
      </c>
      <c r="C35" s="103">
        <v>29</v>
      </c>
      <c r="D35" s="153">
        <v>9.1724137931034502</v>
      </c>
      <c r="E35" s="153">
        <v>6.1648135501711998</v>
      </c>
      <c r="F35" s="175">
        <v>25</v>
      </c>
      <c r="G35" s="175">
        <v>1</v>
      </c>
      <c r="H35" s="3"/>
    </row>
    <row r="36" spans="1:8" ht="12.6" customHeight="1">
      <c r="A36" s="12" t="s">
        <v>482</v>
      </c>
      <c r="B36" s="13" t="s">
        <v>1517</v>
      </c>
      <c r="C36" s="103">
        <v>290</v>
      </c>
      <c r="D36" s="153">
        <v>11.1137931034483</v>
      </c>
      <c r="E36" s="153">
        <v>14.6850729036467</v>
      </c>
      <c r="F36" s="175">
        <v>155</v>
      </c>
      <c r="G36" s="175">
        <v>1</v>
      </c>
      <c r="H36" s="3"/>
    </row>
    <row r="37" spans="1:8" ht="12.6" customHeight="1">
      <c r="A37" s="12" t="s">
        <v>483</v>
      </c>
      <c r="B37" s="13" t="s">
        <v>1518</v>
      </c>
      <c r="C37" s="103">
        <v>27</v>
      </c>
      <c r="D37" s="153">
        <v>8.2962962962962994</v>
      </c>
      <c r="E37" s="153">
        <v>9.39645929557763</v>
      </c>
      <c r="F37" s="175">
        <v>49</v>
      </c>
      <c r="G37" s="175">
        <v>1</v>
      </c>
      <c r="H37" s="3"/>
    </row>
    <row r="38" spans="1:8" ht="12.6" customHeight="1">
      <c r="A38" s="12" t="s">
        <v>1228</v>
      </c>
      <c r="B38" s="13" t="s">
        <v>1519</v>
      </c>
      <c r="C38" s="103">
        <v>45</v>
      </c>
      <c r="D38" s="153">
        <v>5.7777777777777803</v>
      </c>
      <c r="E38" s="153">
        <v>6.8353655514699598</v>
      </c>
      <c r="F38" s="175">
        <v>36</v>
      </c>
      <c r="G38" s="175">
        <v>1</v>
      </c>
      <c r="H38" s="3"/>
    </row>
    <row r="39" spans="1:8" ht="12.6" customHeight="1">
      <c r="A39" s="12" t="s">
        <v>1229</v>
      </c>
      <c r="B39" s="13" t="s">
        <v>1520</v>
      </c>
      <c r="C39" s="103">
        <v>2</v>
      </c>
      <c r="D39" s="153">
        <v>6.5</v>
      </c>
      <c r="E39" s="153">
        <v>7.7781745930520199</v>
      </c>
      <c r="F39" s="175">
        <v>12</v>
      </c>
      <c r="G39" s="175">
        <v>1</v>
      </c>
      <c r="H39" s="3"/>
    </row>
    <row r="40" spans="1:8" ht="12.6" customHeight="1">
      <c r="A40" s="12" t="s">
        <v>1230</v>
      </c>
      <c r="B40" s="13" t="s">
        <v>1521</v>
      </c>
      <c r="C40" s="103">
        <v>1</v>
      </c>
      <c r="D40" s="153">
        <v>4</v>
      </c>
      <c r="E40" s="153" t="s">
        <v>491</v>
      </c>
      <c r="F40" s="175">
        <v>4</v>
      </c>
      <c r="G40" s="175">
        <v>4</v>
      </c>
      <c r="H40" s="3"/>
    </row>
    <row r="41" spans="1:8" ht="12.6" customHeight="1">
      <c r="A41" s="12" t="s">
        <v>1759</v>
      </c>
      <c r="B41" s="13" t="s">
        <v>1522</v>
      </c>
      <c r="C41" s="103">
        <v>2303</v>
      </c>
      <c r="D41" s="153">
        <v>24.039947894051199</v>
      </c>
      <c r="E41" s="153">
        <v>20.467328171978298</v>
      </c>
      <c r="F41" s="175">
        <v>365</v>
      </c>
      <c r="G41" s="175">
        <v>1</v>
      </c>
      <c r="H41" s="3"/>
    </row>
    <row r="42" spans="1:8" ht="12.6" customHeight="1">
      <c r="A42" s="12" t="s">
        <v>1760</v>
      </c>
      <c r="B42" s="13" t="s">
        <v>1523</v>
      </c>
      <c r="C42" s="103">
        <v>1</v>
      </c>
      <c r="D42" s="153">
        <v>12</v>
      </c>
      <c r="E42" s="153" t="s">
        <v>491</v>
      </c>
      <c r="F42" s="175">
        <v>12</v>
      </c>
      <c r="G42" s="175">
        <v>12</v>
      </c>
      <c r="H42" s="3"/>
    </row>
    <row r="43" spans="1:8" ht="12.6" customHeight="1">
      <c r="A43" s="12" t="s">
        <v>1761</v>
      </c>
      <c r="B43" s="13" t="s">
        <v>1524</v>
      </c>
      <c r="C43" s="103">
        <v>0</v>
      </c>
      <c r="D43" s="153" t="s">
        <v>491</v>
      </c>
      <c r="E43" s="153" t="s">
        <v>491</v>
      </c>
      <c r="F43" s="175" t="s">
        <v>491</v>
      </c>
      <c r="G43" s="175" t="s">
        <v>491</v>
      </c>
      <c r="H43" s="3"/>
    </row>
    <row r="44" spans="1:8" ht="12.6" customHeight="1">
      <c r="A44" s="12" t="s">
        <v>1762</v>
      </c>
      <c r="B44" s="13" t="s">
        <v>1525</v>
      </c>
      <c r="C44" s="103">
        <v>3</v>
      </c>
      <c r="D44" s="153">
        <v>13</v>
      </c>
      <c r="E44" s="153">
        <v>10.535653752852699</v>
      </c>
      <c r="F44" s="175">
        <v>24</v>
      </c>
      <c r="G44" s="175">
        <v>3</v>
      </c>
      <c r="H44" s="3"/>
    </row>
    <row r="45" spans="1:8" ht="12.6" customHeight="1">
      <c r="A45" s="12" t="s">
        <v>1763</v>
      </c>
      <c r="B45" s="13" t="s">
        <v>1526</v>
      </c>
      <c r="C45" s="103">
        <v>0</v>
      </c>
      <c r="D45" s="153" t="s">
        <v>491</v>
      </c>
      <c r="E45" s="153" t="s">
        <v>491</v>
      </c>
      <c r="F45" s="175" t="s">
        <v>491</v>
      </c>
      <c r="G45" s="175" t="s">
        <v>491</v>
      </c>
      <c r="H45" s="3"/>
    </row>
    <row r="46" spans="1:8" ht="12.6" customHeight="1">
      <c r="A46" s="12" t="s">
        <v>1764</v>
      </c>
      <c r="B46" s="13" t="s">
        <v>1527</v>
      </c>
      <c r="C46" s="103">
        <v>5</v>
      </c>
      <c r="D46" s="153">
        <v>8.6</v>
      </c>
      <c r="E46" s="153">
        <v>4.97995983919549</v>
      </c>
      <c r="F46" s="175">
        <v>12</v>
      </c>
      <c r="G46" s="175">
        <v>1</v>
      </c>
      <c r="H46" s="3"/>
    </row>
    <row r="47" spans="1:8" ht="12.6" customHeight="1">
      <c r="A47" s="12" t="s">
        <v>884</v>
      </c>
      <c r="B47" s="13" t="s">
        <v>1528</v>
      </c>
      <c r="C47" s="103">
        <v>14</v>
      </c>
      <c r="D47" s="153">
        <v>5.6428571428571397</v>
      </c>
      <c r="E47" s="153">
        <v>4.98624481575437</v>
      </c>
      <c r="F47" s="175">
        <v>12</v>
      </c>
      <c r="G47" s="175">
        <v>1</v>
      </c>
      <c r="H47" s="3"/>
    </row>
    <row r="48" spans="1:8" ht="12.6" customHeight="1">
      <c r="A48" s="12" t="s">
        <v>885</v>
      </c>
      <c r="B48" s="13" t="s">
        <v>1529</v>
      </c>
      <c r="C48" s="103">
        <v>2</v>
      </c>
      <c r="D48" s="153">
        <v>1.5</v>
      </c>
      <c r="E48" s="153">
        <v>0.70710678118654802</v>
      </c>
      <c r="F48" s="175">
        <v>2</v>
      </c>
      <c r="G48" s="175">
        <v>1</v>
      </c>
      <c r="H48" s="3"/>
    </row>
    <row r="49" spans="1:8" ht="12.6" customHeight="1">
      <c r="A49" s="12" t="s">
        <v>886</v>
      </c>
      <c r="B49" s="13" t="s">
        <v>1530</v>
      </c>
      <c r="C49" s="103">
        <v>5</v>
      </c>
      <c r="D49" s="153">
        <v>8.8000000000000007</v>
      </c>
      <c r="E49" s="153">
        <v>4.8682645778552303</v>
      </c>
      <c r="F49" s="175">
        <v>13</v>
      </c>
      <c r="G49" s="175">
        <v>3</v>
      </c>
      <c r="H49" s="3"/>
    </row>
    <row r="50" spans="1:8" ht="12.6" customHeight="1">
      <c r="A50" s="12" t="s">
        <v>887</v>
      </c>
      <c r="B50" s="13" t="s">
        <v>1531</v>
      </c>
      <c r="C50" s="103">
        <v>1</v>
      </c>
      <c r="D50" s="153">
        <v>4</v>
      </c>
      <c r="E50" s="153" t="s">
        <v>491</v>
      </c>
      <c r="F50" s="175">
        <v>4</v>
      </c>
      <c r="G50" s="175">
        <v>4</v>
      </c>
      <c r="H50" s="3"/>
    </row>
    <row r="51" spans="1:8" ht="12.6" customHeight="1">
      <c r="A51" s="12" t="s">
        <v>888</v>
      </c>
      <c r="B51" s="13" t="s">
        <v>1532</v>
      </c>
      <c r="C51" s="103">
        <v>2</v>
      </c>
      <c r="D51" s="153">
        <v>6.5</v>
      </c>
      <c r="E51" s="153">
        <v>7.7781745930520199</v>
      </c>
      <c r="F51" s="175">
        <v>12</v>
      </c>
      <c r="G51" s="175">
        <v>1</v>
      </c>
      <c r="H51" s="3"/>
    </row>
    <row r="52" spans="1:8" ht="12.6" customHeight="1">
      <c r="A52" s="12" t="s">
        <v>889</v>
      </c>
      <c r="B52" s="13" t="s">
        <v>1533</v>
      </c>
      <c r="C52" s="103">
        <v>8</v>
      </c>
      <c r="D52" s="153">
        <v>8.25</v>
      </c>
      <c r="E52" s="153">
        <v>4.4320263021395903</v>
      </c>
      <c r="F52" s="175">
        <v>12</v>
      </c>
      <c r="G52" s="175">
        <v>1</v>
      </c>
      <c r="H52" s="3"/>
    </row>
    <row r="53" spans="1:8" ht="12.6" customHeight="1">
      <c r="A53" s="12" t="s">
        <v>890</v>
      </c>
      <c r="B53" s="13" t="s">
        <v>1534</v>
      </c>
      <c r="C53" s="103">
        <v>76</v>
      </c>
      <c r="D53" s="153">
        <v>5.6447368421052602</v>
      </c>
      <c r="E53" s="153">
        <v>4.0090030260849003</v>
      </c>
      <c r="F53" s="175">
        <v>12</v>
      </c>
      <c r="G53" s="175">
        <v>1</v>
      </c>
      <c r="H53" s="3"/>
    </row>
    <row r="54" spans="1:8" ht="12.6" customHeight="1">
      <c r="A54" s="12" t="s">
        <v>891</v>
      </c>
      <c r="B54" s="13" t="s">
        <v>1535</v>
      </c>
      <c r="C54" s="103">
        <v>3</v>
      </c>
      <c r="D54" s="153">
        <v>8.6666666666666696</v>
      </c>
      <c r="E54" s="153">
        <v>5.77350269189626</v>
      </c>
      <c r="F54" s="175">
        <v>12</v>
      </c>
      <c r="G54" s="175">
        <v>2</v>
      </c>
      <c r="H54" s="3"/>
    </row>
    <row r="55" spans="1:8" ht="12.6" customHeight="1">
      <c r="A55" s="12" t="s">
        <v>892</v>
      </c>
      <c r="B55" s="13" t="s">
        <v>1536</v>
      </c>
      <c r="C55" s="103">
        <v>10</v>
      </c>
      <c r="D55" s="153">
        <v>12</v>
      </c>
      <c r="E55" s="153">
        <v>15.6843871413581</v>
      </c>
      <c r="F55" s="175">
        <v>52</v>
      </c>
      <c r="G55" s="175">
        <v>1</v>
      </c>
      <c r="H55" s="3"/>
    </row>
    <row r="56" spans="1:8" ht="12.6" customHeight="1">
      <c r="A56" s="12" t="s">
        <v>893</v>
      </c>
      <c r="B56" s="13" t="s">
        <v>1537</v>
      </c>
      <c r="C56" s="103">
        <v>1</v>
      </c>
      <c r="D56" s="153">
        <v>12</v>
      </c>
      <c r="E56" s="153" t="s">
        <v>491</v>
      </c>
      <c r="F56" s="175">
        <v>12</v>
      </c>
      <c r="G56" s="175">
        <v>12</v>
      </c>
      <c r="H56" s="3"/>
    </row>
    <row r="57" spans="1:8" ht="12.6" customHeight="1">
      <c r="A57" s="12" t="s">
        <v>894</v>
      </c>
      <c r="B57" s="13" t="s">
        <v>1538</v>
      </c>
      <c r="C57" s="103">
        <v>10</v>
      </c>
      <c r="D57" s="153">
        <v>7.4</v>
      </c>
      <c r="E57" s="153">
        <v>7.5748120622083901</v>
      </c>
      <c r="F57" s="175">
        <v>24</v>
      </c>
      <c r="G57" s="175">
        <v>1</v>
      </c>
      <c r="H57" s="3"/>
    </row>
    <row r="58" spans="1:8" ht="12.6" customHeight="1">
      <c r="A58" s="12" t="s">
        <v>1546</v>
      </c>
      <c r="B58" s="13" t="s">
        <v>1539</v>
      </c>
      <c r="C58" s="103">
        <v>0</v>
      </c>
      <c r="D58" s="153" t="s">
        <v>491</v>
      </c>
      <c r="E58" s="153" t="s">
        <v>491</v>
      </c>
      <c r="F58" s="175" t="s">
        <v>491</v>
      </c>
      <c r="G58" s="175" t="s">
        <v>491</v>
      </c>
      <c r="H58" s="3"/>
    </row>
    <row r="59" spans="1:8" ht="12.6" customHeight="1">
      <c r="A59" s="12" t="s">
        <v>1547</v>
      </c>
      <c r="B59" s="13" t="s">
        <v>1540</v>
      </c>
      <c r="C59" s="103">
        <v>7</v>
      </c>
      <c r="D59" s="153">
        <v>6.5714285714285703</v>
      </c>
      <c r="E59" s="153">
        <v>5.1269595556932499</v>
      </c>
      <c r="F59" s="175">
        <v>12</v>
      </c>
      <c r="G59" s="175">
        <v>2</v>
      </c>
      <c r="H59" s="3"/>
    </row>
    <row r="60" spans="1:8" ht="12.6" customHeight="1">
      <c r="A60" s="12" t="s">
        <v>1548</v>
      </c>
      <c r="B60" s="13" t="s">
        <v>1541</v>
      </c>
      <c r="C60" s="103">
        <v>8</v>
      </c>
      <c r="D60" s="153">
        <v>6.75</v>
      </c>
      <c r="E60" s="153">
        <v>5.6251984091991902</v>
      </c>
      <c r="F60" s="175">
        <v>12</v>
      </c>
      <c r="G60" s="175">
        <v>1</v>
      </c>
      <c r="H60" s="3"/>
    </row>
    <row r="61" spans="1:8" ht="12.6" customHeight="1">
      <c r="A61" s="12" t="s">
        <v>1549</v>
      </c>
      <c r="B61" s="13" t="s">
        <v>1542</v>
      </c>
      <c r="C61" s="103">
        <v>187</v>
      </c>
      <c r="D61" s="153">
        <v>8.2032085561497308</v>
      </c>
      <c r="E61" s="153">
        <v>6.2931427414128596</v>
      </c>
      <c r="F61" s="175">
        <v>48</v>
      </c>
      <c r="G61" s="175">
        <v>1</v>
      </c>
      <c r="H61" s="3"/>
    </row>
    <row r="62" spans="1:8" ht="12.6" customHeight="1">
      <c r="A62" s="12" t="s">
        <v>1550</v>
      </c>
      <c r="B62" s="13" t="s">
        <v>1543</v>
      </c>
      <c r="C62" s="103">
        <v>2</v>
      </c>
      <c r="D62" s="153">
        <v>7</v>
      </c>
      <c r="E62" s="153">
        <v>7.0710678118654799</v>
      </c>
      <c r="F62" s="175">
        <v>12</v>
      </c>
      <c r="G62" s="175">
        <v>2</v>
      </c>
      <c r="H62" s="3"/>
    </row>
    <row r="63" spans="1:8" ht="12.6" customHeight="1">
      <c r="A63" s="12" t="s">
        <v>1551</v>
      </c>
      <c r="B63" s="13" t="s">
        <v>1544</v>
      </c>
      <c r="C63" s="103">
        <v>25</v>
      </c>
      <c r="D63" s="153">
        <v>7.04</v>
      </c>
      <c r="E63" s="153">
        <v>4.7826073781289402</v>
      </c>
      <c r="F63" s="175">
        <v>12</v>
      </c>
      <c r="G63" s="175">
        <v>1</v>
      </c>
      <c r="H63" s="3"/>
    </row>
    <row r="64" spans="1:8" ht="12.6" customHeight="1">
      <c r="A64" s="12" t="s">
        <v>1552</v>
      </c>
      <c r="B64" s="13" t="s">
        <v>1545</v>
      </c>
      <c r="C64" s="103">
        <v>2</v>
      </c>
      <c r="D64" s="153">
        <v>12</v>
      </c>
      <c r="E64" s="153">
        <v>0</v>
      </c>
      <c r="F64" s="175">
        <v>12</v>
      </c>
      <c r="G64" s="175">
        <v>12</v>
      </c>
      <c r="H64" s="3"/>
    </row>
    <row r="65" spans="1:8" ht="12.6" customHeight="1">
      <c r="A65" s="12" t="s">
        <v>1553</v>
      </c>
      <c r="B65" s="13" t="s">
        <v>1295</v>
      </c>
      <c r="C65" s="103">
        <v>7</v>
      </c>
      <c r="D65" s="153">
        <v>5.5714285714285703</v>
      </c>
      <c r="E65" s="153">
        <v>4.6853368024487798</v>
      </c>
      <c r="F65" s="175">
        <v>12</v>
      </c>
      <c r="G65" s="175">
        <v>1</v>
      </c>
      <c r="H65" s="3"/>
    </row>
    <row r="66" spans="1:8" ht="12.6" customHeight="1">
      <c r="A66" s="12" t="s">
        <v>1554</v>
      </c>
      <c r="B66" s="13" t="s">
        <v>1296</v>
      </c>
      <c r="C66" s="103">
        <v>0</v>
      </c>
      <c r="D66" s="153" t="s">
        <v>491</v>
      </c>
      <c r="E66" s="153" t="s">
        <v>491</v>
      </c>
      <c r="F66" s="175" t="s">
        <v>491</v>
      </c>
      <c r="G66" s="175" t="s">
        <v>491</v>
      </c>
      <c r="H66" s="3"/>
    </row>
    <row r="67" spans="1:8" ht="12.6" customHeight="1">
      <c r="A67" s="12" t="s">
        <v>1555</v>
      </c>
      <c r="B67" s="13" t="s">
        <v>1297</v>
      </c>
      <c r="C67" s="103">
        <v>0</v>
      </c>
      <c r="D67" s="153" t="s">
        <v>491</v>
      </c>
      <c r="E67" s="153" t="s">
        <v>491</v>
      </c>
      <c r="F67" s="175" t="s">
        <v>491</v>
      </c>
      <c r="G67" s="175" t="s">
        <v>491</v>
      </c>
      <c r="H67" s="3"/>
    </row>
    <row r="68" spans="1:8" ht="12.6" customHeight="1">
      <c r="A68" s="12" t="s">
        <v>1556</v>
      </c>
      <c r="B68" s="13" t="s">
        <v>1298</v>
      </c>
      <c r="C68" s="103">
        <v>1</v>
      </c>
      <c r="D68" s="153">
        <v>2</v>
      </c>
      <c r="E68" s="153" t="s">
        <v>491</v>
      </c>
      <c r="F68" s="175">
        <v>2</v>
      </c>
      <c r="G68" s="175">
        <v>2</v>
      </c>
      <c r="H68" s="3"/>
    </row>
    <row r="69" spans="1:8" ht="12.6" customHeight="1">
      <c r="A69" s="12" t="s">
        <v>1557</v>
      </c>
      <c r="B69" s="13" t="s">
        <v>1299</v>
      </c>
      <c r="C69" s="103">
        <v>0</v>
      </c>
      <c r="D69" s="153" t="s">
        <v>491</v>
      </c>
      <c r="E69" s="153" t="s">
        <v>491</v>
      </c>
      <c r="F69" s="175" t="s">
        <v>491</v>
      </c>
      <c r="G69" s="175" t="s">
        <v>491</v>
      </c>
      <c r="H69" s="3"/>
    </row>
    <row r="70" spans="1:8" ht="12.6" customHeight="1">
      <c r="A70" s="12" t="s">
        <v>1558</v>
      </c>
      <c r="B70" s="13" t="s">
        <v>1300</v>
      </c>
      <c r="C70" s="103">
        <v>0</v>
      </c>
      <c r="D70" s="153" t="s">
        <v>491</v>
      </c>
      <c r="E70" s="153" t="s">
        <v>491</v>
      </c>
      <c r="F70" s="175" t="s">
        <v>491</v>
      </c>
      <c r="G70" s="175" t="s">
        <v>491</v>
      </c>
      <c r="H70" s="3"/>
    </row>
    <row r="71" spans="1:8" ht="12.6" customHeight="1">
      <c r="A71" s="12" t="s">
        <v>1559</v>
      </c>
      <c r="B71" s="13" t="s">
        <v>1301</v>
      </c>
      <c r="C71" s="103">
        <v>0</v>
      </c>
      <c r="D71" s="153" t="s">
        <v>491</v>
      </c>
      <c r="E71" s="153" t="s">
        <v>491</v>
      </c>
      <c r="F71" s="175" t="s">
        <v>491</v>
      </c>
      <c r="G71" s="175" t="s">
        <v>491</v>
      </c>
      <c r="H71" s="3"/>
    </row>
    <row r="72" spans="1:8" ht="12.6" customHeight="1">
      <c r="A72" s="12" t="s">
        <v>1560</v>
      </c>
      <c r="B72" s="13" t="s">
        <v>1302</v>
      </c>
      <c r="C72" s="103">
        <v>0</v>
      </c>
      <c r="D72" s="153" t="s">
        <v>491</v>
      </c>
      <c r="E72" s="153" t="s">
        <v>491</v>
      </c>
      <c r="F72" s="175" t="s">
        <v>491</v>
      </c>
      <c r="G72" s="175" t="s">
        <v>491</v>
      </c>
      <c r="H72" s="3"/>
    </row>
    <row r="73" spans="1:8" ht="12.6" customHeight="1">
      <c r="A73" s="12" t="s">
        <v>1561</v>
      </c>
      <c r="B73" s="13" t="s">
        <v>1303</v>
      </c>
      <c r="C73" s="103">
        <v>9</v>
      </c>
      <c r="D73" s="153">
        <v>7.5555555555555598</v>
      </c>
      <c r="E73" s="153">
        <v>5.5926539118541703</v>
      </c>
      <c r="F73" s="175">
        <v>13</v>
      </c>
      <c r="G73" s="175">
        <v>1</v>
      </c>
      <c r="H73" s="3"/>
    </row>
    <row r="74" spans="1:8" ht="12.6" customHeight="1">
      <c r="A74" s="12" t="s">
        <v>1562</v>
      </c>
      <c r="B74" s="13" t="s">
        <v>1304</v>
      </c>
      <c r="C74" s="103">
        <v>68</v>
      </c>
      <c r="D74" s="153">
        <v>8.1323529411764692</v>
      </c>
      <c r="E74" s="153">
        <v>6.8303633166730204</v>
      </c>
      <c r="F74" s="175">
        <v>48</v>
      </c>
      <c r="G74" s="175">
        <v>1</v>
      </c>
      <c r="H74" s="3"/>
    </row>
    <row r="75" spans="1:8" ht="12.6" customHeight="1">
      <c r="A75" s="12" t="s">
        <v>1563</v>
      </c>
      <c r="B75" s="13" t="s">
        <v>1305</v>
      </c>
      <c r="C75" s="103">
        <v>3</v>
      </c>
      <c r="D75" s="153">
        <v>5.6666666666666696</v>
      </c>
      <c r="E75" s="153">
        <v>5.6862407030773303</v>
      </c>
      <c r="F75" s="175">
        <v>12</v>
      </c>
      <c r="G75" s="175">
        <v>1</v>
      </c>
      <c r="H75" s="3"/>
    </row>
    <row r="76" spans="1:8" ht="12.6" customHeight="1">
      <c r="A76" s="12" t="s">
        <v>1564</v>
      </c>
      <c r="B76" s="13" t="s">
        <v>1306</v>
      </c>
      <c r="C76" s="103">
        <v>154</v>
      </c>
      <c r="D76" s="153">
        <v>7.2922077922077904</v>
      </c>
      <c r="E76" s="153">
        <v>9.1057155969041492</v>
      </c>
      <c r="F76" s="175">
        <v>56</v>
      </c>
      <c r="G76" s="175">
        <v>1</v>
      </c>
      <c r="H76" s="3"/>
    </row>
    <row r="77" spans="1:8" ht="12.6" customHeight="1">
      <c r="A77" s="12" t="s">
        <v>1565</v>
      </c>
      <c r="B77" s="13" t="s">
        <v>1307</v>
      </c>
      <c r="C77" s="103">
        <v>16</v>
      </c>
      <c r="D77" s="153">
        <v>9.1875</v>
      </c>
      <c r="E77" s="153">
        <v>7.2866887770326301</v>
      </c>
      <c r="F77" s="175">
        <v>24</v>
      </c>
      <c r="G77" s="175">
        <v>1</v>
      </c>
      <c r="H77" s="3"/>
    </row>
    <row r="78" spans="1:8" ht="12.6" customHeight="1">
      <c r="A78" s="12" t="s">
        <v>1247</v>
      </c>
      <c r="B78" s="13" t="s">
        <v>1308</v>
      </c>
      <c r="C78" s="103">
        <v>14</v>
      </c>
      <c r="D78" s="153">
        <v>16.1428571428571</v>
      </c>
      <c r="E78" s="153">
        <v>8.7517659128547596</v>
      </c>
      <c r="F78" s="175">
        <v>24</v>
      </c>
      <c r="G78" s="175">
        <v>2</v>
      </c>
      <c r="H78" s="3"/>
    </row>
    <row r="79" spans="1:8" ht="12.6" customHeight="1">
      <c r="A79" s="12" t="s">
        <v>1248</v>
      </c>
      <c r="B79" s="13" t="s">
        <v>1309</v>
      </c>
      <c r="C79" s="103">
        <v>75</v>
      </c>
      <c r="D79" s="153">
        <v>6.0533333333333301</v>
      </c>
      <c r="E79" s="153">
        <v>7.4050627921007504</v>
      </c>
      <c r="F79" s="175">
        <v>48</v>
      </c>
      <c r="G79" s="175">
        <v>1</v>
      </c>
      <c r="H79" s="3"/>
    </row>
    <row r="80" spans="1:8" ht="12.6" customHeight="1">
      <c r="A80" s="12" t="s">
        <v>1249</v>
      </c>
      <c r="B80" s="13" t="s">
        <v>1310</v>
      </c>
      <c r="C80" s="103">
        <v>553</v>
      </c>
      <c r="D80" s="153">
        <v>7.1229656419529803</v>
      </c>
      <c r="E80" s="153">
        <v>8.4769122010551197</v>
      </c>
      <c r="F80" s="175">
        <v>51</v>
      </c>
      <c r="G80" s="175">
        <v>1</v>
      </c>
      <c r="H80" s="3"/>
    </row>
    <row r="81" spans="1:8" ht="12.6" customHeight="1">
      <c r="A81" s="12" t="s">
        <v>1250</v>
      </c>
      <c r="B81" s="13" t="s">
        <v>1311</v>
      </c>
      <c r="C81" s="103">
        <v>109</v>
      </c>
      <c r="D81" s="153">
        <v>6.5871559633027497</v>
      </c>
      <c r="E81" s="153">
        <v>4.7321027531311</v>
      </c>
      <c r="F81" s="175">
        <v>15</v>
      </c>
      <c r="G81" s="175">
        <v>1</v>
      </c>
      <c r="H81" s="3"/>
    </row>
    <row r="82" spans="1:8" ht="12.6" customHeight="1">
      <c r="A82" s="12" t="s">
        <v>1251</v>
      </c>
      <c r="B82" s="13" t="s">
        <v>1312</v>
      </c>
      <c r="C82" s="103">
        <v>65</v>
      </c>
      <c r="D82" s="153">
        <v>6.4923076923076897</v>
      </c>
      <c r="E82" s="153">
        <v>4.5556389402416597</v>
      </c>
      <c r="F82" s="175">
        <v>14</v>
      </c>
      <c r="G82" s="175">
        <v>1</v>
      </c>
      <c r="H82" s="3"/>
    </row>
    <row r="83" spans="1:8" ht="12.6" customHeight="1">
      <c r="A83" s="12" t="s">
        <v>1252</v>
      </c>
      <c r="B83" s="13" t="s">
        <v>1313</v>
      </c>
      <c r="C83" s="103">
        <v>158</v>
      </c>
      <c r="D83" s="153">
        <v>8.8227848101265796</v>
      </c>
      <c r="E83" s="153">
        <v>7.1690408239571299</v>
      </c>
      <c r="F83" s="175">
        <v>52</v>
      </c>
      <c r="G83" s="175">
        <v>1</v>
      </c>
      <c r="H83" s="3"/>
    </row>
    <row r="84" spans="1:8" ht="12.6" customHeight="1">
      <c r="A84" s="12" t="s">
        <v>1253</v>
      </c>
      <c r="B84" s="13" t="s">
        <v>1314</v>
      </c>
      <c r="C84" s="103">
        <v>9</v>
      </c>
      <c r="D84" s="153">
        <v>7.5555555555555598</v>
      </c>
      <c r="E84" s="153">
        <v>5.3411401196540202</v>
      </c>
      <c r="F84" s="175">
        <v>12</v>
      </c>
      <c r="G84" s="175">
        <v>1</v>
      </c>
      <c r="H84" s="3"/>
    </row>
    <row r="85" spans="1:8" ht="12.6" customHeight="1">
      <c r="A85" s="12" t="s">
        <v>1254</v>
      </c>
      <c r="B85" s="13" t="s">
        <v>1315</v>
      </c>
      <c r="C85" s="103">
        <v>369</v>
      </c>
      <c r="D85" s="153">
        <v>7.5962059620596198</v>
      </c>
      <c r="E85" s="153">
        <v>6.7869028859673</v>
      </c>
      <c r="F85" s="175">
        <v>73</v>
      </c>
      <c r="G85" s="175">
        <v>1</v>
      </c>
      <c r="H85" s="3"/>
    </row>
    <row r="86" spans="1:8" ht="12.6" customHeight="1">
      <c r="A86" s="12" t="s">
        <v>1255</v>
      </c>
      <c r="B86" s="13" t="s">
        <v>1316</v>
      </c>
      <c r="C86" s="103">
        <v>247</v>
      </c>
      <c r="D86" s="153">
        <v>8.2469635627530398</v>
      </c>
      <c r="E86" s="153">
        <v>5.6287355157972199</v>
      </c>
      <c r="F86" s="175">
        <v>48</v>
      </c>
      <c r="G86" s="175">
        <v>1</v>
      </c>
      <c r="H86" s="3"/>
    </row>
    <row r="87" spans="1:8" ht="12.6" customHeight="1">
      <c r="A87" s="12" t="s">
        <v>1256</v>
      </c>
      <c r="B87" s="13" t="s">
        <v>1317</v>
      </c>
      <c r="C87" s="103">
        <v>75</v>
      </c>
      <c r="D87" s="153">
        <v>8.0399999999999991</v>
      </c>
      <c r="E87" s="153">
        <v>5.0469150331020396</v>
      </c>
      <c r="F87" s="175">
        <v>24</v>
      </c>
      <c r="G87" s="175">
        <v>1</v>
      </c>
      <c r="H87" s="3"/>
    </row>
    <row r="88" spans="1:8" ht="12.6" customHeight="1">
      <c r="A88" s="12" t="s">
        <v>1257</v>
      </c>
      <c r="B88" s="13" t="s">
        <v>1318</v>
      </c>
      <c r="C88" s="103">
        <v>585</v>
      </c>
      <c r="D88" s="153">
        <v>8.1692307692307704</v>
      </c>
      <c r="E88" s="153">
        <v>6.6685530348422404</v>
      </c>
      <c r="F88" s="175">
        <v>53</v>
      </c>
      <c r="G88" s="175">
        <v>1</v>
      </c>
      <c r="H88" s="3"/>
    </row>
    <row r="89" spans="1:8" ht="12.6" customHeight="1">
      <c r="A89" s="12" t="s">
        <v>1258</v>
      </c>
      <c r="B89" s="13" t="s">
        <v>1319</v>
      </c>
      <c r="C89" s="103">
        <v>27</v>
      </c>
      <c r="D89" s="153">
        <v>7.1481481481481497</v>
      </c>
      <c r="E89" s="153">
        <v>7.6495535500883696</v>
      </c>
      <c r="F89" s="175">
        <v>36</v>
      </c>
      <c r="G89" s="175">
        <v>1</v>
      </c>
      <c r="H89" s="3"/>
    </row>
    <row r="90" spans="1:8" ht="12.6" customHeight="1">
      <c r="A90" s="12" t="s">
        <v>1259</v>
      </c>
      <c r="B90" s="13" t="s">
        <v>1320</v>
      </c>
      <c r="C90" s="103">
        <v>133</v>
      </c>
      <c r="D90" s="153">
        <v>7.8947368421052602</v>
      </c>
      <c r="E90" s="153">
        <v>8.0709572466463406</v>
      </c>
      <c r="F90" s="175">
        <v>52</v>
      </c>
      <c r="G90" s="175">
        <v>1</v>
      </c>
      <c r="H90" s="3"/>
    </row>
    <row r="91" spans="1:8" ht="12.6" customHeight="1">
      <c r="A91" s="12" t="s">
        <v>1260</v>
      </c>
      <c r="B91" s="13" t="s">
        <v>1321</v>
      </c>
      <c r="C91" s="103">
        <v>1</v>
      </c>
      <c r="D91" s="153">
        <v>1</v>
      </c>
      <c r="E91" s="153" t="s">
        <v>491</v>
      </c>
      <c r="F91" s="175">
        <v>1</v>
      </c>
      <c r="G91" s="175">
        <v>1</v>
      </c>
      <c r="H91" s="3"/>
    </row>
    <row r="92" spans="1:8" ht="12.6" customHeight="1">
      <c r="A92" s="12" t="s">
        <v>1261</v>
      </c>
      <c r="B92" s="13" t="s">
        <v>1322</v>
      </c>
      <c r="C92" s="103">
        <v>27</v>
      </c>
      <c r="D92" s="153">
        <v>10.074074074074099</v>
      </c>
      <c r="E92" s="153">
        <v>8.9740048770191496</v>
      </c>
      <c r="F92" s="175">
        <v>48</v>
      </c>
      <c r="G92" s="175">
        <v>1</v>
      </c>
      <c r="H92" s="3"/>
    </row>
    <row r="93" spans="1:8" ht="12.6" customHeight="1">
      <c r="A93" s="12" t="s">
        <v>1262</v>
      </c>
      <c r="B93" s="13" t="s">
        <v>1323</v>
      </c>
      <c r="C93" s="103">
        <v>3187</v>
      </c>
      <c r="D93" s="153">
        <v>10.4512080326326</v>
      </c>
      <c r="E93" s="153">
        <v>8.1566421208173505</v>
      </c>
      <c r="F93" s="175">
        <v>243</v>
      </c>
      <c r="G93" s="175">
        <v>1</v>
      </c>
      <c r="H93" s="3"/>
    </row>
    <row r="94" spans="1:8" ht="12.6" customHeight="1">
      <c r="A94" s="12" t="s">
        <v>1263</v>
      </c>
      <c r="B94" s="13" t="s">
        <v>1324</v>
      </c>
      <c r="C94" s="103">
        <v>0</v>
      </c>
      <c r="D94" s="153" t="s">
        <v>491</v>
      </c>
      <c r="E94" s="153" t="s">
        <v>491</v>
      </c>
      <c r="F94" s="175" t="s">
        <v>491</v>
      </c>
      <c r="G94" s="175" t="s">
        <v>491</v>
      </c>
      <c r="H94" s="3"/>
    </row>
    <row r="95" spans="1:8" ht="12.6" customHeight="1">
      <c r="A95" s="12" t="s">
        <v>1264</v>
      </c>
      <c r="B95" s="13" t="s">
        <v>1325</v>
      </c>
      <c r="C95" s="103">
        <v>3</v>
      </c>
      <c r="D95" s="153">
        <v>8.6666666666666696</v>
      </c>
      <c r="E95" s="153">
        <v>5.77350269189626</v>
      </c>
      <c r="F95" s="175">
        <v>12</v>
      </c>
      <c r="G95" s="175">
        <v>2</v>
      </c>
      <c r="H95" s="3"/>
    </row>
    <row r="96" spans="1:8" ht="12.6" customHeight="1">
      <c r="A96" s="12" t="s">
        <v>1265</v>
      </c>
      <c r="B96" s="13" t="s">
        <v>1326</v>
      </c>
      <c r="C96" s="103">
        <v>0</v>
      </c>
      <c r="D96" s="153" t="s">
        <v>491</v>
      </c>
      <c r="E96" s="153" t="s">
        <v>491</v>
      </c>
      <c r="F96" s="175" t="s">
        <v>491</v>
      </c>
      <c r="G96" s="175" t="s">
        <v>491</v>
      </c>
      <c r="H96" s="3"/>
    </row>
    <row r="97" spans="1:8" ht="12.6" customHeight="1">
      <c r="A97" s="12" t="s">
        <v>1266</v>
      </c>
      <c r="B97" s="13" t="s">
        <v>1327</v>
      </c>
      <c r="C97" s="103">
        <v>17</v>
      </c>
      <c r="D97" s="153">
        <v>7.8235294117647101</v>
      </c>
      <c r="E97" s="153">
        <v>8.0330200898980593</v>
      </c>
      <c r="F97" s="175">
        <v>24</v>
      </c>
      <c r="G97" s="175">
        <v>1</v>
      </c>
      <c r="H97" s="3"/>
    </row>
    <row r="98" spans="1:8" ht="12.6" customHeight="1">
      <c r="A98" s="12" t="s">
        <v>1267</v>
      </c>
      <c r="B98" s="13" t="s">
        <v>1328</v>
      </c>
      <c r="C98" s="103">
        <v>4</v>
      </c>
      <c r="D98" s="153">
        <v>10.5</v>
      </c>
      <c r="E98" s="153">
        <v>10.0829889748361</v>
      </c>
      <c r="F98" s="175">
        <v>24</v>
      </c>
      <c r="G98" s="175">
        <v>1</v>
      </c>
      <c r="H98" s="3"/>
    </row>
    <row r="99" spans="1:8" ht="12.6" customHeight="1">
      <c r="A99" s="12" t="s">
        <v>1268</v>
      </c>
      <c r="B99" s="13" t="s">
        <v>1329</v>
      </c>
      <c r="C99" s="103">
        <v>13</v>
      </c>
      <c r="D99" s="153">
        <v>5.9230769230769198</v>
      </c>
      <c r="E99" s="153">
        <v>5.2035490847039299</v>
      </c>
      <c r="F99" s="175">
        <v>12</v>
      </c>
      <c r="G99" s="175">
        <v>1</v>
      </c>
      <c r="H99" s="3"/>
    </row>
    <row r="100" spans="1:8" ht="12.6" customHeight="1">
      <c r="A100" s="12" t="s">
        <v>486</v>
      </c>
      <c r="B100" s="13" t="s">
        <v>1330</v>
      </c>
      <c r="C100" s="103">
        <v>97</v>
      </c>
      <c r="D100" s="153">
        <v>8.2371134020618495</v>
      </c>
      <c r="E100" s="153">
        <v>5.6766576064402603</v>
      </c>
      <c r="F100" s="175">
        <v>24</v>
      </c>
      <c r="G100" s="175">
        <v>1</v>
      </c>
      <c r="H100" s="3"/>
    </row>
    <row r="101" spans="1:8" ht="12.6" customHeight="1">
      <c r="A101" s="12" t="s">
        <v>487</v>
      </c>
      <c r="B101" s="13" t="s">
        <v>596</v>
      </c>
      <c r="C101" s="103">
        <v>31</v>
      </c>
      <c r="D101" s="153">
        <v>13.709677419354801</v>
      </c>
      <c r="E101" s="153">
        <v>12.9979320108677</v>
      </c>
      <c r="F101" s="175">
        <v>51</v>
      </c>
      <c r="G101" s="175">
        <v>1</v>
      </c>
      <c r="H101" s="3"/>
    </row>
    <row r="102" spans="1:8" ht="12.6" customHeight="1">
      <c r="A102" s="12" t="s">
        <v>599</v>
      </c>
      <c r="B102" s="13" t="s">
        <v>597</v>
      </c>
      <c r="C102" s="103">
        <v>45</v>
      </c>
      <c r="D102" s="153">
        <v>8.06666666666667</v>
      </c>
      <c r="E102" s="153">
        <v>4.8401727993195403</v>
      </c>
      <c r="F102" s="175">
        <v>14</v>
      </c>
      <c r="G102" s="175">
        <v>1</v>
      </c>
      <c r="H102" s="3"/>
    </row>
    <row r="103" spans="1:8" ht="12.6" customHeight="1">
      <c r="A103" s="12" t="s">
        <v>600</v>
      </c>
      <c r="B103" s="13" t="s">
        <v>598</v>
      </c>
      <c r="C103" s="103">
        <v>151</v>
      </c>
      <c r="D103" s="153">
        <v>9.0662251655629102</v>
      </c>
      <c r="E103" s="153">
        <v>5.2582238752544397</v>
      </c>
      <c r="F103" s="175">
        <v>30</v>
      </c>
      <c r="G103" s="175">
        <v>1</v>
      </c>
      <c r="H103" s="3"/>
    </row>
    <row r="104" spans="1:8" ht="12.6" customHeight="1">
      <c r="A104" s="12" t="s">
        <v>488</v>
      </c>
      <c r="B104" s="13" t="s">
        <v>1386</v>
      </c>
      <c r="C104" s="103">
        <v>1236</v>
      </c>
      <c r="D104" s="153">
        <v>10.0922330097087</v>
      </c>
      <c r="E104" s="153">
        <v>6.9344814328415101</v>
      </c>
      <c r="F104" s="175">
        <v>104</v>
      </c>
      <c r="G104" s="175">
        <v>1</v>
      </c>
      <c r="H104" s="3"/>
    </row>
    <row r="105" spans="1:8" ht="12.6" customHeight="1">
      <c r="A105" s="12" t="s">
        <v>491</v>
      </c>
      <c r="B105" s="13" t="s">
        <v>1956</v>
      </c>
      <c r="C105" s="103">
        <v>20</v>
      </c>
      <c r="D105" s="153">
        <v>7.65</v>
      </c>
      <c r="E105" s="153">
        <v>6.2092884582611196</v>
      </c>
      <c r="F105" s="175">
        <v>24</v>
      </c>
      <c r="G105" s="175">
        <v>1</v>
      </c>
      <c r="H105" s="3"/>
    </row>
    <row r="106" spans="1:8" ht="12.6" customHeight="1">
      <c r="A106" s="14"/>
      <c r="B106" s="4" t="s">
        <v>493</v>
      </c>
      <c r="C106" s="184">
        <v>13406</v>
      </c>
      <c r="D106" s="185">
        <v>11.742577950171601</v>
      </c>
      <c r="E106" s="185">
        <v>13.7081767350705</v>
      </c>
      <c r="F106" s="186">
        <v>388</v>
      </c>
      <c r="G106" s="186">
        <v>1</v>
      </c>
      <c r="H106" s="8"/>
    </row>
    <row r="107" spans="1:8">
      <c r="A107" s="10"/>
      <c r="B107" s="9"/>
      <c r="C107" s="36"/>
      <c r="D107" s="41"/>
      <c r="E107" s="41"/>
      <c r="F107" s="36"/>
      <c r="G107" s="36"/>
      <c r="H107" s="8"/>
    </row>
    <row r="108" spans="1:8">
      <c r="A108" s="6"/>
      <c r="B108" s="2"/>
      <c r="C108" s="37"/>
      <c r="D108" s="42"/>
      <c r="E108" s="42"/>
      <c r="F108" s="37"/>
      <c r="G108" s="37"/>
      <c r="H108" s="3"/>
    </row>
    <row r="109" spans="1:8">
      <c r="A109" s="6"/>
      <c r="B109" s="2"/>
      <c r="C109" s="43"/>
      <c r="D109" s="42"/>
      <c r="E109" s="42"/>
      <c r="F109" s="37"/>
      <c r="G109" s="37"/>
      <c r="H109" s="3"/>
    </row>
    <row r="110" spans="1:8">
      <c r="A110" s="6"/>
      <c r="B110" s="2"/>
      <c r="C110" s="37"/>
      <c r="D110" s="42"/>
      <c r="E110" s="42"/>
      <c r="F110" s="37"/>
      <c r="G110" s="37"/>
      <c r="H110" s="3"/>
    </row>
    <row r="111" spans="1:8">
      <c r="C111" s="38"/>
      <c r="D111" s="44"/>
      <c r="E111" s="44"/>
      <c r="F111" s="38"/>
      <c r="G111" s="38"/>
    </row>
    <row r="112" spans="1:8">
      <c r="C112" s="38"/>
      <c r="D112" s="44"/>
      <c r="E112" s="44"/>
      <c r="F112" s="38"/>
      <c r="G112" s="38"/>
    </row>
    <row r="113" spans="3:5">
      <c r="D113" s="45"/>
      <c r="E113" s="45"/>
    </row>
    <row r="114" spans="3:5">
      <c r="D114" s="45"/>
      <c r="E114" s="45"/>
    </row>
    <row r="115" spans="3:5">
      <c r="D115" s="45"/>
      <c r="E115" s="45"/>
    </row>
    <row r="116" spans="3:5">
      <c r="D116" s="45"/>
      <c r="E116" s="45"/>
    </row>
    <row r="117" spans="3:5">
      <c r="D117" s="45"/>
      <c r="E117" s="45"/>
    </row>
    <row r="119" spans="3:5">
      <c r="C119" s="39"/>
      <c r="D119" s="39"/>
      <c r="E119" s="39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tabColor rgb="FFFFC000"/>
  </sheetPr>
  <dimension ref="A1:K102"/>
  <sheetViews>
    <sheetView showGridLines="0" zoomScaleNormal="100" workbookViewId="0">
      <selection activeCell="A2" sqref="A2"/>
    </sheetView>
  </sheetViews>
  <sheetFormatPr defaultColWidth="7.5" defaultRowHeight="12.75" customHeight="1"/>
  <cols>
    <col min="1" max="1" width="8.5" style="6" customWidth="1"/>
    <col min="2" max="2" width="6.5" style="2" customWidth="1"/>
    <col min="3" max="5" width="8.75" style="3" customWidth="1"/>
    <col min="6" max="6" width="0.625" style="3" customWidth="1"/>
    <col min="7" max="7" width="8.5" style="6" customWidth="1"/>
    <col min="8" max="8" width="6.5" style="2" customWidth="1"/>
    <col min="9" max="11" width="8.75" style="3" customWidth="1"/>
    <col min="12" max="16384" width="7.5" style="3"/>
  </cols>
  <sheetData>
    <row r="1" spans="1:11" ht="12">
      <c r="A1" s="1" t="s">
        <v>745</v>
      </c>
      <c r="G1" s="3"/>
    </row>
    <row r="2" spans="1:11" ht="12">
      <c r="A2" s="1"/>
      <c r="G2" s="3"/>
    </row>
    <row r="3" spans="1:11" ht="12.6" customHeight="1">
      <c r="A3" s="256" t="s">
        <v>952</v>
      </c>
      <c r="B3" s="256" t="s">
        <v>451</v>
      </c>
      <c r="C3" s="136" t="s">
        <v>1739</v>
      </c>
      <c r="D3" s="136"/>
      <c r="E3" s="136"/>
      <c r="G3" s="256" t="s">
        <v>952</v>
      </c>
      <c r="H3" s="256" t="s">
        <v>451</v>
      </c>
      <c r="I3" s="136" t="s">
        <v>1739</v>
      </c>
      <c r="J3" s="136"/>
      <c r="K3" s="136"/>
    </row>
    <row r="4" spans="1:11" ht="12.6" customHeight="1">
      <c r="A4" s="257"/>
      <c r="B4" s="257"/>
      <c r="C4" s="135" t="s">
        <v>1740</v>
      </c>
      <c r="D4" s="135" t="s">
        <v>1741</v>
      </c>
      <c r="E4" s="135" t="s">
        <v>924</v>
      </c>
      <c r="G4" s="257"/>
      <c r="H4" s="257"/>
      <c r="I4" s="135" t="s">
        <v>1740</v>
      </c>
      <c r="J4" s="135" t="s">
        <v>1741</v>
      </c>
      <c r="K4" s="135" t="s">
        <v>924</v>
      </c>
    </row>
    <row r="5" spans="1:11" ht="12.6" customHeight="1">
      <c r="A5" s="4" t="s">
        <v>1393</v>
      </c>
      <c r="B5" s="4">
        <f>表3.1.2!B5</f>
        <v>39</v>
      </c>
      <c r="C5" s="11">
        <v>29</v>
      </c>
      <c r="D5" s="11">
        <f t="shared" ref="D5:D25" si="0">B5-C5</f>
        <v>10</v>
      </c>
      <c r="E5" s="27">
        <f t="shared" ref="E5:E25" si="1">C5/B5*100</f>
        <v>74.358974358974365</v>
      </c>
      <c r="F5" s="26"/>
      <c r="G5" s="4" t="s">
        <v>1441</v>
      </c>
      <c r="H5" s="28">
        <f>表3.1.2!H5</f>
        <v>141</v>
      </c>
      <c r="I5" s="28">
        <v>112</v>
      </c>
      <c r="J5" s="28">
        <f>H5-I5</f>
        <v>29</v>
      </c>
      <c r="K5" s="30">
        <f t="shared" ref="K5:K34" si="2">I5 / H5 * 100</f>
        <v>79.432624113475185</v>
      </c>
    </row>
    <row r="6" spans="1:11" ht="12.6" customHeight="1">
      <c r="A6" s="4" t="s">
        <v>1394</v>
      </c>
      <c r="B6" s="4">
        <f>表3.1.2!B6</f>
        <v>41</v>
      </c>
      <c r="C6" s="11">
        <v>21</v>
      </c>
      <c r="D6" s="11">
        <f t="shared" si="0"/>
        <v>20</v>
      </c>
      <c r="E6" s="27">
        <f t="shared" si="1"/>
        <v>51.219512195121951</v>
      </c>
      <c r="F6" s="26"/>
      <c r="G6" s="4" t="s">
        <v>1442</v>
      </c>
      <c r="H6" s="28">
        <f>表3.1.2!H6</f>
        <v>163</v>
      </c>
      <c r="I6" s="28">
        <v>119</v>
      </c>
      <c r="J6" s="28">
        <f t="shared" ref="J6:J34" si="3">H6-I6</f>
        <v>44</v>
      </c>
      <c r="K6" s="30">
        <f t="shared" si="2"/>
        <v>73.00613496932516</v>
      </c>
    </row>
    <row r="7" spans="1:11" ht="12.6" customHeight="1">
      <c r="A7" s="4" t="s">
        <v>1395</v>
      </c>
      <c r="B7" s="4">
        <f>表3.1.2!B7</f>
        <v>28</v>
      </c>
      <c r="C7" s="11">
        <v>22</v>
      </c>
      <c r="D7" s="11">
        <f t="shared" si="0"/>
        <v>6</v>
      </c>
      <c r="E7" s="27">
        <f t="shared" si="1"/>
        <v>78.571428571428569</v>
      </c>
      <c r="F7" s="26"/>
      <c r="G7" s="4" t="s">
        <v>1443</v>
      </c>
      <c r="H7" s="28">
        <f>表3.1.2!H7</f>
        <v>91</v>
      </c>
      <c r="I7" s="28">
        <v>72</v>
      </c>
      <c r="J7" s="28">
        <f t="shared" si="3"/>
        <v>19</v>
      </c>
      <c r="K7" s="30">
        <f t="shared" si="2"/>
        <v>79.120879120879124</v>
      </c>
    </row>
    <row r="8" spans="1:11" ht="12.6" customHeight="1">
      <c r="A8" s="4" t="s">
        <v>1396</v>
      </c>
      <c r="B8" s="4">
        <f>表3.1.2!B8</f>
        <v>68</v>
      </c>
      <c r="C8" s="11">
        <v>52</v>
      </c>
      <c r="D8" s="11">
        <f t="shared" si="0"/>
        <v>16</v>
      </c>
      <c r="E8" s="27">
        <f t="shared" si="1"/>
        <v>76.470588235294116</v>
      </c>
      <c r="F8" s="26"/>
      <c r="G8" s="4" t="s">
        <v>1444</v>
      </c>
      <c r="H8" s="28">
        <f>表3.1.2!H8</f>
        <v>138</v>
      </c>
      <c r="I8" s="28">
        <v>101</v>
      </c>
      <c r="J8" s="28">
        <f t="shared" si="3"/>
        <v>37</v>
      </c>
      <c r="K8" s="30">
        <f t="shared" si="2"/>
        <v>73.188405797101453</v>
      </c>
    </row>
    <row r="9" spans="1:11" ht="12.6" customHeight="1">
      <c r="A9" s="4" t="s">
        <v>1397</v>
      </c>
      <c r="B9" s="4">
        <f>表3.1.2!B9</f>
        <v>67</v>
      </c>
      <c r="C9" s="11">
        <v>56</v>
      </c>
      <c r="D9" s="11">
        <f t="shared" si="0"/>
        <v>11</v>
      </c>
      <c r="E9" s="27">
        <f t="shared" si="1"/>
        <v>83.582089552238799</v>
      </c>
      <c r="F9" s="26"/>
      <c r="G9" s="4" t="s">
        <v>1445</v>
      </c>
      <c r="H9" s="28">
        <f>表3.1.2!H9</f>
        <v>259</v>
      </c>
      <c r="I9" s="28">
        <v>187</v>
      </c>
      <c r="J9" s="28">
        <f t="shared" si="3"/>
        <v>72</v>
      </c>
      <c r="K9" s="30">
        <f t="shared" si="2"/>
        <v>72.200772200772207</v>
      </c>
    </row>
    <row r="10" spans="1:11" ht="12.6" customHeight="1">
      <c r="A10" s="4" t="s">
        <v>1398</v>
      </c>
      <c r="B10" s="4">
        <f>表3.1.2!B10</f>
        <v>38</v>
      </c>
      <c r="C10" s="11">
        <v>36</v>
      </c>
      <c r="D10" s="11">
        <f t="shared" si="0"/>
        <v>2</v>
      </c>
      <c r="E10" s="27">
        <f t="shared" si="1"/>
        <v>94.73684210526315</v>
      </c>
      <c r="F10" s="26"/>
      <c r="G10" s="4" t="s">
        <v>1446</v>
      </c>
      <c r="H10" s="28">
        <f>表3.1.2!H10</f>
        <v>107</v>
      </c>
      <c r="I10" s="28">
        <v>86</v>
      </c>
      <c r="J10" s="28">
        <f t="shared" si="3"/>
        <v>21</v>
      </c>
      <c r="K10" s="30">
        <f t="shared" si="2"/>
        <v>80.373831775700936</v>
      </c>
    </row>
    <row r="11" spans="1:11" ht="12.6" customHeight="1">
      <c r="A11" s="4" t="s">
        <v>1399</v>
      </c>
      <c r="B11" s="4">
        <f>表3.1.2!B11</f>
        <v>186</v>
      </c>
      <c r="C11" s="11">
        <v>123</v>
      </c>
      <c r="D11" s="11">
        <f t="shared" si="0"/>
        <v>63</v>
      </c>
      <c r="E11" s="27">
        <f t="shared" si="1"/>
        <v>66.129032258064512</v>
      </c>
      <c r="F11" s="26"/>
      <c r="G11" s="4" t="s">
        <v>1447</v>
      </c>
      <c r="H11" s="28">
        <f>表3.1.2!H11</f>
        <v>86</v>
      </c>
      <c r="I11" s="28">
        <v>73</v>
      </c>
      <c r="J11" s="28">
        <f t="shared" si="3"/>
        <v>13</v>
      </c>
      <c r="K11" s="30">
        <f t="shared" si="2"/>
        <v>84.883720930232556</v>
      </c>
    </row>
    <row r="12" spans="1:11" ht="12.6" customHeight="1">
      <c r="A12" s="4" t="s">
        <v>1400</v>
      </c>
      <c r="B12" s="4">
        <f>表3.1.2!B12</f>
        <v>83</v>
      </c>
      <c r="C12" s="11">
        <v>70</v>
      </c>
      <c r="D12" s="11">
        <f t="shared" si="0"/>
        <v>13</v>
      </c>
      <c r="E12" s="27">
        <f t="shared" si="1"/>
        <v>84.337349397590373</v>
      </c>
      <c r="F12" s="26"/>
      <c r="G12" s="4" t="s">
        <v>1448</v>
      </c>
      <c r="H12" s="28">
        <f>表3.1.2!H12</f>
        <v>107</v>
      </c>
      <c r="I12" s="28">
        <v>74</v>
      </c>
      <c r="J12" s="28">
        <f t="shared" si="3"/>
        <v>33</v>
      </c>
      <c r="K12" s="30">
        <f t="shared" si="2"/>
        <v>69.158878504672899</v>
      </c>
    </row>
    <row r="13" spans="1:11" ht="12.6" customHeight="1">
      <c r="A13" s="4" t="s">
        <v>1401</v>
      </c>
      <c r="B13" s="4">
        <f>表3.1.2!B13</f>
        <v>79</v>
      </c>
      <c r="C13" s="11">
        <v>41</v>
      </c>
      <c r="D13" s="11">
        <f t="shared" si="0"/>
        <v>38</v>
      </c>
      <c r="E13" s="27">
        <f t="shared" si="1"/>
        <v>51.898734177215189</v>
      </c>
      <c r="F13" s="26"/>
      <c r="G13" s="4" t="s">
        <v>1449</v>
      </c>
      <c r="H13" s="28">
        <f>表3.1.2!H13</f>
        <v>88</v>
      </c>
      <c r="I13" s="28">
        <v>69</v>
      </c>
      <c r="J13" s="28">
        <f t="shared" si="3"/>
        <v>19</v>
      </c>
      <c r="K13" s="30">
        <f t="shared" si="2"/>
        <v>78.409090909090907</v>
      </c>
    </row>
    <row r="14" spans="1:11" ht="12.6" customHeight="1">
      <c r="A14" s="4" t="s">
        <v>1402</v>
      </c>
      <c r="B14" s="4">
        <f>表3.1.2!B14</f>
        <v>99</v>
      </c>
      <c r="C14" s="11">
        <v>54</v>
      </c>
      <c r="D14" s="11">
        <f t="shared" si="0"/>
        <v>45</v>
      </c>
      <c r="E14" s="27">
        <f t="shared" si="1"/>
        <v>54.54545454545454</v>
      </c>
      <c r="F14" s="26"/>
      <c r="G14" s="4" t="s">
        <v>1450</v>
      </c>
      <c r="H14" s="28">
        <f>表3.1.2!H14</f>
        <v>174</v>
      </c>
      <c r="I14" s="28">
        <v>141</v>
      </c>
      <c r="J14" s="28">
        <f t="shared" si="3"/>
        <v>33</v>
      </c>
      <c r="K14" s="30">
        <f t="shared" si="2"/>
        <v>81.034482758620683</v>
      </c>
    </row>
    <row r="15" spans="1:11" ht="12.6" customHeight="1">
      <c r="A15" s="4" t="s">
        <v>1403</v>
      </c>
      <c r="B15" s="4">
        <f>表3.1.2!B15</f>
        <v>105</v>
      </c>
      <c r="C15" s="11">
        <v>77</v>
      </c>
      <c r="D15" s="11">
        <f t="shared" si="0"/>
        <v>28</v>
      </c>
      <c r="E15" s="27">
        <f t="shared" si="1"/>
        <v>73.333333333333329</v>
      </c>
      <c r="F15" s="26"/>
      <c r="G15" s="4" t="s">
        <v>1451</v>
      </c>
      <c r="H15" s="28">
        <f>表3.1.2!H15</f>
        <v>98</v>
      </c>
      <c r="I15" s="28">
        <v>83</v>
      </c>
      <c r="J15" s="28">
        <f t="shared" si="3"/>
        <v>15</v>
      </c>
      <c r="K15" s="30">
        <f t="shared" si="2"/>
        <v>84.693877551020407</v>
      </c>
    </row>
    <row r="16" spans="1:11" ht="12.6" customHeight="1">
      <c r="A16" s="4" t="s">
        <v>1404</v>
      </c>
      <c r="B16" s="4">
        <f>表3.1.2!B16</f>
        <v>160</v>
      </c>
      <c r="C16" s="11">
        <v>113</v>
      </c>
      <c r="D16" s="11">
        <f t="shared" si="0"/>
        <v>47</v>
      </c>
      <c r="E16" s="27">
        <f t="shared" si="1"/>
        <v>70.625</v>
      </c>
      <c r="F16" s="26"/>
      <c r="G16" s="4" t="s">
        <v>1452</v>
      </c>
      <c r="H16" s="28">
        <f>表3.1.2!H16</f>
        <v>46</v>
      </c>
      <c r="I16" s="28">
        <v>34</v>
      </c>
      <c r="J16" s="28">
        <f t="shared" si="3"/>
        <v>12</v>
      </c>
      <c r="K16" s="30">
        <f t="shared" si="2"/>
        <v>73.91304347826086</v>
      </c>
    </row>
    <row r="17" spans="1:11" ht="12.6" customHeight="1">
      <c r="A17" s="4" t="s">
        <v>1405</v>
      </c>
      <c r="B17" s="4">
        <f>表3.1.2!B17</f>
        <v>68</v>
      </c>
      <c r="C17" s="11">
        <v>43</v>
      </c>
      <c r="D17" s="11">
        <f t="shared" si="0"/>
        <v>25</v>
      </c>
      <c r="E17" s="27">
        <f t="shared" si="1"/>
        <v>63.235294117647058</v>
      </c>
      <c r="F17" s="26"/>
      <c r="G17" s="4" t="s">
        <v>1453</v>
      </c>
      <c r="H17" s="28">
        <f>表3.1.2!H17</f>
        <v>99</v>
      </c>
      <c r="I17" s="28">
        <v>62</v>
      </c>
      <c r="J17" s="28">
        <f t="shared" si="3"/>
        <v>37</v>
      </c>
      <c r="K17" s="30">
        <f t="shared" si="2"/>
        <v>62.62626262626263</v>
      </c>
    </row>
    <row r="18" spans="1:11" ht="12.6" customHeight="1">
      <c r="A18" s="4" t="s">
        <v>868</v>
      </c>
      <c r="B18" s="4">
        <f>表3.1.2!B18</f>
        <v>25</v>
      </c>
      <c r="C18" s="11">
        <v>15</v>
      </c>
      <c r="D18" s="11">
        <f t="shared" si="0"/>
        <v>10</v>
      </c>
      <c r="E18" s="27">
        <f t="shared" si="1"/>
        <v>60</v>
      </c>
      <c r="F18" s="26"/>
      <c r="G18" s="4" t="s">
        <v>1454</v>
      </c>
      <c r="H18" s="28">
        <f>表3.1.2!H18</f>
        <v>34</v>
      </c>
      <c r="I18" s="28">
        <v>27</v>
      </c>
      <c r="J18" s="28">
        <f t="shared" si="3"/>
        <v>7</v>
      </c>
      <c r="K18" s="30">
        <f t="shared" si="2"/>
        <v>79.411764705882348</v>
      </c>
    </row>
    <row r="19" spans="1:11" ht="12.6" customHeight="1">
      <c r="A19" s="4" t="s">
        <v>1406</v>
      </c>
      <c r="B19" s="4">
        <f>表3.1.2!B19</f>
        <v>105</v>
      </c>
      <c r="C19" s="11">
        <v>73</v>
      </c>
      <c r="D19" s="11">
        <f t="shared" si="0"/>
        <v>32</v>
      </c>
      <c r="E19" s="27">
        <f t="shared" si="1"/>
        <v>69.523809523809518</v>
      </c>
      <c r="F19" s="26"/>
      <c r="G19" s="4" t="s">
        <v>1455</v>
      </c>
      <c r="H19" s="28">
        <f>表3.1.2!H19</f>
        <v>132</v>
      </c>
      <c r="I19" s="28">
        <v>89</v>
      </c>
      <c r="J19" s="28">
        <f t="shared" si="3"/>
        <v>43</v>
      </c>
      <c r="K19" s="30">
        <f t="shared" si="2"/>
        <v>67.424242424242422</v>
      </c>
    </row>
    <row r="20" spans="1:11" ht="12.6" customHeight="1">
      <c r="A20" s="4" t="s">
        <v>1407</v>
      </c>
      <c r="B20" s="4">
        <f>表3.1.2!B20</f>
        <v>121</v>
      </c>
      <c r="C20" s="11">
        <v>88</v>
      </c>
      <c r="D20" s="11">
        <f t="shared" si="0"/>
        <v>33</v>
      </c>
      <c r="E20" s="27">
        <f t="shared" si="1"/>
        <v>72.727272727272734</v>
      </c>
      <c r="F20" s="26"/>
      <c r="G20" s="4" t="s">
        <v>1456</v>
      </c>
      <c r="H20" s="28">
        <f>表3.1.2!H20</f>
        <v>27</v>
      </c>
      <c r="I20" s="28">
        <v>14</v>
      </c>
      <c r="J20" s="28">
        <f t="shared" si="3"/>
        <v>13</v>
      </c>
      <c r="K20" s="30">
        <f t="shared" si="2"/>
        <v>51.851851851851848</v>
      </c>
    </row>
    <row r="21" spans="1:11" ht="12.6" customHeight="1">
      <c r="A21" s="4" t="s">
        <v>1408</v>
      </c>
      <c r="B21" s="4">
        <f>表3.1.2!B21</f>
        <v>98</v>
      </c>
      <c r="C21" s="11">
        <v>75</v>
      </c>
      <c r="D21" s="11">
        <f t="shared" si="0"/>
        <v>23</v>
      </c>
      <c r="E21" s="27">
        <f t="shared" si="1"/>
        <v>76.530612244897952</v>
      </c>
      <c r="F21" s="26"/>
      <c r="G21" s="4" t="s">
        <v>1457</v>
      </c>
      <c r="H21" s="28">
        <f>表3.1.2!H21</f>
        <v>3</v>
      </c>
      <c r="I21" s="28">
        <v>3</v>
      </c>
      <c r="J21" s="28">
        <f t="shared" si="3"/>
        <v>0</v>
      </c>
      <c r="K21" s="30">
        <f t="shared" si="2"/>
        <v>100</v>
      </c>
    </row>
    <row r="22" spans="1:11" ht="12.6" customHeight="1">
      <c r="A22" s="4" t="s">
        <v>869</v>
      </c>
      <c r="B22" s="4">
        <f>表3.1.2!B22</f>
        <v>119</v>
      </c>
      <c r="C22" s="11">
        <v>90</v>
      </c>
      <c r="D22" s="11">
        <f t="shared" si="0"/>
        <v>29</v>
      </c>
      <c r="E22" s="27">
        <f t="shared" si="1"/>
        <v>75.630252100840337</v>
      </c>
      <c r="F22" s="26"/>
      <c r="G22" s="4" t="s">
        <v>1458</v>
      </c>
      <c r="H22" s="28">
        <f>表3.1.2!H22</f>
        <v>51</v>
      </c>
      <c r="I22" s="28">
        <v>38</v>
      </c>
      <c r="J22" s="28">
        <f t="shared" si="3"/>
        <v>13</v>
      </c>
      <c r="K22" s="30">
        <f t="shared" si="2"/>
        <v>74.509803921568633</v>
      </c>
    </row>
    <row r="23" spans="1:11" ht="12.6" customHeight="1">
      <c r="A23" s="4" t="s">
        <v>870</v>
      </c>
      <c r="B23" s="4">
        <f>表3.1.2!B23</f>
        <v>138</v>
      </c>
      <c r="C23" s="11">
        <v>89</v>
      </c>
      <c r="D23" s="11">
        <f t="shared" si="0"/>
        <v>49</v>
      </c>
      <c r="E23" s="27">
        <f t="shared" si="1"/>
        <v>64.492753623188406</v>
      </c>
      <c r="F23" s="26"/>
      <c r="G23" s="4" t="s">
        <v>1459</v>
      </c>
      <c r="H23" s="28">
        <f>表3.1.2!H23</f>
        <v>36</v>
      </c>
      <c r="I23" s="28">
        <v>22</v>
      </c>
      <c r="J23" s="28">
        <f t="shared" si="3"/>
        <v>14</v>
      </c>
      <c r="K23" s="30">
        <f t="shared" si="2"/>
        <v>61.111111111111114</v>
      </c>
    </row>
    <row r="24" spans="1:11" ht="12.6" customHeight="1">
      <c r="A24" s="4" t="s">
        <v>1409</v>
      </c>
      <c r="B24" s="4">
        <f>表3.1.2!B24</f>
        <v>100</v>
      </c>
      <c r="C24" s="11">
        <v>68</v>
      </c>
      <c r="D24" s="11">
        <f t="shared" si="0"/>
        <v>32</v>
      </c>
      <c r="E24" s="27">
        <f t="shared" si="1"/>
        <v>68</v>
      </c>
      <c r="F24" s="26"/>
      <c r="G24" s="4" t="s">
        <v>1460</v>
      </c>
      <c r="H24" s="28">
        <f>表3.1.2!H24</f>
        <v>23</v>
      </c>
      <c r="I24" s="28">
        <v>14</v>
      </c>
      <c r="J24" s="28">
        <f t="shared" si="3"/>
        <v>9</v>
      </c>
      <c r="K24" s="30">
        <f t="shared" si="2"/>
        <v>60.869565217391312</v>
      </c>
    </row>
    <row r="25" spans="1:11" ht="12.6" customHeight="1">
      <c r="A25" s="4" t="s">
        <v>1410</v>
      </c>
      <c r="B25" s="4">
        <f>表3.1.2!B25</f>
        <v>60</v>
      </c>
      <c r="C25" s="11">
        <v>45</v>
      </c>
      <c r="D25" s="11">
        <f t="shared" si="0"/>
        <v>15</v>
      </c>
      <c r="E25" s="27">
        <f t="shared" si="1"/>
        <v>75</v>
      </c>
      <c r="F25" s="26"/>
      <c r="G25" s="4" t="s">
        <v>1461</v>
      </c>
      <c r="H25" s="28">
        <f>表3.1.2!H25</f>
        <v>7</v>
      </c>
      <c r="I25" s="28">
        <v>4</v>
      </c>
      <c r="J25" s="28">
        <f t="shared" si="3"/>
        <v>3</v>
      </c>
      <c r="K25" s="30">
        <f t="shared" si="2"/>
        <v>57.142857142857139</v>
      </c>
    </row>
    <row r="26" spans="1:11" ht="12.6" customHeight="1">
      <c r="A26" s="4" t="s">
        <v>799</v>
      </c>
      <c r="B26" s="4">
        <f>表3.1.2!B26</f>
        <v>77</v>
      </c>
      <c r="C26" s="11">
        <v>64</v>
      </c>
      <c r="D26" s="11">
        <f t="shared" ref="D26:D58" si="4">B26-C26</f>
        <v>13</v>
      </c>
      <c r="E26" s="27">
        <f>C26/B26*100</f>
        <v>83.116883116883116</v>
      </c>
      <c r="F26" s="26"/>
      <c r="G26" s="4" t="s">
        <v>1462</v>
      </c>
      <c r="H26" s="28">
        <f>表3.1.2!H26</f>
        <v>56</v>
      </c>
      <c r="I26" s="28">
        <v>22</v>
      </c>
      <c r="J26" s="28">
        <f t="shared" si="3"/>
        <v>34</v>
      </c>
      <c r="K26" s="30">
        <f t="shared" si="2"/>
        <v>39.285714285714285</v>
      </c>
    </row>
    <row r="27" spans="1:11" ht="12.6" customHeight="1">
      <c r="A27" s="4" t="s">
        <v>1411</v>
      </c>
      <c r="B27" s="4">
        <f>表3.1.2!B27</f>
        <v>38</v>
      </c>
      <c r="C27" s="11">
        <v>23</v>
      </c>
      <c r="D27" s="11">
        <f t="shared" si="4"/>
        <v>15</v>
      </c>
      <c r="E27" s="27">
        <f>C27/B27*100</f>
        <v>60.526315789473685</v>
      </c>
      <c r="F27" s="26"/>
      <c r="G27" s="4" t="s">
        <v>1463</v>
      </c>
      <c r="H27" s="28">
        <f>表3.1.2!H27</f>
        <v>5</v>
      </c>
      <c r="I27" s="28">
        <v>0</v>
      </c>
      <c r="J27" s="28">
        <f t="shared" si="3"/>
        <v>5</v>
      </c>
      <c r="K27" s="30">
        <f t="shared" si="2"/>
        <v>0</v>
      </c>
    </row>
    <row r="28" spans="1:11" ht="12.6" customHeight="1">
      <c r="A28" s="4" t="s">
        <v>1412</v>
      </c>
      <c r="B28" s="4">
        <f>表3.1.2!B28</f>
        <v>23</v>
      </c>
      <c r="C28" s="11">
        <v>15</v>
      </c>
      <c r="D28" s="11">
        <f t="shared" si="4"/>
        <v>8</v>
      </c>
      <c r="E28" s="27">
        <f>C28/B28*100</f>
        <v>65.217391304347828</v>
      </c>
      <c r="F28" s="26"/>
      <c r="G28" s="4" t="s">
        <v>1464</v>
      </c>
      <c r="H28" s="28">
        <f>表3.1.2!H28</f>
        <v>11</v>
      </c>
      <c r="I28" s="28">
        <v>6</v>
      </c>
      <c r="J28" s="28">
        <f t="shared" si="3"/>
        <v>5</v>
      </c>
      <c r="K28" s="30">
        <f t="shared" si="2"/>
        <v>54.54545454545454</v>
      </c>
    </row>
    <row r="29" spans="1:11" ht="12.6" customHeight="1">
      <c r="A29" s="4" t="s">
        <v>895</v>
      </c>
      <c r="B29" s="4">
        <f>表3.1.2!B29</f>
        <v>18</v>
      </c>
      <c r="C29" s="11">
        <v>11</v>
      </c>
      <c r="D29" s="11">
        <f t="shared" si="4"/>
        <v>7</v>
      </c>
      <c r="E29" s="27">
        <f>C29/B29*100</f>
        <v>61.111111111111114</v>
      </c>
      <c r="F29" s="26"/>
      <c r="G29" s="4" t="s">
        <v>1465</v>
      </c>
      <c r="H29" s="28">
        <f>表3.1.2!H29</f>
        <v>87</v>
      </c>
      <c r="I29" s="28">
        <v>74</v>
      </c>
      <c r="J29" s="28">
        <f t="shared" si="3"/>
        <v>13</v>
      </c>
      <c r="K29" s="30">
        <f t="shared" si="2"/>
        <v>85.057471264367805</v>
      </c>
    </row>
    <row r="30" spans="1:11" ht="12.6" customHeight="1">
      <c r="A30" s="4" t="s">
        <v>1413</v>
      </c>
      <c r="B30" s="4">
        <f>表3.1.2!B30</f>
        <v>7</v>
      </c>
      <c r="C30" s="11">
        <v>6</v>
      </c>
      <c r="D30" s="11">
        <f t="shared" si="4"/>
        <v>1</v>
      </c>
      <c r="E30" s="27">
        <f t="shared" ref="E30:E56" si="5">C30/B30*100</f>
        <v>85.714285714285708</v>
      </c>
      <c r="F30" s="26"/>
      <c r="G30" s="4" t="s">
        <v>1466</v>
      </c>
      <c r="H30" s="28">
        <f>表3.1.2!H30</f>
        <v>110</v>
      </c>
      <c r="I30" s="28">
        <v>97</v>
      </c>
      <c r="J30" s="28">
        <f t="shared" si="3"/>
        <v>13</v>
      </c>
      <c r="K30" s="30">
        <f t="shared" si="2"/>
        <v>88.181818181818187</v>
      </c>
    </row>
    <row r="31" spans="1:11" ht="12.6" customHeight="1">
      <c r="A31" s="4" t="s">
        <v>1414</v>
      </c>
      <c r="B31" s="4">
        <f>表3.1.2!B31</f>
        <v>39</v>
      </c>
      <c r="C31" s="11">
        <v>23</v>
      </c>
      <c r="D31" s="11">
        <f t="shared" si="4"/>
        <v>16</v>
      </c>
      <c r="E31" s="27">
        <f t="shared" si="5"/>
        <v>58.974358974358978</v>
      </c>
      <c r="F31" s="26"/>
      <c r="G31" s="4" t="s">
        <v>1467</v>
      </c>
      <c r="H31" s="28">
        <f>表3.1.2!H31</f>
        <v>23</v>
      </c>
      <c r="I31" s="28">
        <v>21</v>
      </c>
      <c r="J31" s="28">
        <f t="shared" si="3"/>
        <v>2</v>
      </c>
      <c r="K31" s="30">
        <f t="shared" si="2"/>
        <v>91.304347826086953</v>
      </c>
    </row>
    <row r="32" spans="1:11" ht="12.6" customHeight="1">
      <c r="A32" s="4" t="s">
        <v>1415</v>
      </c>
      <c r="B32" s="4">
        <f>表3.1.2!B32</f>
        <v>60</v>
      </c>
      <c r="C32" s="11">
        <v>42</v>
      </c>
      <c r="D32" s="11">
        <f t="shared" si="4"/>
        <v>18</v>
      </c>
      <c r="E32" s="27">
        <f t="shared" si="5"/>
        <v>70</v>
      </c>
      <c r="F32" s="26"/>
      <c r="G32" s="4" t="s">
        <v>1468</v>
      </c>
      <c r="H32" s="28">
        <f>表3.1.2!H32</f>
        <v>23</v>
      </c>
      <c r="I32" s="28">
        <v>22</v>
      </c>
      <c r="J32" s="28">
        <f t="shared" si="3"/>
        <v>1</v>
      </c>
      <c r="K32" s="30">
        <f t="shared" si="2"/>
        <v>95.652173913043484</v>
      </c>
    </row>
    <row r="33" spans="1:11" ht="12.6" customHeight="1">
      <c r="A33" s="4" t="s">
        <v>1416</v>
      </c>
      <c r="B33" s="4">
        <f>表3.1.2!B33</f>
        <v>95</v>
      </c>
      <c r="C33" s="11">
        <v>68</v>
      </c>
      <c r="D33" s="11">
        <f t="shared" si="4"/>
        <v>27</v>
      </c>
      <c r="E33" s="27">
        <f t="shared" si="5"/>
        <v>71.578947368421055</v>
      </c>
      <c r="F33" s="26"/>
      <c r="G33" s="4" t="s">
        <v>1469</v>
      </c>
      <c r="H33" s="28">
        <f>表3.1.2!H33</f>
        <v>14</v>
      </c>
      <c r="I33" s="28">
        <v>11</v>
      </c>
      <c r="J33" s="28">
        <f t="shared" si="3"/>
        <v>3</v>
      </c>
      <c r="K33" s="30">
        <f t="shared" si="2"/>
        <v>78.571428571428569</v>
      </c>
    </row>
    <row r="34" spans="1:11" ht="12.6" customHeight="1">
      <c r="A34" s="4" t="s">
        <v>1417</v>
      </c>
      <c r="B34" s="4">
        <f>表3.1.2!B34</f>
        <v>128</v>
      </c>
      <c r="C34" s="11">
        <v>95</v>
      </c>
      <c r="D34" s="11">
        <f t="shared" si="4"/>
        <v>33</v>
      </c>
      <c r="E34" s="27">
        <f t="shared" si="5"/>
        <v>74.21875</v>
      </c>
      <c r="F34" s="26"/>
      <c r="G34" s="4" t="s">
        <v>1470</v>
      </c>
      <c r="H34" s="28">
        <f>表3.1.2!H34</f>
        <v>36</v>
      </c>
      <c r="I34" s="28">
        <v>30</v>
      </c>
      <c r="J34" s="28">
        <f t="shared" si="3"/>
        <v>6</v>
      </c>
      <c r="K34" s="30">
        <f t="shared" si="2"/>
        <v>83.333333333333343</v>
      </c>
    </row>
    <row r="35" spans="1:11" ht="12.6" customHeight="1">
      <c r="A35" s="4" t="s">
        <v>1418</v>
      </c>
      <c r="B35" s="4">
        <f>表3.1.2!B35</f>
        <v>65</v>
      </c>
      <c r="C35" s="11">
        <v>50</v>
      </c>
      <c r="D35" s="11">
        <f t="shared" si="4"/>
        <v>15</v>
      </c>
      <c r="E35" s="27">
        <f t="shared" si="5"/>
        <v>76.923076923076934</v>
      </c>
      <c r="F35" s="26"/>
      <c r="G35" s="4" t="s">
        <v>1471</v>
      </c>
      <c r="H35" s="28">
        <f>表3.1.2!H35</f>
        <v>4</v>
      </c>
      <c r="I35" s="28">
        <v>1</v>
      </c>
      <c r="J35" s="28">
        <f t="shared" ref="J35:J55" si="6">H35-I35</f>
        <v>3</v>
      </c>
      <c r="K35" s="30">
        <f t="shared" ref="K35:K55" si="7">I35 / H35 * 100</f>
        <v>25</v>
      </c>
    </row>
    <row r="36" spans="1:11" ht="12.6" customHeight="1">
      <c r="A36" s="4" t="s">
        <v>1419</v>
      </c>
      <c r="B36" s="4">
        <f>表3.1.2!B36</f>
        <v>68</v>
      </c>
      <c r="C36" s="11">
        <v>44</v>
      </c>
      <c r="D36" s="11">
        <f t="shared" si="4"/>
        <v>24</v>
      </c>
      <c r="E36" s="27">
        <f t="shared" si="5"/>
        <v>64.705882352941174</v>
      </c>
      <c r="F36" s="26"/>
      <c r="G36" s="4" t="s">
        <v>1472</v>
      </c>
      <c r="H36" s="28">
        <f>表3.1.2!H36</f>
        <v>43</v>
      </c>
      <c r="I36" s="28">
        <v>29</v>
      </c>
      <c r="J36" s="28">
        <f t="shared" si="6"/>
        <v>14</v>
      </c>
      <c r="K36" s="30">
        <f t="shared" si="7"/>
        <v>67.441860465116278</v>
      </c>
    </row>
    <row r="37" spans="1:11" ht="12.6" customHeight="1">
      <c r="A37" s="4" t="s">
        <v>1420</v>
      </c>
      <c r="B37" s="4">
        <f>表3.1.2!B37</f>
        <v>95</v>
      </c>
      <c r="C37" s="11">
        <v>75</v>
      </c>
      <c r="D37" s="11">
        <f t="shared" si="4"/>
        <v>20</v>
      </c>
      <c r="E37" s="27">
        <f t="shared" si="5"/>
        <v>78.94736842105263</v>
      </c>
      <c r="F37" s="26"/>
      <c r="G37" s="4" t="s">
        <v>1473</v>
      </c>
      <c r="H37" s="28">
        <f>表3.1.2!H37</f>
        <v>138</v>
      </c>
      <c r="I37" s="28">
        <v>95</v>
      </c>
      <c r="J37" s="28">
        <f t="shared" si="6"/>
        <v>43</v>
      </c>
      <c r="K37" s="30">
        <f t="shared" si="7"/>
        <v>68.840579710144922</v>
      </c>
    </row>
    <row r="38" spans="1:11" ht="12.6" customHeight="1">
      <c r="A38" s="4" t="s">
        <v>1421</v>
      </c>
      <c r="B38" s="4">
        <f>表3.1.2!B38</f>
        <v>29</v>
      </c>
      <c r="C38" s="11">
        <v>22</v>
      </c>
      <c r="D38" s="11">
        <f t="shared" si="4"/>
        <v>7</v>
      </c>
      <c r="E38" s="27">
        <f t="shared" si="5"/>
        <v>75.862068965517238</v>
      </c>
      <c r="F38" s="26"/>
      <c r="G38" s="4" t="s">
        <v>1474</v>
      </c>
      <c r="H38" s="28">
        <f>表3.1.2!H38</f>
        <v>77</v>
      </c>
      <c r="I38" s="28">
        <v>70</v>
      </c>
      <c r="J38" s="28">
        <f t="shared" si="6"/>
        <v>7</v>
      </c>
      <c r="K38" s="30">
        <f t="shared" si="7"/>
        <v>90.909090909090907</v>
      </c>
    </row>
    <row r="39" spans="1:11" ht="12.6" customHeight="1">
      <c r="A39" s="4" t="s">
        <v>1422</v>
      </c>
      <c r="B39" s="4">
        <f>表3.1.2!B39</f>
        <v>43</v>
      </c>
      <c r="C39" s="11">
        <v>36</v>
      </c>
      <c r="D39" s="11">
        <f t="shared" si="4"/>
        <v>7</v>
      </c>
      <c r="E39" s="27">
        <f t="shared" si="5"/>
        <v>83.720930232558146</v>
      </c>
      <c r="F39" s="26"/>
      <c r="G39" s="4" t="s">
        <v>2007</v>
      </c>
      <c r="H39" s="28">
        <f>表3.1.2!H39</f>
        <v>63</v>
      </c>
      <c r="I39" s="28">
        <v>59</v>
      </c>
      <c r="J39" s="28">
        <f t="shared" si="6"/>
        <v>4</v>
      </c>
      <c r="K39" s="30">
        <f t="shared" si="7"/>
        <v>93.650793650793645</v>
      </c>
    </row>
    <row r="40" spans="1:11" ht="12.6" customHeight="1">
      <c r="A40" s="4" t="s">
        <v>1423</v>
      </c>
      <c r="B40" s="4">
        <f>表3.1.2!B40</f>
        <v>106</v>
      </c>
      <c r="C40" s="11">
        <v>85</v>
      </c>
      <c r="D40" s="11">
        <f t="shared" si="4"/>
        <v>21</v>
      </c>
      <c r="E40" s="27">
        <f t="shared" si="5"/>
        <v>80.188679245283026</v>
      </c>
      <c r="F40" s="26"/>
      <c r="G40" s="4" t="s">
        <v>1475</v>
      </c>
      <c r="H40" s="28">
        <f>表3.1.2!H40</f>
        <v>181</v>
      </c>
      <c r="I40" s="28">
        <v>157</v>
      </c>
      <c r="J40" s="28">
        <f t="shared" si="6"/>
        <v>24</v>
      </c>
      <c r="K40" s="30">
        <f t="shared" si="7"/>
        <v>86.740331491712709</v>
      </c>
    </row>
    <row r="41" spans="1:11" ht="12.6" customHeight="1">
      <c r="A41" s="4" t="s">
        <v>1424</v>
      </c>
      <c r="B41" s="4">
        <f>表3.1.2!B41</f>
        <v>78</v>
      </c>
      <c r="C41" s="11">
        <v>66</v>
      </c>
      <c r="D41" s="11">
        <f t="shared" si="4"/>
        <v>12</v>
      </c>
      <c r="E41" s="27">
        <f t="shared" si="5"/>
        <v>84.615384615384613</v>
      </c>
      <c r="F41" s="26"/>
      <c r="G41" s="4" t="s">
        <v>1476</v>
      </c>
      <c r="H41" s="28">
        <f>表3.1.2!H41</f>
        <v>149</v>
      </c>
      <c r="I41" s="28">
        <v>105</v>
      </c>
      <c r="J41" s="28">
        <f t="shared" si="6"/>
        <v>44</v>
      </c>
      <c r="K41" s="30">
        <f t="shared" si="7"/>
        <v>70.469798657718115</v>
      </c>
    </row>
    <row r="42" spans="1:11" ht="12.6" customHeight="1">
      <c r="A42" s="4" t="s">
        <v>1425</v>
      </c>
      <c r="B42" s="4">
        <f>表3.1.2!B42</f>
        <v>16</v>
      </c>
      <c r="C42" s="11">
        <v>15</v>
      </c>
      <c r="D42" s="11">
        <f t="shared" si="4"/>
        <v>1</v>
      </c>
      <c r="E42" s="27">
        <f t="shared" si="5"/>
        <v>93.75</v>
      </c>
      <c r="F42" s="26"/>
      <c r="G42" s="4" t="s">
        <v>1477</v>
      </c>
      <c r="H42" s="28">
        <f>表3.1.2!H42</f>
        <v>82</v>
      </c>
      <c r="I42" s="28">
        <v>66</v>
      </c>
      <c r="J42" s="28">
        <f t="shared" si="6"/>
        <v>16</v>
      </c>
      <c r="K42" s="30">
        <f t="shared" si="7"/>
        <v>80.487804878048792</v>
      </c>
    </row>
    <row r="43" spans="1:11" ht="12.6" customHeight="1">
      <c r="A43" s="4" t="s">
        <v>1426</v>
      </c>
      <c r="B43" s="4">
        <f>表3.1.2!B43</f>
        <v>20</v>
      </c>
      <c r="C43" s="11">
        <v>10</v>
      </c>
      <c r="D43" s="11">
        <f t="shared" si="4"/>
        <v>10</v>
      </c>
      <c r="E43" s="27">
        <f t="shared" si="5"/>
        <v>50</v>
      </c>
      <c r="F43" s="26"/>
      <c r="G43" s="4" t="s">
        <v>1478</v>
      </c>
      <c r="H43" s="28">
        <f>表3.1.2!H43</f>
        <v>43</v>
      </c>
      <c r="I43" s="28">
        <v>38</v>
      </c>
      <c r="J43" s="28">
        <f t="shared" si="6"/>
        <v>5</v>
      </c>
      <c r="K43" s="30">
        <f t="shared" si="7"/>
        <v>88.372093023255815</v>
      </c>
    </row>
    <row r="44" spans="1:11" ht="12.6" customHeight="1">
      <c r="A44" s="4" t="s">
        <v>1427</v>
      </c>
      <c r="B44" s="4">
        <f>表3.1.2!B44</f>
        <v>34</v>
      </c>
      <c r="C44" s="11">
        <v>25</v>
      </c>
      <c r="D44" s="11">
        <f t="shared" si="4"/>
        <v>9</v>
      </c>
      <c r="E44" s="27">
        <f t="shared" si="5"/>
        <v>73.529411764705884</v>
      </c>
      <c r="F44" s="26"/>
      <c r="G44" s="4" t="s">
        <v>1479</v>
      </c>
      <c r="H44" s="28">
        <f>表3.1.2!H44</f>
        <v>78</v>
      </c>
      <c r="I44" s="28">
        <v>55</v>
      </c>
      <c r="J44" s="28">
        <f t="shared" si="6"/>
        <v>23</v>
      </c>
      <c r="K44" s="30">
        <f t="shared" si="7"/>
        <v>70.512820512820511</v>
      </c>
    </row>
    <row r="45" spans="1:11" ht="12.6" customHeight="1">
      <c r="A45" s="4" t="s">
        <v>1428</v>
      </c>
      <c r="B45" s="4">
        <f>表3.1.2!B45</f>
        <v>29</v>
      </c>
      <c r="C45" s="11">
        <v>26</v>
      </c>
      <c r="D45" s="11">
        <f t="shared" si="4"/>
        <v>3</v>
      </c>
      <c r="E45" s="27">
        <f t="shared" si="5"/>
        <v>89.65517241379311</v>
      </c>
      <c r="F45" s="26"/>
      <c r="G45" s="4" t="s">
        <v>1480</v>
      </c>
      <c r="H45" s="28">
        <f>表3.1.2!H45</f>
        <v>65</v>
      </c>
      <c r="I45" s="28">
        <v>53</v>
      </c>
      <c r="J45" s="28">
        <f t="shared" si="6"/>
        <v>12</v>
      </c>
      <c r="K45" s="30">
        <f t="shared" si="7"/>
        <v>81.538461538461533</v>
      </c>
    </row>
    <row r="46" spans="1:11" ht="12.6" customHeight="1">
      <c r="A46" s="4" t="s">
        <v>1429</v>
      </c>
      <c r="B46" s="4">
        <f>表3.1.2!B46</f>
        <v>9</v>
      </c>
      <c r="C46" s="11">
        <v>6</v>
      </c>
      <c r="D46" s="11">
        <f t="shared" si="4"/>
        <v>3</v>
      </c>
      <c r="E46" s="27">
        <f t="shared" si="5"/>
        <v>66.666666666666657</v>
      </c>
      <c r="F46" s="26"/>
      <c r="G46" s="4" t="s">
        <v>1481</v>
      </c>
      <c r="H46" s="28">
        <f>表3.1.2!H46</f>
        <v>124</v>
      </c>
      <c r="I46" s="28">
        <v>101</v>
      </c>
      <c r="J46" s="28">
        <f t="shared" si="6"/>
        <v>23</v>
      </c>
      <c r="K46" s="30">
        <f t="shared" si="7"/>
        <v>81.451612903225808</v>
      </c>
    </row>
    <row r="47" spans="1:11" ht="12.6" customHeight="1">
      <c r="A47" s="4" t="s">
        <v>1430</v>
      </c>
      <c r="B47" s="4">
        <f>表3.1.2!B47</f>
        <v>38</v>
      </c>
      <c r="C47" s="11">
        <v>25</v>
      </c>
      <c r="D47" s="11">
        <f t="shared" si="4"/>
        <v>13</v>
      </c>
      <c r="E47" s="27">
        <f t="shared" si="5"/>
        <v>65.789473684210535</v>
      </c>
      <c r="F47" s="26"/>
      <c r="G47" s="4" t="s">
        <v>1482</v>
      </c>
      <c r="H47" s="28">
        <f>表3.1.2!H47</f>
        <v>86</v>
      </c>
      <c r="I47" s="28">
        <v>57</v>
      </c>
      <c r="J47" s="28">
        <f t="shared" si="6"/>
        <v>29</v>
      </c>
      <c r="K47" s="30">
        <f t="shared" si="7"/>
        <v>66.279069767441854</v>
      </c>
    </row>
    <row r="48" spans="1:11" ht="12.6" customHeight="1">
      <c r="A48" s="4" t="s">
        <v>1431</v>
      </c>
      <c r="B48" s="4">
        <f>表3.1.2!B48</f>
        <v>13</v>
      </c>
      <c r="C48" s="11">
        <v>8</v>
      </c>
      <c r="D48" s="11">
        <f t="shared" si="4"/>
        <v>5</v>
      </c>
      <c r="E48" s="27">
        <f t="shared" si="5"/>
        <v>61.53846153846154</v>
      </c>
      <c r="F48" s="26"/>
      <c r="G48" s="4" t="s">
        <v>1483</v>
      </c>
      <c r="H48" s="28">
        <f>表3.1.2!H48</f>
        <v>109</v>
      </c>
      <c r="I48" s="28">
        <v>91</v>
      </c>
      <c r="J48" s="28">
        <f t="shared" si="6"/>
        <v>18</v>
      </c>
      <c r="K48" s="30">
        <f t="shared" si="7"/>
        <v>83.486238532110093</v>
      </c>
    </row>
    <row r="49" spans="1:11" ht="12.6" customHeight="1">
      <c r="A49" s="4" t="s">
        <v>1432</v>
      </c>
      <c r="B49" s="4">
        <f>表3.1.2!B49</f>
        <v>11</v>
      </c>
      <c r="C49" s="11">
        <v>11</v>
      </c>
      <c r="D49" s="11">
        <f t="shared" si="4"/>
        <v>0</v>
      </c>
      <c r="E49" s="27">
        <f t="shared" si="5"/>
        <v>100</v>
      </c>
      <c r="F49" s="26"/>
      <c r="G49" s="4" t="s">
        <v>1484</v>
      </c>
      <c r="H49" s="28">
        <f>表3.1.2!H49</f>
        <v>91</v>
      </c>
      <c r="I49" s="28">
        <v>68</v>
      </c>
      <c r="J49" s="28">
        <f t="shared" si="6"/>
        <v>23</v>
      </c>
      <c r="K49" s="30">
        <f t="shared" si="7"/>
        <v>74.72527472527473</v>
      </c>
    </row>
    <row r="50" spans="1:11" ht="12.6" customHeight="1">
      <c r="A50" s="4" t="s">
        <v>1433</v>
      </c>
      <c r="B50" s="4">
        <f>表3.1.2!B50</f>
        <v>189</v>
      </c>
      <c r="C50" s="11">
        <v>135</v>
      </c>
      <c r="D50" s="11">
        <f t="shared" si="4"/>
        <v>54</v>
      </c>
      <c r="E50" s="27">
        <f t="shared" si="5"/>
        <v>71.428571428571431</v>
      </c>
      <c r="F50" s="26"/>
      <c r="G50" s="4" t="s">
        <v>1485</v>
      </c>
      <c r="H50" s="28">
        <f>表3.1.2!H50</f>
        <v>72</v>
      </c>
      <c r="I50" s="28">
        <v>62</v>
      </c>
      <c r="J50" s="28">
        <f t="shared" si="6"/>
        <v>10</v>
      </c>
      <c r="K50" s="30">
        <f t="shared" si="7"/>
        <v>86.111111111111114</v>
      </c>
    </row>
    <row r="51" spans="1:11" ht="12.6" customHeight="1">
      <c r="A51" s="4" t="s">
        <v>871</v>
      </c>
      <c r="B51" s="4">
        <f>表3.1.2!B51</f>
        <v>73</v>
      </c>
      <c r="C51" s="11">
        <v>55</v>
      </c>
      <c r="D51" s="11">
        <f t="shared" si="4"/>
        <v>18</v>
      </c>
      <c r="E51" s="27">
        <f t="shared" si="5"/>
        <v>75.342465753424662</v>
      </c>
      <c r="F51" s="26"/>
      <c r="G51" s="4" t="s">
        <v>1486</v>
      </c>
      <c r="H51" s="28">
        <f>表3.1.2!H51</f>
        <v>26</v>
      </c>
      <c r="I51" s="28">
        <v>22</v>
      </c>
      <c r="J51" s="28">
        <f t="shared" si="6"/>
        <v>4</v>
      </c>
      <c r="K51" s="30">
        <f t="shared" si="7"/>
        <v>84.615384615384613</v>
      </c>
    </row>
    <row r="52" spans="1:11" ht="12.6" customHeight="1">
      <c r="A52" s="4" t="s">
        <v>872</v>
      </c>
      <c r="B52" s="4">
        <f>表3.1.2!B52</f>
        <v>105</v>
      </c>
      <c r="C52" s="11">
        <v>85</v>
      </c>
      <c r="D52" s="11">
        <f t="shared" si="4"/>
        <v>20</v>
      </c>
      <c r="E52" s="27">
        <f t="shared" si="5"/>
        <v>80.952380952380949</v>
      </c>
      <c r="F52" s="26"/>
      <c r="G52" s="4" t="s">
        <v>1487</v>
      </c>
      <c r="H52" s="28">
        <f>表3.1.2!H52</f>
        <v>53</v>
      </c>
      <c r="I52" s="28">
        <v>34</v>
      </c>
      <c r="J52" s="28">
        <f t="shared" si="6"/>
        <v>19</v>
      </c>
      <c r="K52" s="30">
        <f t="shared" si="7"/>
        <v>64.15094339622641</v>
      </c>
    </row>
    <row r="53" spans="1:11" ht="12.6" customHeight="1">
      <c r="A53" s="4" t="s">
        <v>1434</v>
      </c>
      <c r="B53" s="4">
        <f>表3.1.2!B53</f>
        <v>153</v>
      </c>
      <c r="C53" s="11">
        <v>130</v>
      </c>
      <c r="D53" s="11">
        <f t="shared" si="4"/>
        <v>23</v>
      </c>
      <c r="E53" s="27">
        <f t="shared" si="5"/>
        <v>84.967320261437905</v>
      </c>
      <c r="F53" s="26"/>
      <c r="G53" s="4" t="s">
        <v>1488</v>
      </c>
      <c r="H53" s="28">
        <f>表3.1.2!H53</f>
        <v>81</v>
      </c>
      <c r="I53" s="28">
        <v>60</v>
      </c>
      <c r="J53" s="28">
        <f t="shared" si="6"/>
        <v>21</v>
      </c>
      <c r="K53" s="30">
        <f t="shared" si="7"/>
        <v>74.074074074074076</v>
      </c>
    </row>
    <row r="54" spans="1:11" ht="12.6" customHeight="1">
      <c r="A54" s="4" t="s">
        <v>1435</v>
      </c>
      <c r="B54" s="4">
        <f>表3.1.2!B54</f>
        <v>79</v>
      </c>
      <c r="C54" s="11">
        <v>56</v>
      </c>
      <c r="D54" s="11">
        <f t="shared" si="4"/>
        <v>23</v>
      </c>
      <c r="E54" s="27">
        <f t="shared" si="5"/>
        <v>70.886075949367083</v>
      </c>
      <c r="F54" s="26"/>
      <c r="G54" s="4" t="s">
        <v>1489</v>
      </c>
      <c r="H54" s="28">
        <f>表3.1.2!H54</f>
        <v>50</v>
      </c>
      <c r="I54" s="28">
        <v>39</v>
      </c>
      <c r="J54" s="28">
        <f t="shared" si="6"/>
        <v>11</v>
      </c>
      <c r="K54" s="30">
        <f t="shared" si="7"/>
        <v>78</v>
      </c>
    </row>
    <row r="55" spans="1:11" ht="12.6" customHeight="1">
      <c r="A55" s="4" t="s">
        <v>1436</v>
      </c>
      <c r="B55" s="4">
        <f>表3.1.2!B55</f>
        <v>83</v>
      </c>
      <c r="C55" s="11">
        <v>67</v>
      </c>
      <c r="D55" s="11">
        <f t="shared" si="4"/>
        <v>16</v>
      </c>
      <c r="E55" s="27">
        <f t="shared" si="5"/>
        <v>80.722891566265062</v>
      </c>
      <c r="F55" s="26"/>
      <c r="G55" s="4" t="s">
        <v>1490</v>
      </c>
      <c r="H55" s="28">
        <f>表3.1.2!H55</f>
        <v>124</v>
      </c>
      <c r="I55" s="29">
        <v>81</v>
      </c>
      <c r="J55" s="28">
        <f t="shared" si="6"/>
        <v>43</v>
      </c>
      <c r="K55" s="30">
        <f t="shared" si="7"/>
        <v>65.322580645161281</v>
      </c>
    </row>
    <row r="56" spans="1:11" ht="12.6" customHeight="1">
      <c r="A56" s="4" t="s">
        <v>1437</v>
      </c>
      <c r="B56" s="4">
        <f>表3.1.2!B56</f>
        <v>24</v>
      </c>
      <c r="C56" s="11">
        <v>14</v>
      </c>
      <c r="D56" s="11">
        <f t="shared" si="4"/>
        <v>10</v>
      </c>
      <c r="E56" s="27">
        <f t="shared" si="5"/>
        <v>58.333333333333336</v>
      </c>
      <c r="F56" s="26"/>
      <c r="G56" s="4" t="s">
        <v>1491</v>
      </c>
      <c r="H56" s="28">
        <f>表3.1.2!H56</f>
        <v>77</v>
      </c>
      <c r="I56" s="29">
        <v>59</v>
      </c>
      <c r="J56" s="28">
        <f>H56-I56</f>
        <v>18</v>
      </c>
      <c r="K56" s="30">
        <f>I56 / H56 * 100</f>
        <v>76.623376623376629</v>
      </c>
    </row>
    <row r="57" spans="1:11" ht="12.6" customHeight="1">
      <c r="A57" s="4" t="s">
        <v>1438</v>
      </c>
      <c r="B57" s="4">
        <f>表3.1.2!B57</f>
        <v>82</v>
      </c>
      <c r="C57" s="11">
        <v>66</v>
      </c>
      <c r="D57" s="28">
        <f t="shared" si="4"/>
        <v>16</v>
      </c>
      <c r="E57" s="27">
        <f>C57/B57*100</f>
        <v>80.487804878048792</v>
      </c>
      <c r="F57" s="26"/>
      <c r="G57" s="4" t="s">
        <v>1492</v>
      </c>
      <c r="H57" s="28">
        <f>表3.1.2!H57</f>
        <v>97</v>
      </c>
      <c r="I57" s="29">
        <v>69</v>
      </c>
      <c r="J57" s="28">
        <f>H57-I57</f>
        <v>28</v>
      </c>
      <c r="K57" s="30">
        <f>I57 / H57 * 100</f>
        <v>71.134020618556704</v>
      </c>
    </row>
    <row r="58" spans="1:11" ht="12.6" customHeight="1">
      <c r="A58" s="4" t="s">
        <v>1439</v>
      </c>
      <c r="B58" s="4">
        <f>表3.1.2!B58</f>
        <v>56</v>
      </c>
      <c r="C58" s="11">
        <v>42</v>
      </c>
      <c r="D58" s="28">
        <f t="shared" si="4"/>
        <v>14</v>
      </c>
      <c r="E58" s="27">
        <f>C58/B58*100</f>
        <v>75</v>
      </c>
      <c r="G58" s="4" t="s">
        <v>1493</v>
      </c>
      <c r="H58" s="28">
        <f>表3.1.2!H58</f>
        <v>153</v>
      </c>
      <c r="I58" s="29">
        <v>100</v>
      </c>
      <c r="J58" s="28">
        <f>H58-I58</f>
        <v>53</v>
      </c>
      <c r="K58" s="30">
        <f>I58 / H58 * 100</f>
        <v>65.359477124183002</v>
      </c>
    </row>
    <row r="59" spans="1:11" ht="12.6" customHeight="1">
      <c r="A59" s="4" t="s">
        <v>1440</v>
      </c>
      <c r="B59" s="4">
        <f>表3.1.2!B59</f>
        <v>64</v>
      </c>
      <c r="C59" s="11">
        <v>50</v>
      </c>
      <c r="D59" s="28">
        <f>B59-C59</f>
        <v>14</v>
      </c>
      <c r="E59" s="27">
        <f>C59/B59*100</f>
        <v>78.125</v>
      </c>
      <c r="G59" s="4" t="s">
        <v>2009</v>
      </c>
      <c r="H59" s="28">
        <f>表3.1.2!H59</f>
        <v>12</v>
      </c>
      <c r="I59" s="29">
        <v>10</v>
      </c>
      <c r="J59" s="28">
        <f>H59-I59</f>
        <v>2</v>
      </c>
      <c r="K59" s="30">
        <f>I59 / H59 * 100</f>
        <v>83.333333333333343</v>
      </c>
    </row>
    <row r="60" spans="1:11" ht="12.6" customHeight="1">
      <c r="A60" s="10"/>
      <c r="B60" s="9"/>
      <c r="C60" s="8"/>
      <c r="D60" s="8"/>
      <c r="E60" s="8"/>
      <c r="G60" s="4" t="s">
        <v>528</v>
      </c>
      <c r="H60" s="29">
        <f>SUM(B5:B59,H5:H59)</f>
        <v>8227</v>
      </c>
      <c r="I60" s="29">
        <f>SUM(C5:C59,I5:I59)</f>
        <v>6119</v>
      </c>
      <c r="J60" s="29">
        <f>SUM(D5:D59,J5:J59)</f>
        <v>2108</v>
      </c>
      <c r="K60" s="30">
        <f>I60 / H60 * 100</f>
        <v>74.377051172967057</v>
      </c>
    </row>
    <row r="61" spans="1:11" ht="12.6" customHeight="1">
      <c r="A61" s="10"/>
      <c r="B61" s="9"/>
      <c r="C61" s="8"/>
      <c r="D61" s="8"/>
      <c r="E61" s="8"/>
    </row>
    <row r="62" spans="1:11" ht="12.6" customHeight="1">
      <c r="A62" s="10"/>
      <c r="B62" s="9"/>
      <c r="C62" s="8"/>
      <c r="D62" s="8"/>
      <c r="E62" s="8"/>
    </row>
    <row r="63" spans="1:11" ht="12.6" customHeight="1">
      <c r="A63" s="10"/>
      <c r="B63" s="9"/>
      <c r="C63" s="8"/>
      <c r="D63" s="8"/>
      <c r="E63" s="8"/>
    </row>
    <row r="64" spans="1:11" ht="12.6" customHeight="1">
      <c r="A64" s="10"/>
      <c r="B64" s="9"/>
      <c r="C64" s="8"/>
      <c r="D64" s="8"/>
      <c r="E64" s="8"/>
    </row>
    <row r="65" spans="1:5" ht="12.6" customHeight="1">
      <c r="A65" s="10"/>
      <c r="B65" s="9"/>
      <c r="C65" s="8"/>
      <c r="D65" s="8"/>
      <c r="E65" s="8"/>
    </row>
    <row r="66" spans="1:5" ht="12.6" customHeight="1">
      <c r="A66" s="10"/>
      <c r="B66" s="9"/>
      <c r="C66" s="8"/>
      <c r="D66" s="8"/>
      <c r="E66" s="8"/>
    </row>
    <row r="67" spans="1:5" ht="12.6" customHeight="1">
      <c r="A67" s="10"/>
      <c r="B67" s="9"/>
      <c r="C67" s="8"/>
      <c r="D67" s="8"/>
      <c r="E67" s="8"/>
    </row>
    <row r="68" spans="1:5" ht="12.6" customHeight="1">
      <c r="A68" s="10"/>
      <c r="B68" s="9"/>
      <c r="C68" s="8"/>
      <c r="D68" s="8"/>
      <c r="E68" s="8"/>
    </row>
    <row r="69" spans="1:5" ht="12.6" customHeight="1"/>
    <row r="70" spans="1:5" ht="12.6" customHeight="1"/>
    <row r="71" spans="1:5" ht="12.6" customHeight="1"/>
    <row r="72" spans="1:5" ht="12.6" customHeight="1"/>
    <row r="73" spans="1:5" ht="12.6" customHeight="1"/>
    <row r="74" spans="1:5" ht="12.6" customHeight="1"/>
    <row r="75" spans="1:5" ht="12.6" customHeight="1"/>
    <row r="76" spans="1:5" ht="12.6" customHeight="1"/>
    <row r="77" spans="1:5" ht="12.6" customHeight="1"/>
    <row r="78" spans="1:5" ht="12.6" customHeight="1"/>
    <row r="79" spans="1:5" ht="12.6" customHeight="1"/>
    <row r="80" spans="1:5" ht="12.6" customHeight="1"/>
    <row r="81" ht="12.6" customHeight="1"/>
    <row r="82" ht="12.6" customHeight="1"/>
    <row r="83" ht="12.6" customHeight="1"/>
    <row r="84" ht="12.6" customHeight="1"/>
    <row r="85" ht="12.6" customHeight="1"/>
    <row r="86" ht="12.6" customHeight="1"/>
    <row r="87" ht="12.6" customHeight="1"/>
    <row r="88" ht="12.6" customHeight="1"/>
    <row r="89" ht="12.6" customHeight="1"/>
    <row r="90" ht="12.6" customHeight="1"/>
    <row r="91" ht="12.6" customHeight="1"/>
    <row r="92" ht="12.6" customHeight="1"/>
    <row r="93" ht="12.6" customHeight="1"/>
    <row r="94" ht="12.6" customHeight="1"/>
    <row r="95" ht="12.6" customHeight="1"/>
    <row r="96" ht="12.6" customHeight="1"/>
    <row r="97" ht="12.6" customHeight="1"/>
    <row r="98" ht="12.6" customHeight="1"/>
    <row r="99" ht="12.6" customHeight="1"/>
    <row r="100" ht="12.6" customHeight="1"/>
    <row r="101" ht="12.6" customHeight="1"/>
    <row r="102" ht="12.6" customHeight="1"/>
  </sheetData>
  <mergeCells count="4">
    <mergeCell ref="A3:A4"/>
    <mergeCell ref="B3:B4"/>
    <mergeCell ref="G3:G4"/>
    <mergeCell ref="H3:H4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174">
    <tabColor theme="7" tint="0.39997558519241921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3" max="3" width="7" bestFit="1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1128</v>
      </c>
      <c r="B3" s="2"/>
      <c r="D3" s="3"/>
      <c r="E3" s="3"/>
      <c r="F3" s="40"/>
      <c r="G3" s="40"/>
      <c r="H3" s="3"/>
    </row>
    <row r="4" spans="1:8">
      <c r="A4" s="1"/>
      <c r="B4" s="2"/>
      <c r="D4" s="3"/>
      <c r="E4" s="3"/>
      <c r="F4" s="40" t="s">
        <v>371</v>
      </c>
      <c r="G4" s="40" t="s">
        <v>1941</v>
      </c>
      <c r="H4" s="3"/>
    </row>
    <row r="5" spans="1:8" ht="12.6" customHeight="1">
      <c r="A5" s="268" t="s">
        <v>1031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2" t="s">
        <v>452</v>
      </c>
      <c r="B6" s="13" t="s">
        <v>1698</v>
      </c>
      <c r="C6" s="103">
        <v>65</v>
      </c>
      <c r="D6" s="153">
        <v>10.353846153846201</v>
      </c>
      <c r="E6" s="153">
        <v>9.0007478321782504</v>
      </c>
      <c r="F6" s="175">
        <v>52</v>
      </c>
      <c r="G6" s="175">
        <v>1</v>
      </c>
      <c r="H6" s="3"/>
    </row>
    <row r="7" spans="1:8" ht="12.6" customHeight="1">
      <c r="A7" s="12" t="s">
        <v>453</v>
      </c>
      <c r="B7" s="13" t="s">
        <v>873</v>
      </c>
      <c r="C7" s="103">
        <v>0</v>
      </c>
      <c r="D7" s="153" t="s">
        <v>491</v>
      </c>
      <c r="E7" s="153" t="s">
        <v>491</v>
      </c>
      <c r="F7" s="175" t="s">
        <v>491</v>
      </c>
      <c r="G7" s="175" t="s">
        <v>491</v>
      </c>
      <c r="H7" s="3"/>
    </row>
    <row r="8" spans="1:8" ht="12.6" customHeight="1">
      <c r="A8" s="12" t="s">
        <v>454</v>
      </c>
      <c r="B8" s="13" t="s">
        <v>874</v>
      </c>
      <c r="C8" s="103">
        <v>2</v>
      </c>
      <c r="D8" s="153">
        <v>2.5</v>
      </c>
      <c r="E8" s="153">
        <v>2.1213203435596402</v>
      </c>
      <c r="F8" s="175">
        <v>4</v>
      </c>
      <c r="G8" s="175">
        <v>1</v>
      </c>
      <c r="H8" s="3"/>
    </row>
    <row r="9" spans="1:8" ht="12.6" customHeight="1">
      <c r="A9" s="12" t="s">
        <v>455</v>
      </c>
      <c r="B9" s="13" t="s">
        <v>875</v>
      </c>
      <c r="C9" s="103">
        <v>3</v>
      </c>
      <c r="D9" s="153">
        <v>8.6666666666666696</v>
      </c>
      <c r="E9" s="153">
        <v>5.77350269189626</v>
      </c>
      <c r="F9" s="175">
        <v>12</v>
      </c>
      <c r="G9" s="175">
        <v>2</v>
      </c>
      <c r="H9" s="3"/>
    </row>
    <row r="10" spans="1:8" ht="12.6" customHeight="1">
      <c r="A10" s="12" t="s">
        <v>456</v>
      </c>
      <c r="B10" s="13" t="s">
        <v>876</v>
      </c>
      <c r="C10" s="103">
        <v>24</v>
      </c>
      <c r="D10" s="153">
        <v>15.4583333333333</v>
      </c>
      <c r="E10" s="153">
        <v>16.513444237339201</v>
      </c>
      <c r="F10" s="175">
        <v>51</v>
      </c>
      <c r="G10" s="175">
        <v>1</v>
      </c>
      <c r="H10" s="3"/>
    </row>
    <row r="11" spans="1:8" ht="12.6" customHeight="1">
      <c r="A11" s="12" t="s">
        <v>457</v>
      </c>
      <c r="B11" s="13" t="s">
        <v>877</v>
      </c>
      <c r="C11" s="103">
        <v>30</v>
      </c>
      <c r="D11" s="153">
        <v>18.366666666666699</v>
      </c>
      <c r="E11" s="153">
        <v>56.358754381216599</v>
      </c>
      <c r="F11" s="175">
        <v>308</v>
      </c>
      <c r="G11" s="175">
        <v>1</v>
      </c>
      <c r="H11" s="3"/>
    </row>
    <row r="12" spans="1:8" ht="12.6" customHeight="1">
      <c r="A12" s="12" t="s">
        <v>458</v>
      </c>
      <c r="B12" s="13" t="s">
        <v>878</v>
      </c>
      <c r="C12" s="103">
        <v>0</v>
      </c>
      <c r="D12" s="153" t="s">
        <v>491</v>
      </c>
      <c r="E12" s="153" t="s">
        <v>491</v>
      </c>
      <c r="F12" s="175" t="s">
        <v>491</v>
      </c>
      <c r="G12" s="175" t="s">
        <v>491</v>
      </c>
      <c r="H12" s="3"/>
    </row>
    <row r="13" spans="1:8" ht="12.6" customHeight="1">
      <c r="A13" s="12" t="s">
        <v>459</v>
      </c>
      <c r="B13" s="13" t="s">
        <v>1494</v>
      </c>
      <c r="C13" s="103">
        <v>0</v>
      </c>
      <c r="D13" s="153" t="s">
        <v>491</v>
      </c>
      <c r="E13" s="153" t="s">
        <v>491</v>
      </c>
      <c r="F13" s="175" t="s">
        <v>491</v>
      </c>
      <c r="G13" s="175" t="s">
        <v>491</v>
      </c>
      <c r="H13" s="3"/>
    </row>
    <row r="14" spans="1:8" ht="12.6" customHeight="1">
      <c r="A14" s="12" t="s">
        <v>460</v>
      </c>
      <c r="B14" s="13" t="s">
        <v>1495</v>
      </c>
      <c r="C14" s="103">
        <v>872</v>
      </c>
      <c r="D14" s="153">
        <v>40.658256880733902</v>
      </c>
      <c r="E14" s="153">
        <v>306.14121847492498</v>
      </c>
      <c r="F14" s="175">
        <v>8760</v>
      </c>
      <c r="G14" s="175">
        <v>1</v>
      </c>
      <c r="H14" s="3"/>
    </row>
    <row r="15" spans="1:8" ht="12.6" customHeight="1">
      <c r="A15" s="12" t="s">
        <v>461</v>
      </c>
      <c r="B15" s="13" t="s">
        <v>1496</v>
      </c>
      <c r="C15" s="103">
        <v>165</v>
      </c>
      <c r="D15" s="153">
        <v>53.933333333333302</v>
      </c>
      <c r="E15" s="153">
        <v>345.83308982262002</v>
      </c>
      <c r="F15" s="175">
        <v>4380</v>
      </c>
      <c r="G15" s="175">
        <v>1</v>
      </c>
      <c r="H15" s="3"/>
    </row>
    <row r="16" spans="1:8" ht="12.6" customHeight="1">
      <c r="A16" s="12" t="s">
        <v>462</v>
      </c>
      <c r="B16" s="13" t="s">
        <v>1497</v>
      </c>
      <c r="C16" s="103">
        <v>186</v>
      </c>
      <c r="D16" s="153">
        <v>83.994623655913998</v>
      </c>
      <c r="E16" s="153">
        <v>644.73241461665702</v>
      </c>
      <c r="F16" s="175">
        <v>8760</v>
      </c>
      <c r="G16" s="175">
        <v>1</v>
      </c>
      <c r="H16" s="3"/>
    </row>
    <row r="17" spans="1:8" ht="12.6" customHeight="1">
      <c r="A17" s="12" t="s">
        <v>463</v>
      </c>
      <c r="B17" s="13" t="s">
        <v>1498</v>
      </c>
      <c r="C17" s="103">
        <v>11</v>
      </c>
      <c r="D17" s="153">
        <v>43.181818181818201</v>
      </c>
      <c r="E17" s="153">
        <v>105.901669658054</v>
      </c>
      <c r="F17" s="175">
        <v>360</v>
      </c>
      <c r="G17" s="175">
        <v>1</v>
      </c>
      <c r="H17" s="3"/>
    </row>
    <row r="18" spans="1:8" ht="12.6" customHeight="1">
      <c r="A18" s="12" t="s">
        <v>464</v>
      </c>
      <c r="B18" s="13" t="s">
        <v>1499</v>
      </c>
      <c r="C18" s="103">
        <v>14</v>
      </c>
      <c r="D18" s="153">
        <v>14.0714285714286</v>
      </c>
      <c r="E18" s="153">
        <v>13.0411436834132</v>
      </c>
      <c r="F18" s="175">
        <v>50</v>
      </c>
      <c r="G18" s="175">
        <v>1</v>
      </c>
      <c r="H18" s="3"/>
    </row>
    <row r="19" spans="1:8" ht="12.6" customHeight="1">
      <c r="A19" s="12" t="s">
        <v>465</v>
      </c>
      <c r="B19" s="13" t="s">
        <v>1500</v>
      </c>
      <c r="C19" s="103">
        <v>121</v>
      </c>
      <c r="D19" s="153">
        <v>522.12396694214897</v>
      </c>
      <c r="E19" s="153">
        <v>1862.7249598829101</v>
      </c>
      <c r="F19" s="175">
        <v>8760</v>
      </c>
      <c r="G19" s="175">
        <v>1</v>
      </c>
      <c r="H19" s="3"/>
    </row>
    <row r="20" spans="1:8" ht="12.6" customHeight="1">
      <c r="A20" s="12" t="s">
        <v>466</v>
      </c>
      <c r="B20" s="13" t="s">
        <v>1501</v>
      </c>
      <c r="C20" s="103">
        <v>26</v>
      </c>
      <c r="D20" s="153">
        <v>26.653846153846199</v>
      </c>
      <c r="E20" s="153">
        <v>67.827394057381994</v>
      </c>
      <c r="F20" s="175">
        <v>353</v>
      </c>
      <c r="G20" s="175">
        <v>1</v>
      </c>
      <c r="H20" s="3"/>
    </row>
    <row r="21" spans="1:8" ht="12.6" customHeight="1">
      <c r="A21" s="12" t="s">
        <v>467</v>
      </c>
      <c r="B21" s="13" t="s">
        <v>1502</v>
      </c>
      <c r="C21" s="103">
        <v>656</v>
      </c>
      <c r="D21" s="153">
        <v>209.772865853659</v>
      </c>
      <c r="E21" s="153">
        <v>1207.1835148011501</v>
      </c>
      <c r="F21" s="175">
        <v>8760</v>
      </c>
      <c r="G21" s="175">
        <v>1</v>
      </c>
      <c r="H21" s="3"/>
    </row>
    <row r="22" spans="1:8" ht="12.6" customHeight="1">
      <c r="A22" s="12" t="s">
        <v>468</v>
      </c>
      <c r="B22" s="13" t="s">
        <v>1503</v>
      </c>
      <c r="C22" s="103">
        <v>34</v>
      </c>
      <c r="D22" s="153">
        <v>57.676470588235297</v>
      </c>
      <c r="E22" s="153">
        <v>92.201268836413306</v>
      </c>
      <c r="F22" s="175">
        <v>365</v>
      </c>
      <c r="G22" s="175">
        <v>1</v>
      </c>
      <c r="H22" s="3"/>
    </row>
    <row r="23" spans="1:8" ht="12.6" customHeight="1">
      <c r="A23" s="12" t="s">
        <v>469</v>
      </c>
      <c r="B23" s="13" t="s">
        <v>1504</v>
      </c>
      <c r="C23" s="103">
        <v>45</v>
      </c>
      <c r="D23" s="153">
        <v>213.86666666666699</v>
      </c>
      <c r="E23" s="153">
        <v>1289.45006953282</v>
      </c>
      <c r="F23" s="175">
        <v>8664</v>
      </c>
      <c r="G23" s="175">
        <v>1</v>
      </c>
      <c r="H23" s="3"/>
    </row>
    <row r="24" spans="1:8" ht="12.6" customHeight="1">
      <c r="A24" s="12" t="s">
        <v>470</v>
      </c>
      <c r="B24" s="13" t="s">
        <v>1505</v>
      </c>
      <c r="C24" s="103">
        <v>64</v>
      </c>
      <c r="D24" s="153">
        <v>12.671875</v>
      </c>
      <c r="E24" s="153">
        <v>12.8890930727532</v>
      </c>
      <c r="F24" s="175">
        <v>50</v>
      </c>
      <c r="G24" s="175">
        <v>1</v>
      </c>
      <c r="H24" s="3"/>
    </row>
    <row r="25" spans="1:8" ht="12.6" customHeight="1">
      <c r="A25" s="12" t="s">
        <v>471</v>
      </c>
      <c r="B25" s="13" t="s">
        <v>1506</v>
      </c>
      <c r="C25" s="103">
        <v>8</v>
      </c>
      <c r="D25" s="153">
        <v>7.5</v>
      </c>
      <c r="E25" s="153">
        <v>5.5805785670355998</v>
      </c>
      <c r="F25" s="175">
        <v>13</v>
      </c>
      <c r="G25" s="175">
        <v>1</v>
      </c>
      <c r="H25" s="3"/>
    </row>
    <row r="26" spans="1:8" ht="12.6" customHeight="1">
      <c r="A26" s="12" t="s">
        <v>472</v>
      </c>
      <c r="B26" s="13" t="s">
        <v>1507</v>
      </c>
      <c r="C26" s="103">
        <v>160</v>
      </c>
      <c r="D26" s="153">
        <v>82.55</v>
      </c>
      <c r="E26" s="153">
        <v>693.21621954771501</v>
      </c>
      <c r="F26" s="175">
        <v>8760</v>
      </c>
      <c r="G26" s="175">
        <v>1</v>
      </c>
      <c r="H26" s="3"/>
    </row>
    <row r="27" spans="1:8" ht="12.6" customHeight="1">
      <c r="A27" s="12" t="s">
        <v>473</v>
      </c>
      <c r="B27" s="13" t="s">
        <v>1508</v>
      </c>
      <c r="C27" s="103">
        <v>153</v>
      </c>
      <c r="D27" s="153">
        <v>51.535947712418299</v>
      </c>
      <c r="E27" s="153">
        <v>138.517575653958</v>
      </c>
      <c r="F27" s="175">
        <v>1095</v>
      </c>
      <c r="G27" s="175">
        <v>1</v>
      </c>
      <c r="H27" s="3"/>
    </row>
    <row r="28" spans="1:8" ht="12.6" customHeight="1">
      <c r="A28" s="12" t="s">
        <v>474</v>
      </c>
      <c r="B28" s="13" t="s">
        <v>1509</v>
      </c>
      <c r="C28" s="103">
        <v>111</v>
      </c>
      <c r="D28" s="153">
        <v>108.70270270270299</v>
      </c>
      <c r="E28" s="153">
        <v>799.97979059240299</v>
      </c>
      <c r="F28" s="175">
        <v>8429</v>
      </c>
      <c r="G28" s="175">
        <v>1</v>
      </c>
      <c r="H28" s="3"/>
    </row>
    <row r="29" spans="1:8" ht="12.6" customHeight="1">
      <c r="A29" s="12" t="s">
        <v>475</v>
      </c>
      <c r="B29" s="13" t="s">
        <v>1510</v>
      </c>
      <c r="C29" s="103">
        <v>416</v>
      </c>
      <c r="D29" s="153">
        <v>34.858173076923102</v>
      </c>
      <c r="E29" s="153">
        <v>330.53068913969298</v>
      </c>
      <c r="F29" s="175">
        <v>6648</v>
      </c>
      <c r="G29" s="175">
        <v>1</v>
      </c>
      <c r="H29" s="3"/>
    </row>
    <row r="30" spans="1:8" ht="12.6" customHeight="1">
      <c r="A30" s="12" t="s">
        <v>476</v>
      </c>
      <c r="B30" s="13" t="s">
        <v>1511</v>
      </c>
      <c r="C30" s="103">
        <v>81</v>
      </c>
      <c r="D30" s="153">
        <v>18.827160493827201</v>
      </c>
      <c r="E30" s="153">
        <v>42.568118975195702</v>
      </c>
      <c r="F30" s="175">
        <v>357</v>
      </c>
      <c r="G30" s="175">
        <v>1</v>
      </c>
      <c r="H30" s="3"/>
    </row>
    <row r="31" spans="1:8" ht="12.6" customHeight="1">
      <c r="A31" s="12" t="s">
        <v>477</v>
      </c>
      <c r="B31" s="13" t="s">
        <v>1512</v>
      </c>
      <c r="C31" s="103">
        <v>71</v>
      </c>
      <c r="D31" s="153">
        <v>31.830985915492999</v>
      </c>
      <c r="E31" s="153">
        <v>75.593080922130696</v>
      </c>
      <c r="F31" s="175">
        <v>367</v>
      </c>
      <c r="G31" s="175">
        <v>1</v>
      </c>
      <c r="H31" s="3"/>
    </row>
    <row r="32" spans="1:8" ht="12.6" customHeight="1">
      <c r="A32" s="12" t="s">
        <v>478</v>
      </c>
      <c r="B32" s="13" t="s">
        <v>1513</v>
      </c>
      <c r="C32" s="103">
        <v>56</v>
      </c>
      <c r="D32" s="153">
        <v>10.785714285714301</v>
      </c>
      <c r="E32" s="153">
        <v>11.561242911656899</v>
      </c>
      <c r="F32" s="175">
        <v>50</v>
      </c>
      <c r="G32" s="175">
        <v>1</v>
      </c>
      <c r="H32" s="3"/>
    </row>
    <row r="33" spans="1:8" ht="12.6" customHeight="1">
      <c r="A33" s="12" t="s">
        <v>479</v>
      </c>
      <c r="B33" s="13" t="s">
        <v>1514</v>
      </c>
      <c r="C33" s="103">
        <v>202</v>
      </c>
      <c r="D33" s="153">
        <v>109.925742574257</v>
      </c>
      <c r="E33" s="153">
        <v>858.64600078111698</v>
      </c>
      <c r="F33" s="175">
        <v>8760</v>
      </c>
      <c r="G33" s="175">
        <v>1</v>
      </c>
      <c r="H33" s="3"/>
    </row>
    <row r="34" spans="1:8" ht="12.6" customHeight="1">
      <c r="A34" s="12" t="s">
        <v>480</v>
      </c>
      <c r="B34" s="13" t="s">
        <v>1515</v>
      </c>
      <c r="C34" s="103">
        <v>120</v>
      </c>
      <c r="D34" s="153">
        <v>22.033333333333299</v>
      </c>
      <c r="E34" s="153">
        <v>67.560857512224601</v>
      </c>
      <c r="F34" s="175">
        <v>550</v>
      </c>
      <c r="G34" s="175">
        <v>1</v>
      </c>
      <c r="H34" s="3"/>
    </row>
    <row r="35" spans="1:8" ht="12.6" customHeight="1">
      <c r="A35" s="12" t="s">
        <v>481</v>
      </c>
      <c r="B35" s="13" t="s">
        <v>1516</v>
      </c>
      <c r="C35" s="103">
        <v>27</v>
      </c>
      <c r="D35" s="153">
        <v>10.4814814814815</v>
      </c>
      <c r="E35" s="153">
        <v>12.3081285535222</v>
      </c>
      <c r="F35" s="175">
        <v>48</v>
      </c>
      <c r="G35" s="175">
        <v>1</v>
      </c>
      <c r="H35" s="3"/>
    </row>
    <row r="36" spans="1:8" ht="12.6" customHeight="1">
      <c r="A36" s="12" t="s">
        <v>482</v>
      </c>
      <c r="B36" s="13" t="s">
        <v>1517</v>
      </c>
      <c r="C36" s="103">
        <v>335</v>
      </c>
      <c r="D36" s="153">
        <v>30.722388059701501</v>
      </c>
      <c r="E36" s="153">
        <v>84.600101606823699</v>
      </c>
      <c r="F36" s="175">
        <v>945</v>
      </c>
      <c r="G36" s="175">
        <v>1</v>
      </c>
      <c r="H36" s="3"/>
    </row>
    <row r="37" spans="1:8" ht="12.6" customHeight="1">
      <c r="A37" s="12" t="s">
        <v>483</v>
      </c>
      <c r="B37" s="13" t="s">
        <v>1518</v>
      </c>
      <c r="C37" s="103">
        <v>29</v>
      </c>
      <c r="D37" s="153">
        <v>23.7931034482759</v>
      </c>
      <c r="E37" s="153">
        <v>45.999518095569499</v>
      </c>
      <c r="F37" s="175">
        <v>238</v>
      </c>
      <c r="G37" s="175">
        <v>1</v>
      </c>
      <c r="H37" s="3"/>
    </row>
    <row r="38" spans="1:8" ht="12.6" customHeight="1">
      <c r="A38" s="12" t="s">
        <v>1228</v>
      </c>
      <c r="B38" s="13" t="s">
        <v>1519</v>
      </c>
      <c r="C38" s="103">
        <v>50</v>
      </c>
      <c r="D38" s="153">
        <v>360.86</v>
      </c>
      <c r="E38" s="153">
        <v>1731.93883346299</v>
      </c>
      <c r="F38" s="175">
        <v>8760</v>
      </c>
      <c r="G38" s="175">
        <v>1</v>
      </c>
      <c r="H38" s="3"/>
    </row>
    <row r="39" spans="1:8" ht="12.6" customHeight="1">
      <c r="A39" s="12" t="s">
        <v>1229</v>
      </c>
      <c r="B39" s="13" t="s">
        <v>1520</v>
      </c>
      <c r="C39" s="103">
        <v>5</v>
      </c>
      <c r="D39" s="153">
        <v>10.6</v>
      </c>
      <c r="E39" s="153">
        <v>8.9330845736509197</v>
      </c>
      <c r="F39" s="175">
        <v>24</v>
      </c>
      <c r="G39" s="175">
        <v>1</v>
      </c>
      <c r="H39" s="3"/>
    </row>
    <row r="40" spans="1:8" ht="12.6" customHeight="1">
      <c r="A40" s="12" t="s">
        <v>1230</v>
      </c>
      <c r="B40" s="13" t="s">
        <v>1521</v>
      </c>
      <c r="C40" s="103">
        <v>3</v>
      </c>
      <c r="D40" s="153">
        <v>53</v>
      </c>
      <c r="E40" s="153">
        <v>1.7320508075688801</v>
      </c>
      <c r="F40" s="175">
        <v>55</v>
      </c>
      <c r="G40" s="175">
        <v>52</v>
      </c>
      <c r="H40" s="3"/>
    </row>
    <row r="41" spans="1:8" ht="12.6" customHeight="1">
      <c r="A41" s="12" t="s">
        <v>1759</v>
      </c>
      <c r="B41" s="13" t="s">
        <v>1522</v>
      </c>
      <c r="C41" s="103">
        <v>2177</v>
      </c>
      <c r="D41" s="153">
        <v>32.0064308681672</v>
      </c>
      <c r="E41" s="153">
        <v>266.79810153125902</v>
      </c>
      <c r="F41" s="175">
        <v>8760</v>
      </c>
      <c r="G41" s="175">
        <v>1</v>
      </c>
      <c r="H41" s="3"/>
    </row>
    <row r="42" spans="1:8" ht="12.6" customHeight="1">
      <c r="A42" s="12" t="s">
        <v>1760</v>
      </c>
      <c r="B42" s="13" t="s">
        <v>1523</v>
      </c>
      <c r="C42" s="103">
        <v>0</v>
      </c>
      <c r="D42" s="153" t="s">
        <v>491</v>
      </c>
      <c r="E42" s="153" t="s">
        <v>491</v>
      </c>
      <c r="F42" s="175" t="s">
        <v>491</v>
      </c>
      <c r="G42" s="175" t="s">
        <v>491</v>
      </c>
      <c r="H42" s="3"/>
    </row>
    <row r="43" spans="1:8" ht="12.6" customHeight="1">
      <c r="A43" s="12" t="s">
        <v>1761</v>
      </c>
      <c r="B43" s="13" t="s">
        <v>1524</v>
      </c>
      <c r="C43" s="103">
        <v>0</v>
      </c>
      <c r="D43" s="153" t="s">
        <v>491</v>
      </c>
      <c r="E43" s="153" t="s">
        <v>491</v>
      </c>
      <c r="F43" s="175" t="s">
        <v>491</v>
      </c>
      <c r="G43" s="175" t="s">
        <v>491</v>
      </c>
      <c r="H43" s="3"/>
    </row>
    <row r="44" spans="1:8" ht="12.6" customHeight="1">
      <c r="A44" s="12" t="s">
        <v>1762</v>
      </c>
      <c r="B44" s="13" t="s">
        <v>1525</v>
      </c>
      <c r="C44" s="103">
        <v>3</v>
      </c>
      <c r="D44" s="153">
        <v>16</v>
      </c>
      <c r="E44" s="153">
        <v>6.9282032302755097</v>
      </c>
      <c r="F44" s="175">
        <v>24</v>
      </c>
      <c r="G44" s="175">
        <v>12</v>
      </c>
      <c r="H44" s="3"/>
    </row>
    <row r="45" spans="1:8" ht="12.6" customHeight="1">
      <c r="A45" s="12" t="s">
        <v>1763</v>
      </c>
      <c r="B45" s="13" t="s">
        <v>1526</v>
      </c>
      <c r="C45" s="103">
        <v>0</v>
      </c>
      <c r="D45" s="153" t="s">
        <v>491</v>
      </c>
      <c r="E45" s="153" t="s">
        <v>491</v>
      </c>
      <c r="F45" s="175" t="s">
        <v>491</v>
      </c>
      <c r="G45" s="175" t="s">
        <v>491</v>
      </c>
      <c r="H45" s="3"/>
    </row>
    <row r="46" spans="1:8" ht="12.6" customHeight="1">
      <c r="A46" s="12" t="s">
        <v>1764</v>
      </c>
      <c r="B46" s="13" t="s">
        <v>1527</v>
      </c>
      <c r="C46" s="103">
        <v>4</v>
      </c>
      <c r="D46" s="153">
        <v>6.5</v>
      </c>
      <c r="E46" s="153">
        <v>6.3508529610858799</v>
      </c>
      <c r="F46" s="175">
        <v>12</v>
      </c>
      <c r="G46" s="175">
        <v>1</v>
      </c>
      <c r="H46" s="3"/>
    </row>
    <row r="47" spans="1:8" ht="12.6" customHeight="1">
      <c r="A47" s="12" t="s">
        <v>884</v>
      </c>
      <c r="B47" s="13" t="s">
        <v>1528</v>
      </c>
      <c r="C47" s="103">
        <v>14</v>
      </c>
      <c r="D47" s="153">
        <v>17.285714285714299</v>
      </c>
      <c r="E47" s="153">
        <v>18.074327613532901</v>
      </c>
      <c r="F47" s="175">
        <v>52</v>
      </c>
      <c r="G47" s="175">
        <v>1</v>
      </c>
      <c r="H47" s="3"/>
    </row>
    <row r="48" spans="1:8" ht="12.6" customHeight="1">
      <c r="A48" s="12" t="s">
        <v>885</v>
      </c>
      <c r="B48" s="13" t="s">
        <v>1529</v>
      </c>
      <c r="C48" s="103">
        <v>3</v>
      </c>
      <c r="D48" s="153">
        <v>12.6666666666667</v>
      </c>
      <c r="E48" s="153">
        <v>11.015141094572201</v>
      </c>
      <c r="F48" s="175">
        <v>24</v>
      </c>
      <c r="G48" s="175">
        <v>2</v>
      </c>
      <c r="H48" s="3"/>
    </row>
    <row r="49" spans="1:8" ht="12.6" customHeight="1">
      <c r="A49" s="12" t="s">
        <v>886</v>
      </c>
      <c r="B49" s="13" t="s">
        <v>1530</v>
      </c>
      <c r="C49" s="103">
        <v>6</v>
      </c>
      <c r="D49" s="153">
        <v>12.1666666666667</v>
      </c>
      <c r="E49" s="153">
        <v>0.40824829046386302</v>
      </c>
      <c r="F49" s="175">
        <v>13</v>
      </c>
      <c r="G49" s="175">
        <v>12</v>
      </c>
      <c r="H49" s="3"/>
    </row>
    <row r="50" spans="1:8" ht="12.6" customHeight="1">
      <c r="A50" s="12" t="s">
        <v>887</v>
      </c>
      <c r="B50" s="13" t="s">
        <v>1531</v>
      </c>
      <c r="C50" s="103">
        <v>1</v>
      </c>
      <c r="D50" s="153">
        <v>24</v>
      </c>
      <c r="E50" s="153" t="s">
        <v>491</v>
      </c>
      <c r="F50" s="175">
        <v>24</v>
      </c>
      <c r="G50" s="175">
        <v>24</v>
      </c>
      <c r="H50" s="3"/>
    </row>
    <row r="51" spans="1:8" ht="12.6" customHeight="1">
      <c r="A51" s="12" t="s">
        <v>888</v>
      </c>
      <c r="B51" s="13" t="s">
        <v>1532</v>
      </c>
      <c r="C51" s="103">
        <v>2</v>
      </c>
      <c r="D51" s="153">
        <v>12</v>
      </c>
      <c r="E51" s="153">
        <v>0</v>
      </c>
      <c r="F51" s="175">
        <v>12</v>
      </c>
      <c r="G51" s="175">
        <v>12</v>
      </c>
      <c r="H51" s="3"/>
    </row>
    <row r="52" spans="1:8" ht="12.6" customHeight="1">
      <c r="A52" s="12" t="s">
        <v>889</v>
      </c>
      <c r="B52" s="13" t="s">
        <v>1533</v>
      </c>
      <c r="C52" s="103">
        <v>8</v>
      </c>
      <c r="D52" s="153">
        <v>20</v>
      </c>
      <c r="E52" s="153">
        <v>14.020393310154599</v>
      </c>
      <c r="F52" s="175">
        <v>52</v>
      </c>
      <c r="G52" s="175">
        <v>12</v>
      </c>
      <c r="H52" s="3"/>
    </row>
    <row r="53" spans="1:8" ht="12.6" customHeight="1">
      <c r="A53" s="12" t="s">
        <v>890</v>
      </c>
      <c r="B53" s="13" t="s">
        <v>1534</v>
      </c>
      <c r="C53" s="103">
        <v>56</v>
      </c>
      <c r="D53" s="153">
        <v>19.910714285714299</v>
      </c>
      <c r="E53" s="153">
        <v>48.739857419761698</v>
      </c>
      <c r="F53" s="175">
        <v>365</v>
      </c>
      <c r="G53" s="175">
        <v>1</v>
      </c>
      <c r="H53" s="3"/>
    </row>
    <row r="54" spans="1:8" ht="12.6" customHeight="1">
      <c r="A54" s="12" t="s">
        <v>891</v>
      </c>
      <c r="B54" s="13" t="s">
        <v>1535</v>
      </c>
      <c r="C54" s="103">
        <v>1</v>
      </c>
      <c r="D54" s="153">
        <v>12</v>
      </c>
      <c r="E54" s="153" t="s">
        <v>491</v>
      </c>
      <c r="F54" s="175">
        <v>12</v>
      </c>
      <c r="G54" s="175">
        <v>12</v>
      </c>
      <c r="H54" s="3"/>
    </row>
    <row r="55" spans="1:8" ht="12.6" customHeight="1">
      <c r="A55" s="12" t="s">
        <v>892</v>
      </c>
      <c r="B55" s="13" t="s">
        <v>1536</v>
      </c>
      <c r="C55" s="103">
        <v>7</v>
      </c>
      <c r="D55" s="153">
        <v>26.285714285714299</v>
      </c>
      <c r="E55" s="153">
        <v>12.7634149781617</v>
      </c>
      <c r="F55" s="175">
        <v>43</v>
      </c>
      <c r="G55" s="175">
        <v>12</v>
      </c>
      <c r="H55" s="3"/>
    </row>
    <row r="56" spans="1:8" ht="12.6" customHeight="1">
      <c r="A56" s="12" t="s">
        <v>893</v>
      </c>
      <c r="B56" s="13" t="s">
        <v>1537</v>
      </c>
      <c r="C56" s="103">
        <v>2</v>
      </c>
      <c r="D56" s="153">
        <v>26.5</v>
      </c>
      <c r="E56" s="153">
        <v>31.819805153394601</v>
      </c>
      <c r="F56" s="175">
        <v>49</v>
      </c>
      <c r="G56" s="175">
        <v>4</v>
      </c>
      <c r="H56" s="3"/>
    </row>
    <row r="57" spans="1:8" ht="12.6" customHeight="1">
      <c r="A57" s="12" t="s">
        <v>894</v>
      </c>
      <c r="B57" s="13" t="s">
        <v>1538</v>
      </c>
      <c r="C57" s="103">
        <v>10</v>
      </c>
      <c r="D57" s="153">
        <v>12.2</v>
      </c>
      <c r="E57" s="153">
        <v>7.3454445444476404</v>
      </c>
      <c r="F57" s="175">
        <v>24</v>
      </c>
      <c r="G57" s="175">
        <v>1</v>
      </c>
      <c r="H57" s="3"/>
    </row>
    <row r="58" spans="1:8" ht="12.6" customHeight="1">
      <c r="A58" s="12" t="s">
        <v>1546</v>
      </c>
      <c r="B58" s="13" t="s">
        <v>1539</v>
      </c>
      <c r="C58" s="103">
        <v>1</v>
      </c>
      <c r="D58" s="153">
        <v>43</v>
      </c>
      <c r="E58" s="153" t="s">
        <v>491</v>
      </c>
      <c r="F58" s="175">
        <v>43</v>
      </c>
      <c r="G58" s="175">
        <v>43</v>
      </c>
      <c r="H58" s="3"/>
    </row>
    <row r="59" spans="1:8" ht="12.6" customHeight="1">
      <c r="A59" s="12" t="s">
        <v>1547</v>
      </c>
      <c r="B59" s="13" t="s">
        <v>1540</v>
      </c>
      <c r="C59" s="103">
        <v>6</v>
      </c>
      <c r="D59" s="153">
        <v>9.5</v>
      </c>
      <c r="E59" s="153">
        <v>4.46094160463909</v>
      </c>
      <c r="F59" s="175">
        <v>12</v>
      </c>
      <c r="G59" s="175">
        <v>1</v>
      </c>
      <c r="H59" s="3"/>
    </row>
    <row r="60" spans="1:8" ht="12.6" customHeight="1">
      <c r="A60" s="12" t="s">
        <v>1548</v>
      </c>
      <c r="B60" s="13" t="s">
        <v>1541</v>
      </c>
      <c r="C60" s="103">
        <v>7</v>
      </c>
      <c r="D60" s="153">
        <v>11.285714285714301</v>
      </c>
      <c r="E60" s="153">
        <v>9.7419075085304492</v>
      </c>
      <c r="F60" s="175">
        <v>24</v>
      </c>
      <c r="G60" s="175">
        <v>1</v>
      </c>
      <c r="H60" s="3"/>
    </row>
    <row r="61" spans="1:8" ht="12.6" customHeight="1">
      <c r="A61" s="12" t="s">
        <v>1549</v>
      </c>
      <c r="B61" s="13" t="s">
        <v>1542</v>
      </c>
      <c r="C61" s="103">
        <v>172</v>
      </c>
      <c r="D61" s="153">
        <v>26.593023255814</v>
      </c>
      <c r="E61" s="153">
        <v>58.611592551727803</v>
      </c>
      <c r="F61" s="175">
        <v>365</v>
      </c>
      <c r="G61" s="175">
        <v>1</v>
      </c>
      <c r="H61" s="3"/>
    </row>
    <row r="62" spans="1:8" ht="12.6" customHeight="1">
      <c r="A62" s="12" t="s">
        <v>1550</v>
      </c>
      <c r="B62" s="13" t="s">
        <v>1543</v>
      </c>
      <c r="C62" s="103">
        <v>0</v>
      </c>
      <c r="D62" s="153" t="s">
        <v>491</v>
      </c>
      <c r="E62" s="153" t="s">
        <v>491</v>
      </c>
      <c r="F62" s="175" t="s">
        <v>491</v>
      </c>
      <c r="G62" s="175" t="s">
        <v>491</v>
      </c>
      <c r="H62" s="3"/>
    </row>
    <row r="63" spans="1:8" ht="12.6" customHeight="1">
      <c r="A63" s="12" t="s">
        <v>1551</v>
      </c>
      <c r="B63" s="13" t="s">
        <v>1544</v>
      </c>
      <c r="C63" s="103">
        <v>27</v>
      </c>
      <c r="D63" s="153">
        <v>26.4444444444444</v>
      </c>
      <c r="E63" s="153">
        <v>68.062377121925294</v>
      </c>
      <c r="F63" s="175">
        <v>365</v>
      </c>
      <c r="G63" s="175">
        <v>1</v>
      </c>
      <c r="H63" s="3"/>
    </row>
    <row r="64" spans="1:8" ht="12.6" customHeight="1">
      <c r="A64" s="12" t="s">
        <v>1552</v>
      </c>
      <c r="B64" s="13" t="s">
        <v>1545</v>
      </c>
      <c r="C64" s="103">
        <v>3</v>
      </c>
      <c r="D64" s="153">
        <v>8.3333333333333304</v>
      </c>
      <c r="E64" s="153">
        <v>6.3508529610858799</v>
      </c>
      <c r="F64" s="175">
        <v>12</v>
      </c>
      <c r="G64" s="175">
        <v>1</v>
      </c>
      <c r="H64" s="3"/>
    </row>
    <row r="65" spans="1:8" ht="12.6" customHeight="1">
      <c r="A65" s="12" t="s">
        <v>1553</v>
      </c>
      <c r="B65" s="13" t="s">
        <v>1295</v>
      </c>
      <c r="C65" s="103">
        <v>7</v>
      </c>
      <c r="D65" s="153">
        <v>79.714285714285694</v>
      </c>
      <c r="E65" s="153">
        <v>127.526094435236</v>
      </c>
      <c r="F65" s="175">
        <v>365</v>
      </c>
      <c r="G65" s="175">
        <v>1</v>
      </c>
      <c r="H65" s="3"/>
    </row>
    <row r="66" spans="1:8" ht="12.6" customHeight="1">
      <c r="A66" s="12" t="s">
        <v>1554</v>
      </c>
      <c r="B66" s="13" t="s">
        <v>1296</v>
      </c>
      <c r="C66" s="103">
        <v>0</v>
      </c>
      <c r="D66" s="153" t="s">
        <v>491</v>
      </c>
      <c r="E66" s="153" t="s">
        <v>491</v>
      </c>
      <c r="F66" s="175" t="s">
        <v>491</v>
      </c>
      <c r="G66" s="175" t="s">
        <v>491</v>
      </c>
      <c r="H66" s="3"/>
    </row>
    <row r="67" spans="1:8" ht="12.6" customHeight="1">
      <c r="A67" s="12" t="s">
        <v>1555</v>
      </c>
      <c r="B67" s="13" t="s">
        <v>1297</v>
      </c>
      <c r="C67" s="103">
        <v>0</v>
      </c>
      <c r="D67" s="153" t="s">
        <v>491</v>
      </c>
      <c r="E67" s="153" t="s">
        <v>491</v>
      </c>
      <c r="F67" s="175" t="s">
        <v>491</v>
      </c>
      <c r="G67" s="175" t="s">
        <v>491</v>
      </c>
      <c r="H67" s="3"/>
    </row>
    <row r="68" spans="1:8" ht="12.6" customHeight="1">
      <c r="A68" s="12" t="s">
        <v>1556</v>
      </c>
      <c r="B68" s="13" t="s">
        <v>1298</v>
      </c>
      <c r="C68" s="103">
        <v>3</v>
      </c>
      <c r="D68" s="153">
        <v>9</v>
      </c>
      <c r="E68" s="153">
        <v>13</v>
      </c>
      <c r="F68" s="175">
        <v>24</v>
      </c>
      <c r="G68" s="175">
        <v>1</v>
      </c>
      <c r="H68" s="3"/>
    </row>
    <row r="69" spans="1:8" ht="12.6" customHeight="1">
      <c r="A69" s="12" t="s">
        <v>1557</v>
      </c>
      <c r="B69" s="13" t="s">
        <v>1299</v>
      </c>
      <c r="C69" s="103">
        <v>0</v>
      </c>
      <c r="D69" s="153" t="s">
        <v>491</v>
      </c>
      <c r="E69" s="153" t="s">
        <v>491</v>
      </c>
      <c r="F69" s="175" t="s">
        <v>491</v>
      </c>
      <c r="G69" s="175" t="s">
        <v>491</v>
      </c>
      <c r="H69" s="3"/>
    </row>
    <row r="70" spans="1:8" ht="12.6" customHeight="1">
      <c r="A70" s="12" t="s">
        <v>1558</v>
      </c>
      <c r="B70" s="13" t="s">
        <v>1300</v>
      </c>
      <c r="C70" s="103">
        <v>0</v>
      </c>
      <c r="D70" s="153" t="s">
        <v>491</v>
      </c>
      <c r="E70" s="153" t="s">
        <v>491</v>
      </c>
      <c r="F70" s="175" t="s">
        <v>491</v>
      </c>
      <c r="G70" s="175" t="s">
        <v>491</v>
      </c>
      <c r="H70" s="3"/>
    </row>
    <row r="71" spans="1:8" ht="12.6" customHeight="1">
      <c r="A71" s="12" t="s">
        <v>1559</v>
      </c>
      <c r="B71" s="13" t="s">
        <v>1301</v>
      </c>
      <c r="C71" s="103">
        <v>0</v>
      </c>
      <c r="D71" s="153" t="s">
        <v>491</v>
      </c>
      <c r="E71" s="153" t="s">
        <v>491</v>
      </c>
      <c r="F71" s="175" t="s">
        <v>491</v>
      </c>
      <c r="G71" s="175" t="s">
        <v>491</v>
      </c>
      <c r="H71" s="3"/>
    </row>
    <row r="72" spans="1:8" ht="12.6" customHeight="1">
      <c r="A72" s="12" t="s">
        <v>1560</v>
      </c>
      <c r="B72" s="13" t="s">
        <v>1302</v>
      </c>
      <c r="C72" s="103">
        <v>0</v>
      </c>
      <c r="D72" s="153" t="s">
        <v>491</v>
      </c>
      <c r="E72" s="153" t="s">
        <v>491</v>
      </c>
      <c r="F72" s="175" t="s">
        <v>491</v>
      </c>
      <c r="G72" s="175" t="s">
        <v>491</v>
      </c>
      <c r="H72" s="3"/>
    </row>
    <row r="73" spans="1:8" ht="12.6" customHeight="1">
      <c r="A73" s="12" t="s">
        <v>1561</v>
      </c>
      <c r="B73" s="13" t="s">
        <v>1303</v>
      </c>
      <c r="C73" s="103">
        <v>9</v>
      </c>
      <c r="D73" s="153">
        <v>12.4444444444444</v>
      </c>
      <c r="E73" s="153">
        <v>8.5893991511500793</v>
      </c>
      <c r="F73" s="175">
        <v>26</v>
      </c>
      <c r="G73" s="175">
        <v>2</v>
      </c>
      <c r="H73" s="3"/>
    </row>
    <row r="74" spans="1:8" ht="12.6" customHeight="1">
      <c r="A74" s="12" t="s">
        <v>1562</v>
      </c>
      <c r="B74" s="13" t="s">
        <v>1304</v>
      </c>
      <c r="C74" s="103">
        <v>43</v>
      </c>
      <c r="D74" s="153">
        <v>18.139534883720899</v>
      </c>
      <c r="E74" s="153">
        <v>15.1430974301335</v>
      </c>
      <c r="F74" s="175">
        <v>52</v>
      </c>
      <c r="G74" s="175">
        <v>1</v>
      </c>
      <c r="H74" s="3"/>
    </row>
    <row r="75" spans="1:8" ht="12.6" customHeight="1">
      <c r="A75" s="12" t="s">
        <v>1563</v>
      </c>
      <c r="B75" s="13" t="s">
        <v>1305</v>
      </c>
      <c r="C75" s="103">
        <v>6</v>
      </c>
      <c r="D75" s="153">
        <v>20.3333333333333</v>
      </c>
      <c r="E75" s="153">
        <v>18.173240400838399</v>
      </c>
      <c r="F75" s="175">
        <v>52</v>
      </c>
      <c r="G75" s="175">
        <v>4</v>
      </c>
      <c r="H75" s="3"/>
    </row>
    <row r="76" spans="1:8" ht="12.6" customHeight="1">
      <c r="A76" s="12" t="s">
        <v>1564</v>
      </c>
      <c r="B76" s="13" t="s">
        <v>1306</v>
      </c>
      <c r="C76" s="103">
        <v>155</v>
      </c>
      <c r="D76" s="153">
        <v>32.8193548387097</v>
      </c>
      <c r="E76" s="153">
        <v>152.33922634271801</v>
      </c>
      <c r="F76" s="175">
        <v>1760</v>
      </c>
      <c r="G76" s="175">
        <v>1</v>
      </c>
      <c r="H76" s="3"/>
    </row>
    <row r="77" spans="1:8" ht="12.6" customHeight="1">
      <c r="A77" s="12" t="s">
        <v>1565</v>
      </c>
      <c r="B77" s="13" t="s">
        <v>1307</v>
      </c>
      <c r="C77" s="103">
        <v>12</v>
      </c>
      <c r="D77" s="153">
        <v>9.8333333333333304</v>
      </c>
      <c r="E77" s="153">
        <v>9.3792162236349395</v>
      </c>
      <c r="F77" s="175">
        <v>24</v>
      </c>
      <c r="G77" s="175">
        <v>1</v>
      </c>
      <c r="H77" s="3"/>
    </row>
    <row r="78" spans="1:8" ht="12.6" customHeight="1">
      <c r="A78" s="12" t="s">
        <v>1247</v>
      </c>
      <c r="B78" s="13" t="s">
        <v>1308</v>
      </c>
      <c r="C78" s="103">
        <v>15</v>
      </c>
      <c r="D78" s="153">
        <v>38.866666666666703</v>
      </c>
      <c r="E78" s="153">
        <v>90.777488293917799</v>
      </c>
      <c r="F78" s="175">
        <v>365</v>
      </c>
      <c r="G78" s="175">
        <v>1</v>
      </c>
      <c r="H78" s="3"/>
    </row>
    <row r="79" spans="1:8" ht="12.6" customHeight="1">
      <c r="A79" s="12" t="s">
        <v>1248</v>
      </c>
      <c r="B79" s="13" t="s">
        <v>1309</v>
      </c>
      <c r="C79" s="103">
        <v>79</v>
      </c>
      <c r="D79" s="153">
        <v>5.8607594936708898</v>
      </c>
      <c r="E79" s="153">
        <v>5.7862218690902401</v>
      </c>
      <c r="F79" s="175">
        <v>26</v>
      </c>
      <c r="G79" s="175">
        <v>1</v>
      </c>
      <c r="H79" s="3"/>
    </row>
    <row r="80" spans="1:8" ht="12.6" customHeight="1">
      <c r="A80" s="12" t="s">
        <v>1249</v>
      </c>
      <c r="B80" s="13" t="s">
        <v>1310</v>
      </c>
      <c r="C80" s="103">
        <v>323</v>
      </c>
      <c r="D80" s="153">
        <v>49.433436532507699</v>
      </c>
      <c r="E80" s="153">
        <v>488.76476743392402</v>
      </c>
      <c r="F80" s="175">
        <v>8760</v>
      </c>
      <c r="G80" s="175">
        <v>1</v>
      </c>
      <c r="H80" s="3"/>
    </row>
    <row r="81" spans="1:8" ht="12.6" customHeight="1">
      <c r="A81" s="12" t="s">
        <v>1250</v>
      </c>
      <c r="B81" s="13" t="s">
        <v>1311</v>
      </c>
      <c r="C81" s="103">
        <v>87</v>
      </c>
      <c r="D81" s="153">
        <v>16.758620689655199</v>
      </c>
      <c r="E81" s="153">
        <v>39.954033331701702</v>
      </c>
      <c r="F81" s="175">
        <v>365</v>
      </c>
      <c r="G81" s="175">
        <v>1</v>
      </c>
      <c r="H81" s="3"/>
    </row>
    <row r="82" spans="1:8" ht="12.6" customHeight="1">
      <c r="A82" s="12" t="s">
        <v>1251</v>
      </c>
      <c r="B82" s="13" t="s">
        <v>1312</v>
      </c>
      <c r="C82" s="103">
        <v>54</v>
      </c>
      <c r="D82" s="153">
        <v>19.9444444444444</v>
      </c>
      <c r="E82" s="153">
        <v>17.3699118154925</v>
      </c>
      <c r="F82" s="175">
        <v>78</v>
      </c>
      <c r="G82" s="175">
        <v>1</v>
      </c>
      <c r="H82" s="3"/>
    </row>
    <row r="83" spans="1:8" ht="12.6" customHeight="1">
      <c r="A83" s="12" t="s">
        <v>1252</v>
      </c>
      <c r="B83" s="13" t="s">
        <v>1313</v>
      </c>
      <c r="C83" s="103">
        <v>158</v>
      </c>
      <c r="D83" s="153">
        <v>23.056962025316501</v>
      </c>
      <c r="E83" s="153">
        <v>34.481462511818798</v>
      </c>
      <c r="F83" s="175">
        <v>365</v>
      </c>
      <c r="G83" s="175">
        <v>1</v>
      </c>
      <c r="H83" s="3"/>
    </row>
    <row r="84" spans="1:8" ht="12.6" customHeight="1">
      <c r="A84" s="12" t="s">
        <v>1253</v>
      </c>
      <c r="B84" s="13" t="s">
        <v>1314</v>
      </c>
      <c r="C84" s="103">
        <v>10</v>
      </c>
      <c r="D84" s="153">
        <v>25.1</v>
      </c>
      <c r="E84" s="153">
        <v>16.400880735158399</v>
      </c>
      <c r="F84" s="175">
        <v>59</v>
      </c>
      <c r="G84" s="175">
        <v>10</v>
      </c>
      <c r="H84" s="3"/>
    </row>
    <row r="85" spans="1:8" ht="12.6" customHeight="1">
      <c r="A85" s="12" t="s">
        <v>1254</v>
      </c>
      <c r="B85" s="13" t="s">
        <v>1315</v>
      </c>
      <c r="C85" s="103">
        <v>333</v>
      </c>
      <c r="D85" s="153">
        <v>17.963963963964002</v>
      </c>
      <c r="E85" s="153">
        <v>35.0649813112761</v>
      </c>
      <c r="F85" s="175">
        <v>365</v>
      </c>
      <c r="G85" s="175">
        <v>1</v>
      </c>
      <c r="H85" s="3"/>
    </row>
    <row r="86" spans="1:8" ht="12.6" customHeight="1">
      <c r="A86" s="12" t="s">
        <v>1255</v>
      </c>
      <c r="B86" s="13" t="s">
        <v>1316</v>
      </c>
      <c r="C86" s="103">
        <v>222</v>
      </c>
      <c r="D86" s="153">
        <v>25.180180180180201</v>
      </c>
      <c r="E86" s="153">
        <v>54.768736036412299</v>
      </c>
      <c r="F86" s="175">
        <v>365</v>
      </c>
      <c r="G86" s="175">
        <v>1</v>
      </c>
      <c r="H86" s="3"/>
    </row>
    <row r="87" spans="1:8" ht="12.6" customHeight="1">
      <c r="A87" s="12" t="s">
        <v>1256</v>
      </c>
      <c r="B87" s="13" t="s">
        <v>1317</v>
      </c>
      <c r="C87" s="103">
        <v>63</v>
      </c>
      <c r="D87" s="153">
        <v>14.285714285714301</v>
      </c>
      <c r="E87" s="153">
        <v>8.0810981596214901</v>
      </c>
      <c r="F87" s="175">
        <v>49</v>
      </c>
      <c r="G87" s="175">
        <v>1</v>
      </c>
      <c r="H87" s="3"/>
    </row>
    <row r="88" spans="1:8" ht="12.6" customHeight="1">
      <c r="A88" s="12" t="s">
        <v>1257</v>
      </c>
      <c r="B88" s="13" t="s">
        <v>1318</v>
      </c>
      <c r="C88" s="103">
        <v>480</v>
      </c>
      <c r="D88" s="153">
        <v>25.204166666666701</v>
      </c>
      <c r="E88" s="153">
        <v>46.738065286172301</v>
      </c>
      <c r="F88" s="175">
        <v>365</v>
      </c>
      <c r="G88" s="175">
        <v>1</v>
      </c>
      <c r="H88" s="3"/>
    </row>
    <row r="89" spans="1:8" ht="12.6" customHeight="1">
      <c r="A89" s="12" t="s">
        <v>1258</v>
      </c>
      <c r="B89" s="13" t="s">
        <v>1319</v>
      </c>
      <c r="C89" s="103">
        <v>22</v>
      </c>
      <c r="D89" s="153">
        <v>9.4545454545454604</v>
      </c>
      <c r="E89" s="153">
        <v>8.2157066341146496</v>
      </c>
      <c r="F89" s="175">
        <v>26</v>
      </c>
      <c r="G89" s="175">
        <v>1</v>
      </c>
      <c r="H89" s="3"/>
    </row>
    <row r="90" spans="1:8" ht="12.6" customHeight="1">
      <c r="A90" s="12" t="s">
        <v>1259</v>
      </c>
      <c r="B90" s="13" t="s">
        <v>1320</v>
      </c>
      <c r="C90" s="103">
        <v>141</v>
      </c>
      <c r="D90" s="153">
        <v>20.0496453900709</v>
      </c>
      <c r="E90" s="153">
        <v>43.155752180930897</v>
      </c>
      <c r="F90" s="175">
        <v>365</v>
      </c>
      <c r="G90" s="175">
        <v>1</v>
      </c>
      <c r="H90" s="3"/>
    </row>
    <row r="91" spans="1:8" ht="12.6" customHeight="1">
      <c r="A91" s="12" t="s">
        <v>1260</v>
      </c>
      <c r="B91" s="13" t="s">
        <v>1321</v>
      </c>
      <c r="C91" s="103">
        <v>1</v>
      </c>
      <c r="D91" s="153">
        <v>12</v>
      </c>
      <c r="E91" s="153" t="s">
        <v>491</v>
      </c>
      <c r="F91" s="175">
        <v>12</v>
      </c>
      <c r="G91" s="175">
        <v>12</v>
      </c>
      <c r="H91" s="3"/>
    </row>
    <row r="92" spans="1:8" ht="12.6" customHeight="1">
      <c r="A92" s="12" t="s">
        <v>1261</v>
      </c>
      <c r="B92" s="13" t="s">
        <v>1322</v>
      </c>
      <c r="C92" s="103">
        <v>16</v>
      </c>
      <c r="D92" s="153">
        <v>12.375</v>
      </c>
      <c r="E92" s="153">
        <v>15.072602075731099</v>
      </c>
      <c r="F92" s="175">
        <v>50</v>
      </c>
      <c r="G92" s="175">
        <v>1</v>
      </c>
      <c r="H92" s="3"/>
    </row>
    <row r="93" spans="1:8" ht="12.6" customHeight="1">
      <c r="A93" s="12" t="s">
        <v>1262</v>
      </c>
      <c r="B93" s="13" t="s">
        <v>1323</v>
      </c>
      <c r="C93" s="103">
        <v>2794</v>
      </c>
      <c r="D93" s="153">
        <v>25.112741589119501</v>
      </c>
      <c r="E93" s="153">
        <v>237.127173958561</v>
      </c>
      <c r="F93" s="175">
        <v>8760</v>
      </c>
      <c r="G93" s="175">
        <v>1</v>
      </c>
      <c r="H93" s="3"/>
    </row>
    <row r="94" spans="1:8" ht="12.6" customHeight="1">
      <c r="A94" s="12" t="s">
        <v>1263</v>
      </c>
      <c r="B94" s="13" t="s">
        <v>1324</v>
      </c>
      <c r="C94" s="103">
        <v>1</v>
      </c>
      <c r="D94" s="153">
        <v>24</v>
      </c>
      <c r="E94" s="153" t="s">
        <v>491</v>
      </c>
      <c r="F94" s="175">
        <v>24</v>
      </c>
      <c r="G94" s="175">
        <v>24</v>
      </c>
      <c r="H94" s="3"/>
    </row>
    <row r="95" spans="1:8" ht="12.6" customHeight="1">
      <c r="A95" s="12" t="s">
        <v>1264</v>
      </c>
      <c r="B95" s="13" t="s">
        <v>1325</v>
      </c>
      <c r="C95" s="103">
        <v>2</v>
      </c>
      <c r="D95" s="153">
        <v>3</v>
      </c>
      <c r="E95" s="153">
        <v>1.4142135623731</v>
      </c>
      <c r="F95" s="175">
        <v>4</v>
      </c>
      <c r="G95" s="175">
        <v>2</v>
      </c>
      <c r="H95" s="3"/>
    </row>
    <row r="96" spans="1:8" ht="12.6" customHeight="1">
      <c r="A96" s="12" t="s">
        <v>1265</v>
      </c>
      <c r="B96" s="13" t="s">
        <v>1326</v>
      </c>
      <c r="C96" s="103">
        <v>0</v>
      </c>
      <c r="D96" s="153" t="s">
        <v>491</v>
      </c>
      <c r="E96" s="153" t="s">
        <v>491</v>
      </c>
      <c r="F96" s="175" t="s">
        <v>491</v>
      </c>
      <c r="G96" s="175" t="s">
        <v>491</v>
      </c>
      <c r="H96" s="3"/>
    </row>
    <row r="97" spans="1:8" ht="12.6" customHeight="1">
      <c r="A97" s="12" t="s">
        <v>1266</v>
      </c>
      <c r="B97" s="13" t="s">
        <v>1327</v>
      </c>
      <c r="C97" s="103">
        <v>17</v>
      </c>
      <c r="D97" s="153">
        <v>10.9411764705882</v>
      </c>
      <c r="E97" s="153">
        <v>8.4222220066566607</v>
      </c>
      <c r="F97" s="175">
        <v>24</v>
      </c>
      <c r="G97" s="175">
        <v>1</v>
      </c>
      <c r="H97" s="3"/>
    </row>
    <row r="98" spans="1:8" ht="12.6" customHeight="1">
      <c r="A98" s="12" t="s">
        <v>1267</v>
      </c>
      <c r="B98" s="13" t="s">
        <v>1328</v>
      </c>
      <c r="C98" s="103">
        <v>4</v>
      </c>
      <c r="D98" s="153">
        <v>10.25</v>
      </c>
      <c r="E98" s="153">
        <v>3.5</v>
      </c>
      <c r="F98" s="175">
        <v>12</v>
      </c>
      <c r="G98" s="175">
        <v>5</v>
      </c>
      <c r="H98" s="3"/>
    </row>
    <row r="99" spans="1:8" ht="12.6" customHeight="1">
      <c r="A99" s="12" t="s">
        <v>1268</v>
      </c>
      <c r="B99" s="13" t="s">
        <v>1329</v>
      </c>
      <c r="C99" s="103">
        <v>15</v>
      </c>
      <c r="D99" s="153">
        <v>16</v>
      </c>
      <c r="E99" s="153">
        <v>15.371587890836601</v>
      </c>
      <c r="F99" s="175">
        <v>52</v>
      </c>
      <c r="G99" s="175">
        <v>1</v>
      </c>
      <c r="H99" s="3"/>
    </row>
    <row r="100" spans="1:8" ht="12.6" customHeight="1">
      <c r="A100" s="12" t="s">
        <v>486</v>
      </c>
      <c r="B100" s="13" t="s">
        <v>1330</v>
      </c>
      <c r="C100" s="103">
        <v>71</v>
      </c>
      <c r="D100" s="153">
        <v>24.126760563380302</v>
      </c>
      <c r="E100" s="153">
        <v>59.970690359652203</v>
      </c>
      <c r="F100" s="175">
        <v>365</v>
      </c>
      <c r="G100" s="175">
        <v>1</v>
      </c>
      <c r="H100" s="3"/>
    </row>
    <row r="101" spans="1:8" ht="12.6" customHeight="1">
      <c r="A101" s="12" t="s">
        <v>487</v>
      </c>
      <c r="B101" s="13" t="s">
        <v>596</v>
      </c>
      <c r="C101" s="103">
        <v>28</v>
      </c>
      <c r="D101" s="153">
        <v>14.285714285714301</v>
      </c>
      <c r="E101" s="153">
        <v>11.001202435482</v>
      </c>
      <c r="F101" s="175">
        <v>48</v>
      </c>
      <c r="G101" s="175">
        <v>2</v>
      </c>
      <c r="H101" s="3"/>
    </row>
    <row r="102" spans="1:8" ht="12.6" customHeight="1">
      <c r="A102" s="12" t="s">
        <v>599</v>
      </c>
      <c r="B102" s="13" t="s">
        <v>597</v>
      </c>
      <c r="C102" s="103">
        <v>33</v>
      </c>
      <c r="D102" s="153">
        <v>58.272727272727302</v>
      </c>
      <c r="E102" s="153">
        <v>116.154065987612</v>
      </c>
      <c r="F102" s="175">
        <v>365</v>
      </c>
      <c r="G102" s="175">
        <v>1</v>
      </c>
      <c r="H102" s="3"/>
    </row>
    <row r="103" spans="1:8" ht="12.6" customHeight="1">
      <c r="A103" s="12" t="s">
        <v>600</v>
      </c>
      <c r="B103" s="13" t="s">
        <v>598</v>
      </c>
      <c r="C103" s="103">
        <v>127</v>
      </c>
      <c r="D103" s="153">
        <v>16.4488188976378</v>
      </c>
      <c r="E103" s="153">
        <v>34.134586254306001</v>
      </c>
      <c r="F103" s="175">
        <v>365</v>
      </c>
      <c r="G103" s="175">
        <v>1</v>
      </c>
      <c r="H103" s="3"/>
    </row>
    <row r="104" spans="1:8" ht="12.6" customHeight="1">
      <c r="A104" s="12" t="s">
        <v>488</v>
      </c>
      <c r="B104" s="13" t="s">
        <v>1386</v>
      </c>
      <c r="C104" s="103">
        <v>1170</v>
      </c>
      <c r="D104" s="153">
        <v>35.829914529914497</v>
      </c>
      <c r="E104" s="153">
        <v>261.226139463984</v>
      </c>
      <c r="F104" s="175">
        <v>8760</v>
      </c>
      <c r="G104" s="175">
        <v>1</v>
      </c>
      <c r="H104" s="3"/>
    </row>
    <row r="105" spans="1:8" ht="12.6" customHeight="1">
      <c r="A105" s="12" t="s">
        <v>491</v>
      </c>
      <c r="B105" s="13" t="s">
        <v>1956</v>
      </c>
      <c r="C105" s="103">
        <v>22</v>
      </c>
      <c r="D105" s="153">
        <v>29.363636363636399</v>
      </c>
      <c r="E105" s="153">
        <v>76.268039523865099</v>
      </c>
      <c r="F105" s="175">
        <v>365</v>
      </c>
      <c r="G105" s="175">
        <v>1</v>
      </c>
      <c r="H105" s="3"/>
    </row>
    <row r="106" spans="1:8" ht="12.6" customHeight="1">
      <c r="A106" s="14"/>
      <c r="B106" s="4" t="s">
        <v>493</v>
      </c>
      <c r="C106" s="184">
        <v>13178</v>
      </c>
      <c r="D106" s="185">
        <v>48.3635604795872</v>
      </c>
      <c r="E106" s="185">
        <v>448.49913863984699</v>
      </c>
      <c r="F106" s="186">
        <v>8760</v>
      </c>
      <c r="G106" s="186">
        <v>1</v>
      </c>
      <c r="H106" s="8"/>
    </row>
    <row r="107" spans="1:8">
      <c r="A107" s="10"/>
      <c r="B107" s="9"/>
      <c r="C107" s="36"/>
      <c r="D107" s="41"/>
      <c r="E107" s="41"/>
      <c r="F107" s="36"/>
      <c r="G107" s="36"/>
      <c r="H107" s="8"/>
    </row>
    <row r="108" spans="1:8">
      <c r="A108" s="6"/>
      <c r="B108" s="2"/>
      <c r="C108" s="37"/>
      <c r="D108" s="42"/>
      <c r="E108" s="42"/>
      <c r="F108" s="37"/>
      <c r="G108" s="37"/>
      <c r="H108" s="3"/>
    </row>
    <row r="109" spans="1:8">
      <c r="A109" s="6"/>
      <c r="B109" s="2"/>
      <c r="C109" s="43"/>
      <c r="D109" s="42"/>
      <c r="E109" s="42"/>
      <c r="F109" s="37"/>
      <c r="G109" s="37"/>
      <c r="H109" s="3"/>
    </row>
    <row r="110" spans="1:8">
      <c r="A110" s="6"/>
      <c r="B110" s="2"/>
      <c r="C110" s="37"/>
      <c r="D110" s="42"/>
      <c r="E110" s="42"/>
      <c r="F110" s="37"/>
      <c r="G110" s="37"/>
      <c r="H110" s="3"/>
    </row>
    <row r="111" spans="1:8">
      <c r="C111" s="38"/>
      <c r="D111" s="44"/>
      <c r="E111" s="44"/>
      <c r="F111" s="38"/>
      <c r="G111" s="38"/>
    </row>
    <row r="112" spans="1:8">
      <c r="C112" s="38"/>
      <c r="D112" s="44"/>
      <c r="E112" s="44"/>
      <c r="F112" s="38"/>
      <c r="G112" s="38"/>
    </row>
    <row r="113" spans="3:5">
      <c r="D113" s="45"/>
      <c r="E113" s="45"/>
    </row>
    <row r="114" spans="3:5">
      <c r="D114" s="45"/>
      <c r="E114" s="45"/>
    </row>
    <row r="115" spans="3:5">
      <c r="D115" s="45"/>
      <c r="E115" s="45"/>
    </row>
    <row r="116" spans="3:5">
      <c r="D116" s="45"/>
      <c r="E116" s="45"/>
    </row>
    <row r="117" spans="3:5">
      <c r="D117" s="45"/>
      <c r="E117" s="45"/>
    </row>
    <row r="119" spans="3:5">
      <c r="C119" s="39"/>
      <c r="D119" s="39"/>
      <c r="E119" s="39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159">
    <tabColor theme="7" tint="0.39997558519241921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customWidth="1"/>
    <col min="2" max="2" width="32.75" customWidth="1"/>
    <col min="3" max="3" width="7" bestFit="1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1129</v>
      </c>
      <c r="B3" s="2"/>
      <c r="D3" s="3"/>
      <c r="E3" s="3"/>
      <c r="F3" s="40"/>
      <c r="G3" s="40"/>
      <c r="H3" s="3"/>
    </row>
    <row r="4" spans="1:8">
      <c r="A4" s="1"/>
      <c r="B4" s="2"/>
      <c r="D4" s="3"/>
      <c r="E4" s="3"/>
      <c r="F4" s="40" t="s">
        <v>1571</v>
      </c>
      <c r="G4" s="40" t="s">
        <v>1941</v>
      </c>
      <c r="H4" s="3"/>
    </row>
    <row r="5" spans="1:8" ht="12.6" customHeight="1">
      <c r="A5" s="268" t="s">
        <v>1031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2" t="s">
        <v>452</v>
      </c>
      <c r="B6" s="13" t="s">
        <v>1698</v>
      </c>
      <c r="C6" s="103">
        <v>62</v>
      </c>
      <c r="D6" s="153">
        <v>9.8870967741935498</v>
      </c>
      <c r="E6" s="153">
        <v>9.30204426449788</v>
      </c>
      <c r="F6" s="175">
        <v>52</v>
      </c>
      <c r="G6" s="175">
        <v>1</v>
      </c>
      <c r="H6" s="3"/>
    </row>
    <row r="7" spans="1:8" ht="12.6" customHeight="1">
      <c r="A7" s="12" t="s">
        <v>453</v>
      </c>
      <c r="B7" s="13" t="s">
        <v>873</v>
      </c>
      <c r="C7" s="103">
        <v>0</v>
      </c>
      <c r="D7" s="153" t="s">
        <v>491</v>
      </c>
      <c r="E7" s="153" t="s">
        <v>491</v>
      </c>
      <c r="F7" s="175" t="s">
        <v>491</v>
      </c>
      <c r="G7" s="175" t="s">
        <v>491</v>
      </c>
      <c r="H7" s="3"/>
    </row>
    <row r="8" spans="1:8" ht="12.6" customHeight="1">
      <c r="A8" s="12" t="s">
        <v>454</v>
      </c>
      <c r="B8" s="13" t="s">
        <v>874</v>
      </c>
      <c r="C8" s="103">
        <v>1</v>
      </c>
      <c r="D8" s="153">
        <v>4</v>
      </c>
      <c r="E8" s="153" t="s">
        <v>491</v>
      </c>
      <c r="F8" s="175">
        <v>4</v>
      </c>
      <c r="G8" s="175">
        <v>4</v>
      </c>
      <c r="H8" s="3"/>
    </row>
    <row r="9" spans="1:8" ht="12.6" customHeight="1">
      <c r="A9" s="12" t="s">
        <v>455</v>
      </c>
      <c r="B9" s="13" t="s">
        <v>875</v>
      </c>
      <c r="C9" s="103">
        <v>3</v>
      </c>
      <c r="D9" s="153">
        <v>8.6666666666666696</v>
      </c>
      <c r="E9" s="153">
        <v>5.77350269189626</v>
      </c>
      <c r="F9" s="175">
        <v>12</v>
      </c>
      <c r="G9" s="175">
        <v>2</v>
      </c>
      <c r="H9" s="3"/>
    </row>
    <row r="10" spans="1:8" ht="12.6" customHeight="1">
      <c r="A10" s="12" t="s">
        <v>456</v>
      </c>
      <c r="B10" s="13" t="s">
        <v>876</v>
      </c>
      <c r="C10" s="103">
        <v>22</v>
      </c>
      <c r="D10" s="153">
        <v>15.7272727272727</v>
      </c>
      <c r="E10" s="153">
        <v>17.285231290880098</v>
      </c>
      <c r="F10" s="175">
        <v>51</v>
      </c>
      <c r="G10" s="175">
        <v>1</v>
      </c>
      <c r="H10" s="3"/>
    </row>
    <row r="11" spans="1:8" ht="12.6" customHeight="1">
      <c r="A11" s="12" t="s">
        <v>457</v>
      </c>
      <c r="B11" s="13" t="s">
        <v>877</v>
      </c>
      <c r="C11" s="103">
        <v>28</v>
      </c>
      <c r="D11" s="153">
        <v>19.3571428571429</v>
      </c>
      <c r="E11" s="153">
        <v>58.277887481549698</v>
      </c>
      <c r="F11" s="175">
        <v>308</v>
      </c>
      <c r="G11" s="175">
        <v>1</v>
      </c>
      <c r="H11" s="3"/>
    </row>
    <row r="12" spans="1:8" ht="12.6" customHeight="1">
      <c r="A12" s="12" t="s">
        <v>458</v>
      </c>
      <c r="B12" s="13" t="s">
        <v>878</v>
      </c>
      <c r="C12" s="103">
        <v>0</v>
      </c>
      <c r="D12" s="153" t="s">
        <v>491</v>
      </c>
      <c r="E12" s="153" t="s">
        <v>491</v>
      </c>
      <c r="F12" s="175" t="s">
        <v>491</v>
      </c>
      <c r="G12" s="175" t="s">
        <v>491</v>
      </c>
      <c r="H12" s="3"/>
    </row>
    <row r="13" spans="1:8" ht="12.6" customHeight="1">
      <c r="A13" s="12" t="s">
        <v>459</v>
      </c>
      <c r="B13" s="13" t="s">
        <v>1494</v>
      </c>
      <c r="C13" s="103">
        <v>0</v>
      </c>
      <c r="D13" s="153" t="s">
        <v>491</v>
      </c>
      <c r="E13" s="153" t="s">
        <v>491</v>
      </c>
      <c r="F13" s="175" t="s">
        <v>491</v>
      </c>
      <c r="G13" s="175" t="s">
        <v>491</v>
      </c>
      <c r="H13" s="3"/>
    </row>
    <row r="14" spans="1:8" ht="12.6" customHeight="1">
      <c r="A14" s="12" t="s">
        <v>460</v>
      </c>
      <c r="B14" s="13" t="s">
        <v>1495</v>
      </c>
      <c r="C14" s="103">
        <v>858</v>
      </c>
      <c r="D14" s="153">
        <v>41.515151515151501</v>
      </c>
      <c r="E14" s="153">
        <v>308.75017808191302</v>
      </c>
      <c r="F14" s="175">
        <v>8760</v>
      </c>
      <c r="G14" s="175">
        <v>1</v>
      </c>
      <c r="H14" s="3"/>
    </row>
    <row r="15" spans="1:8" ht="12.6" customHeight="1">
      <c r="A15" s="12" t="s">
        <v>461</v>
      </c>
      <c r="B15" s="13" t="s">
        <v>1496</v>
      </c>
      <c r="C15" s="103">
        <v>161</v>
      </c>
      <c r="D15" s="153">
        <v>54.950310559006198</v>
      </c>
      <c r="E15" s="153">
        <v>350.06922174839599</v>
      </c>
      <c r="F15" s="175">
        <v>4380</v>
      </c>
      <c r="G15" s="175">
        <v>1</v>
      </c>
      <c r="H15" s="3"/>
    </row>
    <row r="16" spans="1:8" ht="12.6" customHeight="1">
      <c r="A16" s="12" t="s">
        <v>462</v>
      </c>
      <c r="B16" s="13" t="s">
        <v>1497</v>
      </c>
      <c r="C16" s="103">
        <v>184</v>
      </c>
      <c r="D16" s="153">
        <v>86.086956521739097</v>
      </c>
      <c r="E16" s="153">
        <v>648.28071320040601</v>
      </c>
      <c r="F16" s="175">
        <v>8760</v>
      </c>
      <c r="G16" s="175">
        <v>1</v>
      </c>
      <c r="H16" s="3"/>
    </row>
    <row r="17" spans="1:8" ht="12.6" customHeight="1">
      <c r="A17" s="12" t="s">
        <v>463</v>
      </c>
      <c r="B17" s="13" t="s">
        <v>1498</v>
      </c>
      <c r="C17" s="103">
        <v>12</v>
      </c>
      <c r="D17" s="153">
        <v>39.6666666666667</v>
      </c>
      <c r="E17" s="153">
        <v>101.704861181159</v>
      </c>
      <c r="F17" s="175">
        <v>360</v>
      </c>
      <c r="G17" s="175">
        <v>1</v>
      </c>
      <c r="H17" s="3"/>
    </row>
    <row r="18" spans="1:8" ht="12.6" customHeight="1">
      <c r="A18" s="12" t="s">
        <v>464</v>
      </c>
      <c r="B18" s="13" t="s">
        <v>1499</v>
      </c>
      <c r="C18" s="103">
        <v>14</v>
      </c>
      <c r="D18" s="153">
        <v>14.785714285714301</v>
      </c>
      <c r="E18" s="153">
        <v>12.5953506161145</v>
      </c>
      <c r="F18" s="175">
        <v>50</v>
      </c>
      <c r="G18" s="175">
        <v>1</v>
      </c>
      <c r="H18" s="3"/>
    </row>
    <row r="19" spans="1:8" ht="12.6" customHeight="1">
      <c r="A19" s="12" t="s">
        <v>465</v>
      </c>
      <c r="B19" s="13" t="s">
        <v>1500</v>
      </c>
      <c r="C19" s="103">
        <v>118</v>
      </c>
      <c r="D19" s="153">
        <v>535.02542372881396</v>
      </c>
      <c r="E19" s="153">
        <v>1884.65981179249</v>
      </c>
      <c r="F19" s="175">
        <v>8760</v>
      </c>
      <c r="G19" s="175">
        <v>1</v>
      </c>
      <c r="H19" s="3"/>
    </row>
    <row r="20" spans="1:8" ht="12.6" customHeight="1">
      <c r="A20" s="12" t="s">
        <v>466</v>
      </c>
      <c r="B20" s="13" t="s">
        <v>1501</v>
      </c>
      <c r="C20" s="103">
        <v>23</v>
      </c>
      <c r="D20" s="153">
        <v>29.521739130434799</v>
      </c>
      <c r="E20" s="153">
        <v>71.761517647132905</v>
      </c>
      <c r="F20" s="175">
        <v>353</v>
      </c>
      <c r="G20" s="175">
        <v>1</v>
      </c>
      <c r="H20" s="3"/>
    </row>
    <row r="21" spans="1:8" ht="12.6" customHeight="1">
      <c r="A21" s="12" t="s">
        <v>467</v>
      </c>
      <c r="B21" s="13" t="s">
        <v>1502</v>
      </c>
      <c r="C21" s="103">
        <v>628</v>
      </c>
      <c r="D21" s="153">
        <v>203.76273885350301</v>
      </c>
      <c r="E21" s="153">
        <v>1184.97981708671</v>
      </c>
      <c r="F21" s="175">
        <v>8760</v>
      </c>
      <c r="G21" s="175">
        <v>1</v>
      </c>
      <c r="H21" s="3"/>
    </row>
    <row r="22" spans="1:8" ht="12.6" customHeight="1">
      <c r="A22" s="12" t="s">
        <v>468</v>
      </c>
      <c r="B22" s="13" t="s">
        <v>1503</v>
      </c>
      <c r="C22" s="103">
        <v>35</v>
      </c>
      <c r="D22" s="153">
        <v>56.028571428571396</v>
      </c>
      <c r="E22" s="153">
        <v>91.277690629872396</v>
      </c>
      <c r="F22" s="175">
        <v>365</v>
      </c>
      <c r="G22" s="175">
        <v>1</v>
      </c>
      <c r="H22" s="3"/>
    </row>
    <row r="23" spans="1:8" ht="12.6" customHeight="1">
      <c r="A23" s="12" t="s">
        <v>469</v>
      </c>
      <c r="B23" s="13" t="s">
        <v>1504</v>
      </c>
      <c r="C23" s="103">
        <v>44</v>
      </c>
      <c r="D23" s="153">
        <v>218.272727272727</v>
      </c>
      <c r="E23" s="153">
        <v>1304.0161106801199</v>
      </c>
      <c r="F23" s="175">
        <v>8664</v>
      </c>
      <c r="G23" s="175">
        <v>1</v>
      </c>
      <c r="H23" s="3"/>
    </row>
    <row r="24" spans="1:8" ht="12.6" customHeight="1">
      <c r="A24" s="12" t="s">
        <v>470</v>
      </c>
      <c r="B24" s="13" t="s">
        <v>1505</v>
      </c>
      <c r="C24" s="103">
        <v>65</v>
      </c>
      <c r="D24" s="153">
        <v>12.615384615384601</v>
      </c>
      <c r="E24" s="153">
        <v>13.664155100678</v>
      </c>
      <c r="F24" s="175">
        <v>50</v>
      </c>
      <c r="G24" s="175">
        <v>1</v>
      </c>
      <c r="H24" s="3"/>
    </row>
    <row r="25" spans="1:8" ht="12.6" customHeight="1">
      <c r="A25" s="12" t="s">
        <v>471</v>
      </c>
      <c r="B25" s="13" t="s">
        <v>1506</v>
      </c>
      <c r="C25" s="103">
        <v>8</v>
      </c>
      <c r="D25" s="153">
        <v>7.5</v>
      </c>
      <c r="E25" s="153">
        <v>5.5805785670355998</v>
      </c>
      <c r="F25" s="175">
        <v>13</v>
      </c>
      <c r="G25" s="175">
        <v>1</v>
      </c>
      <c r="H25" s="3"/>
    </row>
    <row r="26" spans="1:8" ht="12.6" customHeight="1">
      <c r="A26" s="12" t="s">
        <v>472</v>
      </c>
      <c r="B26" s="13" t="s">
        <v>1507</v>
      </c>
      <c r="C26" s="103">
        <v>158</v>
      </c>
      <c r="D26" s="153">
        <v>82.139240506329102</v>
      </c>
      <c r="E26" s="153">
        <v>697.48254749167097</v>
      </c>
      <c r="F26" s="175">
        <v>8760</v>
      </c>
      <c r="G26" s="175">
        <v>1</v>
      </c>
      <c r="H26" s="3"/>
    </row>
    <row r="27" spans="1:8" ht="12.6" customHeight="1">
      <c r="A27" s="12" t="s">
        <v>473</v>
      </c>
      <c r="B27" s="13" t="s">
        <v>1508</v>
      </c>
      <c r="C27" s="103">
        <v>149</v>
      </c>
      <c r="D27" s="153">
        <v>46.228187919463103</v>
      </c>
      <c r="E27" s="153">
        <v>112.060439821757</v>
      </c>
      <c r="F27" s="175">
        <v>999</v>
      </c>
      <c r="G27" s="175">
        <v>1</v>
      </c>
      <c r="H27" s="3"/>
    </row>
    <row r="28" spans="1:8" ht="12.6" customHeight="1">
      <c r="A28" s="12" t="s">
        <v>474</v>
      </c>
      <c r="B28" s="13" t="s">
        <v>1509</v>
      </c>
      <c r="C28" s="103">
        <v>101</v>
      </c>
      <c r="D28" s="153">
        <v>112.752475247525</v>
      </c>
      <c r="E28" s="153">
        <v>838.40539604585797</v>
      </c>
      <c r="F28" s="175">
        <v>8429</v>
      </c>
      <c r="G28" s="175">
        <v>1</v>
      </c>
      <c r="H28" s="3"/>
    </row>
    <row r="29" spans="1:8" ht="12.6" customHeight="1">
      <c r="A29" s="12" t="s">
        <v>475</v>
      </c>
      <c r="B29" s="13" t="s">
        <v>1510</v>
      </c>
      <c r="C29" s="103">
        <v>373</v>
      </c>
      <c r="D29" s="153">
        <v>17.6032171581769</v>
      </c>
      <c r="E29" s="153">
        <v>36.898628793308497</v>
      </c>
      <c r="F29" s="175">
        <v>353</v>
      </c>
      <c r="G29" s="175">
        <v>1</v>
      </c>
      <c r="H29" s="3"/>
    </row>
    <row r="30" spans="1:8" ht="12.6" customHeight="1">
      <c r="A30" s="12" t="s">
        <v>476</v>
      </c>
      <c r="B30" s="13" t="s">
        <v>1511</v>
      </c>
      <c r="C30" s="103">
        <v>84</v>
      </c>
      <c r="D30" s="153">
        <v>18.345238095238098</v>
      </c>
      <c r="E30" s="153">
        <v>41.918594099372299</v>
      </c>
      <c r="F30" s="175">
        <v>357</v>
      </c>
      <c r="G30" s="175">
        <v>1</v>
      </c>
      <c r="H30" s="3"/>
    </row>
    <row r="31" spans="1:8" ht="12.6" customHeight="1">
      <c r="A31" s="12" t="s">
        <v>477</v>
      </c>
      <c r="B31" s="13" t="s">
        <v>1512</v>
      </c>
      <c r="C31" s="103">
        <v>67</v>
      </c>
      <c r="D31" s="153">
        <v>26.0597014925373</v>
      </c>
      <c r="E31" s="153">
        <v>62.336788252255303</v>
      </c>
      <c r="F31" s="175">
        <v>367</v>
      </c>
      <c r="G31" s="175">
        <v>1</v>
      </c>
      <c r="H31" s="3"/>
    </row>
    <row r="32" spans="1:8" ht="12.6" customHeight="1">
      <c r="A32" s="12" t="s">
        <v>478</v>
      </c>
      <c r="B32" s="13" t="s">
        <v>1513</v>
      </c>
      <c r="C32" s="103">
        <v>51</v>
      </c>
      <c r="D32" s="153">
        <v>10.490196078431399</v>
      </c>
      <c r="E32" s="153">
        <v>11.9304191862979</v>
      </c>
      <c r="F32" s="175">
        <v>50</v>
      </c>
      <c r="G32" s="175">
        <v>1</v>
      </c>
      <c r="H32" s="3"/>
    </row>
    <row r="33" spans="1:8" ht="12.6" customHeight="1">
      <c r="A33" s="12" t="s">
        <v>479</v>
      </c>
      <c r="B33" s="13" t="s">
        <v>1514</v>
      </c>
      <c r="C33" s="103">
        <v>184</v>
      </c>
      <c r="D33" s="153">
        <v>118.902173913043</v>
      </c>
      <c r="E33" s="153">
        <v>899.00828250751204</v>
      </c>
      <c r="F33" s="175">
        <v>8760</v>
      </c>
      <c r="G33" s="175">
        <v>1</v>
      </c>
      <c r="H33" s="3"/>
    </row>
    <row r="34" spans="1:8" ht="12.6" customHeight="1">
      <c r="A34" s="12" t="s">
        <v>480</v>
      </c>
      <c r="B34" s="13" t="s">
        <v>1515</v>
      </c>
      <c r="C34" s="103">
        <v>111</v>
      </c>
      <c r="D34" s="153">
        <v>21.8108108108108</v>
      </c>
      <c r="E34" s="153">
        <v>69.786233796633795</v>
      </c>
      <c r="F34" s="175">
        <v>550</v>
      </c>
      <c r="G34" s="175">
        <v>1</v>
      </c>
      <c r="H34" s="3"/>
    </row>
    <row r="35" spans="1:8" ht="12.6" customHeight="1">
      <c r="A35" s="12" t="s">
        <v>481</v>
      </c>
      <c r="B35" s="13" t="s">
        <v>1516</v>
      </c>
      <c r="C35" s="103">
        <v>28</v>
      </c>
      <c r="D35" s="153">
        <v>10.1428571428571</v>
      </c>
      <c r="E35" s="153">
        <v>12.2102394362251</v>
      </c>
      <c r="F35" s="175">
        <v>48</v>
      </c>
      <c r="G35" s="175">
        <v>1</v>
      </c>
      <c r="H35" s="3"/>
    </row>
    <row r="36" spans="1:8" ht="12.6" customHeight="1">
      <c r="A36" s="12" t="s">
        <v>482</v>
      </c>
      <c r="B36" s="13" t="s">
        <v>1517</v>
      </c>
      <c r="C36" s="103">
        <v>323</v>
      </c>
      <c r="D36" s="153">
        <v>32.2136222910217</v>
      </c>
      <c r="E36" s="153">
        <v>87.457252380698094</v>
      </c>
      <c r="F36" s="175">
        <v>945</v>
      </c>
      <c r="G36" s="175">
        <v>1</v>
      </c>
      <c r="H36" s="3"/>
    </row>
    <row r="37" spans="1:8" ht="12.6" customHeight="1">
      <c r="A37" s="12" t="s">
        <v>483</v>
      </c>
      <c r="B37" s="13" t="s">
        <v>1518</v>
      </c>
      <c r="C37" s="103">
        <v>26</v>
      </c>
      <c r="D37" s="153">
        <v>17.5</v>
      </c>
      <c r="E37" s="153">
        <v>22.379008020911002</v>
      </c>
      <c r="F37" s="175">
        <v>78</v>
      </c>
      <c r="G37" s="175">
        <v>1</v>
      </c>
      <c r="H37" s="3"/>
    </row>
    <row r="38" spans="1:8" ht="12.6" customHeight="1">
      <c r="A38" s="12" t="s">
        <v>1228</v>
      </c>
      <c r="B38" s="13" t="s">
        <v>1519</v>
      </c>
      <c r="C38" s="103">
        <v>47</v>
      </c>
      <c r="D38" s="153">
        <v>383.872340425532</v>
      </c>
      <c r="E38" s="153">
        <v>1784.9989357812101</v>
      </c>
      <c r="F38" s="175">
        <v>8760</v>
      </c>
      <c r="G38" s="175">
        <v>1</v>
      </c>
      <c r="H38" s="3"/>
    </row>
    <row r="39" spans="1:8" ht="12.6" customHeight="1">
      <c r="A39" s="12" t="s">
        <v>1229</v>
      </c>
      <c r="B39" s="13" t="s">
        <v>1520</v>
      </c>
      <c r="C39" s="103">
        <v>5</v>
      </c>
      <c r="D39" s="153">
        <v>10.6</v>
      </c>
      <c r="E39" s="153">
        <v>8.9330845736509197</v>
      </c>
      <c r="F39" s="175">
        <v>24</v>
      </c>
      <c r="G39" s="175">
        <v>1</v>
      </c>
      <c r="H39" s="3"/>
    </row>
    <row r="40" spans="1:8" ht="12.6" customHeight="1">
      <c r="A40" s="12" t="s">
        <v>1230</v>
      </c>
      <c r="B40" s="13" t="s">
        <v>1521</v>
      </c>
      <c r="C40" s="103">
        <v>3</v>
      </c>
      <c r="D40" s="153">
        <v>52.3333333333333</v>
      </c>
      <c r="E40" s="153">
        <v>0.57735026918962595</v>
      </c>
      <c r="F40" s="175">
        <v>53</v>
      </c>
      <c r="G40" s="175">
        <v>52</v>
      </c>
      <c r="H40" s="3"/>
    </row>
    <row r="41" spans="1:8" ht="12.6" customHeight="1">
      <c r="A41" s="12" t="s">
        <v>1759</v>
      </c>
      <c r="B41" s="13" t="s">
        <v>1522</v>
      </c>
      <c r="C41" s="103">
        <v>2146</v>
      </c>
      <c r="D41" s="153">
        <v>32.191519105312203</v>
      </c>
      <c r="E41" s="153">
        <v>268.91601992851702</v>
      </c>
      <c r="F41" s="175">
        <v>8760</v>
      </c>
      <c r="G41" s="175">
        <v>1</v>
      </c>
      <c r="H41" s="3"/>
    </row>
    <row r="42" spans="1:8" ht="12.6" customHeight="1">
      <c r="A42" s="12" t="s">
        <v>1760</v>
      </c>
      <c r="B42" s="13" t="s">
        <v>1523</v>
      </c>
      <c r="C42" s="103">
        <v>0</v>
      </c>
      <c r="D42" s="153" t="s">
        <v>491</v>
      </c>
      <c r="E42" s="153" t="s">
        <v>491</v>
      </c>
      <c r="F42" s="175" t="s">
        <v>491</v>
      </c>
      <c r="G42" s="175" t="s">
        <v>491</v>
      </c>
      <c r="H42" s="3"/>
    </row>
    <row r="43" spans="1:8" ht="12.6" customHeight="1">
      <c r="A43" s="12" t="s">
        <v>1761</v>
      </c>
      <c r="B43" s="13" t="s">
        <v>1524</v>
      </c>
      <c r="C43" s="103">
        <v>0</v>
      </c>
      <c r="D43" s="153" t="s">
        <v>491</v>
      </c>
      <c r="E43" s="153" t="s">
        <v>491</v>
      </c>
      <c r="F43" s="175" t="s">
        <v>491</v>
      </c>
      <c r="G43" s="175" t="s">
        <v>491</v>
      </c>
      <c r="H43" s="3"/>
    </row>
    <row r="44" spans="1:8" ht="12.6" customHeight="1">
      <c r="A44" s="12" t="s">
        <v>1762</v>
      </c>
      <c r="B44" s="13" t="s">
        <v>1525</v>
      </c>
      <c r="C44" s="103">
        <v>3</v>
      </c>
      <c r="D44" s="153">
        <v>16</v>
      </c>
      <c r="E44" s="153">
        <v>6.9282032302755097</v>
      </c>
      <c r="F44" s="175">
        <v>24</v>
      </c>
      <c r="G44" s="175">
        <v>12</v>
      </c>
      <c r="H44" s="3"/>
    </row>
    <row r="45" spans="1:8" ht="12.6" customHeight="1">
      <c r="A45" s="12" t="s">
        <v>1763</v>
      </c>
      <c r="B45" s="13" t="s">
        <v>1526</v>
      </c>
      <c r="C45" s="103">
        <v>0</v>
      </c>
      <c r="D45" s="153" t="s">
        <v>491</v>
      </c>
      <c r="E45" s="153" t="s">
        <v>491</v>
      </c>
      <c r="F45" s="175" t="s">
        <v>491</v>
      </c>
      <c r="G45" s="175" t="s">
        <v>491</v>
      </c>
      <c r="H45" s="3"/>
    </row>
    <row r="46" spans="1:8" ht="12.6" customHeight="1">
      <c r="A46" s="12" t="s">
        <v>1764</v>
      </c>
      <c r="B46" s="13" t="s">
        <v>1527</v>
      </c>
      <c r="C46" s="103">
        <v>4</v>
      </c>
      <c r="D46" s="153">
        <v>6.5</v>
      </c>
      <c r="E46" s="153">
        <v>6.3508529610858799</v>
      </c>
      <c r="F46" s="175">
        <v>12</v>
      </c>
      <c r="G46" s="175">
        <v>1</v>
      </c>
      <c r="H46" s="3"/>
    </row>
    <row r="47" spans="1:8" ht="12.6" customHeight="1">
      <c r="A47" s="12" t="s">
        <v>884</v>
      </c>
      <c r="B47" s="13" t="s">
        <v>1528</v>
      </c>
      <c r="C47" s="103">
        <v>11</v>
      </c>
      <c r="D47" s="153">
        <v>17.181818181818201</v>
      </c>
      <c r="E47" s="153">
        <v>19.803121884279701</v>
      </c>
      <c r="F47" s="175">
        <v>52</v>
      </c>
      <c r="G47" s="175">
        <v>1</v>
      </c>
      <c r="H47" s="3"/>
    </row>
    <row r="48" spans="1:8" ht="12.6" customHeight="1">
      <c r="A48" s="12" t="s">
        <v>885</v>
      </c>
      <c r="B48" s="13" t="s">
        <v>1529</v>
      </c>
      <c r="C48" s="103">
        <v>3</v>
      </c>
      <c r="D48" s="153">
        <v>12.6666666666667</v>
      </c>
      <c r="E48" s="153">
        <v>11.015141094572201</v>
      </c>
      <c r="F48" s="175">
        <v>24</v>
      </c>
      <c r="G48" s="175">
        <v>2</v>
      </c>
      <c r="H48" s="3"/>
    </row>
    <row r="49" spans="1:8" ht="12.6" customHeight="1">
      <c r="A49" s="12" t="s">
        <v>886</v>
      </c>
      <c r="B49" s="13" t="s">
        <v>1530</v>
      </c>
      <c r="C49" s="103">
        <v>6</v>
      </c>
      <c r="D49" s="153">
        <v>12.1666666666667</v>
      </c>
      <c r="E49" s="153">
        <v>0.40824829046386302</v>
      </c>
      <c r="F49" s="175">
        <v>13</v>
      </c>
      <c r="G49" s="175">
        <v>12</v>
      </c>
      <c r="H49" s="3"/>
    </row>
    <row r="50" spans="1:8" ht="12.6" customHeight="1">
      <c r="A50" s="12" t="s">
        <v>887</v>
      </c>
      <c r="B50" s="13" t="s">
        <v>1531</v>
      </c>
      <c r="C50" s="103">
        <v>1</v>
      </c>
      <c r="D50" s="153">
        <v>24</v>
      </c>
      <c r="E50" s="153" t="s">
        <v>491</v>
      </c>
      <c r="F50" s="175">
        <v>24</v>
      </c>
      <c r="G50" s="175">
        <v>24</v>
      </c>
      <c r="H50" s="3"/>
    </row>
    <row r="51" spans="1:8" ht="12.6" customHeight="1">
      <c r="A51" s="12" t="s">
        <v>888</v>
      </c>
      <c r="B51" s="13" t="s">
        <v>1532</v>
      </c>
      <c r="C51" s="103">
        <v>2</v>
      </c>
      <c r="D51" s="153">
        <v>12</v>
      </c>
      <c r="E51" s="153">
        <v>0</v>
      </c>
      <c r="F51" s="175">
        <v>12</v>
      </c>
      <c r="G51" s="175">
        <v>12</v>
      </c>
      <c r="H51" s="3"/>
    </row>
    <row r="52" spans="1:8" ht="12.6" customHeight="1">
      <c r="A52" s="12" t="s">
        <v>889</v>
      </c>
      <c r="B52" s="13" t="s">
        <v>1533</v>
      </c>
      <c r="C52" s="103">
        <v>8</v>
      </c>
      <c r="D52" s="153">
        <v>20</v>
      </c>
      <c r="E52" s="153">
        <v>14.020393310154599</v>
      </c>
      <c r="F52" s="175">
        <v>52</v>
      </c>
      <c r="G52" s="175">
        <v>12</v>
      </c>
      <c r="H52" s="3"/>
    </row>
    <row r="53" spans="1:8" ht="12.6" customHeight="1">
      <c r="A53" s="12" t="s">
        <v>890</v>
      </c>
      <c r="B53" s="13" t="s">
        <v>1534</v>
      </c>
      <c r="C53" s="103">
        <v>53</v>
      </c>
      <c r="D53" s="153">
        <v>20.7169811320755</v>
      </c>
      <c r="E53" s="153">
        <v>49.990144166506397</v>
      </c>
      <c r="F53" s="175">
        <v>365</v>
      </c>
      <c r="G53" s="175">
        <v>1</v>
      </c>
      <c r="H53" s="3"/>
    </row>
    <row r="54" spans="1:8" ht="12.6" customHeight="1">
      <c r="A54" s="12" t="s">
        <v>891</v>
      </c>
      <c r="B54" s="13" t="s">
        <v>1535</v>
      </c>
      <c r="C54" s="103">
        <v>1</v>
      </c>
      <c r="D54" s="153">
        <v>12</v>
      </c>
      <c r="E54" s="153" t="s">
        <v>491</v>
      </c>
      <c r="F54" s="175">
        <v>12</v>
      </c>
      <c r="G54" s="175">
        <v>12</v>
      </c>
      <c r="H54" s="3"/>
    </row>
    <row r="55" spans="1:8" ht="12.6" customHeight="1">
      <c r="A55" s="12" t="s">
        <v>892</v>
      </c>
      <c r="B55" s="13" t="s">
        <v>1536</v>
      </c>
      <c r="C55" s="103">
        <v>7</v>
      </c>
      <c r="D55" s="153">
        <v>26.285714285714299</v>
      </c>
      <c r="E55" s="153">
        <v>12.7634149781617</v>
      </c>
      <c r="F55" s="175">
        <v>43</v>
      </c>
      <c r="G55" s="175">
        <v>12</v>
      </c>
      <c r="H55" s="3"/>
    </row>
    <row r="56" spans="1:8" ht="12.6" customHeight="1">
      <c r="A56" s="12" t="s">
        <v>893</v>
      </c>
      <c r="B56" s="13" t="s">
        <v>1537</v>
      </c>
      <c r="C56" s="103">
        <v>2</v>
      </c>
      <c r="D56" s="153">
        <v>26.5</v>
      </c>
      <c r="E56" s="153">
        <v>31.819805153394601</v>
      </c>
      <c r="F56" s="175">
        <v>49</v>
      </c>
      <c r="G56" s="175">
        <v>4</v>
      </c>
      <c r="H56" s="3"/>
    </row>
    <row r="57" spans="1:8" ht="12.6" customHeight="1">
      <c r="A57" s="12" t="s">
        <v>894</v>
      </c>
      <c r="B57" s="13" t="s">
        <v>1538</v>
      </c>
      <c r="C57" s="103">
        <v>9</v>
      </c>
      <c r="D57" s="153">
        <v>9.8888888888888893</v>
      </c>
      <c r="E57" s="153">
        <v>7.4740291082595496</v>
      </c>
      <c r="F57" s="175">
        <v>24</v>
      </c>
      <c r="G57" s="175">
        <v>1</v>
      </c>
      <c r="H57" s="3"/>
    </row>
    <row r="58" spans="1:8" ht="12.6" customHeight="1">
      <c r="A58" s="12" t="s">
        <v>1546</v>
      </c>
      <c r="B58" s="13" t="s">
        <v>1539</v>
      </c>
      <c r="C58" s="103">
        <v>1</v>
      </c>
      <c r="D58" s="153">
        <v>43</v>
      </c>
      <c r="E58" s="153" t="s">
        <v>491</v>
      </c>
      <c r="F58" s="175">
        <v>43</v>
      </c>
      <c r="G58" s="175">
        <v>43</v>
      </c>
      <c r="H58" s="3"/>
    </row>
    <row r="59" spans="1:8" ht="12.6" customHeight="1">
      <c r="A59" s="12" t="s">
        <v>1547</v>
      </c>
      <c r="B59" s="13" t="s">
        <v>1540</v>
      </c>
      <c r="C59" s="103">
        <v>6</v>
      </c>
      <c r="D59" s="153">
        <v>13.6666666666667</v>
      </c>
      <c r="E59" s="153">
        <v>10.443498775155099</v>
      </c>
      <c r="F59" s="175">
        <v>33</v>
      </c>
      <c r="G59" s="175">
        <v>1</v>
      </c>
      <c r="H59" s="3"/>
    </row>
    <row r="60" spans="1:8" ht="12.6" customHeight="1">
      <c r="A60" s="12" t="s">
        <v>1548</v>
      </c>
      <c r="B60" s="13" t="s">
        <v>1541</v>
      </c>
      <c r="C60" s="103">
        <v>6</v>
      </c>
      <c r="D60" s="153">
        <v>12.5</v>
      </c>
      <c r="E60" s="153">
        <v>10.0747208398049</v>
      </c>
      <c r="F60" s="175">
        <v>24</v>
      </c>
      <c r="G60" s="175">
        <v>1</v>
      </c>
      <c r="H60" s="3"/>
    </row>
    <row r="61" spans="1:8" ht="12.6" customHeight="1">
      <c r="A61" s="12" t="s">
        <v>1549</v>
      </c>
      <c r="B61" s="13" t="s">
        <v>1542</v>
      </c>
      <c r="C61" s="103">
        <v>162</v>
      </c>
      <c r="D61" s="153">
        <v>27.3641975308642</v>
      </c>
      <c r="E61" s="153">
        <v>60.256156735285799</v>
      </c>
      <c r="F61" s="175">
        <v>365</v>
      </c>
      <c r="G61" s="175">
        <v>1</v>
      </c>
      <c r="H61" s="3"/>
    </row>
    <row r="62" spans="1:8" ht="12.6" customHeight="1">
      <c r="A62" s="12" t="s">
        <v>1550</v>
      </c>
      <c r="B62" s="13" t="s">
        <v>1543</v>
      </c>
      <c r="C62" s="103">
        <v>0</v>
      </c>
      <c r="D62" s="153" t="s">
        <v>491</v>
      </c>
      <c r="E62" s="153" t="s">
        <v>491</v>
      </c>
      <c r="F62" s="175" t="s">
        <v>491</v>
      </c>
      <c r="G62" s="175" t="s">
        <v>491</v>
      </c>
      <c r="H62" s="3"/>
    </row>
    <row r="63" spans="1:8" ht="12.6" customHeight="1">
      <c r="A63" s="12" t="s">
        <v>1551</v>
      </c>
      <c r="B63" s="13" t="s">
        <v>1544</v>
      </c>
      <c r="C63" s="103">
        <v>27</v>
      </c>
      <c r="D63" s="153">
        <v>26.4444444444444</v>
      </c>
      <c r="E63" s="153">
        <v>68.062377121925294</v>
      </c>
      <c r="F63" s="175">
        <v>365</v>
      </c>
      <c r="G63" s="175">
        <v>1</v>
      </c>
      <c r="H63" s="3"/>
    </row>
    <row r="64" spans="1:8" ht="12.6" customHeight="1">
      <c r="A64" s="12" t="s">
        <v>1552</v>
      </c>
      <c r="B64" s="13" t="s">
        <v>1545</v>
      </c>
      <c r="C64" s="103">
        <v>3</v>
      </c>
      <c r="D64" s="153">
        <v>8.3333333333333304</v>
      </c>
      <c r="E64" s="153">
        <v>6.3508529610858799</v>
      </c>
      <c r="F64" s="175">
        <v>12</v>
      </c>
      <c r="G64" s="175">
        <v>1</v>
      </c>
      <c r="H64" s="3"/>
    </row>
    <row r="65" spans="1:8" ht="12.6" customHeight="1">
      <c r="A65" s="12" t="s">
        <v>1553</v>
      </c>
      <c r="B65" s="13" t="s">
        <v>1295</v>
      </c>
      <c r="C65" s="103">
        <v>7</v>
      </c>
      <c r="D65" s="153">
        <v>79.714285714285694</v>
      </c>
      <c r="E65" s="153">
        <v>127.526094435236</v>
      </c>
      <c r="F65" s="175">
        <v>365</v>
      </c>
      <c r="G65" s="175">
        <v>1</v>
      </c>
      <c r="H65" s="3"/>
    </row>
    <row r="66" spans="1:8" ht="12.6" customHeight="1">
      <c r="A66" s="12" t="s">
        <v>1554</v>
      </c>
      <c r="B66" s="13" t="s">
        <v>1296</v>
      </c>
      <c r="C66" s="103">
        <v>0</v>
      </c>
      <c r="D66" s="153" t="s">
        <v>491</v>
      </c>
      <c r="E66" s="153" t="s">
        <v>491</v>
      </c>
      <c r="F66" s="175" t="s">
        <v>491</v>
      </c>
      <c r="G66" s="175" t="s">
        <v>491</v>
      </c>
      <c r="H66" s="3"/>
    </row>
    <row r="67" spans="1:8" ht="12.6" customHeight="1">
      <c r="A67" s="12" t="s">
        <v>1555</v>
      </c>
      <c r="B67" s="13" t="s">
        <v>1297</v>
      </c>
      <c r="C67" s="103">
        <v>0</v>
      </c>
      <c r="D67" s="153" t="s">
        <v>491</v>
      </c>
      <c r="E67" s="153" t="s">
        <v>491</v>
      </c>
      <c r="F67" s="175" t="s">
        <v>491</v>
      </c>
      <c r="G67" s="175" t="s">
        <v>491</v>
      </c>
      <c r="H67" s="3"/>
    </row>
    <row r="68" spans="1:8" ht="12.6" customHeight="1">
      <c r="A68" s="12" t="s">
        <v>1556</v>
      </c>
      <c r="B68" s="13" t="s">
        <v>1298</v>
      </c>
      <c r="C68" s="103">
        <v>3</v>
      </c>
      <c r="D68" s="153">
        <v>9</v>
      </c>
      <c r="E68" s="153">
        <v>13</v>
      </c>
      <c r="F68" s="175">
        <v>24</v>
      </c>
      <c r="G68" s="175">
        <v>1</v>
      </c>
      <c r="H68" s="3"/>
    </row>
    <row r="69" spans="1:8" ht="12.6" customHeight="1">
      <c r="A69" s="12" t="s">
        <v>1557</v>
      </c>
      <c r="B69" s="13" t="s">
        <v>1299</v>
      </c>
      <c r="C69" s="103">
        <v>0</v>
      </c>
      <c r="D69" s="153" t="s">
        <v>491</v>
      </c>
      <c r="E69" s="153" t="s">
        <v>491</v>
      </c>
      <c r="F69" s="175" t="s">
        <v>491</v>
      </c>
      <c r="G69" s="175" t="s">
        <v>491</v>
      </c>
      <c r="H69" s="3"/>
    </row>
    <row r="70" spans="1:8" ht="12.6" customHeight="1">
      <c r="A70" s="12" t="s">
        <v>1558</v>
      </c>
      <c r="B70" s="13" t="s">
        <v>1300</v>
      </c>
      <c r="C70" s="103">
        <v>0</v>
      </c>
      <c r="D70" s="153" t="s">
        <v>491</v>
      </c>
      <c r="E70" s="153" t="s">
        <v>491</v>
      </c>
      <c r="F70" s="175" t="s">
        <v>491</v>
      </c>
      <c r="G70" s="175" t="s">
        <v>491</v>
      </c>
      <c r="H70" s="3"/>
    </row>
    <row r="71" spans="1:8" ht="12.6" customHeight="1">
      <c r="A71" s="12" t="s">
        <v>1559</v>
      </c>
      <c r="B71" s="13" t="s">
        <v>1301</v>
      </c>
      <c r="C71" s="103">
        <v>0</v>
      </c>
      <c r="D71" s="153" t="s">
        <v>491</v>
      </c>
      <c r="E71" s="153" t="s">
        <v>491</v>
      </c>
      <c r="F71" s="175" t="s">
        <v>491</v>
      </c>
      <c r="G71" s="175" t="s">
        <v>491</v>
      </c>
      <c r="H71" s="3"/>
    </row>
    <row r="72" spans="1:8" ht="12.6" customHeight="1">
      <c r="A72" s="12" t="s">
        <v>1560</v>
      </c>
      <c r="B72" s="13" t="s">
        <v>1302</v>
      </c>
      <c r="C72" s="103">
        <v>0</v>
      </c>
      <c r="D72" s="153" t="s">
        <v>491</v>
      </c>
      <c r="E72" s="153" t="s">
        <v>491</v>
      </c>
      <c r="F72" s="175" t="s">
        <v>491</v>
      </c>
      <c r="G72" s="175" t="s">
        <v>491</v>
      </c>
      <c r="H72" s="3"/>
    </row>
    <row r="73" spans="1:8" ht="12.6" customHeight="1">
      <c r="A73" s="12" t="s">
        <v>1561</v>
      </c>
      <c r="B73" s="13" t="s">
        <v>1303</v>
      </c>
      <c r="C73" s="103">
        <v>9</v>
      </c>
      <c r="D73" s="153">
        <v>12.4444444444444</v>
      </c>
      <c r="E73" s="153">
        <v>8.5893991511500793</v>
      </c>
      <c r="F73" s="175">
        <v>26</v>
      </c>
      <c r="G73" s="175">
        <v>2</v>
      </c>
      <c r="H73" s="3"/>
    </row>
    <row r="74" spans="1:8" ht="12.6" customHeight="1">
      <c r="A74" s="12" t="s">
        <v>1562</v>
      </c>
      <c r="B74" s="13" t="s">
        <v>1304</v>
      </c>
      <c r="C74" s="103">
        <v>42</v>
      </c>
      <c r="D74" s="153">
        <v>18.285714285714299</v>
      </c>
      <c r="E74" s="153">
        <v>15.295919612577199</v>
      </c>
      <c r="F74" s="175">
        <v>52</v>
      </c>
      <c r="G74" s="175">
        <v>1</v>
      </c>
      <c r="H74" s="3"/>
    </row>
    <row r="75" spans="1:8" ht="12.6" customHeight="1">
      <c r="A75" s="12" t="s">
        <v>1563</v>
      </c>
      <c r="B75" s="13" t="s">
        <v>1305</v>
      </c>
      <c r="C75" s="103">
        <v>6</v>
      </c>
      <c r="D75" s="153">
        <v>20.3333333333333</v>
      </c>
      <c r="E75" s="153">
        <v>18.173240400838399</v>
      </c>
      <c r="F75" s="175">
        <v>52</v>
      </c>
      <c r="G75" s="175">
        <v>4</v>
      </c>
      <c r="H75" s="3"/>
    </row>
    <row r="76" spans="1:8" ht="12.6" customHeight="1">
      <c r="A76" s="12" t="s">
        <v>1564</v>
      </c>
      <c r="B76" s="13" t="s">
        <v>1306</v>
      </c>
      <c r="C76" s="103">
        <v>136</v>
      </c>
      <c r="D76" s="153">
        <v>32.411764705882398</v>
      </c>
      <c r="E76" s="153">
        <v>159.70618720305399</v>
      </c>
      <c r="F76" s="175">
        <v>1760</v>
      </c>
      <c r="G76" s="175">
        <v>1</v>
      </c>
      <c r="H76" s="3"/>
    </row>
    <row r="77" spans="1:8" ht="12.6" customHeight="1">
      <c r="A77" s="12" t="s">
        <v>1565</v>
      </c>
      <c r="B77" s="13" t="s">
        <v>1307</v>
      </c>
      <c r="C77" s="103">
        <v>11</v>
      </c>
      <c r="D77" s="153">
        <v>10.636363636363599</v>
      </c>
      <c r="E77" s="153">
        <v>9.3943890410470807</v>
      </c>
      <c r="F77" s="175">
        <v>24</v>
      </c>
      <c r="G77" s="175">
        <v>1</v>
      </c>
      <c r="H77" s="3"/>
    </row>
    <row r="78" spans="1:8" ht="12.6" customHeight="1">
      <c r="A78" s="12" t="s">
        <v>1247</v>
      </c>
      <c r="B78" s="13" t="s">
        <v>1308</v>
      </c>
      <c r="C78" s="103">
        <v>15</v>
      </c>
      <c r="D78" s="153">
        <v>38.866666666666703</v>
      </c>
      <c r="E78" s="153">
        <v>90.777488293917799</v>
      </c>
      <c r="F78" s="175">
        <v>365</v>
      </c>
      <c r="G78" s="175">
        <v>1</v>
      </c>
      <c r="H78" s="3"/>
    </row>
    <row r="79" spans="1:8" ht="12.6" customHeight="1">
      <c r="A79" s="12" t="s">
        <v>1248</v>
      </c>
      <c r="B79" s="13" t="s">
        <v>1309</v>
      </c>
      <c r="C79" s="103">
        <v>75</v>
      </c>
      <c r="D79" s="153">
        <v>5.8533333333333299</v>
      </c>
      <c r="E79" s="153">
        <v>5.8046890023854303</v>
      </c>
      <c r="F79" s="175">
        <v>26</v>
      </c>
      <c r="G79" s="175">
        <v>1</v>
      </c>
      <c r="H79" s="3"/>
    </row>
    <row r="80" spans="1:8" ht="12.6" customHeight="1">
      <c r="A80" s="12" t="s">
        <v>1249</v>
      </c>
      <c r="B80" s="13" t="s">
        <v>1310</v>
      </c>
      <c r="C80" s="103">
        <v>322</v>
      </c>
      <c r="D80" s="153">
        <v>49.456521739130402</v>
      </c>
      <c r="E80" s="153">
        <v>489.52776497680998</v>
      </c>
      <c r="F80" s="175">
        <v>8760</v>
      </c>
      <c r="G80" s="175">
        <v>1</v>
      </c>
      <c r="H80" s="3"/>
    </row>
    <row r="81" spans="1:8" ht="12.6" customHeight="1">
      <c r="A81" s="12" t="s">
        <v>1250</v>
      </c>
      <c r="B81" s="13" t="s">
        <v>1311</v>
      </c>
      <c r="C81" s="103">
        <v>82</v>
      </c>
      <c r="D81" s="153">
        <v>17.060975609756099</v>
      </c>
      <c r="E81" s="153">
        <v>41.094395268615699</v>
      </c>
      <c r="F81" s="175">
        <v>365</v>
      </c>
      <c r="G81" s="175">
        <v>1</v>
      </c>
      <c r="H81" s="3"/>
    </row>
    <row r="82" spans="1:8" ht="12.6" customHeight="1">
      <c r="A82" s="12" t="s">
        <v>1251</v>
      </c>
      <c r="B82" s="13" t="s">
        <v>1312</v>
      </c>
      <c r="C82" s="103">
        <v>54</v>
      </c>
      <c r="D82" s="153">
        <v>19.907407407407401</v>
      </c>
      <c r="E82" s="153">
        <v>17.408812037237599</v>
      </c>
      <c r="F82" s="175">
        <v>78</v>
      </c>
      <c r="G82" s="175">
        <v>1</v>
      </c>
      <c r="H82" s="3"/>
    </row>
    <row r="83" spans="1:8" ht="12.6" customHeight="1">
      <c r="A83" s="12" t="s">
        <v>1252</v>
      </c>
      <c r="B83" s="13" t="s">
        <v>1313</v>
      </c>
      <c r="C83" s="103">
        <v>154</v>
      </c>
      <c r="D83" s="153">
        <v>25.6233766233766</v>
      </c>
      <c r="E83" s="153">
        <v>44.3687869327455</v>
      </c>
      <c r="F83" s="175">
        <v>365</v>
      </c>
      <c r="G83" s="175">
        <v>1</v>
      </c>
      <c r="H83" s="3"/>
    </row>
    <row r="84" spans="1:8" ht="12.6" customHeight="1">
      <c r="A84" s="12" t="s">
        <v>1253</v>
      </c>
      <c r="B84" s="13" t="s">
        <v>1314</v>
      </c>
      <c r="C84" s="103">
        <v>10</v>
      </c>
      <c r="D84" s="153">
        <v>25.1</v>
      </c>
      <c r="E84" s="153">
        <v>16.400880735158399</v>
      </c>
      <c r="F84" s="175">
        <v>59</v>
      </c>
      <c r="G84" s="175">
        <v>10</v>
      </c>
      <c r="H84" s="3"/>
    </row>
    <row r="85" spans="1:8" ht="12.6" customHeight="1">
      <c r="A85" s="12" t="s">
        <v>1254</v>
      </c>
      <c r="B85" s="13" t="s">
        <v>1315</v>
      </c>
      <c r="C85" s="103">
        <v>329</v>
      </c>
      <c r="D85" s="153">
        <v>18.121580547112501</v>
      </c>
      <c r="E85" s="153">
        <v>35.2327252593604</v>
      </c>
      <c r="F85" s="175">
        <v>365</v>
      </c>
      <c r="G85" s="175">
        <v>1</v>
      </c>
      <c r="H85" s="3"/>
    </row>
    <row r="86" spans="1:8" ht="12.6" customHeight="1">
      <c r="A86" s="12" t="s">
        <v>1255</v>
      </c>
      <c r="B86" s="13" t="s">
        <v>1316</v>
      </c>
      <c r="C86" s="103">
        <v>218</v>
      </c>
      <c r="D86" s="153">
        <v>25.348623853210999</v>
      </c>
      <c r="E86" s="153">
        <v>55.200410094447598</v>
      </c>
      <c r="F86" s="175">
        <v>365</v>
      </c>
      <c r="G86" s="175">
        <v>1</v>
      </c>
      <c r="H86" s="3"/>
    </row>
    <row r="87" spans="1:8" ht="12.6" customHeight="1">
      <c r="A87" s="12" t="s">
        <v>1256</v>
      </c>
      <c r="B87" s="13" t="s">
        <v>1317</v>
      </c>
      <c r="C87" s="103">
        <v>62</v>
      </c>
      <c r="D87" s="153">
        <v>14.322580645161301</v>
      </c>
      <c r="E87" s="153">
        <v>8.1417245394938504</v>
      </c>
      <c r="F87" s="175">
        <v>49</v>
      </c>
      <c r="G87" s="175">
        <v>1</v>
      </c>
      <c r="H87" s="3"/>
    </row>
    <row r="88" spans="1:8" ht="12.6" customHeight="1">
      <c r="A88" s="12" t="s">
        <v>1257</v>
      </c>
      <c r="B88" s="13" t="s">
        <v>1318</v>
      </c>
      <c r="C88" s="103">
        <v>465</v>
      </c>
      <c r="D88" s="153">
        <v>25.701075268817199</v>
      </c>
      <c r="E88" s="153">
        <v>47.386694477421401</v>
      </c>
      <c r="F88" s="175">
        <v>365</v>
      </c>
      <c r="G88" s="175">
        <v>1</v>
      </c>
      <c r="H88" s="3"/>
    </row>
    <row r="89" spans="1:8" ht="12.6" customHeight="1">
      <c r="A89" s="12" t="s">
        <v>1258</v>
      </c>
      <c r="B89" s="13" t="s">
        <v>1319</v>
      </c>
      <c r="C89" s="103">
        <v>21</v>
      </c>
      <c r="D89" s="153">
        <v>9.71428571428571</v>
      </c>
      <c r="E89" s="153">
        <v>8.3255201467707494</v>
      </c>
      <c r="F89" s="175">
        <v>26</v>
      </c>
      <c r="G89" s="175">
        <v>1</v>
      </c>
      <c r="H89" s="3"/>
    </row>
    <row r="90" spans="1:8" ht="12.6" customHeight="1">
      <c r="A90" s="12" t="s">
        <v>1259</v>
      </c>
      <c r="B90" s="13" t="s">
        <v>1320</v>
      </c>
      <c r="C90" s="103">
        <v>137</v>
      </c>
      <c r="D90" s="153">
        <v>20.364963503649602</v>
      </c>
      <c r="E90" s="153">
        <v>43.749264853051898</v>
      </c>
      <c r="F90" s="175">
        <v>365</v>
      </c>
      <c r="G90" s="175">
        <v>1</v>
      </c>
      <c r="H90" s="3"/>
    </row>
    <row r="91" spans="1:8" ht="12.6" customHeight="1">
      <c r="A91" s="12" t="s">
        <v>1260</v>
      </c>
      <c r="B91" s="13" t="s">
        <v>1321</v>
      </c>
      <c r="C91" s="103">
        <v>1</v>
      </c>
      <c r="D91" s="153">
        <v>12</v>
      </c>
      <c r="E91" s="153" t="s">
        <v>491</v>
      </c>
      <c r="F91" s="175">
        <v>12</v>
      </c>
      <c r="G91" s="175">
        <v>12</v>
      </c>
      <c r="H91" s="3"/>
    </row>
    <row r="92" spans="1:8" ht="12.6" customHeight="1">
      <c r="A92" s="12" t="s">
        <v>1261</v>
      </c>
      <c r="B92" s="13" t="s">
        <v>1322</v>
      </c>
      <c r="C92" s="103">
        <v>14</v>
      </c>
      <c r="D92" s="153">
        <v>13.714285714285699</v>
      </c>
      <c r="E92" s="153">
        <v>15.701193347241899</v>
      </c>
      <c r="F92" s="175">
        <v>50</v>
      </c>
      <c r="G92" s="175">
        <v>1</v>
      </c>
      <c r="H92" s="3"/>
    </row>
    <row r="93" spans="1:8" ht="12.6" customHeight="1">
      <c r="A93" s="12" t="s">
        <v>1262</v>
      </c>
      <c r="B93" s="13" t="s">
        <v>1323</v>
      </c>
      <c r="C93" s="103">
        <v>2632</v>
      </c>
      <c r="D93" s="153">
        <v>25.798632218845</v>
      </c>
      <c r="E93" s="153">
        <v>244.281755993601</v>
      </c>
      <c r="F93" s="175">
        <v>8760</v>
      </c>
      <c r="G93" s="175">
        <v>1</v>
      </c>
      <c r="H93" s="3"/>
    </row>
    <row r="94" spans="1:8" ht="12.6" customHeight="1">
      <c r="A94" s="12" t="s">
        <v>1263</v>
      </c>
      <c r="B94" s="13" t="s">
        <v>1324</v>
      </c>
      <c r="C94" s="103">
        <v>2</v>
      </c>
      <c r="D94" s="153">
        <v>13</v>
      </c>
      <c r="E94" s="153">
        <v>15.556349186104001</v>
      </c>
      <c r="F94" s="175">
        <v>24</v>
      </c>
      <c r="G94" s="175">
        <v>2</v>
      </c>
      <c r="H94" s="3"/>
    </row>
    <row r="95" spans="1:8" ht="12.6" customHeight="1">
      <c r="A95" s="12" t="s">
        <v>1264</v>
      </c>
      <c r="B95" s="13" t="s">
        <v>1325</v>
      </c>
      <c r="C95" s="103">
        <v>2</v>
      </c>
      <c r="D95" s="153">
        <v>3</v>
      </c>
      <c r="E95" s="153">
        <v>1.4142135623731</v>
      </c>
      <c r="F95" s="175">
        <v>4</v>
      </c>
      <c r="G95" s="175">
        <v>2</v>
      </c>
      <c r="H95" s="3"/>
    </row>
    <row r="96" spans="1:8" ht="12.6" customHeight="1">
      <c r="A96" s="12" t="s">
        <v>1265</v>
      </c>
      <c r="B96" s="13" t="s">
        <v>1326</v>
      </c>
      <c r="C96" s="103">
        <v>0</v>
      </c>
      <c r="D96" s="153" t="s">
        <v>491</v>
      </c>
      <c r="E96" s="153" t="s">
        <v>491</v>
      </c>
      <c r="F96" s="175" t="s">
        <v>491</v>
      </c>
      <c r="G96" s="175" t="s">
        <v>491</v>
      </c>
      <c r="H96" s="3"/>
    </row>
    <row r="97" spans="1:8" ht="12.6" customHeight="1">
      <c r="A97" s="12" t="s">
        <v>1266</v>
      </c>
      <c r="B97" s="13" t="s">
        <v>1327</v>
      </c>
      <c r="C97" s="103">
        <v>17</v>
      </c>
      <c r="D97" s="153">
        <v>10.294117647058799</v>
      </c>
      <c r="E97" s="153">
        <v>8.7518905520632604</v>
      </c>
      <c r="F97" s="175">
        <v>24</v>
      </c>
      <c r="G97" s="175">
        <v>1</v>
      </c>
      <c r="H97" s="3"/>
    </row>
    <row r="98" spans="1:8" ht="12.6" customHeight="1">
      <c r="A98" s="12" t="s">
        <v>1267</v>
      </c>
      <c r="B98" s="13" t="s">
        <v>1328</v>
      </c>
      <c r="C98" s="103">
        <v>2</v>
      </c>
      <c r="D98" s="153">
        <v>8.5</v>
      </c>
      <c r="E98" s="153">
        <v>4.94974746830583</v>
      </c>
      <c r="F98" s="175">
        <v>12</v>
      </c>
      <c r="G98" s="175">
        <v>5</v>
      </c>
      <c r="H98" s="3"/>
    </row>
    <row r="99" spans="1:8" ht="12.6" customHeight="1">
      <c r="A99" s="12" t="s">
        <v>1268</v>
      </c>
      <c r="B99" s="13" t="s">
        <v>1329</v>
      </c>
      <c r="C99" s="103">
        <v>15</v>
      </c>
      <c r="D99" s="153">
        <v>16</v>
      </c>
      <c r="E99" s="153">
        <v>15.371587890836601</v>
      </c>
      <c r="F99" s="175">
        <v>52</v>
      </c>
      <c r="G99" s="175">
        <v>1</v>
      </c>
      <c r="H99" s="3"/>
    </row>
    <row r="100" spans="1:8" ht="12.6" customHeight="1">
      <c r="A100" s="12" t="s">
        <v>486</v>
      </c>
      <c r="B100" s="13" t="s">
        <v>1330</v>
      </c>
      <c r="C100" s="103">
        <v>64</v>
      </c>
      <c r="D100" s="153">
        <v>25.875</v>
      </c>
      <c r="E100" s="153">
        <v>62.9271435616253</v>
      </c>
      <c r="F100" s="175">
        <v>365</v>
      </c>
      <c r="G100" s="175">
        <v>1</v>
      </c>
      <c r="H100" s="3"/>
    </row>
    <row r="101" spans="1:8" ht="12.6" customHeight="1">
      <c r="A101" s="12" t="s">
        <v>487</v>
      </c>
      <c r="B101" s="13" t="s">
        <v>596</v>
      </c>
      <c r="C101" s="103">
        <v>28</v>
      </c>
      <c r="D101" s="153">
        <v>14.285714285714301</v>
      </c>
      <c r="E101" s="153">
        <v>11.001202435482</v>
      </c>
      <c r="F101" s="175">
        <v>48</v>
      </c>
      <c r="G101" s="175">
        <v>2</v>
      </c>
      <c r="H101" s="3"/>
    </row>
    <row r="102" spans="1:8" ht="12.6" customHeight="1">
      <c r="A102" s="12" t="s">
        <v>599</v>
      </c>
      <c r="B102" s="13" t="s">
        <v>597</v>
      </c>
      <c r="C102" s="103">
        <v>31</v>
      </c>
      <c r="D102" s="153">
        <v>61.645161290322598</v>
      </c>
      <c r="E102" s="153">
        <v>119.143204698407</v>
      </c>
      <c r="F102" s="175">
        <v>365</v>
      </c>
      <c r="G102" s="175">
        <v>1</v>
      </c>
      <c r="H102" s="3"/>
    </row>
    <row r="103" spans="1:8" ht="12.6" customHeight="1">
      <c r="A103" s="12" t="s">
        <v>600</v>
      </c>
      <c r="B103" s="13" t="s">
        <v>598</v>
      </c>
      <c r="C103" s="103">
        <v>116</v>
      </c>
      <c r="D103" s="153">
        <v>17.060344827586199</v>
      </c>
      <c r="E103" s="153">
        <v>35.644693194408902</v>
      </c>
      <c r="F103" s="175">
        <v>365</v>
      </c>
      <c r="G103" s="175">
        <v>1</v>
      </c>
      <c r="H103" s="3"/>
    </row>
    <row r="104" spans="1:8" ht="12.6" customHeight="1">
      <c r="A104" s="12" t="s">
        <v>488</v>
      </c>
      <c r="B104" s="13" t="s">
        <v>1386</v>
      </c>
      <c r="C104" s="103">
        <v>1152</v>
      </c>
      <c r="D104" s="153">
        <v>36.1276041666667</v>
      </c>
      <c r="E104" s="153">
        <v>263.22604650199401</v>
      </c>
      <c r="F104" s="175">
        <v>8760</v>
      </c>
      <c r="G104" s="175">
        <v>1</v>
      </c>
      <c r="H104" s="3"/>
    </row>
    <row r="105" spans="1:8" ht="12.6" customHeight="1">
      <c r="A105" s="12" t="s">
        <v>491</v>
      </c>
      <c r="B105" s="13" t="s">
        <v>1940</v>
      </c>
      <c r="C105" s="103">
        <v>19</v>
      </c>
      <c r="D105" s="153">
        <v>33.210526315789501</v>
      </c>
      <c r="E105" s="153">
        <v>81.655495118460607</v>
      </c>
      <c r="F105" s="175">
        <v>365</v>
      </c>
      <c r="G105" s="175">
        <v>1</v>
      </c>
      <c r="H105" s="3"/>
    </row>
    <row r="106" spans="1:8" ht="12.6" customHeight="1">
      <c r="A106" s="14"/>
      <c r="B106" s="4" t="s">
        <v>493</v>
      </c>
      <c r="C106" s="184">
        <v>12690</v>
      </c>
      <c r="D106" s="185">
        <v>48.255949566587901</v>
      </c>
      <c r="E106" s="185">
        <v>446.38290202728803</v>
      </c>
      <c r="F106" s="186">
        <v>8760</v>
      </c>
      <c r="G106" s="186">
        <v>1</v>
      </c>
      <c r="H106" s="8"/>
    </row>
    <row r="107" spans="1:8">
      <c r="A107" s="10"/>
      <c r="B107" s="9"/>
      <c r="C107" s="36"/>
      <c r="D107" s="41"/>
      <c r="E107" s="41"/>
      <c r="F107" s="36"/>
      <c r="G107" s="36"/>
      <c r="H107" s="8"/>
    </row>
    <row r="108" spans="1:8">
      <c r="A108" s="6"/>
      <c r="B108" s="2"/>
      <c r="C108" s="37"/>
      <c r="D108" s="42"/>
      <c r="E108" s="42"/>
      <c r="F108" s="37"/>
      <c r="G108" s="37"/>
      <c r="H108" s="3"/>
    </row>
    <row r="109" spans="1:8">
      <c r="A109" s="6"/>
      <c r="B109" s="2"/>
      <c r="C109" s="43"/>
      <c r="D109" s="42"/>
      <c r="E109" s="42"/>
      <c r="F109" s="37"/>
      <c r="G109" s="37"/>
      <c r="H109" s="3"/>
    </row>
    <row r="110" spans="1:8">
      <c r="A110" s="6"/>
      <c r="B110" s="2"/>
      <c r="C110" s="37"/>
      <c r="D110" s="42"/>
      <c r="E110" s="42"/>
      <c r="F110" s="37"/>
      <c r="G110" s="37"/>
      <c r="H110" s="3"/>
    </row>
    <row r="111" spans="1:8">
      <c r="C111" s="38"/>
      <c r="D111" s="44"/>
      <c r="E111" s="44"/>
      <c r="F111" s="38"/>
      <c r="G111" s="38"/>
    </row>
    <row r="112" spans="1:8">
      <c r="C112" s="38"/>
      <c r="D112" s="44"/>
      <c r="E112" s="44"/>
      <c r="F112" s="38"/>
      <c r="G112" s="38"/>
    </row>
    <row r="113" spans="3:5">
      <c r="D113" s="45"/>
      <c r="E113" s="45"/>
    </row>
    <row r="114" spans="3:5">
      <c r="D114" s="45"/>
      <c r="E114" s="45"/>
    </row>
    <row r="115" spans="3:5">
      <c r="D115" s="45"/>
      <c r="E115" s="45"/>
    </row>
    <row r="116" spans="3:5">
      <c r="D116" s="45"/>
      <c r="E116" s="45"/>
    </row>
    <row r="117" spans="3:5">
      <c r="D117" s="45"/>
      <c r="E117" s="45"/>
    </row>
    <row r="119" spans="3:5">
      <c r="C119" s="39"/>
      <c r="D119" s="39"/>
      <c r="E119" s="39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45">
    <tabColor rgb="FFFFC000"/>
  </sheetPr>
  <dimension ref="A1:F14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6.25" style="99" customWidth="1"/>
    <col min="2" max="2" width="45.25" style="32" bestFit="1" customWidth="1"/>
    <col min="3" max="16384" width="9" style="32"/>
  </cols>
  <sheetData>
    <row r="1" spans="1:6" hidden="1">
      <c r="B1" s="2"/>
      <c r="C1" s="3"/>
      <c r="D1" s="3"/>
      <c r="E1" s="3"/>
      <c r="F1" s="3"/>
    </row>
    <row r="2" spans="1:6" hidden="1">
      <c r="A2" s="46"/>
      <c r="B2" s="2"/>
      <c r="C2" s="3"/>
      <c r="D2" s="3"/>
      <c r="E2" s="3"/>
      <c r="F2" s="3"/>
    </row>
    <row r="3" spans="1:6">
      <c r="A3" s="46" t="s">
        <v>1130</v>
      </c>
      <c r="B3" s="2"/>
      <c r="C3" s="3"/>
      <c r="D3" s="3"/>
      <c r="E3" s="3"/>
      <c r="F3" s="3"/>
    </row>
    <row r="4" spans="1:6" s="3" customFormat="1" ht="12">
      <c r="A4" s="46"/>
      <c r="B4" s="2"/>
      <c r="E4" s="40" t="s">
        <v>1030</v>
      </c>
    </row>
    <row r="5" spans="1:6" s="3" customFormat="1" ht="12.6" customHeight="1">
      <c r="A5" s="268" t="s">
        <v>490</v>
      </c>
      <c r="B5" s="270"/>
      <c r="C5" s="135" t="s">
        <v>1178</v>
      </c>
      <c r="D5" s="135" t="s">
        <v>1180</v>
      </c>
      <c r="E5" s="135" t="s">
        <v>1181</v>
      </c>
    </row>
    <row r="6" spans="1:6" s="3" customFormat="1" ht="12.6" customHeight="1">
      <c r="A6" s="134" t="s">
        <v>533</v>
      </c>
      <c r="B6" s="13" t="s">
        <v>936</v>
      </c>
      <c r="C6" s="103">
        <v>103</v>
      </c>
      <c r="D6" s="119">
        <v>8.5</v>
      </c>
      <c r="E6" s="119">
        <v>5.8</v>
      </c>
    </row>
    <row r="7" spans="1:6" s="3" customFormat="1" ht="12.6" customHeight="1">
      <c r="A7" s="4" t="s">
        <v>1383</v>
      </c>
      <c r="B7" s="13" t="s">
        <v>1384</v>
      </c>
      <c r="C7" s="103">
        <v>130</v>
      </c>
      <c r="D7" s="119">
        <v>8.3000000000000007</v>
      </c>
      <c r="E7" s="119">
        <v>4.3</v>
      </c>
    </row>
    <row r="8" spans="1:6" s="3" customFormat="1" ht="12.6" customHeight="1">
      <c r="A8" s="4" t="s">
        <v>494</v>
      </c>
      <c r="B8" s="13" t="s">
        <v>1734</v>
      </c>
      <c r="C8" s="103">
        <v>399</v>
      </c>
      <c r="D8" s="119">
        <v>8.3000000000000007</v>
      </c>
      <c r="E8" s="119">
        <v>5</v>
      </c>
    </row>
    <row r="9" spans="1:6" s="3" customFormat="1" ht="12.6" customHeight="1">
      <c r="A9" s="4" t="s">
        <v>495</v>
      </c>
      <c r="B9" s="13" t="s">
        <v>425</v>
      </c>
      <c r="C9" s="103">
        <v>316</v>
      </c>
      <c r="D9" s="119">
        <v>8</v>
      </c>
      <c r="E9" s="119">
        <v>2.2999999999999998</v>
      </c>
    </row>
    <row r="10" spans="1:6" s="3" customFormat="1" ht="12.6" customHeight="1">
      <c r="A10" s="4" t="s">
        <v>496</v>
      </c>
      <c r="B10" s="13" t="s">
        <v>426</v>
      </c>
      <c r="C10" s="103">
        <v>313</v>
      </c>
      <c r="D10" s="119">
        <v>8.3000000000000007</v>
      </c>
      <c r="E10" s="119">
        <v>4.3</v>
      </c>
    </row>
    <row r="11" spans="1:6" s="3" customFormat="1" ht="12.6" customHeight="1">
      <c r="A11" s="4" t="s">
        <v>497</v>
      </c>
      <c r="B11" s="13" t="s">
        <v>1710</v>
      </c>
      <c r="C11" s="103">
        <v>116</v>
      </c>
      <c r="D11" s="119">
        <v>8.3000000000000007</v>
      </c>
      <c r="E11" s="119">
        <v>5.5</v>
      </c>
    </row>
    <row r="12" spans="1:6" s="3" customFormat="1" ht="12.6" customHeight="1">
      <c r="A12" s="4" t="s">
        <v>558</v>
      </c>
      <c r="B12" s="13" t="s">
        <v>557</v>
      </c>
      <c r="C12" s="103">
        <v>0</v>
      </c>
      <c r="D12" s="119" t="s">
        <v>491</v>
      </c>
      <c r="E12" s="119" t="s">
        <v>491</v>
      </c>
    </row>
    <row r="13" spans="1:6" s="3" customFormat="1" ht="12.6" customHeight="1">
      <c r="A13" s="4" t="s">
        <v>498</v>
      </c>
      <c r="B13" s="13" t="s">
        <v>1711</v>
      </c>
      <c r="C13" s="103">
        <v>35</v>
      </c>
      <c r="D13" s="119">
        <v>8.1999999999999993</v>
      </c>
      <c r="E13" s="119">
        <v>5.8</v>
      </c>
    </row>
    <row r="14" spans="1:6" s="3" customFormat="1" ht="12.6" customHeight="1">
      <c r="A14" s="4" t="s">
        <v>499</v>
      </c>
      <c r="B14" s="13" t="s">
        <v>1712</v>
      </c>
      <c r="C14" s="103">
        <v>32</v>
      </c>
      <c r="D14" s="119">
        <v>7.8</v>
      </c>
      <c r="E14" s="119">
        <v>4</v>
      </c>
    </row>
    <row r="15" spans="1:6" s="3" customFormat="1" ht="12.6" customHeight="1">
      <c r="A15" s="4" t="s">
        <v>500</v>
      </c>
      <c r="B15" s="13" t="s">
        <v>1044</v>
      </c>
      <c r="C15" s="103">
        <v>37</v>
      </c>
      <c r="D15" s="119">
        <v>7.4</v>
      </c>
      <c r="E15" s="119">
        <v>4.8</v>
      </c>
    </row>
    <row r="16" spans="1:6" s="3" customFormat="1" ht="12.6" customHeight="1">
      <c r="A16" s="4" t="s">
        <v>501</v>
      </c>
      <c r="B16" s="13" t="s">
        <v>1045</v>
      </c>
      <c r="C16" s="103">
        <v>344</v>
      </c>
      <c r="D16" s="119">
        <v>8.3000000000000007</v>
      </c>
      <c r="E16" s="119">
        <v>2.1</v>
      </c>
    </row>
    <row r="17" spans="1:5" s="3" customFormat="1" ht="12.6" customHeight="1">
      <c r="A17" s="4" t="s">
        <v>502</v>
      </c>
      <c r="B17" s="13" t="s">
        <v>1046</v>
      </c>
      <c r="C17" s="103">
        <v>40</v>
      </c>
      <c r="D17" s="119">
        <v>8.9</v>
      </c>
      <c r="E17" s="119">
        <v>5.8</v>
      </c>
    </row>
    <row r="18" spans="1:5" s="3" customFormat="1" ht="12.6" customHeight="1">
      <c r="A18" s="4" t="s">
        <v>503</v>
      </c>
      <c r="B18" s="13" t="s">
        <v>1047</v>
      </c>
      <c r="C18" s="103">
        <v>42</v>
      </c>
      <c r="D18" s="119">
        <v>8.3000000000000007</v>
      </c>
      <c r="E18" s="119">
        <v>4</v>
      </c>
    </row>
    <row r="19" spans="1:5" s="3" customFormat="1" ht="12.6" customHeight="1">
      <c r="A19" s="4" t="s">
        <v>504</v>
      </c>
      <c r="B19" s="13" t="s">
        <v>1048</v>
      </c>
      <c r="C19" s="103">
        <v>3</v>
      </c>
      <c r="D19" s="119">
        <v>7.1</v>
      </c>
      <c r="E19" s="119">
        <v>6.7</v>
      </c>
    </row>
    <row r="20" spans="1:5" s="3" customFormat="1" ht="12.6" customHeight="1">
      <c r="A20" s="4" t="s">
        <v>505</v>
      </c>
      <c r="B20" s="13" t="s">
        <v>1049</v>
      </c>
      <c r="C20" s="103">
        <v>32</v>
      </c>
      <c r="D20" s="119">
        <v>8.3000000000000007</v>
      </c>
      <c r="E20" s="119">
        <v>6</v>
      </c>
    </row>
    <row r="21" spans="1:5" s="3" customFormat="1" ht="12.6" customHeight="1">
      <c r="A21" s="4" t="s">
        <v>506</v>
      </c>
      <c r="B21" s="13" t="s">
        <v>1050</v>
      </c>
      <c r="C21" s="103">
        <v>10</v>
      </c>
      <c r="D21" s="119">
        <v>7.6</v>
      </c>
      <c r="E21" s="119">
        <v>5.8</v>
      </c>
    </row>
    <row r="22" spans="1:5" s="3" customFormat="1" ht="12.6" customHeight="1">
      <c r="A22" s="4" t="s">
        <v>507</v>
      </c>
      <c r="B22" s="13" t="s">
        <v>1051</v>
      </c>
      <c r="C22" s="103">
        <v>65</v>
      </c>
      <c r="D22" s="119">
        <v>8</v>
      </c>
      <c r="E22" s="119">
        <v>6</v>
      </c>
    </row>
    <row r="23" spans="1:5" s="3" customFormat="1" ht="12.6" customHeight="1">
      <c r="A23" s="4" t="s">
        <v>508</v>
      </c>
      <c r="B23" s="13" t="s">
        <v>1052</v>
      </c>
      <c r="C23" s="103">
        <v>119</v>
      </c>
      <c r="D23" s="119">
        <v>8.3000000000000007</v>
      </c>
      <c r="E23" s="119">
        <v>3.8</v>
      </c>
    </row>
    <row r="24" spans="1:5" s="3" customFormat="1" ht="12.6" customHeight="1">
      <c r="A24" s="134" t="s">
        <v>703</v>
      </c>
      <c r="B24" s="13" t="s">
        <v>1907</v>
      </c>
      <c r="C24" s="103">
        <v>3</v>
      </c>
      <c r="D24" s="119">
        <v>7.3</v>
      </c>
      <c r="E24" s="119">
        <v>6</v>
      </c>
    </row>
    <row r="25" spans="1:5" s="3" customFormat="1" ht="12.6" customHeight="1">
      <c r="A25" s="4" t="s">
        <v>509</v>
      </c>
      <c r="B25" s="13" t="s">
        <v>1908</v>
      </c>
      <c r="C25" s="103">
        <v>77</v>
      </c>
      <c r="D25" s="119">
        <v>8.1999999999999993</v>
      </c>
      <c r="E25" s="119">
        <v>5.8</v>
      </c>
    </row>
    <row r="26" spans="1:5" s="3" customFormat="1" ht="12.6" customHeight="1">
      <c r="A26" s="4" t="s">
        <v>510</v>
      </c>
      <c r="B26" s="13" t="s">
        <v>1909</v>
      </c>
      <c r="C26" s="103">
        <v>1</v>
      </c>
      <c r="D26" s="119">
        <v>6.2</v>
      </c>
      <c r="E26" s="119">
        <v>6.2</v>
      </c>
    </row>
    <row r="27" spans="1:5" s="3" customFormat="1" ht="12.6" customHeight="1">
      <c r="A27" s="4" t="s">
        <v>1704</v>
      </c>
      <c r="B27" s="13" t="s">
        <v>1910</v>
      </c>
      <c r="C27" s="103">
        <v>269</v>
      </c>
      <c r="D27" s="119">
        <v>8.3000000000000007</v>
      </c>
      <c r="E27" s="119">
        <v>5.4</v>
      </c>
    </row>
    <row r="28" spans="1:5" s="3" customFormat="1" ht="12.6" customHeight="1">
      <c r="A28" s="4" t="s">
        <v>1705</v>
      </c>
      <c r="B28" s="13" t="s">
        <v>1911</v>
      </c>
      <c r="C28" s="103">
        <v>2</v>
      </c>
      <c r="D28" s="119">
        <v>6.9</v>
      </c>
      <c r="E28" s="119">
        <v>6.6</v>
      </c>
    </row>
    <row r="29" spans="1:5" s="3" customFormat="1" ht="12.6" customHeight="1">
      <c r="A29" s="134" t="s">
        <v>534</v>
      </c>
      <c r="B29" s="13" t="s">
        <v>1912</v>
      </c>
      <c r="C29" s="103">
        <v>29</v>
      </c>
      <c r="D29" s="119">
        <v>7.7</v>
      </c>
      <c r="E29" s="119">
        <v>5.9</v>
      </c>
    </row>
    <row r="30" spans="1:5" s="3" customFormat="1" ht="12.6" customHeight="1">
      <c r="A30" s="4" t="s">
        <v>1706</v>
      </c>
      <c r="B30" s="13" t="s">
        <v>1913</v>
      </c>
      <c r="C30" s="103">
        <v>0</v>
      </c>
      <c r="D30" s="119" t="s">
        <v>491</v>
      </c>
      <c r="E30" s="119" t="s">
        <v>491</v>
      </c>
    </row>
    <row r="31" spans="1:5" s="3" customFormat="1" ht="12.6" customHeight="1">
      <c r="A31" s="4" t="s">
        <v>1707</v>
      </c>
      <c r="B31" s="13" t="s">
        <v>1914</v>
      </c>
      <c r="C31" s="103">
        <v>10</v>
      </c>
      <c r="D31" s="119">
        <v>7.7</v>
      </c>
      <c r="E31" s="119">
        <v>5.8</v>
      </c>
    </row>
    <row r="32" spans="1:5" s="3" customFormat="1" ht="12.6" customHeight="1">
      <c r="A32" s="4" t="s">
        <v>1708</v>
      </c>
      <c r="B32" s="13" t="s">
        <v>1915</v>
      </c>
      <c r="C32" s="103">
        <v>2</v>
      </c>
      <c r="D32" s="119">
        <v>7.1</v>
      </c>
      <c r="E32" s="119">
        <v>6.9</v>
      </c>
    </row>
    <row r="33" spans="1:5" s="3" customFormat="1" ht="12.6" customHeight="1">
      <c r="A33" s="4" t="s">
        <v>417</v>
      </c>
      <c r="B33" s="13" t="s">
        <v>774</v>
      </c>
      <c r="C33" s="103">
        <v>4</v>
      </c>
      <c r="D33" s="119">
        <v>8</v>
      </c>
      <c r="E33" s="119">
        <v>6.4</v>
      </c>
    </row>
    <row r="34" spans="1:5" s="3" customFormat="1" ht="12.6" customHeight="1">
      <c r="A34" s="134" t="s">
        <v>713</v>
      </c>
      <c r="B34" s="13" t="s">
        <v>775</v>
      </c>
      <c r="C34" s="103">
        <v>260</v>
      </c>
      <c r="D34" s="119">
        <v>8.6</v>
      </c>
      <c r="E34" s="119">
        <v>5.2</v>
      </c>
    </row>
    <row r="35" spans="1:5" s="3" customFormat="1" ht="12.6" customHeight="1">
      <c r="A35" s="4" t="s">
        <v>418</v>
      </c>
      <c r="B35" s="13" t="s">
        <v>776</v>
      </c>
      <c r="C35" s="103">
        <v>36</v>
      </c>
      <c r="D35" s="119">
        <v>7.9</v>
      </c>
      <c r="E35" s="119">
        <v>5.7</v>
      </c>
    </row>
    <row r="36" spans="1:5" s="3" customFormat="1" ht="12.6" customHeight="1">
      <c r="A36" s="4" t="s">
        <v>419</v>
      </c>
      <c r="B36" s="13" t="s">
        <v>1735</v>
      </c>
      <c r="C36" s="103">
        <v>21</v>
      </c>
      <c r="D36" s="119">
        <v>8</v>
      </c>
      <c r="E36" s="119">
        <v>6.1</v>
      </c>
    </row>
    <row r="37" spans="1:5" s="3" customFormat="1" ht="12.6" customHeight="1">
      <c r="A37" s="4" t="s">
        <v>1747</v>
      </c>
      <c r="B37" s="13" t="s">
        <v>2071</v>
      </c>
      <c r="C37" s="103">
        <v>3</v>
      </c>
      <c r="D37" s="119">
        <v>7.3</v>
      </c>
      <c r="E37" s="119">
        <v>6.7</v>
      </c>
    </row>
    <row r="38" spans="1:5" s="3" customFormat="1" ht="12.6" customHeight="1">
      <c r="A38" s="4" t="s">
        <v>1743</v>
      </c>
      <c r="B38" s="13" t="s">
        <v>1742</v>
      </c>
      <c r="C38" s="103">
        <v>30</v>
      </c>
      <c r="D38" s="119">
        <v>7.9</v>
      </c>
      <c r="E38" s="119">
        <v>5.8</v>
      </c>
    </row>
    <row r="39" spans="1:5" s="3" customFormat="1" ht="12.6" customHeight="1">
      <c r="A39" s="4" t="s">
        <v>1745</v>
      </c>
      <c r="B39" s="13" t="s">
        <v>1744</v>
      </c>
      <c r="C39" s="103">
        <v>204</v>
      </c>
      <c r="D39" s="119">
        <v>8.1</v>
      </c>
      <c r="E39" s="119">
        <v>5</v>
      </c>
    </row>
    <row r="40" spans="1:5" s="3" customFormat="1" ht="12.6" customHeight="1">
      <c r="A40" s="4" t="s">
        <v>1748</v>
      </c>
      <c r="B40" s="13" t="s">
        <v>1746</v>
      </c>
      <c r="C40" s="103">
        <v>14</v>
      </c>
      <c r="D40" s="119">
        <v>7.9</v>
      </c>
      <c r="E40" s="119">
        <v>6.9</v>
      </c>
    </row>
    <row r="41" spans="1:5" s="3" customFormat="1" ht="12.6" customHeight="1">
      <c r="A41" s="4" t="s">
        <v>813</v>
      </c>
      <c r="B41" s="13" t="s">
        <v>814</v>
      </c>
      <c r="C41" s="103">
        <v>3</v>
      </c>
      <c r="D41" s="119">
        <v>7.8</v>
      </c>
      <c r="E41" s="119">
        <v>7.4</v>
      </c>
    </row>
    <row r="42" spans="1:5" s="3" customFormat="1" ht="12.6" customHeight="1">
      <c r="A42" s="4" t="s">
        <v>815</v>
      </c>
      <c r="B42" s="13" t="s">
        <v>816</v>
      </c>
      <c r="C42" s="103">
        <v>7</v>
      </c>
      <c r="D42" s="119">
        <v>8</v>
      </c>
      <c r="E42" s="119">
        <v>6</v>
      </c>
    </row>
    <row r="43" spans="1:5" s="3" customFormat="1" ht="12.6" customHeight="1">
      <c r="A43" s="4" t="s">
        <v>817</v>
      </c>
      <c r="B43" s="13" t="s">
        <v>818</v>
      </c>
      <c r="C43" s="103">
        <v>7</v>
      </c>
      <c r="D43" s="119">
        <v>7.8</v>
      </c>
      <c r="E43" s="119">
        <v>6.8</v>
      </c>
    </row>
    <row r="44" spans="1:5" s="3" customFormat="1" ht="12.6" customHeight="1">
      <c r="A44" s="4" t="s">
        <v>819</v>
      </c>
      <c r="B44" s="13" t="s">
        <v>820</v>
      </c>
      <c r="C44" s="103">
        <v>19</v>
      </c>
      <c r="D44" s="119">
        <v>7.5</v>
      </c>
      <c r="E44" s="119">
        <v>5.5</v>
      </c>
    </row>
    <row r="45" spans="1:5" s="3" customFormat="1" ht="12.6" customHeight="1">
      <c r="A45" s="4" t="s">
        <v>821</v>
      </c>
      <c r="B45" s="13" t="s">
        <v>822</v>
      </c>
      <c r="C45" s="103">
        <v>135</v>
      </c>
      <c r="D45" s="119">
        <v>8.5</v>
      </c>
      <c r="E45" s="119">
        <v>5.9</v>
      </c>
    </row>
    <row r="46" spans="1:5" s="3" customFormat="1" ht="12.6" customHeight="1">
      <c r="A46" s="4" t="s">
        <v>823</v>
      </c>
      <c r="B46" s="13" t="s">
        <v>824</v>
      </c>
      <c r="C46" s="103">
        <v>9</v>
      </c>
      <c r="D46" s="119">
        <v>8.1</v>
      </c>
      <c r="E46" s="119">
        <v>6.1</v>
      </c>
    </row>
    <row r="47" spans="1:5" s="3" customFormat="1" ht="12.6" customHeight="1">
      <c r="A47" s="4" t="s">
        <v>825</v>
      </c>
      <c r="B47" s="13" t="s">
        <v>1892</v>
      </c>
      <c r="C47" s="103">
        <v>7</v>
      </c>
      <c r="D47" s="119">
        <v>7.3</v>
      </c>
      <c r="E47" s="119">
        <v>5.9</v>
      </c>
    </row>
    <row r="48" spans="1:5" s="3" customFormat="1" ht="12.6" customHeight="1">
      <c r="A48" s="4" t="s">
        <v>1893</v>
      </c>
      <c r="B48" s="13" t="s">
        <v>1894</v>
      </c>
      <c r="C48" s="103">
        <v>5</v>
      </c>
      <c r="D48" s="119">
        <v>7.5</v>
      </c>
      <c r="E48" s="119">
        <v>6</v>
      </c>
    </row>
    <row r="49" spans="1:5" s="3" customFormat="1" ht="12.6" customHeight="1">
      <c r="A49" s="4" t="s">
        <v>1895</v>
      </c>
      <c r="B49" s="13" t="s">
        <v>1896</v>
      </c>
      <c r="C49" s="103">
        <v>50</v>
      </c>
      <c r="D49" s="119">
        <v>7.8</v>
      </c>
      <c r="E49" s="119">
        <v>6</v>
      </c>
    </row>
    <row r="50" spans="1:5" s="3" customFormat="1" ht="12.6" customHeight="1">
      <c r="A50" s="4" t="s">
        <v>1897</v>
      </c>
      <c r="B50" s="13" t="s">
        <v>1898</v>
      </c>
      <c r="C50" s="103">
        <v>0</v>
      </c>
      <c r="D50" s="119" t="s">
        <v>491</v>
      </c>
      <c r="E50" s="119" t="s">
        <v>491</v>
      </c>
    </row>
    <row r="51" spans="1:5" s="3" customFormat="1" ht="12.6" customHeight="1">
      <c r="A51" s="35" t="s">
        <v>2022</v>
      </c>
      <c r="B51" s="13" t="s">
        <v>2023</v>
      </c>
      <c r="C51" s="103">
        <v>0</v>
      </c>
      <c r="D51" s="119" t="s">
        <v>491</v>
      </c>
      <c r="E51" s="119" t="s">
        <v>491</v>
      </c>
    </row>
    <row r="52" spans="1:5" s="3" customFormat="1" ht="12.6" customHeight="1">
      <c r="A52" s="4" t="s">
        <v>1899</v>
      </c>
      <c r="B52" s="13" t="s">
        <v>157</v>
      </c>
      <c r="C52" s="103">
        <v>1</v>
      </c>
      <c r="D52" s="119">
        <v>7.2</v>
      </c>
      <c r="E52" s="119">
        <v>7.2</v>
      </c>
    </row>
    <row r="53" spans="1:5" s="3" customFormat="1" ht="12.6" customHeight="1">
      <c r="A53" s="4" t="s">
        <v>158</v>
      </c>
      <c r="B53" s="13" t="s">
        <v>159</v>
      </c>
      <c r="C53" s="103">
        <v>2</v>
      </c>
      <c r="D53" s="119">
        <v>6.8</v>
      </c>
      <c r="E53" s="119">
        <v>6</v>
      </c>
    </row>
    <row r="54" spans="1:5" s="3" customFormat="1" ht="12.6" customHeight="1">
      <c r="A54" s="4" t="s">
        <v>160</v>
      </c>
      <c r="B54" s="13" t="s">
        <v>161</v>
      </c>
      <c r="C54" s="103">
        <v>13</v>
      </c>
      <c r="D54" s="119">
        <v>8.1</v>
      </c>
      <c r="E54" s="119">
        <v>6.5</v>
      </c>
    </row>
    <row r="55" spans="1:5" s="3" customFormat="1" ht="12.6" customHeight="1">
      <c r="A55" s="4" t="s">
        <v>162</v>
      </c>
      <c r="B55" s="13" t="s">
        <v>900</v>
      </c>
      <c r="C55" s="103">
        <v>0</v>
      </c>
      <c r="D55" s="119" t="s">
        <v>491</v>
      </c>
      <c r="E55" s="119" t="s">
        <v>491</v>
      </c>
    </row>
    <row r="56" spans="1:5" s="3" customFormat="1" ht="12.6" customHeight="1">
      <c r="A56" s="4" t="s">
        <v>901</v>
      </c>
      <c r="B56" s="13" t="s">
        <v>902</v>
      </c>
      <c r="C56" s="103">
        <v>4</v>
      </c>
      <c r="D56" s="119">
        <v>7.3</v>
      </c>
      <c r="E56" s="119">
        <v>6.5</v>
      </c>
    </row>
    <row r="57" spans="1:5" s="3" customFormat="1" ht="12.6" customHeight="1">
      <c r="A57" s="4" t="s">
        <v>903</v>
      </c>
      <c r="B57" s="13" t="s">
        <v>904</v>
      </c>
      <c r="C57" s="103">
        <v>0</v>
      </c>
      <c r="D57" s="119" t="s">
        <v>491</v>
      </c>
      <c r="E57" s="119" t="s">
        <v>491</v>
      </c>
    </row>
    <row r="58" spans="1:5" s="3" customFormat="1" ht="12.6" customHeight="1">
      <c r="A58" s="4" t="s">
        <v>905</v>
      </c>
      <c r="B58" s="13" t="s">
        <v>1269</v>
      </c>
      <c r="C58" s="103">
        <v>0</v>
      </c>
      <c r="D58" s="119" t="s">
        <v>491</v>
      </c>
      <c r="E58" s="119" t="s">
        <v>491</v>
      </c>
    </row>
    <row r="59" spans="1:5" s="3" customFormat="1" ht="12.6" customHeight="1">
      <c r="A59" s="4" t="s">
        <v>1270</v>
      </c>
      <c r="B59" s="13" t="s">
        <v>1271</v>
      </c>
      <c r="C59" s="103">
        <v>182</v>
      </c>
      <c r="D59" s="119">
        <v>7.9</v>
      </c>
      <c r="E59" s="119">
        <v>5</v>
      </c>
    </row>
    <row r="60" spans="1:5" s="3" customFormat="1" ht="12.6" customHeight="1">
      <c r="A60" s="4" t="s">
        <v>1272</v>
      </c>
      <c r="B60" s="13" t="s">
        <v>1273</v>
      </c>
      <c r="C60" s="103">
        <v>159</v>
      </c>
      <c r="D60" s="119">
        <v>8.1</v>
      </c>
      <c r="E60" s="119">
        <v>5.2</v>
      </c>
    </row>
    <row r="61" spans="1:5" s="3" customFormat="1" ht="12.6" customHeight="1">
      <c r="A61" s="4" t="s">
        <v>1687</v>
      </c>
      <c r="B61" s="13" t="s">
        <v>1688</v>
      </c>
      <c r="C61" s="103">
        <v>8</v>
      </c>
      <c r="D61" s="119">
        <v>7.4</v>
      </c>
      <c r="E61" s="119">
        <v>6.5</v>
      </c>
    </row>
    <row r="62" spans="1:5" s="3" customFormat="1" ht="12.6" customHeight="1">
      <c r="A62" s="4" t="s">
        <v>1689</v>
      </c>
      <c r="B62" s="13" t="s">
        <v>1690</v>
      </c>
      <c r="C62" s="103">
        <v>13</v>
      </c>
      <c r="D62" s="119">
        <v>7.9</v>
      </c>
      <c r="E62" s="119">
        <v>5.7</v>
      </c>
    </row>
    <row r="63" spans="1:5" s="3" customFormat="1" ht="12.6" customHeight="1">
      <c r="A63" s="4" t="s">
        <v>1691</v>
      </c>
      <c r="B63" s="13" t="s">
        <v>1692</v>
      </c>
      <c r="C63" s="103">
        <v>2</v>
      </c>
      <c r="D63" s="119">
        <v>5.9</v>
      </c>
      <c r="E63" s="119">
        <v>5.8</v>
      </c>
    </row>
    <row r="64" spans="1:5" s="3" customFormat="1" ht="12.6" customHeight="1">
      <c r="A64" s="134" t="s">
        <v>1587</v>
      </c>
      <c r="B64" s="13" t="s">
        <v>1693</v>
      </c>
      <c r="C64" s="103">
        <v>29</v>
      </c>
      <c r="D64" s="119">
        <v>8</v>
      </c>
      <c r="E64" s="119">
        <v>6.3</v>
      </c>
    </row>
    <row r="65" spans="1:5" s="3" customFormat="1" ht="12.6" customHeight="1">
      <c r="A65" s="4" t="s">
        <v>1694</v>
      </c>
      <c r="B65" s="13" t="s">
        <v>2018</v>
      </c>
      <c r="C65" s="103">
        <v>48</v>
      </c>
      <c r="D65" s="119">
        <v>7.9</v>
      </c>
      <c r="E65" s="119">
        <v>6</v>
      </c>
    </row>
    <row r="66" spans="1:5" s="3" customFormat="1" ht="12.6" customHeight="1">
      <c r="A66" s="4" t="s">
        <v>1020</v>
      </c>
      <c r="B66" s="13" t="s">
        <v>1021</v>
      </c>
      <c r="C66" s="103">
        <v>4</v>
      </c>
      <c r="D66" s="119">
        <v>7.4</v>
      </c>
      <c r="E66" s="119">
        <v>6.5</v>
      </c>
    </row>
    <row r="67" spans="1:5" s="3" customFormat="1" ht="12.6" customHeight="1">
      <c r="A67" s="4" t="s">
        <v>1022</v>
      </c>
      <c r="B67" s="13" t="s">
        <v>1023</v>
      </c>
      <c r="C67" s="103">
        <v>6</v>
      </c>
      <c r="D67" s="119">
        <v>7.3</v>
      </c>
      <c r="E67" s="119">
        <v>6.2</v>
      </c>
    </row>
    <row r="68" spans="1:5" s="3" customFormat="1" ht="12.6" customHeight="1">
      <c r="A68" s="4" t="s">
        <v>1024</v>
      </c>
      <c r="B68" s="13" t="s">
        <v>1025</v>
      </c>
      <c r="C68" s="103">
        <v>137</v>
      </c>
      <c r="D68" s="119">
        <v>8.3000000000000007</v>
      </c>
      <c r="E68" s="119">
        <v>5.8</v>
      </c>
    </row>
    <row r="69" spans="1:5" s="3" customFormat="1" ht="12.6" customHeight="1">
      <c r="A69" s="4" t="s">
        <v>1026</v>
      </c>
      <c r="B69" s="13" t="s">
        <v>1027</v>
      </c>
      <c r="C69" s="103">
        <v>67</v>
      </c>
      <c r="D69" s="119">
        <v>8.5</v>
      </c>
      <c r="E69" s="119">
        <v>5.8</v>
      </c>
    </row>
    <row r="70" spans="1:5" s="3" customFormat="1" ht="12.6" customHeight="1">
      <c r="A70" s="4" t="s">
        <v>1028</v>
      </c>
      <c r="B70" s="13" t="s">
        <v>907</v>
      </c>
      <c r="C70" s="103">
        <v>120</v>
      </c>
      <c r="D70" s="119">
        <v>8.3000000000000007</v>
      </c>
      <c r="E70" s="119">
        <v>4.3</v>
      </c>
    </row>
    <row r="71" spans="1:5" s="3" customFormat="1" ht="12.6" customHeight="1">
      <c r="A71" s="4" t="s">
        <v>908</v>
      </c>
      <c r="B71" s="13" t="s">
        <v>909</v>
      </c>
      <c r="C71" s="103">
        <v>2</v>
      </c>
      <c r="D71" s="119">
        <v>7.8</v>
      </c>
      <c r="E71" s="119">
        <v>7.2</v>
      </c>
    </row>
    <row r="72" spans="1:5" s="3" customFormat="1" ht="12.6" customHeight="1">
      <c r="A72" s="4" t="s">
        <v>910</v>
      </c>
      <c r="B72" s="13" t="s">
        <v>911</v>
      </c>
      <c r="C72" s="103">
        <v>8</v>
      </c>
      <c r="D72" s="119">
        <v>7</v>
      </c>
      <c r="E72" s="119">
        <v>6</v>
      </c>
    </row>
    <row r="73" spans="1:5" s="3" customFormat="1" ht="12.6" customHeight="1">
      <c r="A73" s="4" t="s">
        <v>912</v>
      </c>
      <c r="B73" s="13" t="s">
        <v>1768</v>
      </c>
      <c r="C73" s="103">
        <v>81</v>
      </c>
      <c r="D73" s="119">
        <v>7.9</v>
      </c>
      <c r="E73" s="119">
        <v>5.4</v>
      </c>
    </row>
    <row r="74" spans="1:5" s="3" customFormat="1" ht="12.6" customHeight="1">
      <c r="A74" s="4" t="s">
        <v>1769</v>
      </c>
      <c r="B74" s="13" t="s">
        <v>1770</v>
      </c>
      <c r="C74" s="103">
        <v>25</v>
      </c>
      <c r="D74" s="119">
        <v>8.1</v>
      </c>
      <c r="E74" s="119">
        <v>6</v>
      </c>
    </row>
    <row r="75" spans="1:5" s="3" customFormat="1" ht="12.6" customHeight="1">
      <c r="A75" s="4" t="s">
        <v>1771</v>
      </c>
      <c r="B75" s="13" t="s">
        <v>1772</v>
      </c>
      <c r="C75" s="103">
        <v>40</v>
      </c>
      <c r="D75" s="119">
        <v>8.3000000000000007</v>
      </c>
      <c r="E75" s="119">
        <v>5.7</v>
      </c>
    </row>
    <row r="76" spans="1:5" s="3" customFormat="1" ht="12.6" customHeight="1">
      <c r="A76" s="4" t="s">
        <v>1773</v>
      </c>
      <c r="B76" s="13" t="s">
        <v>1774</v>
      </c>
      <c r="C76" s="103">
        <v>109</v>
      </c>
      <c r="D76" s="119">
        <v>8.1</v>
      </c>
      <c r="E76" s="119">
        <v>5.2</v>
      </c>
    </row>
    <row r="77" spans="1:5" s="3" customFormat="1" ht="12.6" customHeight="1">
      <c r="A77" s="4" t="s">
        <v>1775</v>
      </c>
      <c r="B77" s="13" t="s">
        <v>1776</v>
      </c>
      <c r="C77" s="103">
        <v>76</v>
      </c>
      <c r="D77" s="119">
        <v>8.1</v>
      </c>
      <c r="E77" s="119">
        <v>4.4000000000000004</v>
      </c>
    </row>
    <row r="78" spans="1:5" s="3" customFormat="1" ht="12.6" customHeight="1">
      <c r="A78" s="134" t="s">
        <v>1034</v>
      </c>
      <c r="B78" s="13" t="s">
        <v>1777</v>
      </c>
      <c r="C78" s="103">
        <v>477</v>
      </c>
      <c r="D78" s="119">
        <v>8.3000000000000007</v>
      </c>
      <c r="E78" s="119">
        <v>3</v>
      </c>
    </row>
    <row r="79" spans="1:5" s="3" customFormat="1" ht="12.6" customHeight="1">
      <c r="A79" s="4" t="s">
        <v>1282</v>
      </c>
      <c r="B79" s="13" t="s">
        <v>1283</v>
      </c>
      <c r="C79" s="103">
        <v>2</v>
      </c>
      <c r="D79" s="119">
        <v>7.8</v>
      </c>
      <c r="E79" s="119">
        <v>6.5</v>
      </c>
    </row>
    <row r="80" spans="1:5" s="3" customFormat="1" ht="12.6" customHeight="1">
      <c r="A80" s="4" t="s">
        <v>1284</v>
      </c>
      <c r="B80" s="13" t="s">
        <v>1285</v>
      </c>
      <c r="C80" s="103">
        <v>32</v>
      </c>
      <c r="D80" s="119">
        <v>8.4</v>
      </c>
      <c r="E80" s="119">
        <v>6.5</v>
      </c>
    </row>
    <row r="81" spans="1:5" s="3" customFormat="1" ht="12.6" customHeight="1">
      <c r="A81" s="134" t="s">
        <v>1035</v>
      </c>
      <c r="B81" s="13" t="s">
        <v>1286</v>
      </c>
      <c r="C81" s="103">
        <v>3</v>
      </c>
      <c r="D81" s="119">
        <v>7.8</v>
      </c>
      <c r="E81" s="119">
        <v>7</v>
      </c>
    </row>
    <row r="82" spans="1:5" s="3" customFormat="1" ht="12.6" customHeight="1">
      <c r="A82" s="4" t="s">
        <v>1287</v>
      </c>
      <c r="B82" s="13" t="s">
        <v>1288</v>
      </c>
      <c r="C82" s="103">
        <v>242</v>
      </c>
      <c r="D82" s="119">
        <v>8</v>
      </c>
      <c r="E82" s="119">
        <v>4</v>
      </c>
    </row>
    <row r="83" spans="1:5" s="3" customFormat="1" ht="12.6" customHeight="1">
      <c r="A83" s="4" t="s">
        <v>1289</v>
      </c>
      <c r="B83" s="13" t="s">
        <v>1290</v>
      </c>
      <c r="C83" s="103">
        <v>1390</v>
      </c>
      <c r="D83" s="119">
        <v>8.5</v>
      </c>
      <c r="E83" s="119">
        <v>1</v>
      </c>
    </row>
    <row r="84" spans="1:5" s="3" customFormat="1" ht="12.6" customHeight="1">
      <c r="A84" s="134" t="s">
        <v>535</v>
      </c>
      <c r="B84" s="13" t="s">
        <v>1291</v>
      </c>
      <c r="C84" s="103">
        <v>623</v>
      </c>
      <c r="D84" s="119">
        <v>9.8000000000000007</v>
      </c>
      <c r="E84" s="119">
        <v>3</v>
      </c>
    </row>
    <row r="85" spans="1:5" s="3" customFormat="1" ht="12.6" customHeight="1">
      <c r="A85" s="35" t="s">
        <v>215</v>
      </c>
      <c r="B85" s="192" t="s">
        <v>2020</v>
      </c>
      <c r="C85" s="103">
        <v>37</v>
      </c>
      <c r="D85" s="119">
        <v>8.3000000000000007</v>
      </c>
      <c r="E85" s="119">
        <v>5.9</v>
      </c>
    </row>
    <row r="86" spans="1:5" s="3" customFormat="1" ht="12.6" customHeight="1">
      <c r="A86" s="35" t="s">
        <v>217</v>
      </c>
      <c r="B86" s="13" t="s">
        <v>1292</v>
      </c>
      <c r="C86" s="103">
        <v>1086</v>
      </c>
      <c r="D86" s="119">
        <v>9.1999999999999993</v>
      </c>
      <c r="E86" s="119">
        <v>2.5</v>
      </c>
    </row>
    <row r="87" spans="1:5" s="3" customFormat="1" ht="12.6" customHeight="1">
      <c r="A87" s="35" t="s">
        <v>219</v>
      </c>
      <c r="B87" s="13" t="s">
        <v>1293</v>
      </c>
      <c r="C87" s="103">
        <v>162</v>
      </c>
      <c r="D87" s="119">
        <v>7.8</v>
      </c>
      <c r="E87" s="119">
        <v>4.5</v>
      </c>
    </row>
    <row r="88" spans="1:5" s="3" customFormat="1" ht="12.6" customHeight="1">
      <c r="A88" s="35" t="s">
        <v>221</v>
      </c>
      <c r="B88" s="13" t="s">
        <v>1294</v>
      </c>
      <c r="C88" s="103">
        <v>182</v>
      </c>
      <c r="D88" s="119">
        <v>7.8</v>
      </c>
      <c r="E88" s="119">
        <v>3.4</v>
      </c>
    </row>
    <row r="89" spans="1:5" s="3" customFormat="1" ht="12.6" customHeight="1">
      <c r="A89" s="35" t="s">
        <v>223</v>
      </c>
      <c r="B89" s="13" t="s">
        <v>485</v>
      </c>
      <c r="C89" s="103">
        <v>360</v>
      </c>
      <c r="D89" s="119">
        <v>8.1</v>
      </c>
      <c r="E89" s="119">
        <v>3.4</v>
      </c>
    </row>
    <row r="90" spans="1:5" s="3" customFormat="1" ht="12.6" customHeight="1">
      <c r="A90" s="35" t="s">
        <v>225</v>
      </c>
      <c r="B90" s="13" t="s">
        <v>1339</v>
      </c>
      <c r="C90" s="103">
        <v>2</v>
      </c>
      <c r="D90" s="119">
        <v>7.4</v>
      </c>
      <c r="E90" s="119">
        <v>7.1</v>
      </c>
    </row>
    <row r="91" spans="1:5" s="3" customFormat="1" ht="12.6" customHeight="1">
      <c r="A91" s="35" t="s">
        <v>2010</v>
      </c>
      <c r="B91" s="13" t="s">
        <v>1340</v>
      </c>
      <c r="C91" s="103">
        <v>0</v>
      </c>
      <c r="D91" s="119" t="s">
        <v>491</v>
      </c>
      <c r="E91" s="119" t="s">
        <v>491</v>
      </c>
    </row>
    <row r="92" spans="1:5" s="3" customFormat="1" ht="12.6" customHeight="1">
      <c r="A92" s="4" t="s">
        <v>1341</v>
      </c>
      <c r="B92" s="13" t="s">
        <v>1342</v>
      </c>
      <c r="C92" s="103">
        <v>285</v>
      </c>
      <c r="D92" s="119">
        <v>10.1</v>
      </c>
      <c r="E92" s="119">
        <v>5.8</v>
      </c>
    </row>
    <row r="93" spans="1:5" s="3" customFormat="1" ht="12.6" customHeight="1">
      <c r="A93" s="134" t="s">
        <v>940</v>
      </c>
      <c r="B93" s="13" t="s">
        <v>1343</v>
      </c>
      <c r="C93" s="103">
        <v>2</v>
      </c>
      <c r="D93" s="119">
        <v>6.4</v>
      </c>
      <c r="E93" s="119">
        <v>6</v>
      </c>
    </row>
    <row r="94" spans="1:5" s="3" customFormat="1" ht="12.6" customHeight="1">
      <c r="A94" s="4" t="s">
        <v>1344</v>
      </c>
      <c r="B94" s="13" t="s">
        <v>1859</v>
      </c>
      <c r="C94" s="103">
        <v>255</v>
      </c>
      <c r="D94" s="119">
        <v>7.9</v>
      </c>
      <c r="E94" s="119">
        <v>3.8</v>
      </c>
    </row>
    <row r="95" spans="1:5" s="3" customFormat="1" ht="12.6" customHeight="1">
      <c r="A95" s="134" t="s">
        <v>536</v>
      </c>
      <c r="B95" s="13" t="s">
        <v>1860</v>
      </c>
      <c r="C95" s="103">
        <v>86</v>
      </c>
      <c r="D95" s="119">
        <v>8</v>
      </c>
      <c r="E95" s="119">
        <v>5</v>
      </c>
    </row>
    <row r="96" spans="1:5" s="3" customFormat="1" ht="12.6" customHeight="1">
      <c r="A96" s="4" t="s">
        <v>1861</v>
      </c>
      <c r="B96" s="13" t="s">
        <v>1862</v>
      </c>
      <c r="C96" s="103">
        <v>6</v>
      </c>
      <c r="D96" s="119">
        <v>7.4</v>
      </c>
      <c r="E96" s="119">
        <v>5.8</v>
      </c>
    </row>
    <row r="97" spans="1:6" s="3" customFormat="1" ht="12.6" customHeight="1">
      <c r="A97" s="4" t="s">
        <v>1863</v>
      </c>
      <c r="B97" s="13" t="s">
        <v>1864</v>
      </c>
      <c r="C97" s="103">
        <v>25</v>
      </c>
      <c r="D97" s="119">
        <v>8</v>
      </c>
      <c r="E97" s="119">
        <v>5.9</v>
      </c>
    </row>
    <row r="98" spans="1:6" s="3" customFormat="1" ht="12.6" customHeight="1">
      <c r="A98" s="134" t="s">
        <v>537</v>
      </c>
      <c r="B98" s="13" t="s">
        <v>1865</v>
      </c>
      <c r="C98" s="103">
        <v>5</v>
      </c>
      <c r="D98" s="119">
        <v>7.8</v>
      </c>
      <c r="E98" s="119">
        <v>6.2</v>
      </c>
    </row>
    <row r="99" spans="1:6" s="3" customFormat="1" ht="12.6" customHeight="1">
      <c r="A99" s="4" t="s">
        <v>1866</v>
      </c>
      <c r="B99" s="13" t="s">
        <v>1867</v>
      </c>
      <c r="C99" s="103">
        <v>2</v>
      </c>
      <c r="D99" s="119">
        <v>7.4</v>
      </c>
      <c r="E99" s="119">
        <v>7</v>
      </c>
    </row>
    <row r="100" spans="1:6" s="3" customFormat="1" ht="12.6" customHeight="1">
      <c r="A100" s="134" t="s">
        <v>918</v>
      </c>
      <c r="B100" s="13" t="s">
        <v>1868</v>
      </c>
      <c r="C100" s="103">
        <v>49</v>
      </c>
      <c r="D100" s="119">
        <v>7.9</v>
      </c>
      <c r="E100" s="119">
        <v>5.8</v>
      </c>
    </row>
    <row r="101" spans="1:6" s="3" customFormat="1" ht="12.6" customHeight="1">
      <c r="A101" s="4" t="s">
        <v>1869</v>
      </c>
      <c r="B101" s="13" t="s">
        <v>1683</v>
      </c>
      <c r="C101" s="103">
        <v>746</v>
      </c>
      <c r="D101" s="119">
        <v>8.6999999999999993</v>
      </c>
      <c r="E101" s="119">
        <v>2.1</v>
      </c>
    </row>
    <row r="102" spans="1:6" s="3" customFormat="1" ht="12.6" customHeight="1">
      <c r="A102" s="4" t="s">
        <v>1874</v>
      </c>
      <c r="B102" s="13" t="s">
        <v>1875</v>
      </c>
      <c r="C102" s="103">
        <v>49</v>
      </c>
      <c r="D102" s="119">
        <v>7.9</v>
      </c>
      <c r="E102" s="119">
        <v>6</v>
      </c>
    </row>
    <row r="103" spans="1:6" s="3" customFormat="1" ht="12.6" customHeight="1">
      <c r="A103" s="4" t="s">
        <v>1876</v>
      </c>
      <c r="B103" s="13" t="s">
        <v>1877</v>
      </c>
      <c r="C103" s="103">
        <v>54</v>
      </c>
      <c r="D103" s="119">
        <v>7.9</v>
      </c>
      <c r="E103" s="119">
        <v>6</v>
      </c>
    </row>
    <row r="104" spans="1:6" s="3" customFormat="1" ht="12.6" customHeight="1">
      <c r="A104" s="4" t="s">
        <v>1878</v>
      </c>
      <c r="B104" s="13" t="s">
        <v>1879</v>
      </c>
      <c r="C104" s="103">
        <v>140</v>
      </c>
      <c r="D104" s="119">
        <v>9.1999999999999993</v>
      </c>
      <c r="E104" s="119">
        <v>3.5</v>
      </c>
    </row>
    <row r="105" spans="1:6" s="3" customFormat="1" ht="12.6" customHeight="1">
      <c r="A105" s="4" t="s">
        <v>1880</v>
      </c>
      <c r="B105" s="13" t="s">
        <v>1881</v>
      </c>
      <c r="C105" s="103">
        <v>6</v>
      </c>
      <c r="D105" s="119">
        <v>8.1999999999999993</v>
      </c>
      <c r="E105" s="119">
        <v>6</v>
      </c>
    </row>
    <row r="106" spans="1:6" s="3" customFormat="1" ht="12.6" customHeight="1">
      <c r="A106" s="4" t="s">
        <v>1882</v>
      </c>
      <c r="B106" s="4" t="s">
        <v>1883</v>
      </c>
      <c r="C106" s="184">
        <v>7026</v>
      </c>
      <c r="D106" s="187">
        <v>11.4</v>
      </c>
      <c r="E106" s="187">
        <v>1</v>
      </c>
      <c r="F106" s="8"/>
    </row>
    <row r="107" spans="1:6" s="3" customFormat="1" ht="12.6" customHeight="1">
      <c r="A107" s="4" t="s">
        <v>1884</v>
      </c>
      <c r="B107" s="4" t="s">
        <v>1885</v>
      </c>
      <c r="C107" s="184">
        <v>1906</v>
      </c>
      <c r="D107" s="187">
        <v>8</v>
      </c>
      <c r="E107" s="187">
        <v>3.7</v>
      </c>
      <c r="F107" s="8"/>
    </row>
    <row r="108" spans="1:6" s="3" customFormat="1" ht="12.6" customHeight="1">
      <c r="A108" s="4" t="s">
        <v>1886</v>
      </c>
      <c r="B108" s="4" t="s">
        <v>1887</v>
      </c>
      <c r="C108" s="184">
        <v>227</v>
      </c>
      <c r="D108" s="187">
        <v>8.1999999999999993</v>
      </c>
      <c r="E108" s="187">
        <v>5</v>
      </c>
    </row>
    <row r="109" spans="1:6" s="3" customFormat="1" ht="12.6" customHeight="1">
      <c r="A109" s="4" t="s">
        <v>1173</v>
      </c>
      <c r="B109" s="4" t="s">
        <v>1174</v>
      </c>
      <c r="C109" s="184">
        <v>1231</v>
      </c>
      <c r="D109" s="187">
        <v>8.6</v>
      </c>
      <c r="E109" s="187">
        <v>3.1</v>
      </c>
    </row>
    <row r="110" spans="1:6" s="3" customFormat="1" ht="12.6" customHeight="1">
      <c r="A110" s="4" t="s">
        <v>1175</v>
      </c>
      <c r="B110" s="4" t="s">
        <v>1176</v>
      </c>
      <c r="C110" s="184">
        <v>8</v>
      </c>
      <c r="D110" s="187">
        <v>7.6</v>
      </c>
      <c r="E110" s="187">
        <v>5.6</v>
      </c>
    </row>
    <row r="111" spans="1:6" s="3" customFormat="1" ht="12.6" customHeight="1">
      <c r="A111" s="4" t="s">
        <v>1177</v>
      </c>
      <c r="B111" s="13" t="s">
        <v>1684</v>
      </c>
      <c r="C111" s="184">
        <v>218</v>
      </c>
      <c r="D111" s="187">
        <v>8.1999999999999993</v>
      </c>
      <c r="E111" s="187">
        <v>3.2</v>
      </c>
    </row>
    <row r="112" spans="1:6" s="3" customFormat="1" ht="12.6" customHeight="1">
      <c r="A112" s="100" t="s">
        <v>1019</v>
      </c>
      <c r="B112" s="13" t="s">
        <v>1685</v>
      </c>
      <c r="C112" s="184">
        <v>27</v>
      </c>
      <c r="D112" s="187">
        <v>8</v>
      </c>
      <c r="E112" s="187">
        <v>5.5</v>
      </c>
    </row>
    <row r="113" spans="1:5" s="3" customFormat="1" ht="12.6" customHeight="1">
      <c r="A113" s="100"/>
      <c r="B113" s="13" t="s">
        <v>1686</v>
      </c>
      <c r="C113" s="184">
        <v>21430</v>
      </c>
      <c r="D113" s="187">
        <v>11.4</v>
      </c>
      <c r="E113" s="187">
        <v>1</v>
      </c>
    </row>
    <row r="114" spans="1:5" s="3" customFormat="1" ht="12.6" customHeight="1">
      <c r="A114" s="6" t="s">
        <v>1036</v>
      </c>
      <c r="C114" s="102"/>
    </row>
    <row r="115" spans="1:5" s="3" customFormat="1" ht="10.5">
      <c r="A115" s="101"/>
    </row>
    <row r="116" spans="1:5" s="3" customFormat="1" ht="10.5">
      <c r="A116" s="101"/>
    </row>
    <row r="117" spans="1:5" s="3" customFormat="1" ht="10.5">
      <c r="A117" s="101"/>
    </row>
    <row r="118" spans="1:5" s="3" customFormat="1" ht="10.5">
      <c r="A118" s="101"/>
      <c r="C118" s="26"/>
    </row>
    <row r="119" spans="1:5" s="3" customFormat="1" ht="10.5">
      <c r="A119" s="101"/>
    </row>
    <row r="120" spans="1:5" s="3" customFormat="1" ht="10.5">
      <c r="A120" s="101"/>
    </row>
    <row r="121" spans="1:5" s="3" customFormat="1" ht="10.5">
      <c r="A121" s="101"/>
    </row>
    <row r="122" spans="1:5" s="3" customFormat="1" ht="10.5">
      <c r="A122" s="101"/>
    </row>
    <row r="123" spans="1:5" s="3" customFormat="1" ht="10.5">
      <c r="A123" s="101"/>
    </row>
    <row r="124" spans="1:5" s="3" customFormat="1" ht="10.5">
      <c r="A124" s="101"/>
    </row>
    <row r="125" spans="1:5" s="3" customFormat="1" ht="10.5">
      <c r="A125" s="101"/>
    </row>
    <row r="126" spans="1:5" s="3" customFormat="1" ht="10.5">
      <c r="A126" s="101"/>
    </row>
    <row r="127" spans="1:5" s="3" customFormat="1" ht="10.5">
      <c r="A127" s="101"/>
    </row>
    <row r="128" spans="1:5" s="3" customFormat="1" ht="10.5">
      <c r="A128" s="101"/>
    </row>
    <row r="129" spans="1:1" s="3" customFormat="1" ht="10.5">
      <c r="A129" s="101"/>
    </row>
    <row r="130" spans="1:1" s="3" customFormat="1" ht="10.5">
      <c r="A130" s="101"/>
    </row>
    <row r="131" spans="1:1" s="3" customFormat="1" ht="10.5">
      <c r="A131" s="101"/>
    </row>
    <row r="132" spans="1:1" s="3" customFormat="1" ht="10.5">
      <c r="A132" s="101"/>
    </row>
    <row r="133" spans="1:1" s="3" customFormat="1" ht="10.5">
      <c r="A133" s="101"/>
    </row>
    <row r="134" spans="1:1" s="3" customFormat="1" ht="10.5">
      <c r="A134" s="101"/>
    </row>
    <row r="135" spans="1:1" s="3" customFormat="1" ht="10.5">
      <c r="A135" s="101"/>
    </row>
    <row r="136" spans="1:1" s="3" customFormat="1" ht="10.5">
      <c r="A136" s="101"/>
    </row>
    <row r="137" spans="1:1" s="3" customFormat="1" ht="10.5">
      <c r="A137" s="101"/>
    </row>
    <row r="138" spans="1:1" s="3" customFormat="1" ht="10.5">
      <c r="A138" s="101"/>
    </row>
    <row r="139" spans="1:1" s="3" customFormat="1" ht="10.5">
      <c r="A139" s="101"/>
    </row>
    <row r="140" spans="1:1" s="3" customFormat="1" ht="10.5">
      <c r="A140" s="101"/>
    </row>
    <row r="141" spans="1:1" s="3" customFormat="1" ht="10.5">
      <c r="A141" s="101"/>
    </row>
    <row r="142" spans="1:1" s="3" customFormat="1" ht="10.5">
      <c r="A142" s="101"/>
    </row>
    <row r="143" spans="1:1" s="3" customFormat="1" ht="10.5">
      <c r="A143" s="101"/>
    </row>
    <row r="144" spans="1:1" s="3" customFormat="1" ht="10.5">
      <c r="A144" s="101"/>
    </row>
    <row r="145" spans="1:1" s="3" customFormat="1" ht="10.5">
      <c r="A145" s="101"/>
    </row>
    <row r="146" spans="1:1" s="3" customFormat="1" ht="10.5">
      <c r="A146" s="101"/>
    </row>
    <row r="147" spans="1:1" s="3" customFormat="1" ht="10.5">
      <c r="A147" s="101"/>
    </row>
    <row r="148" spans="1:1" s="3" customFormat="1" ht="10.5">
      <c r="A148" s="101"/>
    </row>
    <row r="149" spans="1:1" s="3" customFormat="1" ht="10.5">
      <c r="A149" s="101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4" man="1"/>
  </rowBreaks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46">
    <tabColor rgb="FFFFC000"/>
  </sheetPr>
  <dimension ref="A1:F14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6.25" style="99" customWidth="1"/>
    <col min="2" max="2" width="45.25" style="32" bestFit="1" customWidth="1"/>
    <col min="3" max="16384" width="9" style="32"/>
  </cols>
  <sheetData>
    <row r="1" spans="1:6" hidden="1">
      <c r="B1" s="2"/>
      <c r="C1" s="3"/>
      <c r="D1" s="3"/>
      <c r="E1" s="3"/>
      <c r="F1" s="3"/>
    </row>
    <row r="2" spans="1:6" hidden="1">
      <c r="A2" s="46"/>
      <c r="B2" s="2"/>
      <c r="C2" s="3"/>
      <c r="D2" s="3"/>
      <c r="E2" s="3"/>
      <c r="F2" s="3"/>
    </row>
    <row r="3" spans="1:6">
      <c r="A3" s="46" t="s">
        <v>1131</v>
      </c>
      <c r="B3" s="2"/>
      <c r="C3" s="3"/>
      <c r="D3" s="3"/>
      <c r="E3" s="3"/>
      <c r="F3" s="3"/>
    </row>
    <row r="4" spans="1:6" s="3" customFormat="1" ht="12">
      <c r="A4" s="46"/>
      <c r="B4" s="2"/>
      <c r="E4" s="40" t="s">
        <v>1037</v>
      </c>
    </row>
    <row r="5" spans="1:6" s="3" customFormat="1" ht="12.6" customHeight="1">
      <c r="A5" s="268" t="s">
        <v>490</v>
      </c>
      <c r="B5" s="270"/>
      <c r="C5" s="135" t="s">
        <v>1178</v>
      </c>
      <c r="D5" s="135" t="s">
        <v>1180</v>
      </c>
      <c r="E5" s="135" t="s">
        <v>1181</v>
      </c>
    </row>
    <row r="6" spans="1:6" s="3" customFormat="1" ht="12.6" customHeight="1">
      <c r="A6" s="134" t="s">
        <v>533</v>
      </c>
      <c r="B6" s="13" t="s">
        <v>435</v>
      </c>
      <c r="C6" s="103">
        <v>102</v>
      </c>
      <c r="D6" s="119">
        <v>8.9</v>
      </c>
      <c r="E6" s="119">
        <v>6.3</v>
      </c>
    </row>
    <row r="7" spans="1:6" s="3" customFormat="1" ht="12.6" customHeight="1">
      <c r="A7" s="4" t="s">
        <v>571</v>
      </c>
      <c r="B7" s="13" t="s">
        <v>248</v>
      </c>
      <c r="C7" s="103">
        <v>122</v>
      </c>
      <c r="D7" s="119">
        <v>8.6</v>
      </c>
      <c r="E7" s="119">
        <v>6.4</v>
      </c>
    </row>
    <row r="8" spans="1:6" s="3" customFormat="1" ht="12.6" customHeight="1">
      <c r="A8" s="4" t="s">
        <v>249</v>
      </c>
      <c r="B8" s="13" t="s">
        <v>250</v>
      </c>
      <c r="C8" s="103">
        <v>387</v>
      </c>
      <c r="D8" s="119">
        <v>9</v>
      </c>
      <c r="E8" s="119">
        <v>5</v>
      </c>
    </row>
    <row r="9" spans="1:6" s="3" customFormat="1" ht="12.6" customHeight="1">
      <c r="A9" s="4" t="s">
        <v>251</v>
      </c>
      <c r="B9" s="13" t="s">
        <v>252</v>
      </c>
      <c r="C9" s="103">
        <v>303</v>
      </c>
      <c r="D9" s="119">
        <v>9</v>
      </c>
      <c r="E9" s="119">
        <v>3.5</v>
      </c>
    </row>
    <row r="10" spans="1:6" s="3" customFormat="1" ht="12.6" customHeight="1">
      <c r="A10" s="4" t="s">
        <v>253</v>
      </c>
      <c r="B10" s="13" t="s">
        <v>254</v>
      </c>
      <c r="C10" s="103">
        <v>303</v>
      </c>
      <c r="D10" s="119">
        <v>11.8</v>
      </c>
      <c r="E10" s="119">
        <v>6.5</v>
      </c>
    </row>
    <row r="11" spans="1:6" s="3" customFormat="1" ht="12.6" customHeight="1">
      <c r="A11" s="4" t="s">
        <v>255</v>
      </c>
      <c r="B11" s="13" t="s">
        <v>539</v>
      </c>
      <c r="C11" s="103">
        <v>114</v>
      </c>
      <c r="D11" s="119">
        <v>8.6</v>
      </c>
      <c r="E11" s="119">
        <v>6.8</v>
      </c>
    </row>
    <row r="12" spans="1:6" s="3" customFormat="1" ht="12.6" customHeight="1">
      <c r="A12" s="4" t="s">
        <v>256</v>
      </c>
      <c r="B12" s="13" t="s">
        <v>540</v>
      </c>
      <c r="C12" s="103">
        <v>0</v>
      </c>
      <c r="D12" s="119" t="s">
        <v>491</v>
      </c>
      <c r="E12" s="119" t="s">
        <v>491</v>
      </c>
    </row>
    <row r="13" spans="1:6" s="3" customFormat="1" ht="12.6" customHeight="1">
      <c r="A13" s="4" t="s">
        <v>498</v>
      </c>
      <c r="B13" s="13" t="s">
        <v>257</v>
      </c>
      <c r="C13" s="103">
        <v>33</v>
      </c>
      <c r="D13" s="119">
        <v>9.6999999999999993</v>
      </c>
      <c r="E13" s="119">
        <v>7.2</v>
      </c>
    </row>
    <row r="14" spans="1:6" s="3" customFormat="1" ht="12.6" customHeight="1">
      <c r="A14" s="4" t="s">
        <v>258</v>
      </c>
      <c r="B14" s="13" t="s">
        <v>391</v>
      </c>
      <c r="C14" s="103">
        <v>30</v>
      </c>
      <c r="D14" s="119">
        <v>8.6</v>
      </c>
      <c r="E14" s="119">
        <v>6.9</v>
      </c>
    </row>
    <row r="15" spans="1:6" s="3" customFormat="1" ht="12.6" customHeight="1">
      <c r="A15" s="4" t="s">
        <v>259</v>
      </c>
      <c r="B15" s="13" t="s">
        <v>370</v>
      </c>
      <c r="C15" s="103">
        <v>36</v>
      </c>
      <c r="D15" s="119">
        <v>8.6</v>
      </c>
      <c r="E15" s="119">
        <v>6.7</v>
      </c>
    </row>
    <row r="16" spans="1:6" s="3" customFormat="1" ht="12.6" customHeight="1">
      <c r="A16" s="4" t="s">
        <v>367</v>
      </c>
      <c r="B16" s="13" t="s">
        <v>260</v>
      </c>
      <c r="C16" s="103">
        <v>335</v>
      </c>
      <c r="D16" s="119">
        <v>8.8000000000000007</v>
      </c>
      <c r="E16" s="119">
        <v>5.9</v>
      </c>
    </row>
    <row r="17" spans="1:5" s="3" customFormat="1" ht="12.6" customHeight="1">
      <c r="A17" s="4" t="s">
        <v>502</v>
      </c>
      <c r="B17" s="13" t="s">
        <v>143</v>
      </c>
      <c r="C17" s="103">
        <v>39</v>
      </c>
      <c r="D17" s="119">
        <v>9.1</v>
      </c>
      <c r="E17" s="119">
        <v>7.2</v>
      </c>
    </row>
    <row r="18" spans="1:5" s="3" customFormat="1" ht="12.6" customHeight="1">
      <c r="A18" s="4" t="s">
        <v>503</v>
      </c>
      <c r="B18" s="13" t="s">
        <v>144</v>
      </c>
      <c r="C18" s="103">
        <v>41</v>
      </c>
      <c r="D18" s="119">
        <v>8.6</v>
      </c>
      <c r="E18" s="119">
        <v>7</v>
      </c>
    </row>
    <row r="19" spans="1:5" s="3" customFormat="1" ht="12.6" customHeight="1">
      <c r="A19" s="4" t="s">
        <v>504</v>
      </c>
      <c r="B19" s="13" t="s">
        <v>145</v>
      </c>
      <c r="C19" s="103">
        <v>3</v>
      </c>
      <c r="D19" s="119">
        <v>8.1999999999999993</v>
      </c>
      <c r="E19" s="119">
        <v>7.3</v>
      </c>
    </row>
    <row r="20" spans="1:5" s="3" customFormat="1" ht="12.6" customHeight="1">
      <c r="A20" s="4" t="s">
        <v>505</v>
      </c>
      <c r="B20" s="13" t="s">
        <v>146</v>
      </c>
      <c r="C20" s="103">
        <v>28</v>
      </c>
      <c r="D20" s="119">
        <v>8.9</v>
      </c>
      <c r="E20" s="119">
        <v>7</v>
      </c>
    </row>
    <row r="21" spans="1:5" s="3" customFormat="1" ht="12.6" customHeight="1">
      <c r="A21" s="4" t="s">
        <v>506</v>
      </c>
      <c r="B21" s="13" t="s">
        <v>147</v>
      </c>
      <c r="C21" s="103">
        <v>10</v>
      </c>
      <c r="D21" s="119">
        <v>8.4</v>
      </c>
      <c r="E21" s="119">
        <v>7.5</v>
      </c>
    </row>
    <row r="22" spans="1:5" s="3" customFormat="1" ht="12.6" customHeight="1">
      <c r="A22" s="4" t="s">
        <v>507</v>
      </c>
      <c r="B22" s="13" t="s">
        <v>148</v>
      </c>
      <c r="C22" s="103">
        <v>61</v>
      </c>
      <c r="D22" s="119">
        <v>8.6</v>
      </c>
      <c r="E22" s="119">
        <v>6.8</v>
      </c>
    </row>
    <row r="23" spans="1:5" s="3" customFormat="1" ht="12.6" customHeight="1">
      <c r="A23" s="4" t="s">
        <v>508</v>
      </c>
      <c r="B23" s="13" t="s">
        <v>149</v>
      </c>
      <c r="C23" s="103">
        <v>114</v>
      </c>
      <c r="D23" s="119">
        <v>8.8000000000000007</v>
      </c>
      <c r="E23" s="119">
        <v>3.8</v>
      </c>
    </row>
    <row r="24" spans="1:5" s="3" customFormat="1" ht="12.6" customHeight="1">
      <c r="A24" s="134" t="s">
        <v>572</v>
      </c>
      <c r="B24" s="13" t="s">
        <v>150</v>
      </c>
      <c r="C24" s="103">
        <v>3</v>
      </c>
      <c r="D24" s="119">
        <v>8.1</v>
      </c>
      <c r="E24" s="119">
        <v>7.7</v>
      </c>
    </row>
    <row r="25" spans="1:5" s="3" customFormat="1" ht="12.6" customHeight="1">
      <c r="A25" s="4" t="s">
        <v>509</v>
      </c>
      <c r="B25" s="13" t="s">
        <v>573</v>
      </c>
      <c r="C25" s="103">
        <v>77</v>
      </c>
      <c r="D25" s="119">
        <v>8.6</v>
      </c>
      <c r="E25" s="119">
        <v>6.8</v>
      </c>
    </row>
    <row r="26" spans="1:5" s="3" customFormat="1" ht="12.6" customHeight="1">
      <c r="A26" s="4" t="s">
        <v>510</v>
      </c>
      <c r="B26" s="13" t="s">
        <v>574</v>
      </c>
      <c r="C26" s="103">
        <v>1</v>
      </c>
      <c r="D26" s="119">
        <v>8</v>
      </c>
      <c r="E26" s="119">
        <v>8</v>
      </c>
    </row>
    <row r="27" spans="1:5" s="3" customFormat="1" ht="12.6" customHeight="1">
      <c r="A27" s="4" t="s">
        <v>575</v>
      </c>
      <c r="B27" s="13" t="s">
        <v>576</v>
      </c>
      <c r="C27" s="103">
        <v>262</v>
      </c>
      <c r="D27" s="119">
        <v>9.6</v>
      </c>
      <c r="E27" s="119">
        <v>6.6</v>
      </c>
    </row>
    <row r="28" spans="1:5" s="3" customFormat="1" ht="12.6" customHeight="1">
      <c r="A28" s="4" t="s">
        <v>577</v>
      </c>
      <c r="B28" s="13" t="s">
        <v>328</v>
      </c>
      <c r="C28" s="103">
        <v>2</v>
      </c>
      <c r="D28" s="119">
        <v>7.7</v>
      </c>
      <c r="E28" s="119">
        <v>7.1</v>
      </c>
    </row>
    <row r="29" spans="1:5" s="3" customFormat="1" ht="12.6" customHeight="1">
      <c r="A29" s="134" t="s">
        <v>534</v>
      </c>
      <c r="B29" s="13" t="s">
        <v>578</v>
      </c>
      <c r="C29" s="103">
        <v>29</v>
      </c>
      <c r="D29" s="119">
        <v>9.3000000000000007</v>
      </c>
      <c r="E29" s="119">
        <v>7.1</v>
      </c>
    </row>
    <row r="30" spans="1:5" s="3" customFormat="1" ht="12.6" customHeight="1">
      <c r="A30" s="4" t="s">
        <v>579</v>
      </c>
      <c r="B30" s="13" t="s">
        <v>511</v>
      </c>
      <c r="C30" s="103">
        <v>0</v>
      </c>
      <c r="D30" s="119" t="s">
        <v>491</v>
      </c>
      <c r="E30" s="119" t="s">
        <v>491</v>
      </c>
    </row>
    <row r="31" spans="1:5" s="3" customFormat="1" ht="12.6" customHeight="1">
      <c r="A31" s="4" t="s">
        <v>580</v>
      </c>
      <c r="B31" s="13" t="s">
        <v>512</v>
      </c>
      <c r="C31" s="103">
        <v>10</v>
      </c>
      <c r="D31" s="119">
        <v>9</v>
      </c>
      <c r="E31" s="119">
        <v>6.8</v>
      </c>
    </row>
    <row r="32" spans="1:5" s="3" customFormat="1" ht="12.6" customHeight="1">
      <c r="A32" s="4" t="s">
        <v>581</v>
      </c>
      <c r="B32" s="13" t="s">
        <v>261</v>
      </c>
      <c r="C32" s="103">
        <v>2</v>
      </c>
      <c r="D32" s="119">
        <v>9</v>
      </c>
      <c r="E32" s="119">
        <v>8.4</v>
      </c>
    </row>
    <row r="33" spans="1:5" s="3" customFormat="1" ht="12.6" customHeight="1">
      <c r="A33" s="4" t="s">
        <v>417</v>
      </c>
      <c r="B33" s="13" t="s">
        <v>167</v>
      </c>
      <c r="C33" s="103">
        <v>3</v>
      </c>
      <c r="D33" s="119">
        <v>9.5</v>
      </c>
      <c r="E33" s="119">
        <v>7.2</v>
      </c>
    </row>
    <row r="34" spans="1:5" s="3" customFormat="1" ht="12.6" customHeight="1">
      <c r="A34" s="134" t="s">
        <v>582</v>
      </c>
      <c r="B34" s="13" t="s">
        <v>331</v>
      </c>
      <c r="C34" s="103">
        <v>253</v>
      </c>
      <c r="D34" s="119">
        <v>8.6</v>
      </c>
      <c r="E34" s="119">
        <v>6.5</v>
      </c>
    </row>
    <row r="35" spans="1:5" s="3" customFormat="1" ht="12.6" customHeight="1">
      <c r="A35" s="4" t="s">
        <v>418</v>
      </c>
      <c r="B35" s="13" t="s">
        <v>436</v>
      </c>
      <c r="C35" s="103">
        <v>34</v>
      </c>
      <c r="D35" s="119">
        <v>8.6</v>
      </c>
      <c r="E35" s="119">
        <v>7</v>
      </c>
    </row>
    <row r="36" spans="1:5" s="3" customFormat="1" ht="12.6" customHeight="1">
      <c r="A36" s="4" t="s">
        <v>419</v>
      </c>
      <c r="B36" s="13" t="s">
        <v>514</v>
      </c>
      <c r="C36" s="103">
        <v>21</v>
      </c>
      <c r="D36" s="119">
        <v>9.5</v>
      </c>
      <c r="E36" s="119">
        <v>7.3</v>
      </c>
    </row>
    <row r="37" spans="1:5" s="3" customFormat="1" ht="12.6" customHeight="1">
      <c r="A37" s="4" t="s">
        <v>583</v>
      </c>
      <c r="B37" s="13" t="s">
        <v>2071</v>
      </c>
      <c r="C37" s="103">
        <v>3</v>
      </c>
      <c r="D37" s="119">
        <v>8.3000000000000007</v>
      </c>
      <c r="E37" s="119">
        <v>7.8</v>
      </c>
    </row>
    <row r="38" spans="1:5" s="3" customFormat="1" ht="12.6" customHeight="1">
      <c r="A38" s="4" t="s">
        <v>584</v>
      </c>
      <c r="B38" s="13" t="s">
        <v>262</v>
      </c>
      <c r="C38" s="103">
        <v>29</v>
      </c>
      <c r="D38" s="119">
        <v>8.6</v>
      </c>
      <c r="E38" s="119">
        <v>6.1</v>
      </c>
    </row>
    <row r="39" spans="1:5" s="3" customFormat="1" ht="12.6" customHeight="1">
      <c r="A39" s="4" t="s">
        <v>263</v>
      </c>
      <c r="B39" s="13" t="s">
        <v>264</v>
      </c>
      <c r="C39" s="103">
        <v>203</v>
      </c>
      <c r="D39" s="119">
        <v>9</v>
      </c>
      <c r="E39" s="119">
        <v>6.5</v>
      </c>
    </row>
    <row r="40" spans="1:5" s="3" customFormat="1" ht="12.6" customHeight="1">
      <c r="A40" s="4" t="s">
        <v>265</v>
      </c>
      <c r="B40" s="13" t="s">
        <v>266</v>
      </c>
      <c r="C40" s="103">
        <v>14</v>
      </c>
      <c r="D40" s="119">
        <v>8.6</v>
      </c>
      <c r="E40" s="119">
        <v>6.9</v>
      </c>
    </row>
    <row r="41" spans="1:5" s="3" customFormat="1" ht="12.6" customHeight="1">
      <c r="A41" s="4" t="s">
        <v>377</v>
      </c>
      <c r="B41" s="13" t="s">
        <v>267</v>
      </c>
      <c r="C41" s="103">
        <v>3</v>
      </c>
      <c r="D41" s="119">
        <v>8.3000000000000007</v>
      </c>
      <c r="E41" s="119">
        <v>7.9</v>
      </c>
    </row>
    <row r="42" spans="1:5" s="3" customFormat="1" ht="12.6" customHeight="1">
      <c r="A42" s="4" t="s">
        <v>378</v>
      </c>
      <c r="B42" s="13" t="s">
        <v>268</v>
      </c>
      <c r="C42" s="103">
        <v>7</v>
      </c>
      <c r="D42" s="119">
        <v>8.5</v>
      </c>
      <c r="E42" s="119">
        <v>7.5</v>
      </c>
    </row>
    <row r="43" spans="1:5" s="3" customFormat="1" ht="12.6" customHeight="1">
      <c r="A43" s="4" t="s">
        <v>281</v>
      </c>
      <c r="B43" s="13" t="s">
        <v>379</v>
      </c>
      <c r="C43" s="103">
        <v>7</v>
      </c>
      <c r="D43" s="119">
        <v>8.6999999999999993</v>
      </c>
      <c r="E43" s="119">
        <v>7.4</v>
      </c>
    </row>
    <row r="44" spans="1:5" s="3" customFormat="1" ht="12.6" customHeight="1">
      <c r="A44" s="4" t="s">
        <v>380</v>
      </c>
      <c r="B44" s="13" t="s">
        <v>585</v>
      </c>
      <c r="C44" s="103">
        <v>19</v>
      </c>
      <c r="D44" s="119">
        <v>8.5</v>
      </c>
      <c r="E44" s="119">
        <v>7</v>
      </c>
    </row>
    <row r="45" spans="1:5" s="3" customFormat="1" ht="12.6" customHeight="1">
      <c r="A45" s="4" t="s">
        <v>282</v>
      </c>
      <c r="B45" s="13" t="s">
        <v>586</v>
      </c>
      <c r="C45" s="103">
        <v>134</v>
      </c>
      <c r="D45" s="119">
        <v>8.8000000000000007</v>
      </c>
      <c r="E45" s="119">
        <v>6.3</v>
      </c>
    </row>
    <row r="46" spans="1:5" s="3" customFormat="1" ht="12.6" customHeight="1">
      <c r="A46" s="4" t="s">
        <v>587</v>
      </c>
      <c r="B46" s="13" t="s">
        <v>588</v>
      </c>
      <c r="C46" s="103">
        <v>8</v>
      </c>
      <c r="D46" s="119">
        <v>8.4</v>
      </c>
      <c r="E46" s="119">
        <v>7.4</v>
      </c>
    </row>
    <row r="47" spans="1:5" s="3" customFormat="1" ht="12.6" customHeight="1">
      <c r="A47" s="4" t="s">
        <v>589</v>
      </c>
      <c r="B47" s="13" t="s">
        <v>269</v>
      </c>
      <c r="C47" s="103">
        <v>7</v>
      </c>
      <c r="D47" s="119">
        <v>8.6999999999999993</v>
      </c>
      <c r="E47" s="119">
        <v>7</v>
      </c>
    </row>
    <row r="48" spans="1:5" s="3" customFormat="1" ht="12.6" customHeight="1">
      <c r="A48" s="4" t="s">
        <v>284</v>
      </c>
      <c r="B48" s="13" t="s">
        <v>590</v>
      </c>
      <c r="C48" s="103">
        <v>5</v>
      </c>
      <c r="D48" s="119">
        <v>8.1999999999999993</v>
      </c>
      <c r="E48" s="119">
        <v>7.8</v>
      </c>
    </row>
    <row r="49" spans="1:5" s="3" customFormat="1" ht="12.6" customHeight="1">
      <c r="A49" s="4" t="s">
        <v>421</v>
      </c>
      <c r="B49" s="13" t="s">
        <v>270</v>
      </c>
      <c r="C49" s="103">
        <v>50</v>
      </c>
      <c r="D49" s="119">
        <v>9</v>
      </c>
      <c r="E49" s="119">
        <v>7.2</v>
      </c>
    </row>
    <row r="50" spans="1:5" s="3" customFormat="1" ht="12.6" customHeight="1">
      <c r="A50" s="4" t="s">
        <v>559</v>
      </c>
      <c r="B50" s="13" t="s">
        <v>271</v>
      </c>
      <c r="C50" s="103">
        <v>0</v>
      </c>
      <c r="D50" s="119" t="s">
        <v>491</v>
      </c>
      <c r="E50" s="119" t="s">
        <v>491</v>
      </c>
    </row>
    <row r="51" spans="1:5" s="3" customFormat="1" ht="12.6" customHeight="1">
      <c r="A51" s="35" t="s">
        <v>2022</v>
      </c>
      <c r="B51" s="13" t="s">
        <v>2023</v>
      </c>
      <c r="C51" s="103">
        <v>0</v>
      </c>
      <c r="D51" s="119" t="s">
        <v>491</v>
      </c>
      <c r="E51" s="119" t="s">
        <v>491</v>
      </c>
    </row>
    <row r="52" spans="1:5" s="3" customFormat="1" ht="12.6" customHeight="1">
      <c r="A52" s="4" t="s">
        <v>591</v>
      </c>
      <c r="B52" s="13" t="s">
        <v>157</v>
      </c>
      <c r="C52" s="103">
        <v>1</v>
      </c>
      <c r="D52" s="119">
        <v>7.3</v>
      </c>
      <c r="E52" s="119">
        <v>7.3</v>
      </c>
    </row>
    <row r="53" spans="1:5" s="3" customFormat="1" ht="12.6" customHeight="1">
      <c r="A53" s="4" t="s">
        <v>158</v>
      </c>
      <c r="B53" s="13" t="s">
        <v>159</v>
      </c>
      <c r="C53" s="103">
        <v>2</v>
      </c>
      <c r="D53" s="119">
        <v>8.6</v>
      </c>
      <c r="E53" s="119">
        <v>8</v>
      </c>
    </row>
    <row r="54" spans="1:5" s="3" customFormat="1" ht="12.6" customHeight="1">
      <c r="A54" s="4" t="s">
        <v>160</v>
      </c>
      <c r="B54" s="13" t="s">
        <v>161</v>
      </c>
      <c r="C54" s="103">
        <v>13</v>
      </c>
      <c r="D54" s="119">
        <v>8.5</v>
      </c>
      <c r="E54" s="119">
        <v>7.3</v>
      </c>
    </row>
    <row r="55" spans="1:5" s="3" customFormat="1" ht="12.6" customHeight="1">
      <c r="A55" s="4" t="s">
        <v>162</v>
      </c>
      <c r="B55" s="13" t="s">
        <v>272</v>
      </c>
      <c r="C55" s="103">
        <v>0</v>
      </c>
      <c r="D55" s="119" t="s">
        <v>491</v>
      </c>
      <c r="E55" s="119" t="s">
        <v>491</v>
      </c>
    </row>
    <row r="56" spans="1:5" s="3" customFormat="1" ht="12.6" customHeight="1">
      <c r="A56" s="4" t="s">
        <v>273</v>
      </c>
      <c r="B56" s="13" t="s">
        <v>274</v>
      </c>
      <c r="C56" s="103">
        <v>4</v>
      </c>
      <c r="D56" s="119">
        <v>7.9</v>
      </c>
      <c r="E56" s="119">
        <v>7.6</v>
      </c>
    </row>
    <row r="57" spans="1:5" s="3" customFormat="1" ht="12.6" customHeight="1">
      <c r="A57" s="4" t="s">
        <v>287</v>
      </c>
      <c r="B57" s="13" t="s">
        <v>275</v>
      </c>
      <c r="C57" s="103">
        <v>0</v>
      </c>
      <c r="D57" s="119" t="s">
        <v>491</v>
      </c>
      <c r="E57" s="119" t="s">
        <v>491</v>
      </c>
    </row>
    <row r="58" spans="1:5" s="3" customFormat="1" ht="12.6" customHeight="1">
      <c r="A58" s="4" t="s">
        <v>424</v>
      </c>
      <c r="B58" s="13" t="s">
        <v>427</v>
      </c>
      <c r="C58" s="103">
        <v>0</v>
      </c>
      <c r="D58" s="119" t="s">
        <v>491</v>
      </c>
      <c r="E58" s="119" t="s">
        <v>491</v>
      </c>
    </row>
    <row r="59" spans="1:5" s="3" customFormat="1" ht="12.6" customHeight="1">
      <c r="A59" s="4" t="s">
        <v>592</v>
      </c>
      <c r="B59" s="13" t="s">
        <v>174</v>
      </c>
      <c r="C59" s="103">
        <v>181</v>
      </c>
      <c r="D59" s="119">
        <v>9.5</v>
      </c>
      <c r="E59" s="119">
        <v>6.8</v>
      </c>
    </row>
    <row r="60" spans="1:5" s="3" customFormat="1" ht="12.6" customHeight="1">
      <c r="A60" s="4" t="s">
        <v>175</v>
      </c>
      <c r="B60" s="13" t="s">
        <v>176</v>
      </c>
      <c r="C60" s="103">
        <v>159</v>
      </c>
      <c r="D60" s="119">
        <v>8.6</v>
      </c>
      <c r="E60" s="119">
        <v>6.8</v>
      </c>
    </row>
    <row r="61" spans="1:5" s="3" customFormat="1" ht="12.6" customHeight="1">
      <c r="A61" s="4" t="s">
        <v>177</v>
      </c>
      <c r="B61" s="13" t="s">
        <v>178</v>
      </c>
      <c r="C61" s="103">
        <v>8</v>
      </c>
      <c r="D61" s="119">
        <v>8.5</v>
      </c>
      <c r="E61" s="119">
        <v>7.1</v>
      </c>
    </row>
    <row r="62" spans="1:5" s="3" customFormat="1" ht="12.6" customHeight="1">
      <c r="A62" s="4" t="s">
        <v>179</v>
      </c>
      <c r="B62" s="13" t="s">
        <v>180</v>
      </c>
      <c r="C62" s="103">
        <v>13</v>
      </c>
      <c r="D62" s="119">
        <v>8.3000000000000007</v>
      </c>
      <c r="E62" s="119">
        <v>7</v>
      </c>
    </row>
    <row r="63" spans="1:5" s="3" customFormat="1" ht="12.6" customHeight="1">
      <c r="A63" s="4" t="s">
        <v>181</v>
      </c>
      <c r="B63" s="13" t="s">
        <v>182</v>
      </c>
      <c r="C63" s="103">
        <v>2</v>
      </c>
      <c r="D63" s="119">
        <v>8.6</v>
      </c>
      <c r="E63" s="119">
        <v>7.8</v>
      </c>
    </row>
    <row r="64" spans="1:5" s="3" customFormat="1" ht="12.6" customHeight="1">
      <c r="A64" s="134" t="s">
        <v>183</v>
      </c>
      <c r="B64" s="13" t="s">
        <v>184</v>
      </c>
      <c r="C64" s="103">
        <v>29</v>
      </c>
      <c r="D64" s="119">
        <v>8.4</v>
      </c>
      <c r="E64" s="119">
        <v>7.2</v>
      </c>
    </row>
    <row r="65" spans="1:5" s="3" customFormat="1" ht="12.6" customHeight="1">
      <c r="A65" s="4" t="s">
        <v>185</v>
      </c>
      <c r="B65" s="13" t="s">
        <v>2018</v>
      </c>
      <c r="C65" s="103">
        <v>48</v>
      </c>
      <c r="D65" s="119">
        <v>9.3000000000000007</v>
      </c>
      <c r="E65" s="119">
        <v>6.8</v>
      </c>
    </row>
    <row r="66" spans="1:5" s="3" customFormat="1" ht="12.6" customHeight="1">
      <c r="A66" s="4" t="s">
        <v>186</v>
      </c>
      <c r="B66" s="13" t="s">
        <v>163</v>
      </c>
      <c r="C66" s="103">
        <v>4</v>
      </c>
      <c r="D66" s="119">
        <v>8.5</v>
      </c>
      <c r="E66" s="119">
        <v>6.7</v>
      </c>
    </row>
    <row r="67" spans="1:5" s="3" customFormat="1" ht="12.6" customHeight="1">
      <c r="A67" s="4" t="s">
        <v>187</v>
      </c>
      <c r="B67" s="13" t="s">
        <v>164</v>
      </c>
      <c r="C67" s="103">
        <v>6</v>
      </c>
      <c r="D67" s="119">
        <v>8.1</v>
      </c>
      <c r="E67" s="119">
        <v>7.1</v>
      </c>
    </row>
    <row r="68" spans="1:5" s="3" customFormat="1" ht="12.6" customHeight="1">
      <c r="A68" s="4" t="s">
        <v>188</v>
      </c>
      <c r="B68" s="13" t="s">
        <v>165</v>
      </c>
      <c r="C68" s="103">
        <v>135</v>
      </c>
      <c r="D68" s="119">
        <v>8.6</v>
      </c>
      <c r="E68" s="119">
        <v>6.1</v>
      </c>
    </row>
    <row r="69" spans="1:5" s="3" customFormat="1" ht="12.6" customHeight="1">
      <c r="A69" s="4" t="s">
        <v>189</v>
      </c>
      <c r="B69" s="13" t="s">
        <v>166</v>
      </c>
      <c r="C69" s="103">
        <v>65</v>
      </c>
      <c r="D69" s="119">
        <v>8.6</v>
      </c>
      <c r="E69" s="119">
        <v>6.8</v>
      </c>
    </row>
    <row r="70" spans="1:5" s="3" customFormat="1" ht="12.6" customHeight="1">
      <c r="A70" s="4" t="s">
        <v>190</v>
      </c>
      <c r="B70" s="13" t="s">
        <v>168</v>
      </c>
      <c r="C70" s="103">
        <v>118</v>
      </c>
      <c r="D70" s="119">
        <v>9</v>
      </c>
      <c r="E70" s="119">
        <v>4.3</v>
      </c>
    </row>
    <row r="71" spans="1:5" s="3" customFormat="1" ht="12.6" customHeight="1">
      <c r="A71" s="4" t="s">
        <v>191</v>
      </c>
      <c r="B71" s="13" t="s">
        <v>192</v>
      </c>
      <c r="C71" s="103">
        <v>2</v>
      </c>
      <c r="D71" s="119">
        <v>8.1999999999999993</v>
      </c>
      <c r="E71" s="119">
        <v>8</v>
      </c>
    </row>
    <row r="72" spans="1:5" s="3" customFormat="1" ht="12.6" customHeight="1">
      <c r="A72" s="4" t="s">
        <v>193</v>
      </c>
      <c r="B72" s="13" t="s">
        <v>194</v>
      </c>
      <c r="C72" s="103">
        <v>8</v>
      </c>
      <c r="D72" s="119">
        <v>8.3000000000000007</v>
      </c>
      <c r="E72" s="119">
        <v>6.8</v>
      </c>
    </row>
    <row r="73" spans="1:5" s="3" customFormat="1" ht="12.6" customHeight="1">
      <c r="A73" s="4" t="s">
        <v>195</v>
      </c>
      <c r="B73" s="13" t="s">
        <v>196</v>
      </c>
      <c r="C73" s="103">
        <v>80</v>
      </c>
      <c r="D73" s="119">
        <v>8.9</v>
      </c>
      <c r="E73" s="119">
        <v>6.5</v>
      </c>
    </row>
    <row r="74" spans="1:5" s="3" customFormat="1" ht="12.6" customHeight="1">
      <c r="A74" s="4" t="s">
        <v>197</v>
      </c>
      <c r="B74" s="13" t="s">
        <v>198</v>
      </c>
      <c r="C74" s="103">
        <v>23</v>
      </c>
      <c r="D74" s="119">
        <v>8.5</v>
      </c>
      <c r="E74" s="119">
        <v>6.8</v>
      </c>
    </row>
    <row r="75" spans="1:5" s="3" customFormat="1" ht="12.6" customHeight="1">
      <c r="A75" s="4" t="s">
        <v>199</v>
      </c>
      <c r="B75" s="13" t="s">
        <v>200</v>
      </c>
      <c r="C75" s="103">
        <v>38</v>
      </c>
      <c r="D75" s="119">
        <v>10</v>
      </c>
      <c r="E75" s="119">
        <v>6.3</v>
      </c>
    </row>
    <row r="76" spans="1:5" s="3" customFormat="1" ht="12.6" customHeight="1">
      <c r="A76" s="4" t="s">
        <v>201</v>
      </c>
      <c r="B76" s="13" t="s">
        <v>202</v>
      </c>
      <c r="C76" s="103">
        <v>109</v>
      </c>
      <c r="D76" s="119">
        <v>8.9</v>
      </c>
      <c r="E76" s="119">
        <v>7</v>
      </c>
    </row>
    <row r="77" spans="1:5" s="3" customFormat="1" ht="12.6" customHeight="1">
      <c r="A77" s="4" t="s">
        <v>203</v>
      </c>
      <c r="B77" s="13" t="s">
        <v>169</v>
      </c>
      <c r="C77" s="103">
        <v>75</v>
      </c>
      <c r="D77" s="119">
        <v>9.9</v>
      </c>
      <c r="E77" s="119">
        <v>7</v>
      </c>
    </row>
    <row r="78" spans="1:5" s="3" customFormat="1" ht="12.6" customHeight="1">
      <c r="A78" s="134" t="s">
        <v>204</v>
      </c>
      <c r="B78" s="13" t="s">
        <v>170</v>
      </c>
      <c r="C78" s="103">
        <v>467</v>
      </c>
      <c r="D78" s="119">
        <v>8.8000000000000007</v>
      </c>
      <c r="E78" s="119">
        <v>6.5</v>
      </c>
    </row>
    <row r="79" spans="1:5" s="3" customFormat="1" ht="12.6" customHeight="1">
      <c r="A79" s="4" t="s">
        <v>205</v>
      </c>
      <c r="B79" s="13" t="s">
        <v>206</v>
      </c>
      <c r="C79" s="103">
        <v>2</v>
      </c>
      <c r="D79" s="119">
        <v>8.5</v>
      </c>
      <c r="E79" s="119">
        <v>7.5</v>
      </c>
    </row>
    <row r="80" spans="1:5" s="3" customFormat="1" ht="12.6" customHeight="1">
      <c r="A80" s="4" t="s">
        <v>207</v>
      </c>
      <c r="B80" s="13" t="s">
        <v>171</v>
      </c>
      <c r="C80" s="103">
        <v>32</v>
      </c>
      <c r="D80" s="119">
        <v>8.4</v>
      </c>
      <c r="E80" s="119">
        <v>7.2</v>
      </c>
    </row>
    <row r="81" spans="1:5" s="3" customFormat="1" ht="12.6" customHeight="1">
      <c r="A81" s="134" t="s">
        <v>208</v>
      </c>
      <c r="B81" s="13" t="s">
        <v>209</v>
      </c>
      <c r="C81" s="103">
        <v>3</v>
      </c>
      <c r="D81" s="119">
        <v>8.4</v>
      </c>
      <c r="E81" s="119">
        <v>7.9</v>
      </c>
    </row>
    <row r="82" spans="1:5" s="3" customFormat="1" ht="12.6" customHeight="1">
      <c r="A82" s="4" t="s">
        <v>210</v>
      </c>
      <c r="B82" s="13" t="s">
        <v>211</v>
      </c>
      <c r="C82" s="103">
        <v>241</v>
      </c>
      <c r="D82" s="119">
        <v>11</v>
      </c>
      <c r="E82" s="119">
        <v>6.6</v>
      </c>
    </row>
    <row r="83" spans="1:5" s="3" customFormat="1" ht="12.6" customHeight="1">
      <c r="A83" s="4" t="s">
        <v>212</v>
      </c>
      <c r="B83" s="13" t="s">
        <v>213</v>
      </c>
      <c r="C83" s="103">
        <v>1364</v>
      </c>
      <c r="D83" s="119">
        <v>9.4</v>
      </c>
      <c r="E83" s="119">
        <v>5.8</v>
      </c>
    </row>
    <row r="84" spans="1:5" s="3" customFormat="1" ht="12.6" customHeight="1">
      <c r="A84" s="134" t="s">
        <v>172</v>
      </c>
      <c r="B84" s="13" t="s">
        <v>214</v>
      </c>
      <c r="C84" s="103">
        <v>617</v>
      </c>
      <c r="D84" s="119">
        <v>10.7</v>
      </c>
      <c r="E84" s="119">
        <v>3</v>
      </c>
    </row>
    <row r="85" spans="1:5" s="3" customFormat="1" ht="12.6" customHeight="1">
      <c r="A85" s="35" t="s">
        <v>215</v>
      </c>
      <c r="B85" s="192" t="s">
        <v>2020</v>
      </c>
      <c r="C85" s="103">
        <v>37</v>
      </c>
      <c r="D85" s="119">
        <v>9</v>
      </c>
      <c r="E85" s="119">
        <v>6.8</v>
      </c>
    </row>
    <row r="86" spans="1:5" s="3" customFormat="1" ht="12.6" customHeight="1">
      <c r="A86" s="35" t="s">
        <v>217</v>
      </c>
      <c r="B86" s="13" t="s">
        <v>216</v>
      </c>
      <c r="C86" s="103">
        <v>1012</v>
      </c>
      <c r="D86" s="119">
        <v>9.4</v>
      </c>
      <c r="E86" s="119">
        <v>2.7</v>
      </c>
    </row>
    <row r="87" spans="1:5" s="3" customFormat="1" ht="12.6" customHeight="1">
      <c r="A87" s="35" t="s">
        <v>219</v>
      </c>
      <c r="B87" s="13" t="s">
        <v>218</v>
      </c>
      <c r="C87" s="103">
        <v>160</v>
      </c>
      <c r="D87" s="119">
        <v>8.8000000000000007</v>
      </c>
      <c r="E87" s="119">
        <v>6.8</v>
      </c>
    </row>
    <row r="88" spans="1:5" s="3" customFormat="1" ht="12.6" customHeight="1">
      <c r="A88" s="35" t="s">
        <v>221</v>
      </c>
      <c r="B88" s="13" t="s">
        <v>220</v>
      </c>
      <c r="C88" s="103">
        <v>179</v>
      </c>
      <c r="D88" s="119">
        <v>8.6999999999999993</v>
      </c>
      <c r="E88" s="119">
        <v>6.5</v>
      </c>
    </row>
    <row r="89" spans="1:5" s="3" customFormat="1" ht="12.6" customHeight="1">
      <c r="A89" s="35" t="s">
        <v>223</v>
      </c>
      <c r="B89" s="13" t="s">
        <v>222</v>
      </c>
      <c r="C89" s="103">
        <v>340</v>
      </c>
      <c r="D89" s="119">
        <v>9.6999999999999993</v>
      </c>
      <c r="E89" s="119">
        <v>3.4</v>
      </c>
    </row>
    <row r="90" spans="1:5" s="3" customFormat="1" ht="12.6" customHeight="1">
      <c r="A90" s="35" t="s">
        <v>225</v>
      </c>
      <c r="B90" s="13" t="s">
        <v>224</v>
      </c>
      <c r="C90" s="103">
        <v>1</v>
      </c>
      <c r="D90" s="119">
        <v>7.6</v>
      </c>
      <c r="E90" s="119">
        <v>7.6</v>
      </c>
    </row>
    <row r="91" spans="1:5" s="3" customFormat="1" ht="12.6" customHeight="1">
      <c r="A91" s="35" t="s">
        <v>2010</v>
      </c>
      <c r="B91" s="13" t="s">
        <v>226</v>
      </c>
      <c r="C91" s="103">
        <v>0</v>
      </c>
      <c r="D91" s="119" t="s">
        <v>491</v>
      </c>
      <c r="E91" s="119" t="s">
        <v>491</v>
      </c>
    </row>
    <row r="92" spans="1:5" s="3" customFormat="1" ht="12.6" customHeight="1">
      <c r="A92" s="4" t="s">
        <v>227</v>
      </c>
      <c r="B92" s="13" t="s">
        <v>516</v>
      </c>
      <c r="C92" s="103">
        <v>266</v>
      </c>
      <c r="D92" s="119">
        <v>10.8</v>
      </c>
      <c r="E92" s="119">
        <v>6.4</v>
      </c>
    </row>
    <row r="93" spans="1:5" s="3" customFormat="1" ht="12.6" customHeight="1">
      <c r="A93" s="134" t="s">
        <v>321</v>
      </c>
      <c r="B93" s="13" t="s">
        <v>517</v>
      </c>
      <c r="C93" s="103">
        <v>2</v>
      </c>
      <c r="D93" s="119">
        <v>6.7</v>
      </c>
      <c r="E93" s="119">
        <v>6.4</v>
      </c>
    </row>
    <row r="94" spans="1:5" s="3" customFormat="1" ht="12.6" customHeight="1">
      <c r="A94" s="4" t="s">
        <v>322</v>
      </c>
      <c r="B94" s="13" t="s">
        <v>323</v>
      </c>
      <c r="C94" s="103">
        <v>248</v>
      </c>
      <c r="D94" s="119">
        <v>10</v>
      </c>
      <c r="E94" s="119">
        <v>6</v>
      </c>
    </row>
    <row r="95" spans="1:5" s="3" customFormat="1" ht="12.6" customHeight="1">
      <c r="A95" s="134" t="s">
        <v>324</v>
      </c>
      <c r="B95" s="13" t="s">
        <v>518</v>
      </c>
      <c r="C95" s="103">
        <v>81</v>
      </c>
      <c r="D95" s="119">
        <v>9</v>
      </c>
      <c r="E95" s="119">
        <v>6.4</v>
      </c>
    </row>
    <row r="96" spans="1:5" s="3" customFormat="1" ht="12.6" customHeight="1">
      <c r="A96" s="4" t="s">
        <v>325</v>
      </c>
      <c r="B96" s="13" t="s">
        <v>519</v>
      </c>
      <c r="C96" s="103">
        <v>6</v>
      </c>
      <c r="D96" s="119">
        <v>7.7</v>
      </c>
      <c r="E96" s="119">
        <v>6.7</v>
      </c>
    </row>
    <row r="97" spans="1:6" s="3" customFormat="1" ht="12.6" customHeight="1">
      <c r="A97" s="4" t="s">
        <v>686</v>
      </c>
      <c r="B97" s="13" t="s">
        <v>520</v>
      </c>
      <c r="C97" s="103">
        <v>25</v>
      </c>
      <c r="D97" s="119">
        <v>8.1999999999999993</v>
      </c>
      <c r="E97" s="119">
        <v>7</v>
      </c>
    </row>
    <row r="98" spans="1:6" s="3" customFormat="1" ht="12.6" customHeight="1">
      <c r="A98" s="134" t="s">
        <v>381</v>
      </c>
      <c r="B98" s="13" t="s">
        <v>151</v>
      </c>
      <c r="C98" s="103">
        <v>5</v>
      </c>
      <c r="D98" s="119">
        <v>8.4</v>
      </c>
      <c r="E98" s="119">
        <v>8.1</v>
      </c>
    </row>
    <row r="99" spans="1:6" s="3" customFormat="1" ht="12.6" customHeight="1">
      <c r="A99" s="4" t="s">
        <v>604</v>
      </c>
      <c r="B99" s="13" t="s">
        <v>382</v>
      </c>
      <c r="C99" s="103">
        <v>2</v>
      </c>
      <c r="D99" s="119">
        <v>8.6</v>
      </c>
      <c r="E99" s="119">
        <v>7.9</v>
      </c>
    </row>
    <row r="100" spans="1:6" s="3" customFormat="1" ht="12.6" customHeight="1">
      <c r="A100" s="134" t="s">
        <v>606</v>
      </c>
      <c r="B100" s="13" t="s">
        <v>521</v>
      </c>
      <c r="C100" s="103">
        <v>47</v>
      </c>
      <c r="D100" s="119">
        <v>8.6</v>
      </c>
      <c r="E100" s="119">
        <v>5.8</v>
      </c>
    </row>
    <row r="101" spans="1:6" s="3" customFormat="1" ht="12.6" customHeight="1">
      <c r="A101" s="4" t="s">
        <v>383</v>
      </c>
      <c r="B101" s="13" t="s">
        <v>522</v>
      </c>
      <c r="C101" s="103">
        <v>737</v>
      </c>
      <c r="D101" s="119">
        <v>10.5</v>
      </c>
      <c r="E101" s="119">
        <v>3.3</v>
      </c>
    </row>
    <row r="102" spans="1:6" s="3" customFormat="1" ht="12.6" customHeight="1">
      <c r="A102" s="4" t="s">
        <v>608</v>
      </c>
      <c r="B102" s="13" t="s">
        <v>523</v>
      </c>
      <c r="C102" s="103">
        <v>48</v>
      </c>
      <c r="D102" s="119">
        <v>10.9</v>
      </c>
      <c r="E102" s="119">
        <v>7.2</v>
      </c>
    </row>
    <row r="103" spans="1:6" s="3" customFormat="1" ht="12.6" customHeight="1">
      <c r="A103" s="4" t="s">
        <v>609</v>
      </c>
      <c r="B103" s="13" t="s">
        <v>524</v>
      </c>
      <c r="C103" s="103">
        <v>54</v>
      </c>
      <c r="D103" s="119">
        <v>10</v>
      </c>
      <c r="E103" s="119">
        <v>6.9</v>
      </c>
    </row>
    <row r="104" spans="1:6" s="3" customFormat="1" ht="12.6" customHeight="1">
      <c r="A104" s="4" t="s">
        <v>384</v>
      </c>
      <c r="B104" s="13" t="s">
        <v>525</v>
      </c>
      <c r="C104" s="103">
        <v>136</v>
      </c>
      <c r="D104" s="119">
        <v>9.1999999999999993</v>
      </c>
      <c r="E104" s="119">
        <v>5</v>
      </c>
    </row>
    <row r="105" spans="1:6" s="3" customFormat="1" ht="12.6" customHeight="1">
      <c r="A105" s="4" t="s">
        <v>611</v>
      </c>
      <c r="B105" s="13" t="s">
        <v>411</v>
      </c>
      <c r="C105" s="103">
        <v>6</v>
      </c>
      <c r="D105" s="119">
        <v>8.9</v>
      </c>
      <c r="E105" s="119">
        <v>7</v>
      </c>
    </row>
    <row r="106" spans="1:6" s="3" customFormat="1" ht="12.6" customHeight="1">
      <c r="A106" s="4" t="s">
        <v>276</v>
      </c>
      <c r="B106" s="4" t="s">
        <v>277</v>
      </c>
      <c r="C106" s="184">
        <v>6958</v>
      </c>
      <c r="D106" s="187">
        <v>14</v>
      </c>
      <c r="E106" s="187">
        <v>3.6</v>
      </c>
      <c r="F106" s="8"/>
    </row>
    <row r="107" spans="1:6" s="3" customFormat="1" ht="12.6" customHeight="1">
      <c r="A107" s="4" t="s">
        <v>278</v>
      </c>
      <c r="B107" s="4" t="s">
        <v>152</v>
      </c>
      <c r="C107" s="184">
        <v>1903</v>
      </c>
      <c r="D107" s="187">
        <v>9.1</v>
      </c>
      <c r="E107" s="187">
        <v>6.3</v>
      </c>
      <c r="F107" s="8"/>
    </row>
    <row r="108" spans="1:6" s="3" customFormat="1" ht="12.6" customHeight="1">
      <c r="A108" s="4" t="s">
        <v>385</v>
      </c>
      <c r="B108" s="4" t="s">
        <v>326</v>
      </c>
      <c r="C108" s="184">
        <v>217</v>
      </c>
      <c r="D108" s="187">
        <v>9.1999999999999993</v>
      </c>
      <c r="E108" s="187">
        <v>6.2</v>
      </c>
    </row>
    <row r="109" spans="1:6" s="3" customFormat="1" ht="12.6" customHeight="1">
      <c r="A109" s="4" t="s">
        <v>386</v>
      </c>
      <c r="B109" s="4" t="s">
        <v>387</v>
      </c>
      <c r="C109" s="184">
        <v>1217</v>
      </c>
      <c r="D109" s="187">
        <v>14</v>
      </c>
      <c r="E109" s="187">
        <v>3.1</v>
      </c>
    </row>
    <row r="110" spans="1:6" s="3" customFormat="1" ht="12.6" customHeight="1">
      <c r="A110" s="4" t="s">
        <v>617</v>
      </c>
      <c r="B110" s="4" t="s">
        <v>327</v>
      </c>
      <c r="C110" s="184">
        <v>8</v>
      </c>
      <c r="D110" s="187">
        <v>8.3000000000000007</v>
      </c>
      <c r="E110" s="187">
        <v>7.2</v>
      </c>
    </row>
    <row r="111" spans="1:6" s="3" customFormat="1" ht="12.6" customHeight="1">
      <c r="A111" s="4" t="s">
        <v>619</v>
      </c>
      <c r="B111" s="13" t="s">
        <v>388</v>
      </c>
      <c r="C111" s="184">
        <v>218</v>
      </c>
      <c r="D111" s="187">
        <v>8.6</v>
      </c>
      <c r="E111" s="187">
        <v>6.2</v>
      </c>
    </row>
    <row r="112" spans="1:6" s="3" customFormat="1" ht="12.6" customHeight="1">
      <c r="A112" s="100" t="s">
        <v>389</v>
      </c>
      <c r="B112" s="13" t="s">
        <v>279</v>
      </c>
      <c r="C112" s="184">
        <v>25</v>
      </c>
      <c r="D112" s="187">
        <v>8.4</v>
      </c>
      <c r="E112" s="187">
        <v>6.5</v>
      </c>
    </row>
    <row r="113" spans="1:5" s="3" customFormat="1" ht="12.6" customHeight="1">
      <c r="A113" s="100"/>
      <c r="B113" s="13" t="s">
        <v>390</v>
      </c>
      <c r="C113" s="127">
        <v>21034</v>
      </c>
      <c r="D113" s="165">
        <v>14</v>
      </c>
      <c r="E113" s="165">
        <v>2.7</v>
      </c>
    </row>
    <row r="114" spans="1:5" s="3" customFormat="1" ht="12.6" customHeight="1">
      <c r="A114" s="6" t="s">
        <v>1036</v>
      </c>
      <c r="C114" s="102"/>
    </row>
    <row r="115" spans="1:5" s="3" customFormat="1" ht="10.5">
      <c r="A115" s="101"/>
    </row>
    <row r="116" spans="1:5" s="3" customFormat="1" ht="10.5">
      <c r="A116" s="101"/>
    </row>
    <row r="117" spans="1:5" s="3" customFormat="1" ht="10.5">
      <c r="A117" s="101"/>
    </row>
    <row r="118" spans="1:5" s="3" customFormat="1" ht="10.5">
      <c r="A118" s="101"/>
      <c r="C118" s="26"/>
    </row>
    <row r="119" spans="1:5" s="3" customFormat="1" ht="10.5">
      <c r="A119" s="101"/>
    </row>
    <row r="120" spans="1:5" s="3" customFormat="1" ht="10.5">
      <c r="A120" s="101"/>
    </row>
    <row r="121" spans="1:5" s="3" customFormat="1" ht="10.5">
      <c r="A121" s="101"/>
    </row>
    <row r="122" spans="1:5" s="3" customFormat="1" ht="10.5">
      <c r="A122" s="101"/>
    </row>
    <row r="123" spans="1:5" s="3" customFormat="1" ht="10.5">
      <c r="A123" s="101"/>
    </row>
    <row r="124" spans="1:5" s="3" customFormat="1" ht="10.5">
      <c r="A124" s="101"/>
    </row>
    <row r="125" spans="1:5" s="3" customFormat="1" ht="10.5">
      <c r="A125" s="101"/>
    </row>
    <row r="126" spans="1:5" s="3" customFormat="1" ht="10.5">
      <c r="A126" s="101"/>
    </row>
    <row r="127" spans="1:5" s="3" customFormat="1" ht="10.5">
      <c r="A127" s="101"/>
    </row>
    <row r="128" spans="1:5" s="3" customFormat="1" ht="10.5">
      <c r="A128" s="101"/>
    </row>
    <row r="129" spans="1:1" s="3" customFormat="1" ht="10.5">
      <c r="A129" s="101"/>
    </row>
    <row r="130" spans="1:1" s="3" customFormat="1" ht="10.5">
      <c r="A130" s="101"/>
    </row>
    <row r="131" spans="1:1" s="3" customFormat="1" ht="10.5">
      <c r="A131" s="101"/>
    </row>
    <row r="132" spans="1:1" s="3" customFormat="1" ht="10.5">
      <c r="A132" s="101"/>
    </row>
    <row r="133" spans="1:1" s="3" customFormat="1" ht="10.5">
      <c r="A133" s="101"/>
    </row>
    <row r="134" spans="1:1" s="3" customFormat="1" ht="10.5">
      <c r="A134" s="101"/>
    </row>
    <row r="135" spans="1:1" s="3" customFormat="1" ht="10.5">
      <c r="A135" s="101"/>
    </row>
    <row r="136" spans="1:1" s="3" customFormat="1" ht="10.5">
      <c r="A136" s="101"/>
    </row>
    <row r="137" spans="1:1" s="3" customFormat="1" ht="10.5">
      <c r="A137" s="101"/>
    </row>
    <row r="138" spans="1:1" s="3" customFormat="1" ht="10.5">
      <c r="A138" s="101"/>
    </row>
    <row r="139" spans="1:1" s="3" customFormat="1" ht="10.5">
      <c r="A139" s="101"/>
    </row>
    <row r="140" spans="1:1" s="3" customFormat="1" ht="10.5">
      <c r="A140" s="101"/>
    </row>
    <row r="141" spans="1:1" s="3" customFormat="1" ht="10.5">
      <c r="A141" s="101"/>
    </row>
    <row r="142" spans="1:1" s="3" customFormat="1" ht="10.5">
      <c r="A142" s="101"/>
    </row>
    <row r="143" spans="1:1" s="3" customFormat="1" ht="10.5">
      <c r="A143" s="101"/>
    </row>
    <row r="144" spans="1:1" s="3" customFormat="1" ht="10.5">
      <c r="A144" s="101"/>
    </row>
    <row r="145" spans="1:1" s="3" customFormat="1" ht="10.5">
      <c r="A145" s="101"/>
    </row>
    <row r="146" spans="1:1" s="3" customFormat="1" ht="10.5">
      <c r="A146" s="101"/>
    </row>
    <row r="147" spans="1:1" s="3" customFormat="1" ht="10.5">
      <c r="A147" s="101"/>
    </row>
    <row r="148" spans="1:1" s="3" customFormat="1" ht="10.5">
      <c r="A148" s="101"/>
    </row>
    <row r="149" spans="1:1" s="3" customFormat="1" ht="10.5">
      <c r="A149" s="101"/>
    </row>
  </sheetData>
  <mergeCells count="1">
    <mergeCell ref="A5:B5"/>
  </mergeCells>
  <phoneticPr fontId="3"/>
  <pageMargins left="1.181102362204724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4" man="1"/>
  </rowBreaks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47">
    <tabColor rgb="FFFFC000"/>
  </sheetPr>
  <dimension ref="A1:H119"/>
  <sheetViews>
    <sheetView showGridLines="0" topLeftCell="A3" zoomScaleNormal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245" customWidth="1"/>
    <col min="6" max="7" width="7.25" style="32" customWidth="1"/>
    <col min="8" max="16384" width="9" style="32"/>
  </cols>
  <sheetData>
    <row r="1" spans="1:8" ht="13.5" hidden="1" customHeight="1">
      <c r="A1" s="46"/>
      <c r="B1" s="2"/>
      <c r="C1" s="3"/>
      <c r="D1" s="226"/>
      <c r="E1" s="226"/>
      <c r="F1" s="3"/>
      <c r="G1" s="3"/>
      <c r="H1" s="3"/>
    </row>
    <row r="2" spans="1:8" ht="13.5" hidden="1" customHeight="1">
      <c r="A2" s="1"/>
      <c r="B2" s="2"/>
      <c r="C2" s="3"/>
      <c r="D2" s="226"/>
      <c r="E2" s="226"/>
      <c r="F2" s="3"/>
      <c r="G2" s="3"/>
      <c r="H2" s="3"/>
    </row>
    <row r="3" spans="1:8" ht="13.5" customHeight="1">
      <c r="A3" s="46" t="s">
        <v>1132</v>
      </c>
      <c r="B3" s="2"/>
      <c r="C3" s="3"/>
      <c r="D3" s="226"/>
      <c r="E3" s="226"/>
      <c r="F3" s="3"/>
      <c r="G3" s="3"/>
      <c r="H3" s="3"/>
    </row>
    <row r="4" spans="1:8">
      <c r="A4" s="46"/>
      <c r="B4" s="2"/>
      <c r="D4" s="226"/>
      <c r="E4" s="226"/>
      <c r="F4" s="40" t="s">
        <v>735</v>
      </c>
      <c r="G4" s="40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227" t="s">
        <v>1179</v>
      </c>
      <c r="E5" s="227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47</v>
      </c>
      <c r="D6" s="48">
        <v>4.1765957446808502</v>
      </c>
      <c r="E6" s="48">
        <v>10.3206043968187</v>
      </c>
      <c r="F6" s="48">
        <v>70.7</v>
      </c>
      <c r="G6" s="48">
        <v>0</v>
      </c>
      <c r="H6" s="3"/>
    </row>
    <row r="7" spans="1:8" ht="12.6" customHeight="1">
      <c r="A7" s="4" t="s">
        <v>571</v>
      </c>
      <c r="B7" s="13" t="s">
        <v>248</v>
      </c>
      <c r="C7" s="103">
        <v>135</v>
      </c>
      <c r="D7" s="48">
        <v>20.622962962963001</v>
      </c>
      <c r="E7" s="48">
        <v>26.2173491058957</v>
      </c>
      <c r="F7" s="48">
        <v>160</v>
      </c>
      <c r="G7" s="48">
        <v>0.4</v>
      </c>
      <c r="H7" s="3"/>
    </row>
    <row r="8" spans="1:8" ht="12.6" customHeight="1">
      <c r="A8" s="4" t="s">
        <v>249</v>
      </c>
      <c r="B8" s="13" t="s">
        <v>250</v>
      </c>
      <c r="C8" s="103">
        <v>394</v>
      </c>
      <c r="D8" s="48">
        <v>7.6114213197969498</v>
      </c>
      <c r="E8" s="48">
        <v>15.5270148396985</v>
      </c>
      <c r="F8" s="48">
        <v>156.80000000000001</v>
      </c>
      <c r="G8" s="48">
        <v>0</v>
      </c>
      <c r="H8" s="3"/>
    </row>
    <row r="9" spans="1:8" ht="12.6" customHeight="1">
      <c r="A9" s="4" t="s">
        <v>251</v>
      </c>
      <c r="B9" s="13" t="s">
        <v>252</v>
      </c>
      <c r="C9" s="103">
        <v>270</v>
      </c>
      <c r="D9" s="48">
        <v>12.921851851851899</v>
      </c>
      <c r="E9" s="48">
        <v>25.612494124820302</v>
      </c>
      <c r="F9" s="48">
        <v>273</v>
      </c>
      <c r="G9" s="48">
        <v>0.2</v>
      </c>
      <c r="H9" s="3"/>
    </row>
    <row r="10" spans="1:8" ht="12.6" customHeight="1">
      <c r="A10" s="4" t="s">
        <v>253</v>
      </c>
      <c r="B10" s="13" t="s">
        <v>254</v>
      </c>
      <c r="C10" s="103">
        <v>306</v>
      </c>
      <c r="D10" s="48">
        <v>8.6578431372549094</v>
      </c>
      <c r="E10" s="48">
        <v>15.2736509614874</v>
      </c>
      <c r="F10" s="48">
        <v>160</v>
      </c>
      <c r="G10" s="48">
        <v>0</v>
      </c>
      <c r="H10" s="3"/>
    </row>
    <row r="11" spans="1:8" ht="12.6" customHeight="1">
      <c r="A11" s="4" t="s">
        <v>255</v>
      </c>
      <c r="B11" s="13" t="s">
        <v>539</v>
      </c>
      <c r="C11" s="103">
        <v>107</v>
      </c>
      <c r="D11" s="48">
        <v>7.6794392523364499</v>
      </c>
      <c r="E11" s="48">
        <v>12.0499803359877</v>
      </c>
      <c r="F11" s="48">
        <v>96</v>
      </c>
      <c r="G11" s="48">
        <v>0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26</v>
      </c>
      <c r="D13" s="48">
        <v>27.257692307692299</v>
      </c>
      <c r="E13" s="48">
        <v>36.548643455832099</v>
      </c>
      <c r="F13" s="48">
        <v>140</v>
      </c>
      <c r="G13" s="48">
        <v>0</v>
      </c>
      <c r="H13" s="3"/>
    </row>
    <row r="14" spans="1:8" ht="12.6" customHeight="1">
      <c r="A14" s="4" t="s">
        <v>258</v>
      </c>
      <c r="B14" s="13" t="s">
        <v>391</v>
      </c>
      <c r="C14" s="103">
        <v>27</v>
      </c>
      <c r="D14" s="48">
        <v>10.618518518518499</v>
      </c>
      <c r="E14" s="48">
        <v>20.805454851239201</v>
      </c>
      <c r="F14" s="48">
        <v>90</v>
      </c>
      <c r="G14" s="48">
        <v>0.1</v>
      </c>
      <c r="H14" s="3"/>
    </row>
    <row r="15" spans="1:8" ht="12.6" customHeight="1">
      <c r="A15" s="4" t="s">
        <v>259</v>
      </c>
      <c r="B15" s="13" t="s">
        <v>370</v>
      </c>
      <c r="C15" s="103">
        <v>37</v>
      </c>
      <c r="D15" s="48">
        <v>6.2594594594594604</v>
      </c>
      <c r="E15" s="48">
        <v>6.9174682049407599</v>
      </c>
      <c r="F15" s="48">
        <v>40</v>
      </c>
      <c r="G15" s="48">
        <v>0.8</v>
      </c>
      <c r="H15" s="3"/>
    </row>
    <row r="16" spans="1:8" ht="12.6" customHeight="1">
      <c r="A16" s="4" t="s">
        <v>367</v>
      </c>
      <c r="B16" s="13" t="s">
        <v>260</v>
      </c>
      <c r="C16" s="103">
        <v>328</v>
      </c>
      <c r="D16" s="48">
        <v>6.9173780487804803</v>
      </c>
      <c r="E16" s="48">
        <v>14.3218883556153</v>
      </c>
      <c r="F16" s="48">
        <v>140</v>
      </c>
      <c r="G16" s="48">
        <v>0</v>
      </c>
      <c r="H16" s="3"/>
    </row>
    <row r="17" spans="1:8" ht="12.6" customHeight="1">
      <c r="A17" s="4" t="s">
        <v>502</v>
      </c>
      <c r="B17" s="13" t="s">
        <v>143</v>
      </c>
      <c r="C17" s="103">
        <v>33</v>
      </c>
      <c r="D17" s="48">
        <v>19.857575757575798</v>
      </c>
      <c r="E17" s="48">
        <v>26.850314596655899</v>
      </c>
      <c r="F17" s="48">
        <v>120</v>
      </c>
      <c r="G17" s="48">
        <v>0.6</v>
      </c>
      <c r="H17" s="3"/>
    </row>
    <row r="18" spans="1:8" ht="12.6" customHeight="1">
      <c r="A18" s="4" t="s">
        <v>503</v>
      </c>
      <c r="B18" s="13" t="s">
        <v>144</v>
      </c>
      <c r="C18" s="103">
        <v>31</v>
      </c>
      <c r="D18" s="48">
        <v>11.1677419354839</v>
      </c>
      <c r="E18" s="48">
        <v>17.555405380238799</v>
      </c>
      <c r="F18" s="48">
        <v>85</v>
      </c>
      <c r="G18" s="48">
        <v>0.4</v>
      </c>
      <c r="H18" s="3"/>
    </row>
    <row r="19" spans="1:8" ht="12.6" customHeight="1">
      <c r="A19" s="4" t="s">
        <v>504</v>
      </c>
      <c r="B19" s="13" t="s">
        <v>145</v>
      </c>
      <c r="C19" s="103">
        <v>3</v>
      </c>
      <c r="D19" s="48">
        <v>9.0333333333333297</v>
      </c>
      <c r="E19" s="48">
        <v>12.973177457097099</v>
      </c>
      <c r="F19" s="48">
        <v>24</v>
      </c>
      <c r="G19" s="48">
        <v>1</v>
      </c>
      <c r="H19" s="3"/>
    </row>
    <row r="20" spans="1:8" ht="12.6" customHeight="1">
      <c r="A20" s="4" t="s">
        <v>505</v>
      </c>
      <c r="B20" s="13" t="s">
        <v>146</v>
      </c>
      <c r="C20" s="103">
        <v>28</v>
      </c>
      <c r="D20" s="48">
        <v>34.417857142857102</v>
      </c>
      <c r="E20" s="48">
        <v>26.093635573838998</v>
      </c>
      <c r="F20" s="48">
        <v>100</v>
      </c>
      <c r="G20" s="48">
        <v>2</v>
      </c>
      <c r="H20" s="3"/>
    </row>
    <row r="21" spans="1:8" ht="12.6" customHeight="1">
      <c r="A21" s="4" t="s">
        <v>506</v>
      </c>
      <c r="B21" s="13" t="s">
        <v>147</v>
      </c>
      <c r="C21" s="103">
        <v>10</v>
      </c>
      <c r="D21" s="48">
        <v>14.32</v>
      </c>
      <c r="E21" s="48">
        <v>17.640282184691799</v>
      </c>
      <c r="F21" s="48">
        <v>55.9</v>
      </c>
      <c r="G21" s="48">
        <v>1.5</v>
      </c>
      <c r="H21" s="3"/>
    </row>
    <row r="22" spans="1:8" ht="12.6" customHeight="1">
      <c r="A22" s="4" t="s">
        <v>507</v>
      </c>
      <c r="B22" s="13" t="s">
        <v>148</v>
      </c>
      <c r="C22" s="103">
        <v>68</v>
      </c>
      <c r="D22" s="48">
        <v>7.4867647058823499</v>
      </c>
      <c r="E22" s="48">
        <v>38.542610281182199</v>
      </c>
      <c r="F22" s="48">
        <v>320</v>
      </c>
      <c r="G22" s="48">
        <v>0.5</v>
      </c>
      <c r="H22" s="3"/>
    </row>
    <row r="23" spans="1:8" ht="12.6" customHeight="1">
      <c r="A23" s="4" t="s">
        <v>508</v>
      </c>
      <c r="B23" s="13" t="s">
        <v>149</v>
      </c>
      <c r="C23" s="103">
        <v>118</v>
      </c>
      <c r="D23" s="48">
        <v>7.5432203389830503</v>
      </c>
      <c r="E23" s="48">
        <v>12.477778393742399</v>
      </c>
      <c r="F23" s="48">
        <v>89</v>
      </c>
      <c r="G23" s="48">
        <v>0.5</v>
      </c>
      <c r="H23" s="3"/>
    </row>
    <row r="24" spans="1:8" ht="12.6" customHeight="1">
      <c r="A24" s="134" t="s">
        <v>572</v>
      </c>
      <c r="B24" s="13" t="s">
        <v>150</v>
      </c>
      <c r="C24" s="103">
        <v>3</v>
      </c>
      <c r="D24" s="48">
        <v>4.3</v>
      </c>
      <c r="E24" s="48">
        <v>3.5679125549822501</v>
      </c>
      <c r="F24" s="48">
        <v>8.1999999999999993</v>
      </c>
      <c r="G24" s="48">
        <v>1.2</v>
      </c>
      <c r="H24" s="3"/>
    </row>
    <row r="25" spans="1:8" ht="12.6" customHeight="1">
      <c r="A25" s="4" t="s">
        <v>509</v>
      </c>
      <c r="B25" s="13" t="s">
        <v>573</v>
      </c>
      <c r="C25" s="103">
        <v>76</v>
      </c>
      <c r="D25" s="48">
        <v>6.4881578947368403</v>
      </c>
      <c r="E25" s="48">
        <v>13.098905471885899</v>
      </c>
      <c r="F25" s="48">
        <v>88</v>
      </c>
      <c r="G25" s="48">
        <v>0.6</v>
      </c>
      <c r="H25" s="3"/>
    </row>
    <row r="26" spans="1:8" ht="12.6" customHeight="1">
      <c r="A26" s="4" t="s">
        <v>510</v>
      </c>
      <c r="B26" s="13" t="s">
        <v>574</v>
      </c>
      <c r="C26" s="103">
        <v>1</v>
      </c>
      <c r="D26" s="48">
        <v>0.7</v>
      </c>
      <c r="E26" s="48" t="s">
        <v>491</v>
      </c>
      <c r="F26" s="48">
        <v>0.7</v>
      </c>
      <c r="G26" s="48">
        <v>0.7</v>
      </c>
      <c r="H26" s="3"/>
    </row>
    <row r="27" spans="1:8" ht="12.6" customHeight="1">
      <c r="A27" s="4" t="s">
        <v>575</v>
      </c>
      <c r="B27" s="13" t="s">
        <v>576</v>
      </c>
      <c r="C27" s="103">
        <v>260</v>
      </c>
      <c r="D27" s="48">
        <v>16.156538461538499</v>
      </c>
      <c r="E27" s="48">
        <v>18.8870794924803</v>
      </c>
      <c r="F27" s="48">
        <v>130.69999999999999</v>
      </c>
      <c r="G27" s="48">
        <v>0</v>
      </c>
      <c r="H27" s="3"/>
    </row>
    <row r="28" spans="1:8" ht="12.6" customHeight="1">
      <c r="A28" s="4" t="s">
        <v>577</v>
      </c>
      <c r="B28" s="13" t="s">
        <v>328</v>
      </c>
      <c r="C28" s="103">
        <v>3</v>
      </c>
      <c r="D28" s="48">
        <v>5.1333333333333302</v>
      </c>
      <c r="E28" s="48">
        <v>4.2253205006642203</v>
      </c>
      <c r="F28" s="48">
        <v>10</v>
      </c>
      <c r="G28" s="48">
        <v>2.4</v>
      </c>
      <c r="H28" s="3"/>
    </row>
    <row r="29" spans="1:8" ht="12.6" customHeight="1">
      <c r="A29" s="134" t="s">
        <v>534</v>
      </c>
      <c r="B29" s="13" t="s">
        <v>578</v>
      </c>
      <c r="C29" s="103">
        <v>21</v>
      </c>
      <c r="D29" s="48">
        <v>4.0238095238095202</v>
      </c>
      <c r="E29" s="48">
        <v>3.3734114427245201</v>
      </c>
      <c r="F29" s="48">
        <v>14</v>
      </c>
      <c r="G29" s="48">
        <v>1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48" t="s">
        <v>491</v>
      </c>
      <c r="E30" s="48" t="s">
        <v>491</v>
      </c>
      <c r="F30" s="48" t="s">
        <v>491</v>
      </c>
      <c r="G30" s="48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6</v>
      </c>
      <c r="D31" s="48">
        <v>16.566666666666698</v>
      </c>
      <c r="E31" s="48">
        <v>13.2219010231762</v>
      </c>
      <c r="F31" s="48">
        <v>36.1</v>
      </c>
      <c r="G31" s="48">
        <v>3</v>
      </c>
      <c r="H31" s="3"/>
    </row>
    <row r="32" spans="1:8" ht="12.6" customHeight="1">
      <c r="A32" s="4" t="s">
        <v>581</v>
      </c>
      <c r="B32" s="13" t="s">
        <v>261</v>
      </c>
      <c r="C32" s="103">
        <v>2</v>
      </c>
      <c r="D32" s="48">
        <v>9.4499999999999993</v>
      </c>
      <c r="E32" s="48">
        <v>8.6974134085945405</v>
      </c>
      <c r="F32" s="48">
        <v>15.6</v>
      </c>
      <c r="G32" s="48">
        <v>3.3</v>
      </c>
      <c r="H32" s="3"/>
    </row>
    <row r="33" spans="1:8" ht="12.6" customHeight="1">
      <c r="A33" s="4" t="s">
        <v>417</v>
      </c>
      <c r="B33" s="13" t="s">
        <v>167</v>
      </c>
      <c r="C33" s="103">
        <v>3</v>
      </c>
      <c r="D33" s="48">
        <v>2.4666666666666699</v>
      </c>
      <c r="E33" s="48">
        <v>1.00664459136943</v>
      </c>
      <c r="F33" s="48">
        <v>3.4</v>
      </c>
      <c r="G33" s="48">
        <v>1.4</v>
      </c>
      <c r="H33" s="3"/>
    </row>
    <row r="34" spans="1:8" ht="12.6" customHeight="1">
      <c r="A34" s="134" t="s">
        <v>582</v>
      </c>
      <c r="B34" s="13" t="s">
        <v>331</v>
      </c>
      <c r="C34" s="103">
        <v>183</v>
      </c>
      <c r="D34" s="48">
        <v>17.777595628415298</v>
      </c>
      <c r="E34" s="48">
        <v>19.333418960254502</v>
      </c>
      <c r="F34" s="48">
        <v>106</v>
      </c>
      <c r="G34" s="48">
        <v>0.5</v>
      </c>
      <c r="H34" s="3"/>
    </row>
    <row r="35" spans="1:8" ht="12.6" customHeight="1">
      <c r="A35" s="4" t="s">
        <v>418</v>
      </c>
      <c r="B35" s="13" t="s">
        <v>436</v>
      </c>
      <c r="C35" s="103">
        <v>35</v>
      </c>
      <c r="D35" s="48">
        <v>10.765714285714299</v>
      </c>
      <c r="E35" s="48">
        <v>17.8582316306736</v>
      </c>
      <c r="F35" s="48">
        <v>80.5</v>
      </c>
      <c r="G35" s="48">
        <v>0.1</v>
      </c>
      <c r="H35" s="3"/>
    </row>
    <row r="36" spans="1:8" ht="12.6" customHeight="1">
      <c r="A36" s="4" t="s">
        <v>419</v>
      </c>
      <c r="B36" s="13" t="s">
        <v>514</v>
      </c>
      <c r="C36" s="103">
        <v>11</v>
      </c>
      <c r="D36" s="48">
        <v>3.7727272727272698</v>
      </c>
      <c r="E36" s="48">
        <v>2.64276026498466</v>
      </c>
      <c r="F36" s="48">
        <v>9.6999999999999993</v>
      </c>
      <c r="G36" s="48">
        <v>1.2</v>
      </c>
      <c r="H36" s="3"/>
    </row>
    <row r="37" spans="1:8" ht="12.6" customHeight="1">
      <c r="A37" s="4" t="s">
        <v>583</v>
      </c>
      <c r="B37" s="13" t="s">
        <v>2071</v>
      </c>
      <c r="C37" s="103">
        <v>1</v>
      </c>
      <c r="D37" s="48">
        <v>2.8</v>
      </c>
      <c r="E37" s="48" t="s">
        <v>491</v>
      </c>
      <c r="F37" s="48">
        <v>2.8</v>
      </c>
      <c r="G37" s="48">
        <v>2.8</v>
      </c>
      <c r="H37" s="3"/>
    </row>
    <row r="38" spans="1:8" ht="12.6" customHeight="1">
      <c r="A38" s="4" t="s">
        <v>584</v>
      </c>
      <c r="B38" s="13" t="s">
        <v>262</v>
      </c>
      <c r="C38" s="103">
        <v>19</v>
      </c>
      <c r="D38" s="48">
        <v>5.3105263157894704</v>
      </c>
      <c r="E38" s="48">
        <v>5.2583156087226</v>
      </c>
      <c r="F38" s="48">
        <v>18</v>
      </c>
      <c r="G38" s="48">
        <v>0.3</v>
      </c>
      <c r="H38" s="3"/>
    </row>
    <row r="39" spans="1:8" ht="12.6" customHeight="1">
      <c r="A39" s="4" t="s">
        <v>263</v>
      </c>
      <c r="B39" s="13" t="s">
        <v>264</v>
      </c>
      <c r="C39" s="103">
        <v>124</v>
      </c>
      <c r="D39" s="48">
        <v>4.6354838709677404</v>
      </c>
      <c r="E39" s="48">
        <v>7.4812632465356703</v>
      </c>
      <c r="F39" s="48">
        <v>66.5</v>
      </c>
      <c r="G39" s="48">
        <v>0</v>
      </c>
      <c r="H39" s="3"/>
    </row>
    <row r="40" spans="1:8" ht="12.6" customHeight="1">
      <c r="A40" s="4" t="s">
        <v>265</v>
      </c>
      <c r="B40" s="13" t="s">
        <v>266</v>
      </c>
      <c r="C40" s="103">
        <v>10</v>
      </c>
      <c r="D40" s="48">
        <v>6.05</v>
      </c>
      <c r="E40" s="48">
        <v>7.2363664915480896</v>
      </c>
      <c r="F40" s="48">
        <v>25</v>
      </c>
      <c r="G40" s="48">
        <v>1.7</v>
      </c>
      <c r="H40" s="3"/>
    </row>
    <row r="41" spans="1:8" ht="12.6" customHeight="1">
      <c r="A41" s="4" t="s">
        <v>377</v>
      </c>
      <c r="B41" s="13" t="s">
        <v>267</v>
      </c>
      <c r="C41" s="103">
        <v>0</v>
      </c>
      <c r="D41" s="48" t="s">
        <v>491</v>
      </c>
      <c r="E41" s="48" t="s">
        <v>491</v>
      </c>
      <c r="F41" s="48" t="s">
        <v>491</v>
      </c>
      <c r="G41" s="48" t="s">
        <v>491</v>
      </c>
      <c r="H41" s="3"/>
    </row>
    <row r="42" spans="1:8" ht="12.6" customHeight="1">
      <c r="A42" s="4" t="s">
        <v>378</v>
      </c>
      <c r="B42" s="13" t="s">
        <v>268</v>
      </c>
      <c r="C42" s="103">
        <v>5</v>
      </c>
      <c r="D42" s="48">
        <v>3.64</v>
      </c>
      <c r="E42" s="48">
        <v>4.6939322534523198</v>
      </c>
      <c r="F42" s="48">
        <v>11.7</v>
      </c>
      <c r="G42" s="48">
        <v>0.8</v>
      </c>
      <c r="H42" s="3"/>
    </row>
    <row r="43" spans="1:8" ht="12.6" customHeight="1">
      <c r="A43" s="4" t="s">
        <v>281</v>
      </c>
      <c r="B43" s="13" t="s">
        <v>379</v>
      </c>
      <c r="C43" s="103">
        <v>4</v>
      </c>
      <c r="D43" s="48">
        <v>1.85</v>
      </c>
      <c r="E43" s="48">
        <v>1.4571661996262899</v>
      </c>
      <c r="F43" s="48">
        <v>4</v>
      </c>
      <c r="G43" s="48">
        <v>0.9</v>
      </c>
      <c r="H43" s="3"/>
    </row>
    <row r="44" spans="1:8" ht="12.6" customHeight="1">
      <c r="A44" s="4" t="s">
        <v>380</v>
      </c>
      <c r="B44" s="13" t="s">
        <v>585</v>
      </c>
      <c r="C44" s="103">
        <v>12</v>
      </c>
      <c r="D44" s="48">
        <v>6.06666666666667</v>
      </c>
      <c r="E44" s="48">
        <v>5.8817643199257397</v>
      </c>
      <c r="F44" s="48">
        <v>16.7</v>
      </c>
      <c r="G44" s="48">
        <v>1</v>
      </c>
      <c r="H44" s="3"/>
    </row>
    <row r="45" spans="1:8" ht="12.6" customHeight="1">
      <c r="A45" s="4" t="s">
        <v>282</v>
      </c>
      <c r="B45" s="13" t="s">
        <v>586</v>
      </c>
      <c r="C45" s="103">
        <v>100</v>
      </c>
      <c r="D45" s="48">
        <v>4.7430000000000003</v>
      </c>
      <c r="E45" s="48">
        <v>7.4712412258302496</v>
      </c>
      <c r="F45" s="48">
        <v>55</v>
      </c>
      <c r="G45" s="48">
        <v>0.4</v>
      </c>
      <c r="H45" s="3"/>
    </row>
    <row r="46" spans="1:8" ht="12.6" customHeight="1">
      <c r="A46" s="4" t="s">
        <v>587</v>
      </c>
      <c r="B46" s="13" t="s">
        <v>588</v>
      </c>
      <c r="C46" s="103">
        <v>5</v>
      </c>
      <c r="D46" s="48">
        <v>8.26</v>
      </c>
      <c r="E46" s="48">
        <v>7.8340921618270496</v>
      </c>
      <c r="F46" s="48">
        <v>21.5</v>
      </c>
      <c r="G46" s="48">
        <v>0.7</v>
      </c>
      <c r="H46" s="3"/>
    </row>
    <row r="47" spans="1:8" ht="12.6" customHeight="1">
      <c r="A47" s="4" t="s">
        <v>589</v>
      </c>
      <c r="B47" s="13" t="s">
        <v>269</v>
      </c>
      <c r="C47" s="103">
        <v>4</v>
      </c>
      <c r="D47" s="48">
        <v>10.1</v>
      </c>
      <c r="E47" s="48">
        <v>14.0435038362938</v>
      </c>
      <c r="F47" s="48">
        <v>31.1</v>
      </c>
      <c r="G47" s="48">
        <v>1.7</v>
      </c>
      <c r="H47" s="3"/>
    </row>
    <row r="48" spans="1:8" ht="12.6" customHeight="1">
      <c r="A48" s="4" t="s">
        <v>284</v>
      </c>
      <c r="B48" s="13" t="s">
        <v>590</v>
      </c>
      <c r="C48" s="103">
        <v>4</v>
      </c>
      <c r="D48" s="48">
        <v>3.7250000000000001</v>
      </c>
      <c r="E48" s="48">
        <v>2.86050694807756</v>
      </c>
      <c r="F48" s="48">
        <v>8</v>
      </c>
      <c r="G48" s="48">
        <v>2</v>
      </c>
      <c r="H48" s="3"/>
    </row>
    <row r="49" spans="1:8" ht="12.6" customHeight="1">
      <c r="A49" s="4" t="s">
        <v>421</v>
      </c>
      <c r="B49" s="13" t="s">
        <v>270</v>
      </c>
      <c r="C49" s="103">
        <v>15</v>
      </c>
      <c r="D49" s="48">
        <v>3.2466666666666701</v>
      </c>
      <c r="E49" s="48">
        <v>2.8532854913657202</v>
      </c>
      <c r="F49" s="48">
        <v>8.8000000000000007</v>
      </c>
      <c r="G49" s="48">
        <v>0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48" t="s">
        <v>491</v>
      </c>
      <c r="E50" s="48" t="s">
        <v>491</v>
      </c>
      <c r="F50" s="48" t="s">
        <v>491</v>
      </c>
      <c r="G50" s="48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03">
        <v>0</v>
      </c>
      <c r="D51" s="48" t="s">
        <v>491</v>
      </c>
      <c r="E51" s="48" t="s">
        <v>491</v>
      </c>
      <c r="F51" s="48" t="s">
        <v>491</v>
      </c>
      <c r="G51" s="48" t="s">
        <v>491</v>
      </c>
    </row>
    <row r="52" spans="1:8" ht="12.6" customHeight="1">
      <c r="A52" s="4" t="s">
        <v>591</v>
      </c>
      <c r="B52" s="13" t="s">
        <v>157</v>
      </c>
      <c r="C52" s="103">
        <v>1</v>
      </c>
      <c r="D52" s="48">
        <v>8.5</v>
      </c>
      <c r="E52" s="48" t="s">
        <v>491</v>
      </c>
      <c r="F52" s="48">
        <v>8.5</v>
      </c>
      <c r="G52" s="48">
        <v>8.5</v>
      </c>
      <c r="H52" s="3"/>
    </row>
    <row r="53" spans="1:8" ht="12.6" customHeight="1">
      <c r="A53" s="4" t="s">
        <v>158</v>
      </c>
      <c r="B53" s="13" t="s">
        <v>159</v>
      </c>
      <c r="C53" s="103">
        <v>2</v>
      </c>
      <c r="D53" s="48">
        <v>6.15</v>
      </c>
      <c r="E53" s="48">
        <v>1.6263455967290501</v>
      </c>
      <c r="F53" s="48">
        <v>7.3</v>
      </c>
      <c r="G53" s="48">
        <v>5</v>
      </c>
      <c r="H53" s="3"/>
    </row>
    <row r="54" spans="1:8" ht="12.6" customHeight="1">
      <c r="A54" s="4" t="s">
        <v>160</v>
      </c>
      <c r="B54" s="13" t="s">
        <v>161</v>
      </c>
      <c r="C54" s="103">
        <v>12</v>
      </c>
      <c r="D54" s="48">
        <v>14.75</v>
      </c>
      <c r="E54" s="48">
        <v>33.478256172680702</v>
      </c>
      <c r="F54" s="48">
        <v>118.9</v>
      </c>
      <c r="G54" s="48">
        <v>0.2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48" t="s">
        <v>491</v>
      </c>
      <c r="E55" s="48" t="s">
        <v>491</v>
      </c>
      <c r="F55" s="48" t="s">
        <v>491</v>
      </c>
      <c r="G55" s="48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4</v>
      </c>
      <c r="D56" s="48">
        <v>1.55</v>
      </c>
      <c r="E56" s="48">
        <v>0.79372539331937697</v>
      </c>
      <c r="F56" s="48">
        <v>2.4</v>
      </c>
      <c r="G56" s="48">
        <v>0.5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48" t="s">
        <v>491</v>
      </c>
      <c r="E57" s="48" t="s">
        <v>491</v>
      </c>
      <c r="F57" s="48" t="s">
        <v>491</v>
      </c>
      <c r="G57" s="48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48" t="s">
        <v>491</v>
      </c>
      <c r="E58" s="48" t="s">
        <v>491</v>
      </c>
      <c r="F58" s="48" t="s">
        <v>491</v>
      </c>
      <c r="G58" s="48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140</v>
      </c>
      <c r="D59" s="48">
        <v>7.9485714285714302</v>
      </c>
      <c r="E59" s="48">
        <v>23.002569408293301</v>
      </c>
      <c r="F59" s="48">
        <v>250</v>
      </c>
      <c r="G59" s="48">
        <v>0</v>
      </c>
      <c r="H59" s="3"/>
    </row>
    <row r="60" spans="1:8" ht="12.6" customHeight="1">
      <c r="A60" s="4" t="s">
        <v>175</v>
      </c>
      <c r="B60" s="13" t="s">
        <v>176</v>
      </c>
      <c r="C60" s="103">
        <v>151</v>
      </c>
      <c r="D60" s="48">
        <v>6.0198675496688701</v>
      </c>
      <c r="E60" s="48">
        <v>15.8253342033907</v>
      </c>
      <c r="F60" s="48">
        <v>160</v>
      </c>
      <c r="G60" s="48">
        <v>0</v>
      </c>
      <c r="H60" s="3"/>
    </row>
    <row r="61" spans="1:8" ht="12.6" customHeight="1">
      <c r="A61" s="4" t="s">
        <v>177</v>
      </c>
      <c r="B61" s="13" t="s">
        <v>178</v>
      </c>
      <c r="C61" s="103">
        <v>7</v>
      </c>
      <c r="D61" s="48">
        <v>2.9142857142857101</v>
      </c>
      <c r="E61" s="48">
        <v>1.08540095729423</v>
      </c>
      <c r="F61" s="48">
        <v>4.3</v>
      </c>
      <c r="G61" s="48">
        <v>1</v>
      </c>
      <c r="H61" s="3"/>
    </row>
    <row r="62" spans="1:8" ht="12.6" customHeight="1">
      <c r="A62" s="4" t="s">
        <v>179</v>
      </c>
      <c r="B62" s="13" t="s">
        <v>180</v>
      </c>
      <c r="C62" s="103">
        <v>8</v>
      </c>
      <c r="D62" s="48">
        <v>11.8125</v>
      </c>
      <c r="E62" s="48">
        <v>29.6595172631942</v>
      </c>
      <c r="F62" s="48">
        <v>85.2</v>
      </c>
      <c r="G62" s="48">
        <v>0.5</v>
      </c>
      <c r="H62" s="3"/>
    </row>
    <row r="63" spans="1:8" ht="12.6" customHeight="1">
      <c r="A63" s="4" t="s">
        <v>181</v>
      </c>
      <c r="B63" s="13" t="s">
        <v>182</v>
      </c>
      <c r="C63" s="103">
        <v>2</v>
      </c>
      <c r="D63" s="48">
        <v>4.0999999999999996</v>
      </c>
      <c r="E63" s="48">
        <v>2.6870057685088802</v>
      </c>
      <c r="F63" s="48">
        <v>6</v>
      </c>
      <c r="G63" s="48">
        <v>2.2000000000000002</v>
      </c>
      <c r="H63" s="3"/>
    </row>
    <row r="64" spans="1:8" ht="12.6" customHeight="1">
      <c r="A64" s="134" t="s">
        <v>183</v>
      </c>
      <c r="B64" s="13" t="s">
        <v>184</v>
      </c>
      <c r="C64" s="103">
        <v>9</v>
      </c>
      <c r="D64" s="48">
        <v>2.12222222222222</v>
      </c>
      <c r="E64" s="48">
        <v>2.5586997566038199</v>
      </c>
      <c r="F64" s="48">
        <v>8.4</v>
      </c>
      <c r="G64" s="48">
        <v>0</v>
      </c>
      <c r="H64" s="3"/>
    </row>
    <row r="65" spans="1:8" ht="12.6" customHeight="1">
      <c r="A65" s="4" t="s">
        <v>185</v>
      </c>
      <c r="B65" s="13" t="s">
        <v>2018</v>
      </c>
      <c r="C65" s="103">
        <v>45</v>
      </c>
      <c r="D65" s="48">
        <v>7.1933333333333298</v>
      </c>
      <c r="E65" s="48">
        <v>12.754435948470499</v>
      </c>
      <c r="F65" s="48">
        <v>84.5</v>
      </c>
      <c r="G65" s="48">
        <v>0.5</v>
      </c>
      <c r="H65" s="3"/>
    </row>
    <row r="66" spans="1:8" ht="12.6" customHeight="1">
      <c r="A66" s="4" t="s">
        <v>186</v>
      </c>
      <c r="B66" s="13" t="s">
        <v>163</v>
      </c>
      <c r="C66" s="103">
        <v>4</v>
      </c>
      <c r="D66" s="48">
        <v>2.4249999999999998</v>
      </c>
      <c r="E66" s="48">
        <v>0.82613558209291404</v>
      </c>
      <c r="F66" s="48">
        <v>3.4</v>
      </c>
      <c r="G66" s="48">
        <v>1.4</v>
      </c>
      <c r="H66" s="3"/>
    </row>
    <row r="67" spans="1:8" ht="12.6" customHeight="1">
      <c r="A67" s="4" t="s">
        <v>187</v>
      </c>
      <c r="B67" s="13" t="s">
        <v>164</v>
      </c>
      <c r="C67" s="103">
        <v>5</v>
      </c>
      <c r="D67" s="48">
        <v>9.2200000000000006</v>
      </c>
      <c r="E67" s="48">
        <v>10.752302079089899</v>
      </c>
      <c r="F67" s="48">
        <v>28.2</v>
      </c>
      <c r="G67" s="48">
        <v>2</v>
      </c>
      <c r="H67" s="3"/>
    </row>
    <row r="68" spans="1:8" ht="12.6" customHeight="1">
      <c r="A68" s="4" t="s">
        <v>188</v>
      </c>
      <c r="B68" s="13" t="s">
        <v>165</v>
      </c>
      <c r="C68" s="103">
        <v>106</v>
      </c>
      <c r="D68" s="48">
        <v>7.1207547169811303</v>
      </c>
      <c r="E68" s="48">
        <v>17.192289063254499</v>
      </c>
      <c r="F68" s="48">
        <v>160</v>
      </c>
      <c r="G68" s="48">
        <v>0</v>
      </c>
      <c r="H68" s="3"/>
    </row>
    <row r="69" spans="1:8" ht="12.6" customHeight="1">
      <c r="A69" s="4" t="s">
        <v>189</v>
      </c>
      <c r="B69" s="13" t="s">
        <v>166</v>
      </c>
      <c r="C69" s="103">
        <v>53</v>
      </c>
      <c r="D69" s="48">
        <v>5.9528301886792496</v>
      </c>
      <c r="E69" s="48">
        <v>7.1139517248633704</v>
      </c>
      <c r="F69" s="48">
        <v>40</v>
      </c>
      <c r="G69" s="48">
        <v>0.9</v>
      </c>
      <c r="H69" s="3"/>
    </row>
    <row r="70" spans="1:8" ht="12.6" customHeight="1">
      <c r="A70" s="4" t="s">
        <v>190</v>
      </c>
      <c r="B70" s="13" t="s">
        <v>168</v>
      </c>
      <c r="C70" s="103">
        <v>57</v>
      </c>
      <c r="D70" s="48">
        <v>3.23157894736842</v>
      </c>
      <c r="E70" s="48">
        <v>5.5730908933250998</v>
      </c>
      <c r="F70" s="48">
        <v>37</v>
      </c>
      <c r="G70" s="48">
        <v>0.1</v>
      </c>
      <c r="H70" s="3"/>
    </row>
    <row r="71" spans="1:8" ht="12.6" customHeight="1">
      <c r="A71" s="4" t="s">
        <v>191</v>
      </c>
      <c r="B71" s="13" t="s">
        <v>192</v>
      </c>
      <c r="C71" s="103">
        <v>2</v>
      </c>
      <c r="D71" s="48">
        <v>8.6</v>
      </c>
      <c r="E71" s="48">
        <v>1.97989898732234</v>
      </c>
      <c r="F71" s="48">
        <v>10</v>
      </c>
      <c r="G71" s="48">
        <v>7.2</v>
      </c>
      <c r="H71" s="3"/>
    </row>
    <row r="72" spans="1:8" ht="12.6" customHeight="1">
      <c r="A72" s="4" t="s">
        <v>193</v>
      </c>
      <c r="B72" s="13" t="s">
        <v>194</v>
      </c>
      <c r="C72" s="103">
        <v>7</v>
      </c>
      <c r="D72" s="48">
        <v>3.5285714285714298</v>
      </c>
      <c r="E72" s="48">
        <v>3.2097322244045499</v>
      </c>
      <c r="F72" s="48">
        <v>9.1</v>
      </c>
      <c r="G72" s="48">
        <v>0.5</v>
      </c>
      <c r="H72" s="3"/>
    </row>
    <row r="73" spans="1:8" ht="12.6" customHeight="1">
      <c r="A73" s="4" t="s">
        <v>195</v>
      </c>
      <c r="B73" s="13" t="s">
        <v>196</v>
      </c>
      <c r="C73" s="103">
        <v>62</v>
      </c>
      <c r="D73" s="48">
        <v>4.0338709677419304</v>
      </c>
      <c r="E73" s="48">
        <v>5.9551587650963604</v>
      </c>
      <c r="F73" s="48">
        <v>39</v>
      </c>
      <c r="G73" s="48">
        <v>0</v>
      </c>
      <c r="H73" s="3"/>
    </row>
    <row r="74" spans="1:8" ht="12.6" customHeight="1">
      <c r="A74" s="4" t="s">
        <v>197</v>
      </c>
      <c r="B74" s="13" t="s">
        <v>198</v>
      </c>
      <c r="C74" s="103">
        <v>13</v>
      </c>
      <c r="D74" s="48">
        <v>1.5384615384615401</v>
      </c>
      <c r="E74" s="48">
        <v>1.80902296905377</v>
      </c>
      <c r="F74" s="48">
        <v>7</v>
      </c>
      <c r="G74" s="48">
        <v>0</v>
      </c>
      <c r="H74" s="3"/>
    </row>
    <row r="75" spans="1:8" ht="12.6" customHeight="1">
      <c r="A75" s="4" t="s">
        <v>199</v>
      </c>
      <c r="B75" s="13" t="s">
        <v>200</v>
      </c>
      <c r="C75" s="103">
        <v>14</v>
      </c>
      <c r="D75" s="48">
        <v>12.714285714285699</v>
      </c>
      <c r="E75" s="48">
        <v>42.399561992346797</v>
      </c>
      <c r="F75" s="48">
        <v>160</v>
      </c>
      <c r="G75" s="48">
        <v>0</v>
      </c>
      <c r="H75" s="3"/>
    </row>
    <row r="76" spans="1:8" ht="12.6" customHeight="1">
      <c r="A76" s="4" t="s">
        <v>201</v>
      </c>
      <c r="B76" s="13" t="s">
        <v>202</v>
      </c>
      <c r="C76" s="103">
        <v>62</v>
      </c>
      <c r="D76" s="48">
        <v>2.1306451612903201</v>
      </c>
      <c r="E76" s="48">
        <v>1.6696508626575</v>
      </c>
      <c r="F76" s="48">
        <v>8.8000000000000007</v>
      </c>
      <c r="G76" s="48">
        <v>0.4</v>
      </c>
      <c r="H76" s="3"/>
    </row>
    <row r="77" spans="1:8" ht="12.6" customHeight="1">
      <c r="A77" s="4" t="s">
        <v>203</v>
      </c>
      <c r="B77" s="13" t="s">
        <v>169</v>
      </c>
      <c r="C77" s="103">
        <v>54</v>
      </c>
      <c r="D77" s="48">
        <v>4.4074074074074101</v>
      </c>
      <c r="E77" s="48">
        <v>4.88045203024953</v>
      </c>
      <c r="F77" s="48">
        <v>22</v>
      </c>
      <c r="G77" s="48">
        <v>0</v>
      </c>
      <c r="H77" s="3"/>
    </row>
    <row r="78" spans="1:8" ht="12.6" customHeight="1">
      <c r="A78" s="134" t="s">
        <v>204</v>
      </c>
      <c r="B78" s="13" t="s">
        <v>170</v>
      </c>
      <c r="C78" s="103">
        <v>434</v>
      </c>
      <c r="D78" s="48">
        <v>4.5580645161290301</v>
      </c>
      <c r="E78" s="48">
        <v>7.3014340668335604</v>
      </c>
      <c r="F78" s="48">
        <v>105</v>
      </c>
      <c r="G78" s="48">
        <v>0</v>
      </c>
      <c r="H78" s="3"/>
    </row>
    <row r="79" spans="1:8" ht="12.6" customHeight="1">
      <c r="A79" s="4" t="s">
        <v>205</v>
      </c>
      <c r="B79" s="13" t="s">
        <v>206</v>
      </c>
      <c r="C79" s="103">
        <v>3</v>
      </c>
      <c r="D79" s="48">
        <v>14.366666666666699</v>
      </c>
      <c r="E79" s="48">
        <v>11.700569786695601</v>
      </c>
      <c r="F79" s="48">
        <v>26</v>
      </c>
      <c r="G79" s="48">
        <v>2.6</v>
      </c>
      <c r="H79" s="3"/>
    </row>
    <row r="80" spans="1:8" ht="12.6" customHeight="1">
      <c r="A80" s="4" t="s">
        <v>207</v>
      </c>
      <c r="B80" s="13" t="s">
        <v>171</v>
      </c>
      <c r="C80" s="103">
        <v>6</v>
      </c>
      <c r="D80" s="48">
        <v>1.0166666666666699</v>
      </c>
      <c r="E80" s="48">
        <v>1.7769824609901701</v>
      </c>
      <c r="F80" s="48">
        <v>4.5999999999999996</v>
      </c>
      <c r="G80" s="48">
        <v>0</v>
      </c>
      <c r="H80" s="3"/>
    </row>
    <row r="81" spans="1:8" ht="12.6" customHeight="1">
      <c r="A81" s="134" t="s">
        <v>208</v>
      </c>
      <c r="B81" s="13" t="s">
        <v>209</v>
      </c>
      <c r="C81" s="103">
        <v>2</v>
      </c>
      <c r="D81" s="48">
        <v>1.85</v>
      </c>
      <c r="E81" s="48">
        <v>1.3435028842544401</v>
      </c>
      <c r="F81" s="48">
        <v>2.8</v>
      </c>
      <c r="G81" s="48">
        <v>0.9</v>
      </c>
      <c r="H81" s="3"/>
    </row>
    <row r="82" spans="1:8" ht="12.6" customHeight="1">
      <c r="A82" s="4" t="s">
        <v>210</v>
      </c>
      <c r="B82" s="13" t="s">
        <v>211</v>
      </c>
      <c r="C82" s="103">
        <v>223</v>
      </c>
      <c r="D82" s="48">
        <v>1.2869955156950701</v>
      </c>
      <c r="E82" s="48">
        <v>2.6484163949199302</v>
      </c>
      <c r="F82" s="48">
        <v>33</v>
      </c>
      <c r="G82" s="48">
        <v>0</v>
      </c>
      <c r="H82" s="3"/>
    </row>
    <row r="83" spans="1:8" ht="12.6" customHeight="1">
      <c r="A83" s="4" t="s">
        <v>212</v>
      </c>
      <c r="B83" s="13" t="s">
        <v>213</v>
      </c>
      <c r="C83" s="103">
        <v>1236</v>
      </c>
      <c r="D83" s="48">
        <v>6.3524271844660198</v>
      </c>
      <c r="E83" s="48">
        <v>14.237685145926299</v>
      </c>
      <c r="F83" s="48">
        <v>280</v>
      </c>
      <c r="G83" s="48">
        <v>0</v>
      </c>
      <c r="H83" s="3"/>
    </row>
    <row r="84" spans="1:8" ht="12.6" customHeight="1">
      <c r="A84" s="134" t="s">
        <v>172</v>
      </c>
      <c r="B84" s="13" t="s">
        <v>214</v>
      </c>
      <c r="C84" s="103">
        <v>468</v>
      </c>
      <c r="D84" s="48">
        <v>8.3019230769230692</v>
      </c>
      <c r="E84" s="48">
        <v>9.8118322431834493</v>
      </c>
      <c r="F84" s="48">
        <v>82</v>
      </c>
      <c r="G84" s="48">
        <v>0</v>
      </c>
      <c r="H84" s="3"/>
    </row>
    <row r="85" spans="1:8" ht="12.6" customHeight="1">
      <c r="A85" s="35" t="s">
        <v>215</v>
      </c>
      <c r="B85" s="192" t="s">
        <v>2020</v>
      </c>
      <c r="C85" s="103">
        <v>33</v>
      </c>
      <c r="D85" s="48">
        <v>9.2545454545454593</v>
      </c>
      <c r="E85" s="48">
        <v>18.597733244086001</v>
      </c>
      <c r="F85" s="48">
        <v>88</v>
      </c>
      <c r="G85" s="48">
        <v>0.5</v>
      </c>
      <c r="H85" s="3"/>
    </row>
    <row r="86" spans="1:8" ht="12.6" customHeight="1">
      <c r="A86" s="35" t="s">
        <v>217</v>
      </c>
      <c r="B86" s="13" t="s">
        <v>216</v>
      </c>
      <c r="C86" s="103">
        <v>1018</v>
      </c>
      <c r="D86" s="48">
        <v>6.2958742632613003</v>
      </c>
      <c r="E86" s="48">
        <v>12.6498888523302</v>
      </c>
      <c r="F86" s="48">
        <v>160</v>
      </c>
      <c r="G86" s="48">
        <v>0</v>
      </c>
      <c r="H86" s="3"/>
    </row>
    <row r="87" spans="1:8" ht="12.6" customHeight="1">
      <c r="A87" s="35" t="s">
        <v>219</v>
      </c>
      <c r="B87" s="13" t="s">
        <v>218</v>
      </c>
      <c r="C87" s="103">
        <v>161</v>
      </c>
      <c r="D87" s="48">
        <v>5.5248447204968896</v>
      </c>
      <c r="E87" s="48">
        <v>13.4468445697118</v>
      </c>
      <c r="F87" s="48">
        <v>160</v>
      </c>
      <c r="G87" s="48">
        <v>0</v>
      </c>
      <c r="H87" s="3"/>
    </row>
    <row r="88" spans="1:8" ht="12.6" customHeight="1">
      <c r="A88" s="35" t="s">
        <v>221</v>
      </c>
      <c r="B88" s="13" t="s">
        <v>220</v>
      </c>
      <c r="C88" s="103">
        <v>180</v>
      </c>
      <c r="D88" s="48">
        <v>5.3116666666666701</v>
      </c>
      <c r="E88" s="48">
        <v>11.5466325594819</v>
      </c>
      <c r="F88" s="48">
        <v>120</v>
      </c>
      <c r="G88" s="48">
        <v>0</v>
      </c>
      <c r="H88" s="3"/>
    </row>
    <row r="89" spans="1:8" ht="12.6" customHeight="1">
      <c r="A89" s="35" t="s">
        <v>223</v>
      </c>
      <c r="B89" s="13" t="s">
        <v>222</v>
      </c>
      <c r="C89" s="103">
        <v>345</v>
      </c>
      <c r="D89" s="48">
        <v>5.5814492753623197</v>
      </c>
      <c r="E89" s="48">
        <v>19.5808343406222</v>
      </c>
      <c r="F89" s="48">
        <v>300</v>
      </c>
      <c r="G89" s="48">
        <v>0</v>
      </c>
      <c r="H89" s="3"/>
    </row>
    <row r="90" spans="1:8" ht="12.6" customHeight="1">
      <c r="A90" s="35" t="s">
        <v>225</v>
      </c>
      <c r="B90" s="13" t="s">
        <v>224</v>
      </c>
      <c r="C90" s="103">
        <v>2</v>
      </c>
      <c r="D90" s="48">
        <v>6</v>
      </c>
      <c r="E90" s="48">
        <v>5.3740115370177604</v>
      </c>
      <c r="F90" s="48">
        <v>9.8000000000000007</v>
      </c>
      <c r="G90" s="48">
        <v>2.2000000000000002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263</v>
      </c>
      <c r="D92" s="48">
        <v>9.0159695817490508</v>
      </c>
      <c r="E92" s="48">
        <v>19.271962085502</v>
      </c>
      <c r="F92" s="48">
        <v>216.2</v>
      </c>
      <c r="G92" s="48">
        <v>0</v>
      </c>
      <c r="H92" s="3"/>
    </row>
    <row r="93" spans="1:8" ht="12.6" customHeight="1">
      <c r="A93" s="134" t="s">
        <v>321</v>
      </c>
      <c r="B93" s="13" t="s">
        <v>517</v>
      </c>
      <c r="C93" s="103">
        <v>3</v>
      </c>
      <c r="D93" s="48">
        <v>62.2</v>
      </c>
      <c r="E93" s="48">
        <v>94.761120719417406</v>
      </c>
      <c r="F93" s="48">
        <v>171.5</v>
      </c>
      <c r="G93" s="48">
        <v>3.1</v>
      </c>
      <c r="H93" s="3"/>
    </row>
    <row r="94" spans="1:8" ht="12.6" customHeight="1">
      <c r="A94" s="4" t="s">
        <v>322</v>
      </c>
      <c r="B94" s="13" t="s">
        <v>323</v>
      </c>
      <c r="C94" s="103">
        <v>251</v>
      </c>
      <c r="D94" s="48">
        <v>4.7892430278884399</v>
      </c>
      <c r="E94" s="48">
        <v>12.3127025394387</v>
      </c>
      <c r="F94" s="48">
        <v>160</v>
      </c>
      <c r="G94" s="48">
        <v>0</v>
      </c>
      <c r="H94" s="3"/>
    </row>
    <row r="95" spans="1:8" ht="12.6" customHeight="1">
      <c r="A95" s="134" t="s">
        <v>324</v>
      </c>
      <c r="B95" s="13" t="s">
        <v>518</v>
      </c>
      <c r="C95" s="103">
        <v>84</v>
      </c>
      <c r="D95" s="48">
        <v>6.2226190476190499</v>
      </c>
      <c r="E95" s="48">
        <v>6.2337277557369202</v>
      </c>
      <c r="F95" s="48">
        <v>28.2</v>
      </c>
      <c r="G95" s="48">
        <v>0</v>
      </c>
      <c r="H95" s="3"/>
    </row>
    <row r="96" spans="1:8" ht="12.6" customHeight="1">
      <c r="A96" s="4" t="s">
        <v>325</v>
      </c>
      <c r="B96" s="13" t="s">
        <v>519</v>
      </c>
      <c r="C96" s="103">
        <v>6</v>
      </c>
      <c r="D96" s="48">
        <v>3.68333333333333</v>
      </c>
      <c r="E96" s="48">
        <v>2.4457446037284201</v>
      </c>
      <c r="F96" s="48">
        <v>8.4</v>
      </c>
      <c r="G96" s="48">
        <v>1.3</v>
      </c>
      <c r="H96" s="3"/>
    </row>
    <row r="97" spans="1:8" ht="12.6" customHeight="1">
      <c r="A97" s="4" t="s">
        <v>686</v>
      </c>
      <c r="B97" s="13" t="s">
        <v>520</v>
      </c>
      <c r="C97" s="103">
        <v>22</v>
      </c>
      <c r="D97" s="48">
        <v>3.1409090909090902</v>
      </c>
      <c r="E97" s="48">
        <v>2.6686288776411198</v>
      </c>
      <c r="F97" s="48">
        <v>13</v>
      </c>
      <c r="G97" s="48">
        <v>0.5</v>
      </c>
      <c r="H97" s="3"/>
    </row>
    <row r="98" spans="1:8" ht="12.6" customHeight="1">
      <c r="A98" s="134" t="s">
        <v>381</v>
      </c>
      <c r="B98" s="13" t="s">
        <v>151</v>
      </c>
      <c r="C98" s="103">
        <v>0</v>
      </c>
      <c r="D98" s="48" t="s">
        <v>491</v>
      </c>
      <c r="E98" s="48" t="s">
        <v>491</v>
      </c>
      <c r="F98" s="48" t="s">
        <v>491</v>
      </c>
      <c r="G98" s="48" t="s">
        <v>491</v>
      </c>
      <c r="H98" s="3"/>
    </row>
    <row r="99" spans="1:8" ht="12.6" customHeight="1">
      <c r="A99" s="4" t="s">
        <v>604</v>
      </c>
      <c r="B99" s="13" t="s">
        <v>382</v>
      </c>
      <c r="C99" s="103">
        <v>3</v>
      </c>
      <c r="D99" s="48">
        <v>60.633333333333297</v>
      </c>
      <c r="E99" s="48">
        <v>101.38586357739101</v>
      </c>
      <c r="F99" s="48">
        <v>177.7</v>
      </c>
      <c r="G99" s="48">
        <v>1.3</v>
      </c>
      <c r="H99" s="3"/>
    </row>
    <row r="100" spans="1:8" ht="12.6" customHeight="1">
      <c r="A100" s="134" t="s">
        <v>606</v>
      </c>
      <c r="B100" s="13" t="s">
        <v>521</v>
      </c>
      <c r="C100" s="103">
        <v>45</v>
      </c>
      <c r="D100" s="48">
        <v>8.0288888888888899</v>
      </c>
      <c r="E100" s="48">
        <v>17.815335863216099</v>
      </c>
      <c r="F100" s="48">
        <v>99</v>
      </c>
      <c r="G100" s="48">
        <v>0</v>
      </c>
      <c r="H100" s="3"/>
    </row>
    <row r="101" spans="1:8" ht="12.6" customHeight="1">
      <c r="A101" s="4" t="s">
        <v>383</v>
      </c>
      <c r="B101" s="13" t="s">
        <v>522</v>
      </c>
      <c r="C101" s="103">
        <v>632</v>
      </c>
      <c r="D101" s="48">
        <v>8.5756329113924004</v>
      </c>
      <c r="E101" s="48">
        <v>17.790739268485499</v>
      </c>
      <c r="F101" s="48">
        <v>200</v>
      </c>
      <c r="G101" s="48">
        <v>0</v>
      </c>
      <c r="H101" s="3"/>
    </row>
    <row r="102" spans="1:8" ht="12.6" customHeight="1">
      <c r="A102" s="4" t="s">
        <v>608</v>
      </c>
      <c r="B102" s="13" t="s">
        <v>523</v>
      </c>
      <c r="C102" s="103">
        <v>49</v>
      </c>
      <c r="D102" s="48">
        <v>1.9530612244898</v>
      </c>
      <c r="E102" s="48">
        <v>2.3796097404841001</v>
      </c>
      <c r="F102" s="48">
        <v>11.5</v>
      </c>
      <c r="G102" s="48">
        <v>0</v>
      </c>
      <c r="H102" s="3"/>
    </row>
    <row r="103" spans="1:8" ht="12.6" customHeight="1">
      <c r="A103" s="4" t="s">
        <v>609</v>
      </c>
      <c r="B103" s="13" t="s">
        <v>524</v>
      </c>
      <c r="C103" s="103">
        <v>43</v>
      </c>
      <c r="D103" s="48">
        <v>7.3558139534883704</v>
      </c>
      <c r="E103" s="48">
        <v>24.2045578384535</v>
      </c>
      <c r="F103" s="48">
        <v>160</v>
      </c>
      <c r="G103" s="48">
        <v>0</v>
      </c>
      <c r="H103" s="3"/>
    </row>
    <row r="104" spans="1:8" ht="12.6" customHeight="1">
      <c r="A104" s="4" t="s">
        <v>384</v>
      </c>
      <c r="B104" s="13" t="s">
        <v>525</v>
      </c>
      <c r="C104" s="103">
        <v>115</v>
      </c>
      <c r="D104" s="48">
        <v>12.869565217391299</v>
      </c>
      <c r="E104" s="48">
        <v>25.741417148767301</v>
      </c>
      <c r="F104" s="48">
        <v>160</v>
      </c>
      <c r="G104" s="48">
        <v>0.5</v>
      </c>
      <c r="H104" s="3"/>
    </row>
    <row r="105" spans="1:8" ht="12.6" customHeight="1">
      <c r="A105" s="4" t="s">
        <v>611</v>
      </c>
      <c r="B105" s="13" t="s">
        <v>411</v>
      </c>
      <c r="C105" s="103">
        <v>5</v>
      </c>
      <c r="D105" s="48">
        <v>6.16</v>
      </c>
      <c r="E105" s="48">
        <v>9.45558036293912</v>
      </c>
      <c r="F105" s="48">
        <v>23</v>
      </c>
      <c r="G105" s="48">
        <v>0.5</v>
      </c>
      <c r="H105" s="3"/>
    </row>
    <row r="106" spans="1:8" ht="12.6" customHeight="1">
      <c r="A106" s="4" t="s">
        <v>276</v>
      </c>
      <c r="B106" s="4" t="s">
        <v>277</v>
      </c>
      <c r="C106" s="184">
        <v>6972</v>
      </c>
      <c r="D106" s="231">
        <v>4.7558376362593302</v>
      </c>
      <c r="E106" s="231">
        <v>6.71162663313254</v>
      </c>
      <c r="F106" s="231">
        <v>180</v>
      </c>
      <c r="G106" s="231">
        <v>0</v>
      </c>
      <c r="H106" s="8"/>
    </row>
    <row r="107" spans="1:8" ht="12.6" customHeight="1">
      <c r="A107" s="4" t="s">
        <v>278</v>
      </c>
      <c r="B107" s="4" t="s">
        <v>152</v>
      </c>
      <c r="C107" s="184">
        <v>1906</v>
      </c>
      <c r="D107" s="231">
        <v>3.0410807974816398</v>
      </c>
      <c r="E107" s="231">
        <v>2.6665708683800302</v>
      </c>
      <c r="F107" s="231">
        <v>55</v>
      </c>
      <c r="G107" s="231">
        <v>0</v>
      </c>
      <c r="H107" s="8"/>
    </row>
    <row r="108" spans="1:8" ht="12.6" customHeight="1">
      <c r="A108" s="4" t="s">
        <v>385</v>
      </c>
      <c r="B108" s="4" t="s">
        <v>326</v>
      </c>
      <c r="C108" s="184">
        <v>191</v>
      </c>
      <c r="D108" s="231">
        <v>10.291623036649201</v>
      </c>
      <c r="E108" s="231">
        <v>16.694226325740399</v>
      </c>
      <c r="F108" s="231">
        <v>110</v>
      </c>
      <c r="G108" s="231">
        <v>0</v>
      </c>
      <c r="H108" s="3"/>
    </row>
    <row r="109" spans="1:8" ht="12.6" customHeight="1">
      <c r="A109" s="4" t="s">
        <v>386</v>
      </c>
      <c r="B109" s="4" t="s">
        <v>387</v>
      </c>
      <c r="C109" s="184">
        <v>1188</v>
      </c>
      <c r="D109" s="231">
        <v>6.8670875420875497</v>
      </c>
      <c r="E109" s="231">
        <v>10.161535380196201</v>
      </c>
      <c r="F109" s="231">
        <v>149.5</v>
      </c>
      <c r="G109" s="231">
        <v>0</v>
      </c>
      <c r="H109" s="3"/>
    </row>
    <row r="110" spans="1:8" ht="12.6" customHeight="1">
      <c r="A110" s="4" t="s">
        <v>617</v>
      </c>
      <c r="B110" s="4" t="s">
        <v>327</v>
      </c>
      <c r="C110" s="184">
        <v>8</v>
      </c>
      <c r="D110" s="231">
        <v>3.125</v>
      </c>
      <c r="E110" s="231">
        <v>1.8858495622473599</v>
      </c>
      <c r="F110" s="231">
        <v>6</v>
      </c>
      <c r="G110" s="231">
        <v>0.8</v>
      </c>
      <c r="H110" s="3"/>
    </row>
    <row r="111" spans="1:8" ht="12.6" customHeight="1">
      <c r="A111" s="4" t="s">
        <v>619</v>
      </c>
      <c r="B111" s="13" t="s">
        <v>388</v>
      </c>
      <c r="C111" s="184">
        <v>219</v>
      </c>
      <c r="D111" s="231">
        <v>5.4036529680365302</v>
      </c>
      <c r="E111" s="231">
        <v>5.1182516894033903</v>
      </c>
      <c r="F111" s="231">
        <v>25.4</v>
      </c>
      <c r="G111" s="231">
        <v>0.5</v>
      </c>
    </row>
    <row r="112" spans="1:8" ht="12.6" customHeight="1">
      <c r="A112" s="100" t="s">
        <v>389</v>
      </c>
      <c r="B112" s="13" t="s">
        <v>279</v>
      </c>
      <c r="C112" s="184">
        <v>26</v>
      </c>
      <c r="D112" s="231">
        <v>4.8</v>
      </c>
      <c r="E112" s="231">
        <v>5.3203759265675901</v>
      </c>
      <c r="F112" s="231">
        <v>20</v>
      </c>
      <c r="G112" s="231">
        <v>0.5</v>
      </c>
    </row>
    <row r="113" spans="1:7" ht="12.6" customHeight="1">
      <c r="A113" s="100"/>
      <c r="B113" s="13" t="s">
        <v>390</v>
      </c>
      <c r="C113" s="184">
        <v>19837</v>
      </c>
      <c r="D113" s="231">
        <v>6.1560165347583098</v>
      </c>
      <c r="E113" s="231">
        <v>12.3828077970477</v>
      </c>
      <c r="F113" s="231">
        <v>320</v>
      </c>
      <c r="G113" s="231">
        <v>0</v>
      </c>
    </row>
    <row r="119" spans="1:7">
      <c r="C11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scale="97" orientation="portrait" horizontalDpi="300" verticalDpi="300" r:id="rId1"/>
  <headerFooter alignWithMargins="0"/>
  <rowBreaks count="1" manualBreakCount="1">
    <brk id="62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48">
    <tabColor rgb="FFFFC000"/>
  </sheetPr>
  <dimension ref="A1:H119"/>
  <sheetViews>
    <sheetView showGridLines="0" topLeftCell="A3" zoomScaleNormal="100" zoomScaleSheetLayoutView="115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245" customWidth="1"/>
    <col min="6" max="7" width="7.25" style="32" customWidth="1"/>
    <col min="8" max="16384" width="9" style="32"/>
  </cols>
  <sheetData>
    <row r="1" spans="1:8" ht="13.5" hidden="1" customHeight="1">
      <c r="A1" s="46"/>
      <c r="B1" s="2"/>
      <c r="C1" s="3"/>
      <c r="D1" s="226"/>
      <c r="E1" s="226"/>
      <c r="F1" s="3"/>
      <c r="G1" s="3"/>
      <c r="H1" s="3"/>
    </row>
    <row r="2" spans="1:8" ht="13.5" hidden="1" customHeight="1">
      <c r="A2" s="1"/>
      <c r="B2" s="2"/>
      <c r="C2" s="3"/>
      <c r="D2" s="226"/>
      <c r="E2" s="226"/>
      <c r="F2" s="3"/>
      <c r="G2" s="3"/>
      <c r="H2" s="3"/>
    </row>
    <row r="3" spans="1:8" ht="13.5" customHeight="1">
      <c r="A3" s="46" t="s">
        <v>1133</v>
      </c>
      <c r="B3" s="2"/>
      <c r="C3" s="3"/>
      <c r="D3" s="226"/>
      <c r="E3" s="226"/>
      <c r="F3" s="3"/>
      <c r="G3" s="3"/>
      <c r="H3" s="3"/>
    </row>
    <row r="4" spans="1:8">
      <c r="A4" s="46"/>
      <c r="B4" s="2"/>
      <c r="D4" s="226"/>
      <c r="E4" s="226"/>
      <c r="F4" s="40" t="s">
        <v>862</v>
      </c>
      <c r="G4" s="40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227" t="s">
        <v>1179</v>
      </c>
      <c r="E5" s="227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55</v>
      </c>
      <c r="D6" s="48">
        <v>6.3545454545454501</v>
      </c>
      <c r="E6" s="48">
        <v>8.9785921972833709</v>
      </c>
      <c r="F6" s="48">
        <v>48.6</v>
      </c>
      <c r="G6" s="48">
        <v>0</v>
      </c>
      <c r="H6" s="3"/>
    </row>
    <row r="7" spans="1:8" ht="12.6" customHeight="1">
      <c r="A7" s="4" t="s">
        <v>571</v>
      </c>
      <c r="B7" s="13" t="s">
        <v>248</v>
      </c>
      <c r="C7" s="103">
        <v>63</v>
      </c>
      <c r="D7" s="48">
        <v>55.141269841269803</v>
      </c>
      <c r="E7" s="48">
        <v>58.201304261299299</v>
      </c>
      <c r="F7" s="48">
        <v>298.7</v>
      </c>
      <c r="G7" s="48">
        <v>0</v>
      </c>
      <c r="H7" s="3"/>
    </row>
    <row r="8" spans="1:8" ht="12.6" customHeight="1">
      <c r="A8" s="4" t="s">
        <v>249</v>
      </c>
      <c r="B8" s="13" t="s">
        <v>250</v>
      </c>
      <c r="C8" s="103">
        <v>286</v>
      </c>
      <c r="D8" s="48">
        <v>12.430419580419599</v>
      </c>
      <c r="E8" s="48">
        <v>11.0800508817709</v>
      </c>
      <c r="F8" s="48">
        <v>103.3</v>
      </c>
      <c r="G8" s="48">
        <v>0</v>
      </c>
      <c r="H8" s="3"/>
    </row>
    <row r="9" spans="1:8" ht="12.6" customHeight="1">
      <c r="A9" s="4" t="s">
        <v>251</v>
      </c>
      <c r="B9" s="13" t="s">
        <v>252</v>
      </c>
      <c r="C9" s="103">
        <v>230</v>
      </c>
      <c r="D9" s="48">
        <v>21.038695652173899</v>
      </c>
      <c r="E9" s="48">
        <v>19.640521076596801</v>
      </c>
      <c r="F9" s="48">
        <v>108</v>
      </c>
      <c r="G9" s="48">
        <v>0</v>
      </c>
      <c r="H9" s="3"/>
    </row>
    <row r="10" spans="1:8" ht="12.6" customHeight="1">
      <c r="A10" s="4" t="s">
        <v>253</v>
      </c>
      <c r="B10" s="13" t="s">
        <v>254</v>
      </c>
      <c r="C10" s="103">
        <v>187</v>
      </c>
      <c r="D10" s="48">
        <v>15.4620320855615</v>
      </c>
      <c r="E10" s="48">
        <v>19.383595273862401</v>
      </c>
      <c r="F10" s="48">
        <v>150</v>
      </c>
      <c r="G10" s="48">
        <v>1.5</v>
      </c>
      <c r="H10" s="3"/>
    </row>
    <row r="11" spans="1:8" ht="12.6" customHeight="1">
      <c r="A11" s="4" t="s">
        <v>255</v>
      </c>
      <c r="B11" s="13" t="s">
        <v>539</v>
      </c>
      <c r="C11" s="103">
        <v>92</v>
      </c>
      <c r="D11" s="48">
        <v>17.794565217391298</v>
      </c>
      <c r="E11" s="48">
        <v>15.2315271948681</v>
      </c>
      <c r="F11" s="48">
        <v>99</v>
      </c>
      <c r="G11" s="48">
        <v>0.5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34</v>
      </c>
      <c r="D13" s="48">
        <v>17.8</v>
      </c>
      <c r="E13" s="48">
        <v>21.0984704314188</v>
      </c>
      <c r="F13" s="48">
        <v>80</v>
      </c>
      <c r="G13" s="48">
        <v>0</v>
      </c>
      <c r="H13" s="3"/>
    </row>
    <row r="14" spans="1:8" ht="12.6" customHeight="1">
      <c r="A14" s="4" t="s">
        <v>258</v>
      </c>
      <c r="B14" s="13" t="s">
        <v>391</v>
      </c>
      <c r="C14" s="103">
        <v>27</v>
      </c>
      <c r="D14" s="48">
        <v>17.648148148148099</v>
      </c>
      <c r="E14" s="48">
        <v>31.495413223691099</v>
      </c>
      <c r="F14" s="48">
        <v>169</v>
      </c>
      <c r="G14" s="48">
        <v>0.3</v>
      </c>
      <c r="H14" s="3"/>
    </row>
    <row r="15" spans="1:8" ht="12.6" customHeight="1">
      <c r="A15" s="4" t="s">
        <v>259</v>
      </c>
      <c r="B15" s="13" t="s">
        <v>370</v>
      </c>
      <c r="C15" s="103">
        <v>15</v>
      </c>
      <c r="D15" s="48">
        <v>14.48</v>
      </c>
      <c r="E15" s="48">
        <v>8.2300147543696998</v>
      </c>
      <c r="F15" s="48">
        <v>33</v>
      </c>
      <c r="G15" s="48">
        <v>6</v>
      </c>
      <c r="H15" s="3"/>
    </row>
    <row r="16" spans="1:8" ht="12.6" customHeight="1">
      <c r="A16" s="4" t="s">
        <v>367</v>
      </c>
      <c r="B16" s="13" t="s">
        <v>260</v>
      </c>
      <c r="C16" s="103">
        <v>233</v>
      </c>
      <c r="D16" s="48">
        <v>10.079399141630899</v>
      </c>
      <c r="E16" s="48">
        <v>11.066363511178899</v>
      </c>
      <c r="F16" s="48">
        <v>110</v>
      </c>
      <c r="G16" s="48">
        <v>0.3</v>
      </c>
      <c r="H16" s="3"/>
    </row>
    <row r="17" spans="1:8" ht="12.6" customHeight="1">
      <c r="A17" s="4" t="s">
        <v>502</v>
      </c>
      <c r="B17" s="13" t="s">
        <v>143</v>
      </c>
      <c r="C17" s="103">
        <v>26</v>
      </c>
      <c r="D17" s="48">
        <v>23.296153846153899</v>
      </c>
      <c r="E17" s="48">
        <v>34.822056007872099</v>
      </c>
      <c r="F17" s="48">
        <v>150</v>
      </c>
      <c r="G17" s="48">
        <v>1.5</v>
      </c>
      <c r="H17" s="3"/>
    </row>
    <row r="18" spans="1:8" ht="12.6" customHeight="1">
      <c r="A18" s="4" t="s">
        <v>503</v>
      </c>
      <c r="B18" s="13" t="s">
        <v>144</v>
      </c>
      <c r="C18" s="103">
        <v>35</v>
      </c>
      <c r="D18" s="48">
        <v>9.2171428571428606</v>
      </c>
      <c r="E18" s="48">
        <v>9.2860263683820001</v>
      </c>
      <c r="F18" s="48">
        <v>39</v>
      </c>
      <c r="G18" s="48">
        <v>0.9</v>
      </c>
      <c r="H18" s="3"/>
    </row>
    <row r="19" spans="1:8" ht="12.6" customHeight="1">
      <c r="A19" s="4" t="s">
        <v>504</v>
      </c>
      <c r="B19" s="13" t="s">
        <v>145</v>
      </c>
      <c r="C19" s="103">
        <v>1</v>
      </c>
      <c r="D19" s="48">
        <v>4.0999999999999996</v>
      </c>
      <c r="E19" s="48" t="s">
        <v>491</v>
      </c>
      <c r="F19" s="48">
        <v>4.0999999999999996</v>
      </c>
      <c r="G19" s="48">
        <v>4.0999999999999996</v>
      </c>
      <c r="H19" s="3"/>
    </row>
    <row r="20" spans="1:8" ht="12.6" customHeight="1">
      <c r="A20" s="4" t="s">
        <v>505</v>
      </c>
      <c r="B20" s="13" t="s">
        <v>146</v>
      </c>
      <c r="C20" s="103">
        <v>18</v>
      </c>
      <c r="D20" s="48">
        <v>29.716666666666701</v>
      </c>
      <c r="E20" s="48">
        <v>27.3871212756052</v>
      </c>
      <c r="F20" s="48">
        <v>100</v>
      </c>
      <c r="G20" s="48">
        <v>5.3</v>
      </c>
      <c r="H20" s="3"/>
    </row>
    <row r="21" spans="1:8" ht="12.6" customHeight="1">
      <c r="A21" s="4" t="s">
        <v>506</v>
      </c>
      <c r="B21" s="13" t="s">
        <v>147</v>
      </c>
      <c r="C21" s="103">
        <v>8</v>
      </c>
      <c r="D21" s="48">
        <v>19.462499999999999</v>
      </c>
      <c r="E21" s="48">
        <v>10.756916379706601</v>
      </c>
      <c r="F21" s="48">
        <v>31.7</v>
      </c>
      <c r="G21" s="48">
        <v>6.2</v>
      </c>
      <c r="H21" s="3"/>
    </row>
    <row r="22" spans="1:8" ht="12.6" customHeight="1">
      <c r="A22" s="4" t="s">
        <v>507</v>
      </c>
      <c r="B22" s="13" t="s">
        <v>148</v>
      </c>
      <c r="C22" s="103">
        <v>53</v>
      </c>
      <c r="D22" s="48">
        <v>7.7358490566037696</v>
      </c>
      <c r="E22" s="48">
        <v>4.2327975082690497</v>
      </c>
      <c r="F22" s="48">
        <v>25.7</v>
      </c>
      <c r="G22" s="48">
        <v>2.2999999999999998</v>
      </c>
      <c r="H22" s="3"/>
    </row>
    <row r="23" spans="1:8" ht="12.6" customHeight="1">
      <c r="A23" s="4" t="s">
        <v>508</v>
      </c>
      <c r="B23" s="13" t="s">
        <v>149</v>
      </c>
      <c r="C23" s="103">
        <v>89</v>
      </c>
      <c r="D23" s="48">
        <v>10.658426966292099</v>
      </c>
      <c r="E23" s="48">
        <v>7.8750730009425096</v>
      </c>
      <c r="F23" s="48">
        <v>40.5</v>
      </c>
      <c r="G23" s="48">
        <v>0</v>
      </c>
      <c r="H23" s="3"/>
    </row>
    <row r="24" spans="1:8" ht="12.6" customHeight="1">
      <c r="A24" s="134" t="s">
        <v>572</v>
      </c>
      <c r="B24" s="13" t="s">
        <v>150</v>
      </c>
      <c r="C24" s="103">
        <v>3</v>
      </c>
      <c r="D24" s="48">
        <v>8.7666666666666693</v>
      </c>
      <c r="E24" s="48">
        <v>6.5500636129226502</v>
      </c>
      <c r="F24" s="48">
        <v>15.3</v>
      </c>
      <c r="G24" s="48">
        <v>2.2000000000000002</v>
      </c>
      <c r="H24" s="3"/>
    </row>
    <row r="25" spans="1:8" ht="12.6" customHeight="1">
      <c r="A25" s="4" t="s">
        <v>509</v>
      </c>
      <c r="B25" s="13" t="s">
        <v>573</v>
      </c>
      <c r="C25" s="103">
        <v>66</v>
      </c>
      <c r="D25" s="48">
        <v>11.8954545454545</v>
      </c>
      <c r="E25" s="48">
        <v>10.116056267419401</v>
      </c>
      <c r="F25" s="48">
        <v>78</v>
      </c>
      <c r="G25" s="48">
        <v>1</v>
      </c>
      <c r="H25" s="3"/>
    </row>
    <row r="26" spans="1:8" ht="12.6" customHeight="1">
      <c r="A26" s="4" t="s">
        <v>510</v>
      </c>
      <c r="B26" s="13" t="s">
        <v>574</v>
      </c>
      <c r="C26" s="103">
        <v>1</v>
      </c>
      <c r="D26" s="48">
        <v>4.8</v>
      </c>
      <c r="E26" s="48" t="s">
        <v>491</v>
      </c>
      <c r="F26" s="48">
        <v>4.8</v>
      </c>
      <c r="G26" s="48">
        <v>4.8</v>
      </c>
      <c r="H26" s="3"/>
    </row>
    <row r="27" spans="1:8" ht="12.6" customHeight="1">
      <c r="A27" s="4" t="s">
        <v>575</v>
      </c>
      <c r="B27" s="13" t="s">
        <v>576</v>
      </c>
      <c r="C27" s="103">
        <v>219</v>
      </c>
      <c r="D27" s="48">
        <v>30.876255707762599</v>
      </c>
      <c r="E27" s="48">
        <v>33.617438717367598</v>
      </c>
      <c r="F27" s="48">
        <v>277</v>
      </c>
      <c r="G27" s="48">
        <v>0.3</v>
      </c>
      <c r="H27" s="3"/>
    </row>
    <row r="28" spans="1:8" ht="12.6" customHeight="1">
      <c r="A28" s="4" t="s">
        <v>577</v>
      </c>
      <c r="B28" s="13" t="s">
        <v>328</v>
      </c>
      <c r="C28" s="103">
        <v>2</v>
      </c>
      <c r="D28" s="48">
        <v>6.1</v>
      </c>
      <c r="E28" s="48">
        <v>5.0911688245431401</v>
      </c>
      <c r="F28" s="48">
        <v>9.6999999999999993</v>
      </c>
      <c r="G28" s="48">
        <v>2.5</v>
      </c>
      <c r="H28" s="3"/>
    </row>
    <row r="29" spans="1:8" ht="12.6" customHeight="1">
      <c r="A29" s="134" t="s">
        <v>534</v>
      </c>
      <c r="B29" s="13" t="s">
        <v>578</v>
      </c>
      <c r="C29" s="103">
        <v>26</v>
      </c>
      <c r="D29" s="48">
        <v>7.3115384615384604</v>
      </c>
      <c r="E29" s="48">
        <v>7.0654838148892196</v>
      </c>
      <c r="F29" s="48">
        <v>29.2</v>
      </c>
      <c r="G29" s="48">
        <v>1.4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48" t="s">
        <v>491</v>
      </c>
      <c r="E30" s="48" t="s">
        <v>491</v>
      </c>
      <c r="F30" s="48" t="s">
        <v>491</v>
      </c>
      <c r="G30" s="48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9</v>
      </c>
      <c r="D31" s="48">
        <v>19.966666666666701</v>
      </c>
      <c r="E31" s="48">
        <v>16.566834338521002</v>
      </c>
      <c r="F31" s="48">
        <v>53.8</v>
      </c>
      <c r="G31" s="48">
        <v>4</v>
      </c>
      <c r="H31" s="3"/>
    </row>
    <row r="32" spans="1:8" ht="12.6" customHeight="1">
      <c r="A32" s="4" t="s">
        <v>581</v>
      </c>
      <c r="B32" s="13" t="s">
        <v>261</v>
      </c>
      <c r="C32" s="103">
        <v>2</v>
      </c>
      <c r="D32" s="48">
        <v>9.1</v>
      </c>
      <c r="E32" s="48">
        <v>8.3438600180012603</v>
      </c>
      <c r="F32" s="48">
        <v>15</v>
      </c>
      <c r="G32" s="48">
        <v>3.2</v>
      </c>
      <c r="H32" s="3"/>
    </row>
    <row r="33" spans="1:8" ht="12.6" customHeight="1">
      <c r="A33" s="4" t="s">
        <v>417</v>
      </c>
      <c r="B33" s="13" t="s">
        <v>167</v>
      </c>
      <c r="C33" s="103">
        <v>3</v>
      </c>
      <c r="D33" s="48">
        <v>8</v>
      </c>
      <c r="E33" s="48">
        <v>8.6608313688698502</v>
      </c>
      <c r="F33" s="48">
        <v>18</v>
      </c>
      <c r="G33" s="48">
        <v>2.9</v>
      </c>
      <c r="H33" s="3"/>
    </row>
    <row r="34" spans="1:8" ht="12.6" customHeight="1">
      <c r="A34" s="134" t="s">
        <v>582</v>
      </c>
      <c r="B34" s="13" t="s">
        <v>331</v>
      </c>
      <c r="C34" s="103">
        <v>213</v>
      </c>
      <c r="D34" s="48">
        <v>31.538967136150202</v>
      </c>
      <c r="E34" s="48">
        <v>23.547716166626699</v>
      </c>
      <c r="F34" s="48">
        <v>120</v>
      </c>
      <c r="G34" s="48">
        <v>0</v>
      </c>
      <c r="H34" s="3"/>
    </row>
    <row r="35" spans="1:8" ht="12.6" customHeight="1">
      <c r="A35" s="4" t="s">
        <v>418</v>
      </c>
      <c r="B35" s="13" t="s">
        <v>436</v>
      </c>
      <c r="C35" s="103">
        <v>26</v>
      </c>
      <c r="D35" s="48">
        <v>16.149999999999999</v>
      </c>
      <c r="E35" s="48">
        <v>21.679063632915501</v>
      </c>
      <c r="F35" s="48">
        <v>90</v>
      </c>
      <c r="G35" s="48">
        <v>0.1</v>
      </c>
      <c r="H35" s="3"/>
    </row>
    <row r="36" spans="1:8" ht="12.6" customHeight="1">
      <c r="A36" s="4" t="s">
        <v>419</v>
      </c>
      <c r="B36" s="13" t="s">
        <v>514</v>
      </c>
      <c r="C36" s="103">
        <v>16</v>
      </c>
      <c r="D36" s="48">
        <v>4.0750000000000002</v>
      </c>
      <c r="E36" s="48">
        <v>2.1690243582465101</v>
      </c>
      <c r="F36" s="48">
        <v>9.3000000000000007</v>
      </c>
      <c r="G36" s="48">
        <v>1.5</v>
      </c>
      <c r="H36" s="3"/>
    </row>
    <row r="37" spans="1:8" ht="12.6" customHeight="1">
      <c r="A37" s="4" t="s">
        <v>583</v>
      </c>
      <c r="B37" s="13" t="s">
        <v>2071</v>
      </c>
      <c r="C37" s="103">
        <v>2</v>
      </c>
      <c r="D37" s="48">
        <v>3.1</v>
      </c>
      <c r="E37" s="48">
        <v>0.98994949366116902</v>
      </c>
      <c r="F37" s="48">
        <v>3.8</v>
      </c>
      <c r="G37" s="48">
        <v>2.4</v>
      </c>
      <c r="H37" s="3"/>
    </row>
    <row r="38" spans="1:8" ht="12.6" customHeight="1">
      <c r="A38" s="4" t="s">
        <v>584</v>
      </c>
      <c r="B38" s="13" t="s">
        <v>262</v>
      </c>
      <c r="C38" s="103">
        <v>26</v>
      </c>
      <c r="D38" s="48">
        <v>4.8115384615384604</v>
      </c>
      <c r="E38" s="48">
        <v>3.1062938590000702</v>
      </c>
      <c r="F38" s="48">
        <v>14</v>
      </c>
      <c r="G38" s="48">
        <v>1.1000000000000001</v>
      </c>
      <c r="H38" s="3"/>
    </row>
    <row r="39" spans="1:8" ht="12.6" customHeight="1">
      <c r="A39" s="4" t="s">
        <v>263</v>
      </c>
      <c r="B39" s="13" t="s">
        <v>264</v>
      </c>
      <c r="C39" s="103">
        <v>172</v>
      </c>
      <c r="D39" s="48">
        <v>7.2034883720930196</v>
      </c>
      <c r="E39" s="48">
        <v>11.4564565689756</v>
      </c>
      <c r="F39" s="48">
        <v>63</v>
      </c>
      <c r="G39" s="48">
        <v>0</v>
      </c>
      <c r="H39" s="3"/>
    </row>
    <row r="40" spans="1:8" ht="12.6" customHeight="1">
      <c r="A40" s="4" t="s">
        <v>265</v>
      </c>
      <c r="B40" s="13" t="s">
        <v>266</v>
      </c>
      <c r="C40" s="103">
        <v>11</v>
      </c>
      <c r="D40" s="48">
        <v>4.6090909090909102</v>
      </c>
      <c r="E40" s="48">
        <v>5.1280511981559904</v>
      </c>
      <c r="F40" s="48">
        <v>19</v>
      </c>
      <c r="G40" s="48">
        <v>1.4</v>
      </c>
      <c r="H40" s="3"/>
    </row>
    <row r="41" spans="1:8" ht="12.6" customHeight="1">
      <c r="A41" s="4" t="s">
        <v>377</v>
      </c>
      <c r="B41" s="13" t="s">
        <v>267</v>
      </c>
      <c r="C41" s="103">
        <v>3</v>
      </c>
      <c r="D41" s="48">
        <v>3.2666666666666702</v>
      </c>
      <c r="E41" s="48">
        <v>0.404145188432736</v>
      </c>
      <c r="F41" s="48">
        <v>3.7</v>
      </c>
      <c r="G41" s="48">
        <v>2.9</v>
      </c>
      <c r="H41" s="3"/>
    </row>
    <row r="42" spans="1:8" ht="12.6" customHeight="1">
      <c r="A42" s="4" t="s">
        <v>378</v>
      </c>
      <c r="B42" s="13" t="s">
        <v>268</v>
      </c>
      <c r="C42" s="103">
        <v>7</v>
      </c>
      <c r="D42" s="48">
        <v>9.6857142857142904</v>
      </c>
      <c r="E42" s="48">
        <v>11.031383801293</v>
      </c>
      <c r="F42" s="48">
        <v>32.299999999999997</v>
      </c>
      <c r="G42" s="48">
        <v>1.1000000000000001</v>
      </c>
      <c r="H42" s="3"/>
    </row>
    <row r="43" spans="1:8" ht="12.6" customHeight="1">
      <c r="A43" s="4" t="s">
        <v>281</v>
      </c>
      <c r="B43" s="13" t="s">
        <v>379</v>
      </c>
      <c r="C43" s="103">
        <v>6</v>
      </c>
      <c r="D43" s="48">
        <v>7.7833333333333297</v>
      </c>
      <c r="E43" s="48">
        <v>7.0994131212845097</v>
      </c>
      <c r="F43" s="48">
        <v>19.5</v>
      </c>
      <c r="G43" s="48">
        <v>0.8</v>
      </c>
      <c r="H43" s="3"/>
    </row>
    <row r="44" spans="1:8" ht="12.6" customHeight="1">
      <c r="A44" s="4" t="s">
        <v>380</v>
      </c>
      <c r="B44" s="13" t="s">
        <v>585</v>
      </c>
      <c r="C44" s="103">
        <v>14</v>
      </c>
      <c r="D44" s="48">
        <v>18.342857142857099</v>
      </c>
      <c r="E44" s="48">
        <v>23.8526152181947</v>
      </c>
      <c r="F44" s="48">
        <v>91.3</v>
      </c>
      <c r="G44" s="48">
        <v>2.5</v>
      </c>
      <c r="H44" s="3"/>
    </row>
    <row r="45" spans="1:8" ht="12.6" customHeight="1">
      <c r="A45" s="4" t="s">
        <v>282</v>
      </c>
      <c r="B45" s="13" t="s">
        <v>586</v>
      </c>
      <c r="C45" s="103">
        <v>126</v>
      </c>
      <c r="D45" s="48">
        <v>8.1944444444444393</v>
      </c>
      <c r="E45" s="48">
        <v>15.458006627275401</v>
      </c>
      <c r="F45" s="48">
        <v>160.80000000000001</v>
      </c>
      <c r="G45" s="48">
        <v>0.2</v>
      </c>
      <c r="H45" s="3"/>
    </row>
    <row r="46" spans="1:8" ht="12.6" customHeight="1">
      <c r="A46" s="4" t="s">
        <v>587</v>
      </c>
      <c r="B46" s="13" t="s">
        <v>588</v>
      </c>
      <c r="C46" s="103">
        <v>9</v>
      </c>
      <c r="D46" s="48">
        <v>13.6222222222222</v>
      </c>
      <c r="E46" s="48">
        <v>11.960745981937899</v>
      </c>
      <c r="F46" s="48">
        <v>39.9</v>
      </c>
      <c r="G46" s="48">
        <v>1</v>
      </c>
      <c r="H46" s="3"/>
    </row>
    <row r="47" spans="1:8" ht="12.6" customHeight="1">
      <c r="A47" s="4" t="s">
        <v>589</v>
      </c>
      <c r="B47" s="13" t="s">
        <v>269</v>
      </c>
      <c r="C47" s="103">
        <v>7</v>
      </c>
      <c r="D47" s="48">
        <v>34.871428571428602</v>
      </c>
      <c r="E47" s="48">
        <v>57.752163430925997</v>
      </c>
      <c r="F47" s="48">
        <v>165</v>
      </c>
      <c r="G47" s="48">
        <v>5</v>
      </c>
      <c r="H47" s="3"/>
    </row>
    <row r="48" spans="1:8" ht="12.6" customHeight="1">
      <c r="A48" s="4" t="s">
        <v>284</v>
      </c>
      <c r="B48" s="13" t="s">
        <v>590</v>
      </c>
      <c r="C48" s="103">
        <v>6</v>
      </c>
      <c r="D48" s="48">
        <v>7.6166666666666698</v>
      </c>
      <c r="E48" s="48">
        <v>6.1048887513751398</v>
      </c>
      <c r="F48" s="48">
        <v>20</v>
      </c>
      <c r="G48" s="48">
        <v>3.9</v>
      </c>
      <c r="H48" s="3"/>
    </row>
    <row r="49" spans="1:8" ht="12.6" customHeight="1">
      <c r="A49" s="4" t="s">
        <v>421</v>
      </c>
      <c r="B49" s="13" t="s">
        <v>270</v>
      </c>
      <c r="C49" s="103">
        <v>49</v>
      </c>
      <c r="D49" s="48">
        <v>11.342857142857101</v>
      </c>
      <c r="E49" s="48">
        <v>31.210001068033701</v>
      </c>
      <c r="F49" s="48">
        <v>220</v>
      </c>
      <c r="G49" s="48">
        <v>0.8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48" t="s">
        <v>491</v>
      </c>
      <c r="E50" s="48" t="s">
        <v>491</v>
      </c>
      <c r="F50" s="48" t="s">
        <v>491</v>
      </c>
      <c r="G50" s="48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03">
        <v>0</v>
      </c>
      <c r="D51" s="48" t="s">
        <v>491</v>
      </c>
      <c r="E51" s="48" t="s">
        <v>491</v>
      </c>
      <c r="F51" s="48" t="s">
        <v>491</v>
      </c>
      <c r="G51" s="48" t="s">
        <v>491</v>
      </c>
    </row>
    <row r="52" spans="1:8" ht="12.6" customHeight="1">
      <c r="A52" s="4" t="s">
        <v>591</v>
      </c>
      <c r="B52" s="13" t="s">
        <v>157</v>
      </c>
      <c r="C52" s="103">
        <v>1</v>
      </c>
      <c r="D52" s="48">
        <v>15.2</v>
      </c>
      <c r="E52" s="48" t="s">
        <v>491</v>
      </c>
      <c r="F52" s="48">
        <v>15.2</v>
      </c>
      <c r="G52" s="48">
        <v>15.2</v>
      </c>
      <c r="H52" s="3"/>
    </row>
    <row r="53" spans="1:8" ht="12.6" customHeight="1">
      <c r="A53" s="4" t="s">
        <v>158</v>
      </c>
      <c r="B53" s="13" t="s">
        <v>159</v>
      </c>
      <c r="C53" s="103">
        <v>2</v>
      </c>
      <c r="D53" s="48">
        <v>5.75</v>
      </c>
      <c r="E53" s="48">
        <v>5.3033008588991102</v>
      </c>
      <c r="F53" s="48">
        <v>9.5</v>
      </c>
      <c r="G53" s="48">
        <v>2</v>
      </c>
      <c r="H53" s="3"/>
    </row>
    <row r="54" spans="1:8" ht="12.6" customHeight="1">
      <c r="A54" s="4" t="s">
        <v>160</v>
      </c>
      <c r="B54" s="13" t="s">
        <v>161</v>
      </c>
      <c r="C54" s="103">
        <v>11</v>
      </c>
      <c r="D54" s="48">
        <v>21.9181818181818</v>
      </c>
      <c r="E54" s="48">
        <v>38.4223064945825</v>
      </c>
      <c r="F54" s="48">
        <v>136.80000000000001</v>
      </c>
      <c r="G54" s="48">
        <v>4.8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48" t="s">
        <v>491</v>
      </c>
      <c r="E55" s="48" t="s">
        <v>491</v>
      </c>
      <c r="F55" s="48" t="s">
        <v>491</v>
      </c>
      <c r="G55" s="48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4</v>
      </c>
      <c r="D56" s="48">
        <v>2.25</v>
      </c>
      <c r="E56" s="48">
        <v>0.66080758671996798</v>
      </c>
      <c r="F56" s="48">
        <v>3</v>
      </c>
      <c r="G56" s="48">
        <v>1.4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48" t="s">
        <v>491</v>
      </c>
      <c r="E57" s="48" t="s">
        <v>491</v>
      </c>
      <c r="F57" s="48" t="s">
        <v>491</v>
      </c>
      <c r="G57" s="48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48" t="s">
        <v>491</v>
      </c>
      <c r="E58" s="48" t="s">
        <v>491</v>
      </c>
      <c r="F58" s="48" t="s">
        <v>491</v>
      </c>
      <c r="G58" s="48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167</v>
      </c>
      <c r="D59" s="48">
        <v>11.0790419161677</v>
      </c>
      <c r="E59" s="48">
        <v>22.822378133202001</v>
      </c>
      <c r="F59" s="48">
        <v>180</v>
      </c>
      <c r="G59" s="48">
        <v>0</v>
      </c>
      <c r="H59" s="3"/>
    </row>
    <row r="60" spans="1:8" ht="12.6" customHeight="1">
      <c r="A60" s="4" t="s">
        <v>175</v>
      </c>
      <c r="B60" s="13" t="s">
        <v>176</v>
      </c>
      <c r="C60" s="103">
        <v>134</v>
      </c>
      <c r="D60" s="48">
        <v>8.7492537313432894</v>
      </c>
      <c r="E60" s="48">
        <v>14.853843057412201</v>
      </c>
      <c r="F60" s="48">
        <v>160</v>
      </c>
      <c r="G60" s="48">
        <v>0</v>
      </c>
      <c r="H60" s="3"/>
    </row>
    <row r="61" spans="1:8" ht="12.6" customHeight="1">
      <c r="A61" s="4" t="s">
        <v>177</v>
      </c>
      <c r="B61" s="13" t="s">
        <v>178</v>
      </c>
      <c r="C61" s="103">
        <v>7</v>
      </c>
      <c r="D61" s="48">
        <v>7.5571428571428596</v>
      </c>
      <c r="E61" s="48">
        <v>6.3189812319331802</v>
      </c>
      <c r="F61" s="48">
        <v>21</v>
      </c>
      <c r="G61" s="48">
        <v>3.1</v>
      </c>
      <c r="H61" s="3"/>
    </row>
    <row r="62" spans="1:8" ht="12.6" customHeight="1">
      <c r="A62" s="4" t="s">
        <v>179</v>
      </c>
      <c r="B62" s="13" t="s">
        <v>180</v>
      </c>
      <c r="C62" s="103">
        <v>11</v>
      </c>
      <c r="D62" s="48">
        <v>29.181818181818201</v>
      </c>
      <c r="E62" s="48">
        <v>81.871726721522407</v>
      </c>
      <c r="F62" s="48">
        <v>275.3</v>
      </c>
      <c r="G62" s="48">
        <v>0.7</v>
      </c>
      <c r="H62" s="3"/>
    </row>
    <row r="63" spans="1:8" ht="12.6" customHeight="1">
      <c r="A63" s="4" t="s">
        <v>181</v>
      </c>
      <c r="B63" s="13" t="s">
        <v>182</v>
      </c>
      <c r="C63" s="103">
        <v>2</v>
      </c>
      <c r="D63" s="48">
        <v>8.65</v>
      </c>
      <c r="E63" s="48">
        <v>7.5660425586960596</v>
      </c>
      <c r="F63" s="48">
        <v>14</v>
      </c>
      <c r="G63" s="48">
        <v>3.3</v>
      </c>
      <c r="H63" s="3"/>
    </row>
    <row r="64" spans="1:8" ht="12.6" customHeight="1">
      <c r="A64" s="134" t="s">
        <v>183</v>
      </c>
      <c r="B64" s="13" t="s">
        <v>184</v>
      </c>
      <c r="C64" s="103">
        <v>30</v>
      </c>
      <c r="D64" s="48">
        <v>4.9366666666666701</v>
      </c>
      <c r="E64" s="48">
        <v>4.1479104280999399</v>
      </c>
      <c r="F64" s="48">
        <v>22.6</v>
      </c>
      <c r="G64" s="48">
        <v>1.6</v>
      </c>
      <c r="H64" s="3"/>
    </row>
    <row r="65" spans="1:8" ht="12.6" customHeight="1">
      <c r="A65" s="4" t="s">
        <v>185</v>
      </c>
      <c r="B65" s="13" t="s">
        <v>2018</v>
      </c>
      <c r="C65" s="103">
        <v>38</v>
      </c>
      <c r="D65" s="48">
        <v>12.157894736842101</v>
      </c>
      <c r="E65" s="48">
        <v>23.433363044091401</v>
      </c>
      <c r="F65" s="48">
        <v>130</v>
      </c>
      <c r="G65" s="48">
        <v>0</v>
      </c>
      <c r="H65" s="3"/>
    </row>
    <row r="66" spans="1:8" ht="12.6" customHeight="1">
      <c r="A66" s="4" t="s">
        <v>186</v>
      </c>
      <c r="B66" s="13" t="s">
        <v>163</v>
      </c>
      <c r="C66" s="103">
        <v>2</v>
      </c>
      <c r="D66" s="48">
        <v>3.7</v>
      </c>
      <c r="E66" s="48">
        <v>2.1213203435596402</v>
      </c>
      <c r="F66" s="48">
        <v>5.2</v>
      </c>
      <c r="G66" s="48">
        <v>2.2000000000000002</v>
      </c>
      <c r="H66" s="3"/>
    </row>
    <row r="67" spans="1:8" ht="12.6" customHeight="1">
      <c r="A67" s="4" t="s">
        <v>187</v>
      </c>
      <c r="B67" s="13" t="s">
        <v>164</v>
      </c>
      <c r="C67" s="103">
        <v>3</v>
      </c>
      <c r="D67" s="48">
        <v>59.866666666666703</v>
      </c>
      <c r="E67" s="48">
        <v>50.528638744115497</v>
      </c>
      <c r="F67" s="48">
        <v>104.1</v>
      </c>
      <c r="G67" s="48">
        <v>4.8</v>
      </c>
      <c r="H67" s="3"/>
    </row>
    <row r="68" spans="1:8" ht="12.6" customHeight="1">
      <c r="A68" s="4" t="s">
        <v>188</v>
      </c>
      <c r="B68" s="13" t="s">
        <v>165</v>
      </c>
      <c r="C68" s="103">
        <v>57</v>
      </c>
      <c r="D68" s="48">
        <v>11.501754385964899</v>
      </c>
      <c r="E68" s="48">
        <v>44.137125979432703</v>
      </c>
      <c r="F68" s="48">
        <v>300</v>
      </c>
      <c r="G68" s="48">
        <v>0</v>
      </c>
      <c r="H68" s="3"/>
    </row>
    <row r="69" spans="1:8" ht="12.6" customHeight="1">
      <c r="A69" s="4" t="s">
        <v>189</v>
      </c>
      <c r="B69" s="13" t="s">
        <v>166</v>
      </c>
      <c r="C69" s="103">
        <v>43</v>
      </c>
      <c r="D69" s="48">
        <v>8.4418604651162799</v>
      </c>
      <c r="E69" s="48">
        <v>8.5762194067898996</v>
      </c>
      <c r="F69" s="48">
        <v>49</v>
      </c>
      <c r="G69" s="48">
        <v>0</v>
      </c>
      <c r="H69" s="3"/>
    </row>
    <row r="70" spans="1:8" ht="12.6" customHeight="1">
      <c r="A70" s="4" t="s">
        <v>190</v>
      </c>
      <c r="B70" s="13" t="s">
        <v>168</v>
      </c>
      <c r="C70" s="103">
        <v>45</v>
      </c>
      <c r="D70" s="48">
        <v>4.4244444444444397</v>
      </c>
      <c r="E70" s="48">
        <v>5.6494229615049898</v>
      </c>
      <c r="F70" s="48">
        <v>35</v>
      </c>
      <c r="G70" s="48">
        <v>0.6</v>
      </c>
      <c r="H70" s="3"/>
    </row>
    <row r="71" spans="1:8" ht="12.6" customHeight="1">
      <c r="A71" s="4" t="s">
        <v>191</v>
      </c>
      <c r="B71" s="13" t="s">
        <v>192</v>
      </c>
      <c r="C71" s="103">
        <v>1</v>
      </c>
      <c r="D71" s="48">
        <v>110</v>
      </c>
      <c r="E71" s="48" t="s">
        <v>491</v>
      </c>
      <c r="F71" s="48">
        <v>110</v>
      </c>
      <c r="G71" s="48">
        <v>110</v>
      </c>
      <c r="H71" s="3"/>
    </row>
    <row r="72" spans="1:8" ht="12.6" customHeight="1">
      <c r="A72" s="4" t="s">
        <v>193</v>
      </c>
      <c r="B72" s="13" t="s">
        <v>194</v>
      </c>
      <c r="C72" s="103">
        <v>6</v>
      </c>
      <c r="D72" s="48">
        <v>1.7</v>
      </c>
      <c r="E72" s="48">
        <v>1.0353743284435799</v>
      </c>
      <c r="F72" s="48">
        <v>3</v>
      </c>
      <c r="G72" s="48">
        <v>0</v>
      </c>
      <c r="H72" s="3"/>
    </row>
    <row r="73" spans="1:8" ht="12.6" customHeight="1">
      <c r="A73" s="4" t="s">
        <v>195</v>
      </c>
      <c r="B73" s="13" t="s">
        <v>196</v>
      </c>
      <c r="C73" s="103">
        <v>66</v>
      </c>
      <c r="D73" s="48">
        <v>4.5757575757575797</v>
      </c>
      <c r="E73" s="48">
        <v>6.5065188756191201</v>
      </c>
      <c r="F73" s="48">
        <v>46</v>
      </c>
      <c r="G73" s="48">
        <v>0.4</v>
      </c>
      <c r="H73" s="3"/>
    </row>
    <row r="74" spans="1:8" ht="12.6" customHeight="1">
      <c r="A74" s="4" t="s">
        <v>197</v>
      </c>
      <c r="B74" s="13" t="s">
        <v>198</v>
      </c>
      <c r="C74" s="103">
        <v>15</v>
      </c>
      <c r="D74" s="48">
        <v>1.94</v>
      </c>
      <c r="E74" s="48">
        <v>1.2905148474266299</v>
      </c>
      <c r="F74" s="48">
        <v>4.4000000000000004</v>
      </c>
      <c r="G74" s="48">
        <v>0</v>
      </c>
      <c r="H74" s="3"/>
    </row>
    <row r="75" spans="1:8" ht="12.6" customHeight="1">
      <c r="A75" s="4" t="s">
        <v>199</v>
      </c>
      <c r="B75" s="13" t="s">
        <v>200</v>
      </c>
      <c r="C75" s="103">
        <v>16</v>
      </c>
      <c r="D75" s="48">
        <v>3.28125</v>
      </c>
      <c r="E75" s="48">
        <v>1.9173658145139301</v>
      </c>
      <c r="F75" s="48">
        <v>7.6</v>
      </c>
      <c r="G75" s="48">
        <v>0.9</v>
      </c>
      <c r="H75" s="3"/>
    </row>
    <row r="76" spans="1:8" ht="12.6" customHeight="1">
      <c r="A76" s="4" t="s">
        <v>201</v>
      </c>
      <c r="B76" s="13" t="s">
        <v>202</v>
      </c>
      <c r="C76" s="103">
        <v>96</v>
      </c>
      <c r="D76" s="48">
        <v>4.6031250000000004</v>
      </c>
      <c r="E76" s="48">
        <v>5.3613912790775196</v>
      </c>
      <c r="F76" s="48">
        <v>51</v>
      </c>
      <c r="G76" s="48">
        <v>0.6</v>
      </c>
      <c r="H76" s="3"/>
    </row>
    <row r="77" spans="1:8" ht="12.6" customHeight="1">
      <c r="A77" s="4" t="s">
        <v>203</v>
      </c>
      <c r="B77" s="13" t="s">
        <v>169</v>
      </c>
      <c r="C77" s="103">
        <v>65</v>
      </c>
      <c r="D77" s="48">
        <v>7.1092307692307699</v>
      </c>
      <c r="E77" s="48">
        <v>12.5633360800998</v>
      </c>
      <c r="F77" s="48">
        <v>69.5</v>
      </c>
      <c r="G77" s="48">
        <v>0.5</v>
      </c>
      <c r="H77" s="3"/>
    </row>
    <row r="78" spans="1:8" ht="12.6" customHeight="1">
      <c r="A78" s="134" t="s">
        <v>204</v>
      </c>
      <c r="B78" s="13" t="s">
        <v>170</v>
      </c>
      <c r="C78" s="103">
        <v>377</v>
      </c>
      <c r="D78" s="48">
        <v>7.7350132625994696</v>
      </c>
      <c r="E78" s="48">
        <v>15.5939839246031</v>
      </c>
      <c r="F78" s="48">
        <v>232.5</v>
      </c>
      <c r="G78" s="48">
        <v>0</v>
      </c>
      <c r="H78" s="3"/>
    </row>
    <row r="79" spans="1:8" ht="12.6" customHeight="1">
      <c r="A79" s="4" t="s">
        <v>205</v>
      </c>
      <c r="B79" s="13" t="s">
        <v>206</v>
      </c>
      <c r="C79" s="103">
        <v>1</v>
      </c>
      <c r="D79" s="48">
        <v>18.600000000000001</v>
      </c>
      <c r="E79" s="48" t="s">
        <v>491</v>
      </c>
      <c r="F79" s="48">
        <v>18.600000000000001</v>
      </c>
      <c r="G79" s="48">
        <v>18.600000000000001</v>
      </c>
      <c r="H79" s="3"/>
    </row>
    <row r="80" spans="1:8" ht="12.6" customHeight="1">
      <c r="A80" s="4" t="s">
        <v>207</v>
      </c>
      <c r="B80" s="13" t="s">
        <v>171</v>
      </c>
      <c r="C80" s="103">
        <v>32</v>
      </c>
      <c r="D80" s="48">
        <v>2.8624999999999998</v>
      </c>
      <c r="E80" s="48">
        <v>2.0948092529993301</v>
      </c>
      <c r="F80" s="48">
        <v>9.1999999999999993</v>
      </c>
      <c r="G80" s="48">
        <v>0</v>
      </c>
      <c r="H80" s="3"/>
    </row>
    <row r="81" spans="1:8" ht="12.6" customHeight="1">
      <c r="A81" s="134" t="s">
        <v>208</v>
      </c>
      <c r="B81" s="13" t="s">
        <v>209</v>
      </c>
      <c r="C81" s="103">
        <v>2</v>
      </c>
      <c r="D81" s="48">
        <v>4.75</v>
      </c>
      <c r="E81" s="48">
        <v>1.20208152801713</v>
      </c>
      <c r="F81" s="48">
        <v>5.6</v>
      </c>
      <c r="G81" s="48">
        <v>3.9</v>
      </c>
      <c r="H81" s="3"/>
    </row>
    <row r="82" spans="1:8" ht="12.6" customHeight="1">
      <c r="A82" s="4" t="s">
        <v>210</v>
      </c>
      <c r="B82" s="13" t="s">
        <v>211</v>
      </c>
      <c r="C82" s="103">
        <v>158</v>
      </c>
      <c r="D82" s="48">
        <v>2.7955696202531599</v>
      </c>
      <c r="E82" s="48">
        <v>6.2870440528020604</v>
      </c>
      <c r="F82" s="48">
        <v>64.7</v>
      </c>
      <c r="G82" s="48">
        <v>0</v>
      </c>
      <c r="H82" s="3"/>
    </row>
    <row r="83" spans="1:8" ht="12.6" customHeight="1">
      <c r="A83" s="4" t="s">
        <v>212</v>
      </c>
      <c r="B83" s="13" t="s">
        <v>213</v>
      </c>
      <c r="C83" s="103">
        <v>974</v>
      </c>
      <c r="D83" s="48">
        <v>8.1349075975359408</v>
      </c>
      <c r="E83" s="48">
        <v>16.303798545461099</v>
      </c>
      <c r="F83" s="48">
        <v>260</v>
      </c>
      <c r="G83" s="48">
        <v>0</v>
      </c>
      <c r="H83" s="3"/>
    </row>
    <row r="84" spans="1:8" ht="12.6" customHeight="1">
      <c r="A84" s="134" t="s">
        <v>172</v>
      </c>
      <c r="B84" s="13" t="s">
        <v>214</v>
      </c>
      <c r="C84" s="103">
        <v>348</v>
      </c>
      <c r="D84" s="48">
        <v>11.6218390804598</v>
      </c>
      <c r="E84" s="48">
        <v>14.9879215561549</v>
      </c>
      <c r="F84" s="48">
        <v>118</v>
      </c>
      <c r="G84" s="48">
        <v>0</v>
      </c>
      <c r="H84" s="3"/>
    </row>
    <row r="85" spans="1:8" ht="12.6" customHeight="1">
      <c r="A85" s="35" t="s">
        <v>215</v>
      </c>
      <c r="B85" s="192" t="s">
        <v>2020</v>
      </c>
      <c r="C85" s="103">
        <v>36</v>
      </c>
      <c r="D85" s="48">
        <v>9.7638888888888893</v>
      </c>
      <c r="E85" s="48">
        <v>9.3733406997193907</v>
      </c>
      <c r="F85" s="48">
        <v>36</v>
      </c>
      <c r="G85" s="48">
        <v>1.2</v>
      </c>
      <c r="H85" s="3"/>
    </row>
    <row r="86" spans="1:8" ht="12.6" customHeight="1">
      <c r="A86" s="35" t="s">
        <v>217</v>
      </c>
      <c r="B86" s="13" t="s">
        <v>216</v>
      </c>
      <c r="C86" s="103">
        <v>620</v>
      </c>
      <c r="D86" s="48">
        <v>9.1337096774193594</v>
      </c>
      <c r="E86" s="48">
        <v>13.3276859958064</v>
      </c>
      <c r="F86" s="48">
        <v>260</v>
      </c>
      <c r="G86" s="48">
        <v>0</v>
      </c>
      <c r="H86" s="3"/>
    </row>
    <row r="87" spans="1:8" ht="12.6" customHeight="1">
      <c r="A87" s="35" t="s">
        <v>219</v>
      </c>
      <c r="B87" s="13" t="s">
        <v>218</v>
      </c>
      <c r="C87" s="103">
        <v>103</v>
      </c>
      <c r="D87" s="48">
        <v>8.8038834951456302</v>
      </c>
      <c r="E87" s="48">
        <v>6.05102361021601</v>
      </c>
      <c r="F87" s="48">
        <v>32.299999999999997</v>
      </c>
      <c r="G87" s="48">
        <v>0</v>
      </c>
      <c r="H87" s="3"/>
    </row>
    <row r="88" spans="1:8" ht="12.6" customHeight="1">
      <c r="A88" s="35" t="s">
        <v>221</v>
      </c>
      <c r="B88" s="13" t="s">
        <v>220</v>
      </c>
      <c r="C88" s="103">
        <v>147</v>
      </c>
      <c r="D88" s="48">
        <v>10.2537414965986</v>
      </c>
      <c r="E88" s="48">
        <v>7.25823360628487</v>
      </c>
      <c r="F88" s="48">
        <v>62</v>
      </c>
      <c r="G88" s="48">
        <v>0</v>
      </c>
      <c r="H88" s="3"/>
    </row>
    <row r="89" spans="1:8" ht="12.6" customHeight="1">
      <c r="A89" s="35" t="s">
        <v>223</v>
      </c>
      <c r="B89" s="13" t="s">
        <v>222</v>
      </c>
      <c r="C89" s="103">
        <v>259</v>
      </c>
      <c r="D89" s="48">
        <v>8.6972972972973004</v>
      </c>
      <c r="E89" s="48">
        <v>10.13459577027</v>
      </c>
      <c r="F89" s="48">
        <v>140</v>
      </c>
      <c r="G89" s="48">
        <v>0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48" t="s">
        <v>491</v>
      </c>
      <c r="E90" s="48" t="s">
        <v>491</v>
      </c>
      <c r="F90" s="48" t="s">
        <v>491</v>
      </c>
      <c r="G90" s="48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183</v>
      </c>
      <c r="D92" s="48">
        <v>15.4437158469945</v>
      </c>
      <c r="E92" s="48">
        <v>17.659438573522099</v>
      </c>
      <c r="F92" s="48">
        <v>120</v>
      </c>
      <c r="G92" s="48">
        <v>1.3</v>
      </c>
      <c r="H92" s="3"/>
    </row>
    <row r="93" spans="1:8" ht="12.6" customHeight="1">
      <c r="A93" s="134" t="s">
        <v>321</v>
      </c>
      <c r="B93" s="13" t="s">
        <v>517</v>
      </c>
      <c r="C93" s="103">
        <v>2</v>
      </c>
      <c r="D93" s="48">
        <v>10.75</v>
      </c>
      <c r="E93" s="48">
        <v>1.76776695296637</v>
      </c>
      <c r="F93" s="48">
        <v>12</v>
      </c>
      <c r="G93" s="48">
        <v>9.5</v>
      </c>
      <c r="H93" s="3"/>
    </row>
    <row r="94" spans="1:8" ht="12.6" customHeight="1">
      <c r="A94" s="4" t="s">
        <v>322</v>
      </c>
      <c r="B94" s="13" t="s">
        <v>323</v>
      </c>
      <c r="C94" s="103">
        <v>195</v>
      </c>
      <c r="D94" s="48">
        <v>9.1605128205128192</v>
      </c>
      <c r="E94" s="48">
        <v>12.1213592575719</v>
      </c>
      <c r="F94" s="48">
        <v>160</v>
      </c>
      <c r="G94" s="48">
        <v>1.2</v>
      </c>
      <c r="H94" s="3"/>
    </row>
    <row r="95" spans="1:8" ht="12.6" customHeight="1">
      <c r="A95" s="134" t="s">
        <v>324</v>
      </c>
      <c r="B95" s="13" t="s">
        <v>518</v>
      </c>
      <c r="C95" s="103">
        <v>53</v>
      </c>
      <c r="D95" s="48">
        <v>11.7301886792453</v>
      </c>
      <c r="E95" s="48">
        <v>8.0726648184727594</v>
      </c>
      <c r="F95" s="48">
        <v>41.5</v>
      </c>
      <c r="G95" s="48">
        <v>1</v>
      </c>
      <c r="H95" s="3"/>
    </row>
    <row r="96" spans="1:8" ht="12.6" customHeight="1">
      <c r="A96" s="4" t="s">
        <v>325</v>
      </c>
      <c r="B96" s="13" t="s">
        <v>519</v>
      </c>
      <c r="C96" s="103">
        <v>6</v>
      </c>
      <c r="D96" s="48">
        <v>4.5</v>
      </c>
      <c r="E96" s="48">
        <v>3.06006535877912</v>
      </c>
      <c r="F96" s="48">
        <v>8.1</v>
      </c>
      <c r="G96" s="48">
        <v>0</v>
      </c>
      <c r="H96" s="3"/>
    </row>
    <row r="97" spans="1:8" ht="12.6" customHeight="1">
      <c r="A97" s="4" t="s">
        <v>686</v>
      </c>
      <c r="B97" s="13" t="s">
        <v>520</v>
      </c>
      <c r="C97" s="103">
        <v>21</v>
      </c>
      <c r="D97" s="48">
        <v>5.1809523809523803</v>
      </c>
      <c r="E97" s="48">
        <v>3.42660459458325</v>
      </c>
      <c r="F97" s="48">
        <v>12.7</v>
      </c>
      <c r="G97" s="48">
        <v>1</v>
      </c>
      <c r="H97" s="3"/>
    </row>
    <row r="98" spans="1:8" ht="12.6" customHeight="1">
      <c r="A98" s="134" t="s">
        <v>381</v>
      </c>
      <c r="B98" s="13" t="s">
        <v>151</v>
      </c>
      <c r="C98" s="103">
        <v>5</v>
      </c>
      <c r="D98" s="48">
        <v>3.92</v>
      </c>
      <c r="E98" s="48">
        <v>3.6286361074100499</v>
      </c>
      <c r="F98" s="48">
        <v>10.4</v>
      </c>
      <c r="G98" s="48">
        <v>2</v>
      </c>
      <c r="H98" s="3"/>
    </row>
    <row r="99" spans="1:8" ht="12.6" customHeight="1">
      <c r="A99" s="4" t="s">
        <v>604</v>
      </c>
      <c r="B99" s="13" t="s">
        <v>382</v>
      </c>
      <c r="C99" s="103">
        <v>1</v>
      </c>
      <c r="D99" s="48">
        <v>1.8</v>
      </c>
      <c r="E99" s="48" t="s">
        <v>491</v>
      </c>
      <c r="F99" s="48">
        <v>1.8</v>
      </c>
      <c r="G99" s="48">
        <v>1.8</v>
      </c>
      <c r="H99" s="3"/>
    </row>
    <row r="100" spans="1:8" ht="12.6" customHeight="1">
      <c r="A100" s="134" t="s">
        <v>606</v>
      </c>
      <c r="B100" s="13" t="s">
        <v>521</v>
      </c>
      <c r="C100" s="103">
        <v>44</v>
      </c>
      <c r="D100" s="48">
        <v>12.175000000000001</v>
      </c>
      <c r="E100" s="48">
        <v>18.764267439954601</v>
      </c>
      <c r="F100" s="48">
        <v>91</v>
      </c>
      <c r="G100" s="48">
        <v>0.9</v>
      </c>
      <c r="H100" s="3"/>
    </row>
    <row r="101" spans="1:8" ht="12.6" customHeight="1">
      <c r="A101" s="4" t="s">
        <v>383</v>
      </c>
      <c r="B101" s="13" t="s">
        <v>522</v>
      </c>
      <c r="C101" s="103">
        <v>500</v>
      </c>
      <c r="D101" s="48">
        <v>8.9131999999999998</v>
      </c>
      <c r="E101" s="48">
        <v>11.636143064212501</v>
      </c>
      <c r="F101" s="48">
        <v>126.5</v>
      </c>
      <c r="G101" s="48">
        <v>0</v>
      </c>
      <c r="H101" s="3"/>
    </row>
    <row r="102" spans="1:8" ht="12.6" customHeight="1">
      <c r="A102" s="4" t="s">
        <v>608</v>
      </c>
      <c r="B102" s="13" t="s">
        <v>523</v>
      </c>
      <c r="C102" s="103">
        <v>48</v>
      </c>
      <c r="D102" s="48">
        <v>4.9354166666666703</v>
      </c>
      <c r="E102" s="48">
        <v>3.7519067256548602</v>
      </c>
      <c r="F102" s="48">
        <v>20</v>
      </c>
      <c r="G102" s="48">
        <v>0</v>
      </c>
      <c r="H102" s="3"/>
    </row>
    <row r="103" spans="1:8" ht="12.6" customHeight="1">
      <c r="A103" s="4" t="s">
        <v>609</v>
      </c>
      <c r="B103" s="13" t="s">
        <v>524</v>
      </c>
      <c r="C103" s="103">
        <v>40</v>
      </c>
      <c r="D103" s="48">
        <v>7.1025</v>
      </c>
      <c r="E103" s="48">
        <v>4.7424156724454702</v>
      </c>
      <c r="F103" s="48">
        <v>24.3</v>
      </c>
      <c r="G103" s="48">
        <v>1.5</v>
      </c>
      <c r="H103" s="3"/>
    </row>
    <row r="104" spans="1:8" ht="12.6" customHeight="1">
      <c r="A104" s="4" t="s">
        <v>384</v>
      </c>
      <c r="B104" s="13" t="s">
        <v>525</v>
      </c>
      <c r="C104" s="103">
        <v>62</v>
      </c>
      <c r="D104" s="48">
        <v>16.1806451612903</v>
      </c>
      <c r="E104" s="48">
        <v>43.498930978798299</v>
      </c>
      <c r="F104" s="48">
        <v>290</v>
      </c>
      <c r="G104" s="48">
        <v>0</v>
      </c>
      <c r="H104" s="3"/>
    </row>
    <row r="105" spans="1:8" ht="12.6" customHeight="1">
      <c r="A105" s="4" t="s">
        <v>611</v>
      </c>
      <c r="B105" s="13" t="s">
        <v>411</v>
      </c>
      <c r="C105" s="103">
        <v>5</v>
      </c>
      <c r="D105" s="48">
        <v>8.76</v>
      </c>
      <c r="E105" s="48">
        <v>13.6184800914052</v>
      </c>
      <c r="F105" s="48">
        <v>33</v>
      </c>
      <c r="G105" s="48">
        <v>1.5</v>
      </c>
      <c r="H105" s="3"/>
    </row>
    <row r="106" spans="1:8" ht="12.6" customHeight="1">
      <c r="A106" s="4" t="s">
        <v>276</v>
      </c>
      <c r="B106" s="4" t="s">
        <v>277</v>
      </c>
      <c r="C106" s="184">
        <v>5106</v>
      </c>
      <c r="D106" s="231">
        <v>9.4705640423032005</v>
      </c>
      <c r="E106" s="231">
        <v>6.32669647610774</v>
      </c>
      <c r="F106" s="231">
        <v>89.2</v>
      </c>
      <c r="G106" s="231">
        <v>0</v>
      </c>
      <c r="H106" s="8"/>
    </row>
    <row r="107" spans="1:8" ht="12.6" customHeight="1">
      <c r="A107" s="4" t="s">
        <v>278</v>
      </c>
      <c r="B107" s="4" t="s">
        <v>152</v>
      </c>
      <c r="C107" s="184">
        <v>1792</v>
      </c>
      <c r="D107" s="231">
        <v>8.4443638392856908</v>
      </c>
      <c r="E107" s="231">
        <v>3.8905376394309199</v>
      </c>
      <c r="F107" s="231">
        <v>77</v>
      </c>
      <c r="G107" s="231">
        <v>0</v>
      </c>
      <c r="H107" s="8"/>
    </row>
    <row r="108" spans="1:8" ht="12.6" customHeight="1">
      <c r="A108" s="4" t="s">
        <v>385</v>
      </c>
      <c r="B108" s="4" t="s">
        <v>326</v>
      </c>
      <c r="C108" s="184">
        <v>158</v>
      </c>
      <c r="D108" s="231">
        <v>15.024050632911401</v>
      </c>
      <c r="E108" s="231">
        <v>24.774620850074299</v>
      </c>
      <c r="F108" s="231">
        <v>260</v>
      </c>
      <c r="G108" s="231">
        <v>0.2</v>
      </c>
      <c r="H108" s="3"/>
    </row>
    <row r="109" spans="1:8" ht="12.6" customHeight="1">
      <c r="A109" s="4" t="s">
        <v>386</v>
      </c>
      <c r="B109" s="4" t="s">
        <v>387</v>
      </c>
      <c r="C109" s="184">
        <v>1266</v>
      </c>
      <c r="D109" s="231">
        <v>12.051263823064801</v>
      </c>
      <c r="E109" s="231">
        <v>8.0973544197544793</v>
      </c>
      <c r="F109" s="231">
        <v>80</v>
      </c>
      <c r="G109" s="231">
        <v>0</v>
      </c>
      <c r="H109" s="3"/>
    </row>
    <row r="110" spans="1:8" ht="12.6" customHeight="1">
      <c r="A110" s="4" t="s">
        <v>617</v>
      </c>
      <c r="B110" s="4" t="s">
        <v>327</v>
      </c>
      <c r="C110" s="184">
        <v>8</v>
      </c>
      <c r="D110" s="231">
        <v>5.9124999999999996</v>
      </c>
      <c r="E110" s="231">
        <v>3.7173098952257</v>
      </c>
      <c r="F110" s="231">
        <v>11.6</v>
      </c>
      <c r="G110" s="231">
        <v>1.1000000000000001</v>
      </c>
      <c r="H110" s="3"/>
    </row>
    <row r="111" spans="1:8" ht="12.6" customHeight="1">
      <c r="A111" s="4" t="s">
        <v>619</v>
      </c>
      <c r="B111" s="13" t="s">
        <v>388</v>
      </c>
      <c r="C111" s="184">
        <v>190</v>
      </c>
      <c r="D111" s="231">
        <v>8.8742105263157907</v>
      </c>
      <c r="E111" s="231">
        <v>5.4970909245429898</v>
      </c>
      <c r="F111" s="231">
        <v>32</v>
      </c>
      <c r="G111" s="231">
        <v>0</v>
      </c>
    </row>
    <row r="112" spans="1:8" ht="12.6" customHeight="1">
      <c r="A112" s="100" t="s">
        <v>389</v>
      </c>
      <c r="B112" s="13" t="s">
        <v>279</v>
      </c>
      <c r="C112" s="184">
        <v>17</v>
      </c>
      <c r="D112" s="231">
        <v>10.423529411764701</v>
      </c>
      <c r="E112" s="231">
        <v>11.052292149807901</v>
      </c>
      <c r="F112" s="231">
        <v>42.2</v>
      </c>
      <c r="G112" s="231">
        <v>0.9</v>
      </c>
    </row>
    <row r="113" spans="1:7" ht="12.6" customHeight="1">
      <c r="A113" s="100"/>
      <c r="B113" s="13" t="s">
        <v>390</v>
      </c>
      <c r="C113" s="184">
        <v>16057</v>
      </c>
      <c r="D113" s="231">
        <v>10.6262689169832</v>
      </c>
      <c r="E113" s="231">
        <v>14.0679680638895</v>
      </c>
      <c r="F113" s="231">
        <v>300</v>
      </c>
      <c r="G113" s="231">
        <v>0</v>
      </c>
    </row>
    <row r="119" spans="1:7">
      <c r="C11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49">
    <tabColor rgb="FFFFC000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245" customWidth="1"/>
    <col min="6" max="7" width="7.25" style="32" customWidth="1"/>
    <col min="8" max="16384" width="9" style="32"/>
  </cols>
  <sheetData>
    <row r="1" spans="1:8" ht="13.5" hidden="1" customHeight="1">
      <c r="A1" s="46"/>
      <c r="B1" s="2"/>
      <c r="C1" s="3"/>
      <c r="D1" s="226"/>
      <c r="E1" s="226"/>
      <c r="F1" s="3"/>
      <c r="G1" s="3"/>
      <c r="H1" s="3"/>
    </row>
    <row r="2" spans="1:8" ht="13.5" hidden="1" customHeight="1">
      <c r="A2" s="1"/>
      <c r="B2" s="2"/>
      <c r="C2" s="3"/>
      <c r="D2" s="226"/>
      <c r="E2" s="226"/>
      <c r="F2" s="3"/>
      <c r="G2" s="3"/>
      <c r="H2" s="3"/>
    </row>
    <row r="3" spans="1:8" ht="13.5" customHeight="1">
      <c r="A3" s="46" t="s">
        <v>1134</v>
      </c>
      <c r="B3" s="2"/>
      <c r="C3" s="3"/>
      <c r="D3" s="226"/>
      <c r="E3" s="226"/>
      <c r="F3" s="3"/>
      <c r="G3" s="3"/>
      <c r="H3" s="3"/>
    </row>
    <row r="4" spans="1:8">
      <c r="A4" s="46"/>
      <c r="B4" s="2"/>
      <c r="D4" s="226"/>
      <c r="E4" s="226"/>
      <c r="F4" s="40" t="s">
        <v>1336</v>
      </c>
      <c r="G4" s="40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227" t="s">
        <v>1179</v>
      </c>
      <c r="E5" s="227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93</v>
      </c>
      <c r="D6" s="48">
        <v>8.7344086021505394</v>
      </c>
      <c r="E6" s="48">
        <v>13.4942539673588</v>
      </c>
      <c r="F6" s="48">
        <v>88</v>
      </c>
      <c r="G6" s="48">
        <v>0</v>
      </c>
      <c r="H6" s="3"/>
    </row>
    <row r="7" spans="1:8" ht="12.6" customHeight="1">
      <c r="A7" s="4" t="s">
        <v>571</v>
      </c>
      <c r="B7" s="13" t="s">
        <v>248</v>
      </c>
      <c r="C7" s="103">
        <v>134</v>
      </c>
      <c r="D7" s="48">
        <v>20.1738805970149</v>
      </c>
      <c r="E7" s="48">
        <v>26.946736460661999</v>
      </c>
      <c r="F7" s="48">
        <v>150</v>
      </c>
      <c r="G7" s="48">
        <v>0</v>
      </c>
      <c r="H7" s="3"/>
    </row>
    <row r="8" spans="1:8" ht="12.6" customHeight="1">
      <c r="A8" s="4" t="s">
        <v>249</v>
      </c>
      <c r="B8" s="13" t="s">
        <v>250</v>
      </c>
      <c r="C8" s="103">
        <v>392</v>
      </c>
      <c r="D8" s="48">
        <v>9.5265306122448994</v>
      </c>
      <c r="E8" s="48">
        <v>14.2098399034226</v>
      </c>
      <c r="F8" s="48">
        <v>150</v>
      </c>
      <c r="G8" s="48">
        <v>0</v>
      </c>
      <c r="H8" s="3"/>
    </row>
    <row r="9" spans="1:8" ht="12.6" customHeight="1">
      <c r="A9" s="4" t="s">
        <v>251</v>
      </c>
      <c r="B9" s="13" t="s">
        <v>252</v>
      </c>
      <c r="C9" s="103">
        <v>303</v>
      </c>
      <c r="D9" s="48">
        <v>17.602640264026402</v>
      </c>
      <c r="E9" s="48">
        <v>20.497478272277299</v>
      </c>
      <c r="F9" s="48">
        <v>165</v>
      </c>
      <c r="G9" s="48">
        <v>0</v>
      </c>
      <c r="H9" s="3"/>
    </row>
    <row r="10" spans="1:8" ht="12.6" customHeight="1">
      <c r="A10" s="4" t="s">
        <v>253</v>
      </c>
      <c r="B10" s="13" t="s">
        <v>254</v>
      </c>
      <c r="C10" s="103">
        <v>305</v>
      </c>
      <c r="D10" s="48">
        <v>11.521967213114801</v>
      </c>
      <c r="E10" s="48">
        <v>12.712292385572701</v>
      </c>
      <c r="F10" s="48">
        <v>85</v>
      </c>
      <c r="G10" s="48">
        <v>0</v>
      </c>
      <c r="H10" s="3"/>
    </row>
    <row r="11" spans="1:8" ht="12.6" customHeight="1">
      <c r="A11" s="4" t="s">
        <v>255</v>
      </c>
      <c r="B11" s="13" t="s">
        <v>539</v>
      </c>
      <c r="C11" s="103">
        <v>111</v>
      </c>
      <c r="D11" s="48">
        <v>10.113513513513499</v>
      </c>
      <c r="E11" s="48">
        <v>13.0136954886101</v>
      </c>
      <c r="F11" s="48">
        <v>110</v>
      </c>
      <c r="G11" s="48">
        <v>0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35</v>
      </c>
      <c r="D13" s="48">
        <v>11.6971428571429</v>
      </c>
      <c r="E13" s="48">
        <v>13.8400205226447</v>
      </c>
      <c r="F13" s="48">
        <v>73</v>
      </c>
      <c r="G13" s="48">
        <v>0</v>
      </c>
      <c r="H13" s="3"/>
    </row>
    <row r="14" spans="1:8" ht="12.6" customHeight="1">
      <c r="A14" s="4" t="s">
        <v>258</v>
      </c>
      <c r="B14" s="13" t="s">
        <v>391</v>
      </c>
      <c r="C14" s="103">
        <v>31</v>
      </c>
      <c r="D14" s="48">
        <v>14.861290322580601</v>
      </c>
      <c r="E14" s="48">
        <v>20.359726216550701</v>
      </c>
      <c r="F14" s="48">
        <v>108</v>
      </c>
      <c r="G14" s="48">
        <v>1</v>
      </c>
      <c r="H14" s="3"/>
    </row>
    <row r="15" spans="1:8" ht="12.6" customHeight="1">
      <c r="A15" s="4" t="s">
        <v>259</v>
      </c>
      <c r="B15" s="13" t="s">
        <v>370</v>
      </c>
      <c r="C15" s="103">
        <v>35</v>
      </c>
      <c r="D15" s="48">
        <v>13.78</v>
      </c>
      <c r="E15" s="48">
        <v>13.6854323579319</v>
      </c>
      <c r="F15" s="48">
        <v>55</v>
      </c>
      <c r="G15" s="48">
        <v>1</v>
      </c>
      <c r="H15" s="3"/>
    </row>
    <row r="16" spans="1:8" ht="12.6" customHeight="1">
      <c r="A16" s="4" t="s">
        <v>367</v>
      </c>
      <c r="B16" s="13" t="s">
        <v>260</v>
      </c>
      <c r="C16" s="103">
        <v>332</v>
      </c>
      <c r="D16" s="48">
        <v>8.2334337349397604</v>
      </c>
      <c r="E16" s="48">
        <v>15.3472572399813</v>
      </c>
      <c r="F16" s="48">
        <v>200</v>
      </c>
      <c r="G16" s="48">
        <v>0</v>
      </c>
      <c r="H16" s="3"/>
    </row>
    <row r="17" spans="1:8" ht="12.6" customHeight="1">
      <c r="A17" s="4" t="s">
        <v>502</v>
      </c>
      <c r="B17" s="13" t="s">
        <v>143</v>
      </c>
      <c r="C17" s="103">
        <v>37</v>
      </c>
      <c r="D17" s="48">
        <v>11.908108108108101</v>
      </c>
      <c r="E17" s="48">
        <v>12.3019731565121</v>
      </c>
      <c r="F17" s="48">
        <v>50</v>
      </c>
      <c r="G17" s="48">
        <v>1</v>
      </c>
      <c r="H17" s="3"/>
    </row>
    <row r="18" spans="1:8" ht="12.6" customHeight="1">
      <c r="A18" s="4" t="s">
        <v>503</v>
      </c>
      <c r="B18" s="13" t="s">
        <v>144</v>
      </c>
      <c r="C18" s="103">
        <v>40</v>
      </c>
      <c r="D18" s="48">
        <v>7.8650000000000002</v>
      </c>
      <c r="E18" s="48">
        <v>8.5967062863842791</v>
      </c>
      <c r="F18" s="48">
        <v>50</v>
      </c>
      <c r="G18" s="48">
        <v>1</v>
      </c>
      <c r="H18" s="3"/>
    </row>
    <row r="19" spans="1:8" ht="12.6" customHeight="1">
      <c r="A19" s="4" t="s">
        <v>504</v>
      </c>
      <c r="B19" s="13" t="s">
        <v>145</v>
      </c>
      <c r="C19" s="103">
        <v>3</v>
      </c>
      <c r="D19" s="48">
        <v>13.866666666666699</v>
      </c>
      <c r="E19" s="48">
        <v>12.859367532399601</v>
      </c>
      <c r="F19" s="48">
        <v>27</v>
      </c>
      <c r="G19" s="48">
        <v>1.3</v>
      </c>
      <c r="H19" s="3"/>
    </row>
    <row r="20" spans="1:8" ht="12.6" customHeight="1">
      <c r="A20" s="4" t="s">
        <v>505</v>
      </c>
      <c r="B20" s="13" t="s">
        <v>146</v>
      </c>
      <c r="C20" s="103">
        <v>33</v>
      </c>
      <c r="D20" s="48">
        <v>43.136363636363598</v>
      </c>
      <c r="E20" s="48">
        <v>45.487050479929302</v>
      </c>
      <c r="F20" s="48">
        <v>190</v>
      </c>
      <c r="G20" s="48">
        <v>2.5</v>
      </c>
      <c r="H20" s="3"/>
    </row>
    <row r="21" spans="1:8" ht="12.6" customHeight="1">
      <c r="A21" s="4" t="s">
        <v>506</v>
      </c>
      <c r="B21" s="13" t="s">
        <v>147</v>
      </c>
      <c r="C21" s="103">
        <v>10</v>
      </c>
      <c r="D21" s="48">
        <v>6.07</v>
      </c>
      <c r="E21" s="48">
        <v>3.8172270330990599</v>
      </c>
      <c r="F21" s="48">
        <v>13.8</v>
      </c>
      <c r="G21" s="48">
        <v>1</v>
      </c>
      <c r="H21" s="3"/>
    </row>
    <row r="22" spans="1:8" ht="12.6" customHeight="1">
      <c r="A22" s="4" t="s">
        <v>507</v>
      </c>
      <c r="B22" s="13" t="s">
        <v>148</v>
      </c>
      <c r="C22" s="103">
        <v>64</v>
      </c>
      <c r="D22" s="48">
        <v>9.3125</v>
      </c>
      <c r="E22" s="48">
        <v>29.660612009227101</v>
      </c>
      <c r="F22" s="48">
        <v>240</v>
      </c>
      <c r="G22" s="48">
        <v>0</v>
      </c>
      <c r="H22" s="3"/>
    </row>
    <row r="23" spans="1:8" ht="12.6" customHeight="1">
      <c r="A23" s="4" t="s">
        <v>508</v>
      </c>
      <c r="B23" s="13" t="s">
        <v>149</v>
      </c>
      <c r="C23" s="103">
        <v>114</v>
      </c>
      <c r="D23" s="48">
        <v>9.4666666666666597</v>
      </c>
      <c r="E23" s="48">
        <v>10.9620396224592</v>
      </c>
      <c r="F23" s="48">
        <v>69</v>
      </c>
      <c r="G23" s="48">
        <v>0</v>
      </c>
      <c r="H23" s="3"/>
    </row>
    <row r="24" spans="1:8" ht="12.6" customHeight="1">
      <c r="A24" s="134" t="s">
        <v>572</v>
      </c>
      <c r="B24" s="13" t="s">
        <v>150</v>
      </c>
      <c r="C24" s="103">
        <v>3</v>
      </c>
      <c r="D24" s="48">
        <v>6.1333333333333302</v>
      </c>
      <c r="E24" s="48">
        <v>6.3571482075953902</v>
      </c>
      <c r="F24" s="48">
        <v>13.4</v>
      </c>
      <c r="G24" s="48">
        <v>1.6</v>
      </c>
      <c r="H24" s="3"/>
    </row>
    <row r="25" spans="1:8" ht="12.6" customHeight="1">
      <c r="A25" s="4" t="s">
        <v>509</v>
      </c>
      <c r="B25" s="13" t="s">
        <v>573</v>
      </c>
      <c r="C25" s="103">
        <v>78</v>
      </c>
      <c r="D25" s="48">
        <v>9.3769230769230791</v>
      </c>
      <c r="E25" s="48">
        <v>9.9531881347613407</v>
      </c>
      <c r="F25" s="48">
        <v>60</v>
      </c>
      <c r="G25" s="48">
        <v>1</v>
      </c>
      <c r="H25" s="3"/>
    </row>
    <row r="26" spans="1:8" ht="12.6" customHeight="1">
      <c r="A26" s="4" t="s">
        <v>510</v>
      </c>
      <c r="B26" s="13" t="s">
        <v>574</v>
      </c>
      <c r="C26" s="103">
        <v>1</v>
      </c>
      <c r="D26" s="48">
        <v>3</v>
      </c>
      <c r="E26" s="48" t="s">
        <v>491</v>
      </c>
      <c r="F26" s="48">
        <v>3</v>
      </c>
      <c r="G26" s="48">
        <v>3</v>
      </c>
      <c r="H26" s="3"/>
    </row>
    <row r="27" spans="1:8" ht="12.6" customHeight="1">
      <c r="A27" s="4" t="s">
        <v>575</v>
      </c>
      <c r="B27" s="13" t="s">
        <v>576</v>
      </c>
      <c r="C27" s="103">
        <v>258</v>
      </c>
      <c r="D27" s="48">
        <v>14.503875968992199</v>
      </c>
      <c r="E27" s="48">
        <v>17.0759183884633</v>
      </c>
      <c r="F27" s="48">
        <v>120</v>
      </c>
      <c r="G27" s="48">
        <v>0</v>
      </c>
      <c r="H27" s="3"/>
    </row>
    <row r="28" spans="1:8" ht="12.6" customHeight="1">
      <c r="A28" s="4" t="s">
        <v>577</v>
      </c>
      <c r="B28" s="13" t="s">
        <v>328</v>
      </c>
      <c r="C28" s="103">
        <v>2</v>
      </c>
      <c r="D28" s="48">
        <v>2.35</v>
      </c>
      <c r="E28" s="48">
        <v>0.77781745930520096</v>
      </c>
      <c r="F28" s="48">
        <v>2.9</v>
      </c>
      <c r="G28" s="48">
        <v>1.8</v>
      </c>
      <c r="H28" s="3"/>
    </row>
    <row r="29" spans="1:8" ht="12.6" customHeight="1">
      <c r="A29" s="134" t="s">
        <v>534</v>
      </c>
      <c r="B29" s="13" t="s">
        <v>578</v>
      </c>
      <c r="C29" s="103">
        <v>28</v>
      </c>
      <c r="D29" s="48">
        <v>4.625</v>
      </c>
      <c r="E29" s="48">
        <v>3.3349579374325602</v>
      </c>
      <c r="F29" s="48">
        <v>14.7</v>
      </c>
      <c r="G29" s="48">
        <v>0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48" t="s">
        <v>491</v>
      </c>
      <c r="E30" s="48" t="s">
        <v>491</v>
      </c>
      <c r="F30" s="48" t="s">
        <v>491</v>
      </c>
      <c r="G30" s="48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9</v>
      </c>
      <c r="D31" s="48">
        <v>25.322222222222202</v>
      </c>
      <c r="E31" s="48">
        <v>55.056829226213601</v>
      </c>
      <c r="F31" s="48">
        <v>172</v>
      </c>
      <c r="G31" s="48">
        <v>1.9</v>
      </c>
      <c r="H31" s="3"/>
    </row>
    <row r="32" spans="1:8" ht="12.6" customHeight="1">
      <c r="A32" s="4" t="s">
        <v>581</v>
      </c>
      <c r="B32" s="13" t="s">
        <v>261</v>
      </c>
      <c r="C32" s="103">
        <v>2</v>
      </c>
      <c r="D32" s="48">
        <v>13.35</v>
      </c>
      <c r="E32" s="48">
        <v>4.5961940777125596</v>
      </c>
      <c r="F32" s="48">
        <v>16.600000000000001</v>
      </c>
      <c r="G32" s="48">
        <v>10.1</v>
      </c>
      <c r="H32" s="3"/>
    </row>
    <row r="33" spans="1:8" ht="12.6" customHeight="1">
      <c r="A33" s="4" t="s">
        <v>417</v>
      </c>
      <c r="B33" s="13" t="s">
        <v>167</v>
      </c>
      <c r="C33" s="103">
        <v>4</v>
      </c>
      <c r="D33" s="48">
        <v>61.7</v>
      </c>
      <c r="E33" s="48">
        <v>83.737606048099195</v>
      </c>
      <c r="F33" s="48">
        <v>180</v>
      </c>
      <c r="G33" s="48">
        <v>0.4</v>
      </c>
      <c r="H33" s="3"/>
    </row>
    <row r="34" spans="1:8" ht="12.6" customHeight="1">
      <c r="A34" s="134" t="s">
        <v>582</v>
      </c>
      <c r="B34" s="13" t="s">
        <v>331</v>
      </c>
      <c r="C34" s="103">
        <v>262</v>
      </c>
      <c r="D34" s="48">
        <v>15.2080152671756</v>
      </c>
      <c r="E34" s="48">
        <v>16.8256501377852</v>
      </c>
      <c r="F34" s="48">
        <v>170</v>
      </c>
      <c r="G34" s="48">
        <v>0</v>
      </c>
      <c r="H34" s="3"/>
    </row>
    <row r="35" spans="1:8" ht="12.6" customHeight="1">
      <c r="A35" s="4" t="s">
        <v>418</v>
      </c>
      <c r="B35" s="13" t="s">
        <v>436</v>
      </c>
      <c r="C35" s="103">
        <v>34</v>
      </c>
      <c r="D35" s="48">
        <v>7.4117647058823497</v>
      </c>
      <c r="E35" s="48">
        <v>11.702156359325899</v>
      </c>
      <c r="F35" s="48">
        <v>61</v>
      </c>
      <c r="G35" s="48">
        <v>0.5</v>
      </c>
      <c r="H35" s="3"/>
    </row>
    <row r="36" spans="1:8" ht="12.6" customHeight="1">
      <c r="A36" s="4" t="s">
        <v>419</v>
      </c>
      <c r="B36" s="13" t="s">
        <v>514</v>
      </c>
      <c r="C36" s="103">
        <v>21</v>
      </c>
      <c r="D36" s="48">
        <v>5.4428571428571404</v>
      </c>
      <c r="E36" s="48">
        <v>2.8701169712350398</v>
      </c>
      <c r="F36" s="48">
        <v>11</v>
      </c>
      <c r="G36" s="48">
        <v>0.9</v>
      </c>
      <c r="H36" s="3"/>
    </row>
    <row r="37" spans="1:8" ht="12.6" customHeight="1">
      <c r="A37" s="4" t="s">
        <v>583</v>
      </c>
      <c r="B37" s="13" t="s">
        <v>2071</v>
      </c>
      <c r="C37" s="103">
        <v>3</v>
      </c>
      <c r="D37" s="48">
        <v>4.4666666666666703</v>
      </c>
      <c r="E37" s="48">
        <v>1.3650396819628901</v>
      </c>
      <c r="F37" s="48">
        <v>5.7</v>
      </c>
      <c r="G37" s="48">
        <v>3</v>
      </c>
      <c r="H37" s="3"/>
    </row>
    <row r="38" spans="1:8" ht="12.6" customHeight="1">
      <c r="A38" s="4" t="s">
        <v>584</v>
      </c>
      <c r="B38" s="13" t="s">
        <v>262</v>
      </c>
      <c r="C38" s="103">
        <v>29</v>
      </c>
      <c r="D38" s="48">
        <v>5.7275862068965502</v>
      </c>
      <c r="E38" s="48">
        <v>4.4318567982057999</v>
      </c>
      <c r="F38" s="48">
        <v>16.5</v>
      </c>
      <c r="G38" s="48">
        <v>0.7</v>
      </c>
      <c r="H38" s="3"/>
    </row>
    <row r="39" spans="1:8" ht="12.6" customHeight="1">
      <c r="A39" s="4" t="s">
        <v>263</v>
      </c>
      <c r="B39" s="13" t="s">
        <v>264</v>
      </c>
      <c r="C39" s="103">
        <v>194</v>
      </c>
      <c r="D39" s="48">
        <v>6.9654639175257698</v>
      </c>
      <c r="E39" s="48">
        <v>10.680202645087901</v>
      </c>
      <c r="F39" s="48">
        <v>69</v>
      </c>
      <c r="G39" s="48">
        <v>0</v>
      </c>
      <c r="H39" s="3"/>
    </row>
    <row r="40" spans="1:8" ht="12.6" customHeight="1">
      <c r="A40" s="4" t="s">
        <v>265</v>
      </c>
      <c r="B40" s="13" t="s">
        <v>266</v>
      </c>
      <c r="C40" s="103">
        <v>13</v>
      </c>
      <c r="D40" s="48">
        <v>4.1923076923076898</v>
      </c>
      <c r="E40" s="48">
        <v>4.0723583540870498</v>
      </c>
      <c r="F40" s="48">
        <v>14</v>
      </c>
      <c r="G40" s="48">
        <v>0</v>
      </c>
      <c r="H40" s="3"/>
    </row>
    <row r="41" spans="1:8" ht="12.6" customHeight="1">
      <c r="A41" s="4" t="s">
        <v>377</v>
      </c>
      <c r="B41" s="13" t="s">
        <v>267</v>
      </c>
      <c r="C41" s="103">
        <v>3</v>
      </c>
      <c r="D41" s="48">
        <v>4.3</v>
      </c>
      <c r="E41" s="48">
        <v>1.4</v>
      </c>
      <c r="F41" s="48">
        <v>5.9</v>
      </c>
      <c r="G41" s="48">
        <v>3.3</v>
      </c>
      <c r="H41" s="3"/>
    </row>
    <row r="42" spans="1:8" ht="12.6" customHeight="1">
      <c r="A42" s="4" t="s">
        <v>378</v>
      </c>
      <c r="B42" s="13" t="s">
        <v>268</v>
      </c>
      <c r="C42" s="103">
        <v>7</v>
      </c>
      <c r="D42" s="48">
        <v>3.7571428571428598</v>
      </c>
      <c r="E42" s="48">
        <v>5.6103645582252897</v>
      </c>
      <c r="F42" s="48">
        <v>16</v>
      </c>
      <c r="G42" s="48">
        <v>0</v>
      </c>
      <c r="H42" s="3"/>
    </row>
    <row r="43" spans="1:8" ht="12.6" customHeight="1">
      <c r="A43" s="4" t="s">
        <v>281</v>
      </c>
      <c r="B43" s="13" t="s">
        <v>379</v>
      </c>
      <c r="C43" s="103">
        <v>7</v>
      </c>
      <c r="D43" s="48">
        <v>5.1428571428571397</v>
      </c>
      <c r="E43" s="48">
        <v>2.8605693738934499</v>
      </c>
      <c r="F43" s="48">
        <v>8.9</v>
      </c>
      <c r="G43" s="48">
        <v>0.8</v>
      </c>
      <c r="H43" s="3"/>
    </row>
    <row r="44" spans="1:8" ht="12.6" customHeight="1">
      <c r="A44" s="4" t="s">
        <v>380</v>
      </c>
      <c r="B44" s="13" t="s">
        <v>585</v>
      </c>
      <c r="C44" s="103">
        <v>18</v>
      </c>
      <c r="D44" s="48">
        <v>8.2611111111111093</v>
      </c>
      <c r="E44" s="48">
        <v>5.80082538639103</v>
      </c>
      <c r="F44" s="48">
        <v>22</v>
      </c>
      <c r="G44" s="48">
        <v>1</v>
      </c>
      <c r="H44" s="3"/>
    </row>
    <row r="45" spans="1:8" ht="12.6" customHeight="1">
      <c r="A45" s="4" t="s">
        <v>282</v>
      </c>
      <c r="B45" s="13" t="s">
        <v>586</v>
      </c>
      <c r="C45" s="103">
        <v>133</v>
      </c>
      <c r="D45" s="48">
        <v>4.8819548872180398</v>
      </c>
      <c r="E45" s="48">
        <v>5.8334307513917398</v>
      </c>
      <c r="F45" s="48">
        <v>36</v>
      </c>
      <c r="G45" s="48">
        <v>0</v>
      </c>
      <c r="H45" s="3"/>
    </row>
    <row r="46" spans="1:8" ht="12.6" customHeight="1">
      <c r="A46" s="4" t="s">
        <v>587</v>
      </c>
      <c r="B46" s="13" t="s">
        <v>588</v>
      </c>
      <c r="C46" s="103">
        <v>9</v>
      </c>
      <c r="D46" s="48">
        <v>12.255555555555601</v>
      </c>
      <c r="E46" s="48">
        <v>11.1546079168108</v>
      </c>
      <c r="F46" s="48">
        <v>41.1</v>
      </c>
      <c r="G46" s="48">
        <v>2.2000000000000002</v>
      </c>
      <c r="H46" s="3"/>
    </row>
    <row r="47" spans="1:8" ht="12.6" customHeight="1">
      <c r="A47" s="4" t="s">
        <v>589</v>
      </c>
      <c r="B47" s="13" t="s">
        <v>269</v>
      </c>
      <c r="C47" s="103">
        <v>7</v>
      </c>
      <c r="D47" s="48">
        <v>5.6</v>
      </c>
      <c r="E47" s="48">
        <v>6.1738696671266604</v>
      </c>
      <c r="F47" s="48">
        <v>17</v>
      </c>
      <c r="G47" s="48">
        <v>1</v>
      </c>
      <c r="H47" s="3"/>
    </row>
    <row r="48" spans="1:8" ht="12.6" customHeight="1">
      <c r="A48" s="4" t="s">
        <v>284</v>
      </c>
      <c r="B48" s="13" t="s">
        <v>590</v>
      </c>
      <c r="C48" s="103">
        <v>6</v>
      </c>
      <c r="D48" s="48">
        <v>3.3833333333333302</v>
      </c>
      <c r="E48" s="48">
        <v>3.31566986696002</v>
      </c>
      <c r="F48" s="48">
        <v>10</v>
      </c>
      <c r="G48" s="48">
        <v>1</v>
      </c>
      <c r="H48" s="3"/>
    </row>
    <row r="49" spans="1:8" ht="12.6" customHeight="1">
      <c r="A49" s="4" t="s">
        <v>421</v>
      </c>
      <c r="B49" s="13" t="s">
        <v>270</v>
      </c>
      <c r="C49" s="103">
        <v>46</v>
      </c>
      <c r="D49" s="48">
        <v>5.5239130434782604</v>
      </c>
      <c r="E49" s="48">
        <v>3.6727939581382998</v>
      </c>
      <c r="F49" s="48">
        <v>17.399999999999999</v>
      </c>
      <c r="G49" s="48">
        <v>0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48" t="s">
        <v>491</v>
      </c>
      <c r="E50" s="48" t="s">
        <v>491</v>
      </c>
      <c r="F50" s="48" t="s">
        <v>491</v>
      </c>
      <c r="G50" s="48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03">
        <v>0</v>
      </c>
      <c r="D51" s="48" t="s">
        <v>491</v>
      </c>
      <c r="E51" s="48" t="s">
        <v>491</v>
      </c>
      <c r="F51" s="48" t="s">
        <v>491</v>
      </c>
      <c r="G51" s="48" t="s">
        <v>491</v>
      </c>
    </row>
    <row r="52" spans="1:8" ht="12.6" customHeight="1">
      <c r="A52" s="4" t="s">
        <v>591</v>
      </c>
      <c r="B52" s="13" t="s">
        <v>157</v>
      </c>
      <c r="C52" s="103">
        <v>1</v>
      </c>
      <c r="D52" s="48">
        <v>5.2</v>
      </c>
      <c r="E52" s="48" t="s">
        <v>491</v>
      </c>
      <c r="F52" s="48">
        <v>5.2</v>
      </c>
      <c r="G52" s="48">
        <v>5.2</v>
      </c>
      <c r="H52" s="3"/>
    </row>
    <row r="53" spans="1:8" ht="12.6" customHeight="1">
      <c r="A53" s="4" t="s">
        <v>158</v>
      </c>
      <c r="B53" s="13" t="s">
        <v>159</v>
      </c>
      <c r="C53" s="103">
        <v>2</v>
      </c>
      <c r="D53" s="48">
        <v>4.8</v>
      </c>
      <c r="E53" s="48">
        <v>3.9597979746446699</v>
      </c>
      <c r="F53" s="48">
        <v>7.6</v>
      </c>
      <c r="G53" s="48">
        <v>2</v>
      </c>
      <c r="H53" s="3"/>
    </row>
    <row r="54" spans="1:8" ht="12.6" customHeight="1">
      <c r="A54" s="4" t="s">
        <v>160</v>
      </c>
      <c r="B54" s="13" t="s">
        <v>161</v>
      </c>
      <c r="C54" s="103">
        <v>13</v>
      </c>
      <c r="D54" s="48">
        <v>16.3923076923077</v>
      </c>
      <c r="E54" s="48">
        <v>42.556540068056499</v>
      </c>
      <c r="F54" s="48">
        <v>157.19999999999999</v>
      </c>
      <c r="G54" s="48">
        <v>0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48" t="s">
        <v>491</v>
      </c>
      <c r="E55" s="48" t="s">
        <v>491</v>
      </c>
      <c r="F55" s="48" t="s">
        <v>491</v>
      </c>
      <c r="G55" s="48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4</v>
      </c>
      <c r="D56" s="48">
        <v>5.35</v>
      </c>
      <c r="E56" s="48">
        <v>8.2802979012432498</v>
      </c>
      <c r="F56" s="48">
        <v>17.600000000000001</v>
      </c>
      <c r="G56" s="48">
        <v>0.3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48" t="s">
        <v>491</v>
      </c>
      <c r="E57" s="48" t="s">
        <v>491</v>
      </c>
      <c r="F57" s="48" t="s">
        <v>491</v>
      </c>
      <c r="G57" s="48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48" t="s">
        <v>491</v>
      </c>
      <c r="E58" s="48" t="s">
        <v>491</v>
      </c>
      <c r="F58" s="48" t="s">
        <v>491</v>
      </c>
      <c r="G58" s="48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169</v>
      </c>
      <c r="D59" s="48">
        <v>4.9266272189349101</v>
      </c>
      <c r="E59" s="48">
        <v>5.5817571571502098</v>
      </c>
      <c r="F59" s="48">
        <v>39</v>
      </c>
      <c r="G59" s="48">
        <v>0</v>
      </c>
      <c r="H59" s="3"/>
    </row>
    <row r="60" spans="1:8" ht="12.6" customHeight="1">
      <c r="A60" s="4" t="s">
        <v>175</v>
      </c>
      <c r="B60" s="13" t="s">
        <v>176</v>
      </c>
      <c r="C60" s="103">
        <v>155</v>
      </c>
      <c r="D60" s="48">
        <v>6.1567741935483902</v>
      </c>
      <c r="E60" s="48">
        <v>12.9112103678534</v>
      </c>
      <c r="F60" s="48">
        <v>130</v>
      </c>
      <c r="G60" s="48">
        <v>0</v>
      </c>
      <c r="H60" s="3"/>
    </row>
    <row r="61" spans="1:8" ht="12.6" customHeight="1">
      <c r="A61" s="4" t="s">
        <v>177</v>
      </c>
      <c r="B61" s="13" t="s">
        <v>178</v>
      </c>
      <c r="C61" s="103">
        <v>8</v>
      </c>
      <c r="D61" s="48">
        <v>5.5875000000000004</v>
      </c>
      <c r="E61" s="48">
        <v>4.6517085954671398</v>
      </c>
      <c r="F61" s="48">
        <v>15.4</v>
      </c>
      <c r="G61" s="48">
        <v>0.7</v>
      </c>
      <c r="H61" s="3"/>
    </row>
    <row r="62" spans="1:8" ht="12.6" customHeight="1">
      <c r="A62" s="4" t="s">
        <v>179</v>
      </c>
      <c r="B62" s="13" t="s">
        <v>180</v>
      </c>
      <c r="C62" s="103">
        <v>11</v>
      </c>
      <c r="D62" s="48">
        <v>3.3545454545454501</v>
      </c>
      <c r="E62" s="48">
        <v>4.4791435869736604</v>
      </c>
      <c r="F62" s="48">
        <v>15.5</v>
      </c>
      <c r="G62" s="48">
        <v>0</v>
      </c>
      <c r="H62" s="3"/>
    </row>
    <row r="63" spans="1:8" ht="12.6" customHeight="1">
      <c r="A63" s="4" t="s">
        <v>181</v>
      </c>
      <c r="B63" s="13" t="s">
        <v>182</v>
      </c>
      <c r="C63" s="103">
        <v>2</v>
      </c>
      <c r="D63" s="48">
        <v>14</v>
      </c>
      <c r="E63" s="48">
        <v>11.3137084989848</v>
      </c>
      <c r="F63" s="48">
        <v>22</v>
      </c>
      <c r="G63" s="48">
        <v>6</v>
      </c>
      <c r="H63" s="3"/>
    </row>
    <row r="64" spans="1:8" ht="12.6" customHeight="1">
      <c r="A64" s="134" t="s">
        <v>183</v>
      </c>
      <c r="B64" s="13" t="s">
        <v>184</v>
      </c>
      <c r="C64" s="103">
        <v>30</v>
      </c>
      <c r="D64" s="48">
        <v>3.55</v>
      </c>
      <c r="E64" s="48">
        <v>2.2495593438225399</v>
      </c>
      <c r="F64" s="48">
        <v>10.7</v>
      </c>
      <c r="G64" s="48">
        <v>0</v>
      </c>
      <c r="H64" s="3"/>
    </row>
    <row r="65" spans="1:8" ht="12.6" customHeight="1">
      <c r="A65" s="4" t="s">
        <v>185</v>
      </c>
      <c r="B65" s="13" t="s">
        <v>2018</v>
      </c>
      <c r="C65" s="103">
        <v>47</v>
      </c>
      <c r="D65" s="48">
        <v>4.1276595744680904</v>
      </c>
      <c r="E65" s="48">
        <v>5.5548530340070403</v>
      </c>
      <c r="F65" s="48">
        <v>37</v>
      </c>
      <c r="G65" s="48">
        <v>0</v>
      </c>
      <c r="H65" s="3"/>
    </row>
    <row r="66" spans="1:8" ht="12.6" customHeight="1">
      <c r="A66" s="4" t="s">
        <v>186</v>
      </c>
      <c r="B66" s="13" t="s">
        <v>163</v>
      </c>
      <c r="C66" s="103">
        <v>4</v>
      </c>
      <c r="D66" s="48">
        <v>1.7250000000000001</v>
      </c>
      <c r="E66" s="48">
        <v>1.38413631313297</v>
      </c>
      <c r="F66" s="48">
        <v>3.8</v>
      </c>
      <c r="G66" s="48">
        <v>1</v>
      </c>
      <c r="H66" s="3"/>
    </row>
    <row r="67" spans="1:8" ht="12.6" customHeight="1">
      <c r="A67" s="4" t="s">
        <v>187</v>
      </c>
      <c r="B67" s="13" t="s">
        <v>164</v>
      </c>
      <c r="C67" s="103">
        <v>6</v>
      </c>
      <c r="D67" s="48">
        <v>19.366666666666699</v>
      </c>
      <c r="E67" s="48">
        <v>22.0170539960883</v>
      </c>
      <c r="F67" s="48">
        <v>59.1</v>
      </c>
      <c r="G67" s="48">
        <v>2</v>
      </c>
      <c r="H67" s="3"/>
    </row>
    <row r="68" spans="1:8" ht="12.6" customHeight="1">
      <c r="A68" s="4" t="s">
        <v>188</v>
      </c>
      <c r="B68" s="13" t="s">
        <v>165</v>
      </c>
      <c r="C68" s="103">
        <v>122</v>
      </c>
      <c r="D68" s="48">
        <v>3.75</v>
      </c>
      <c r="E68" s="48">
        <v>4.8201925478498397</v>
      </c>
      <c r="F68" s="48">
        <v>38</v>
      </c>
      <c r="G68" s="48">
        <v>0</v>
      </c>
      <c r="H68" s="3"/>
    </row>
    <row r="69" spans="1:8" ht="12.6" customHeight="1">
      <c r="A69" s="4" t="s">
        <v>189</v>
      </c>
      <c r="B69" s="13" t="s">
        <v>166</v>
      </c>
      <c r="C69" s="103">
        <v>58</v>
      </c>
      <c r="D69" s="48">
        <v>12.3189655172414</v>
      </c>
      <c r="E69" s="48">
        <v>22.9725576705907</v>
      </c>
      <c r="F69" s="48">
        <v>150</v>
      </c>
      <c r="G69" s="48">
        <v>0</v>
      </c>
      <c r="H69" s="3"/>
    </row>
    <row r="70" spans="1:8" ht="12.6" customHeight="1">
      <c r="A70" s="4" t="s">
        <v>190</v>
      </c>
      <c r="B70" s="13" t="s">
        <v>168</v>
      </c>
      <c r="C70" s="103">
        <v>101</v>
      </c>
      <c r="D70" s="48">
        <v>16.109900990099</v>
      </c>
      <c r="E70" s="48">
        <v>25.417857915058399</v>
      </c>
      <c r="F70" s="48">
        <v>150</v>
      </c>
      <c r="G70" s="48">
        <v>0</v>
      </c>
      <c r="H70" s="3"/>
    </row>
    <row r="71" spans="1:8" ht="12.6" customHeight="1">
      <c r="A71" s="4" t="s">
        <v>191</v>
      </c>
      <c r="B71" s="13" t="s">
        <v>192</v>
      </c>
      <c r="C71" s="103">
        <v>2</v>
      </c>
      <c r="D71" s="48">
        <v>7.5</v>
      </c>
      <c r="E71" s="48">
        <v>4.94974746830583</v>
      </c>
      <c r="F71" s="48">
        <v>11</v>
      </c>
      <c r="G71" s="48">
        <v>4</v>
      </c>
      <c r="H71" s="3"/>
    </row>
    <row r="72" spans="1:8" ht="12.6" customHeight="1">
      <c r="A72" s="4" t="s">
        <v>193</v>
      </c>
      <c r="B72" s="13" t="s">
        <v>194</v>
      </c>
      <c r="C72" s="103">
        <v>8</v>
      </c>
      <c r="D72" s="48">
        <v>5.4874999999999998</v>
      </c>
      <c r="E72" s="48">
        <v>7.8198351279660301</v>
      </c>
      <c r="F72" s="48">
        <v>24</v>
      </c>
      <c r="G72" s="48">
        <v>0.5</v>
      </c>
      <c r="H72" s="3"/>
    </row>
    <row r="73" spans="1:8" ht="12.6" customHeight="1">
      <c r="A73" s="4" t="s">
        <v>195</v>
      </c>
      <c r="B73" s="13" t="s">
        <v>196</v>
      </c>
      <c r="C73" s="103">
        <v>78</v>
      </c>
      <c r="D73" s="48">
        <v>11.7910256410256</v>
      </c>
      <c r="E73" s="48">
        <v>27.190058276220501</v>
      </c>
      <c r="F73" s="48">
        <v>200</v>
      </c>
      <c r="G73" s="48">
        <v>0</v>
      </c>
      <c r="H73" s="3"/>
    </row>
    <row r="74" spans="1:8" ht="12.6" customHeight="1">
      <c r="A74" s="4" t="s">
        <v>197</v>
      </c>
      <c r="B74" s="13" t="s">
        <v>198</v>
      </c>
      <c r="C74" s="103">
        <v>25</v>
      </c>
      <c r="D74" s="48">
        <v>18.687999999999999</v>
      </c>
      <c r="E74" s="48">
        <v>14.980357138599899</v>
      </c>
      <c r="F74" s="48">
        <v>55</v>
      </c>
      <c r="G74" s="48">
        <v>1</v>
      </c>
      <c r="H74" s="3"/>
    </row>
    <row r="75" spans="1:8" ht="12.6" customHeight="1">
      <c r="A75" s="4" t="s">
        <v>199</v>
      </c>
      <c r="B75" s="13" t="s">
        <v>200</v>
      </c>
      <c r="C75" s="103">
        <v>40</v>
      </c>
      <c r="D75" s="48">
        <v>31.105</v>
      </c>
      <c r="E75" s="48">
        <v>27.5197267241948</v>
      </c>
      <c r="F75" s="48">
        <v>122</v>
      </c>
      <c r="G75" s="48">
        <v>2.8</v>
      </c>
      <c r="H75" s="3"/>
    </row>
    <row r="76" spans="1:8" ht="12.6" customHeight="1">
      <c r="A76" s="4" t="s">
        <v>201</v>
      </c>
      <c r="B76" s="13" t="s">
        <v>202</v>
      </c>
      <c r="C76" s="103">
        <v>104</v>
      </c>
      <c r="D76" s="48">
        <v>4.4163461538461499</v>
      </c>
      <c r="E76" s="48">
        <v>3.9752171724743</v>
      </c>
      <c r="F76" s="48">
        <v>20</v>
      </c>
      <c r="G76" s="48">
        <v>0</v>
      </c>
      <c r="H76" s="3"/>
    </row>
    <row r="77" spans="1:8" ht="12.6" customHeight="1">
      <c r="A77" s="4" t="s">
        <v>203</v>
      </c>
      <c r="B77" s="13" t="s">
        <v>169</v>
      </c>
      <c r="C77" s="103">
        <v>71</v>
      </c>
      <c r="D77" s="48">
        <v>3.9211267605633799</v>
      </c>
      <c r="E77" s="48">
        <v>4.1457694613375899</v>
      </c>
      <c r="F77" s="48">
        <v>21</v>
      </c>
      <c r="G77" s="48">
        <v>0</v>
      </c>
      <c r="H77" s="3"/>
    </row>
    <row r="78" spans="1:8" ht="12.6" customHeight="1">
      <c r="A78" s="134" t="s">
        <v>204</v>
      </c>
      <c r="B78" s="13" t="s">
        <v>170</v>
      </c>
      <c r="C78" s="103">
        <v>456</v>
      </c>
      <c r="D78" s="48">
        <v>3.6315789473684199</v>
      </c>
      <c r="E78" s="48">
        <v>5.1869373680128099</v>
      </c>
      <c r="F78" s="48">
        <v>59</v>
      </c>
      <c r="G78" s="48">
        <v>0</v>
      </c>
      <c r="H78" s="3"/>
    </row>
    <row r="79" spans="1:8" ht="12.6" customHeight="1">
      <c r="A79" s="4" t="s">
        <v>205</v>
      </c>
      <c r="B79" s="13" t="s">
        <v>206</v>
      </c>
      <c r="C79" s="103">
        <v>2</v>
      </c>
      <c r="D79" s="48">
        <v>6.7</v>
      </c>
      <c r="E79" s="48">
        <v>2.4041630560342599</v>
      </c>
      <c r="F79" s="48">
        <v>8.4</v>
      </c>
      <c r="G79" s="48">
        <v>5</v>
      </c>
      <c r="H79" s="3"/>
    </row>
    <row r="80" spans="1:8" ht="12.6" customHeight="1">
      <c r="A80" s="4" t="s">
        <v>207</v>
      </c>
      <c r="B80" s="13" t="s">
        <v>171</v>
      </c>
      <c r="C80" s="103">
        <v>32</v>
      </c>
      <c r="D80" s="48">
        <v>2.8156249999999998</v>
      </c>
      <c r="E80" s="48">
        <v>4.7566665866054798</v>
      </c>
      <c r="F80" s="48">
        <v>26</v>
      </c>
      <c r="G80" s="48">
        <v>0</v>
      </c>
      <c r="H80" s="3"/>
    </row>
    <row r="81" spans="1:8" ht="12.6" customHeight="1">
      <c r="A81" s="134" t="s">
        <v>208</v>
      </c>
      <c r="B81" s="13" t="s">
        <v>209</v>
      </c>
      <c r="C81" s="103">
        <v>3</v>
      </c>
      <c r="D81" s="48">
        <v>2.4</v>
      </c>
      <c r="E81" s="48">
        <v>1.2124355652982199</v>
      </c>
      <c r="F81" s="48">
        <v>3.1</v>
      </c>
      <c r="G81" s="48">
        <v>1</v>
      </c>
      <c r="H81" s="3"/>
    </row>
    <row r="82" spans="1:8" ht="12.6" customHeight="1">
      <c r="A82" s="4" t="s">
        <v>210</v>
      </c>
      <c r="B82" s="13" t="s">
        <v>211</v>
      </c>
      <c r="C82" s="103">
        <v>237</v>
      </c>
      <c r="D82" s="48">
        <v>7.1548523206751096</v>
      </c>
      <c r="E82" s="48">
        <v>10.7788963067888</v>
      </c>
      <c r="F82" s="48">
        <v>95</v>
      </c>
      <c r="G82" s="48">
        <v>0</v>
      </c>
      <c r="H82" s="3"/>
    </row>
    <row r="83" spans="1:8" ht="12.6" customHeight="1">
      <c r="A83" s="4" t="s">
        <v>212</v>
      </c>
      <c r="B83" s="13" t="s">
        <v>213</v>
      </c>
      <c r="C83" s="103">
        <v>1267</v>
      </c>
      <c r="D83" s="48">
        <v>4.7837411207577096</v>
      </c>
      <c r="E83" s="48">
        <v>7.7367991362369501</v>
      </c>
      <c r="F83" s="48">
        <v>100</v>
      </c>
      <c r="G83" s="48">
        <v>0</v>
      </c>
      <c r="H83" s="3"/>
    </row>
    <row r="84" spans="1:8" ht="12.6" customHeight="1">
      <c r="A84" s="134" t="s">
        <v>172</v>
      </c>
      <c r="B84" s="13" t="s">
        <v>214</v>
      </c>
      <c r="C84" s="103">
        <v>471</v>
      </c>
      <c r="D84" s="48">
        <v>7.1276008492568996</v>
      </c>
      <c r="E84" s="48">
        <v>23.0144358577144</v>
      </c>
      <c r="F84" s="48">
        <v>400</v>
      </c>
      <c r="G84" s="48">
        <v>0</v>
      </c>
      <c r="H84" s="3"/>
    </row>
    <row r="85" spans="1:8" ht="12.6" customHeight="1">
      <c r="A85" s="35" t="s">
        <v>215</v>
      </c>
      <c r="B85" s="192" t="s">
        <v>2020</v>
      </c>
      <c r="C85" s="103">
        <v>28</v>
      </c>
      <c r="D85" s="48">
        <v>7.5178571428571397</v>
      </c>
      <c r="E85" s="48">
        <v>9.6093339489164897</v>
      </c>
      <c r="F85" s="48">
        <v>41</v>
      </c>
      <c r="G85" s="48">
        <v>1</v>
      </c>
      <c r="H85" s="3"/>
    </row>
    <row r="86" spans="1:8" ht="12.6" customHeight="1">
      <c r="A86" s="35" t="s">
        <v>217</v>
      </c>
      <c r="B86" s="13" t="s">
        <v>216</v>
      </c>
      <c r="C86" s="103">
        <v>901</v>
      </c>
      <c r="D86" s="48">
        <v>7.1658157602663799</v>
      </c>
      <c r="E86" s="48">
        <v>12.6011678085545</v>
      </c>
      <c r="F86" s="48">
        <v>200</v>
      </c>
      <c r="G86" s="48">
        <v>0</v>
      </c>
      <c r="H86" s="3"/>
    </row>
    <row r="87" spans="1:8" ht="12.6" customHeight="1">
      <c r="A87" s="35" t="s">
        <v>219</v>
      </c>
      <c r="B87" s="13" t="s">
        <v>218</v>
      </c>
      <c r="C87" s="103">
        <v>156</v>
      </c>
      <c r="D87" s="48">
        <v>10.249358974359</v>
      </c>
      <c r="E87" s="48">
        <v>22.602781720883801</v>
      </c>
      <c r="F87" s="48">
        <v>270</v>
      </c>
      <c r="G87" s="48">
        <v>0</v>
      </c>
      <c r="H87" s="3"/>
    </row>
    <row r="88" spans="1:8" ht="12.6" customHeight="1">
      <c r="A88" s="35" t="s">
        <v>221</v>
      </c>
      <c r="B88" s="13" t="s">
        <v>220</v>
      </c>
      <c r="C88" s="103">
        <v>174</v>
      </c>
      <c r="D88" s="48">
        <v>7.70977011494253</v>
      </c>
      <c r="E88" s="48">
        <v>10.119635063562299</v>
      </c>
      <c r="F88" s="48">
        <v>98</v>
      </c>
      <c r="G88" s="48">
        <v>0</v>
      </c>
      <c r="H88" s="3"/>
    </row>
    <row r="89" spans="1:8" ht="12.6" customHeight="1">
      <c r="A89" s="35" t="s">
        <v>223</v>
      </c>
      <c r="B89" s="13" t="s">
        <v>222</v>
      </c>
      <c r="C89" s="103">
        <v>314</v>
      </c>
      <c r="D89" s="48">
        <v>7.4780254777070096</v>
      </c>
      <c r="E89" s="48">
        <v>17.165486434217701</v>
      </c>
      <c r="F89" s="48">
        <v>212</v>
      </c>
      <c r="G89" s="48">
        <v>0</v>
      </c>
      <c r="H89" s="3"/>
    </row>
    <row r="90" spans="1:8" ht="12.6" customHeight="1">
      <c r="A90" s="35" t="s">
        <v>225</v>
      </c>
      <c r="B90" s="13" t="s">
        <v>224</v>
      </c>
      <c r="C90" s="103">
        <v>2</v>
      </c>
      <c r="D90" s="48">
        <v>15.3</v>
      </c>
      <c r="E90" s="48">
        <v>17.394826817189099</v>
      </c>
      <c r="F90" s="48">
        <v>27.6</v>
      </c>
      <c r="G90" s="48">
        <v>3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259</v>
      </c>
      <c r="D92" s="48">
        <v>11.376833976834</v>
      </c>
      <c r="E92" s="48">
        <v>15.986268454043101</v>
      </c>
      <c r="F92" s="48">
        <v>150</v>
      </c>
      <c r="G92" s="48">
        <v>0</v>
      </c>
      <c r="H92" s="3"/>
    </row>
    <row r="93" spans="1:8" ht="12.6" customHeight="1">
      <c r="A93" s="134" t="s">
        <v>321</v>
      </c>
      <c r="B93" s="13" t="s">
        <v>517</v>
      </c>
      <c r="C93" s="103">
        <v>3</v>
      </c>
      <c r="D93" s="48">
        <v>44.1666666666667</v>
      </c>
      <c r="E93" s="48">
        <v>53.137400513511501</v>
      </c>
      <c r="F93" s="48">
        <v>105.5</v>
      </c>
      <c r="G93" s="48">
        <v>12</v>
      </c>
      <c r="H93" s="3"/>
    </row>
    <row r="94" spans="1:8" ht="12.6" customHeight="1">
      <c r="A94" s="4" t="s">
        <v>322</v>
      </c>
      <c r="B94" s="13" t="s">
        <v>323</v>
      </c>
      <c r="C94" s="103">
        <v>239</v>
      </c>
      <c r="D94" s="48">
        <v>8.2903765690376492</v>
      </c>
      <c r="E94" s="48">
        <v>23.830073142818001</v>
      </c>
      <c r="F94" s="48">
        <v>300</v>
      </c>
      <c r="G94" s="48">
        <v>0</v>
      </c>
      <c r="H94" s="3"/>
    </row>
    <row r="95" spans="1:8" ht="12.6" customHeight="1">
      <c r="A95" s="134" t="s">
        <v>324</v>
      </c>
      <c r="B95" s="13" t="s">
        <v>518</v>
      </c>
      <c r="C95" s="103">
        <v>86</v>
      </c>
      <c r="D95" s="48">
        <v>6.7058139534883701</v>
      </c>
      <c r="E95" s="48">
        <v>5.5470682166594596</v>
      </c>
      <c r="F95" s="48">
        <v>31</v>
      </c>
      <c r="G95" s="48">
        <v>0</v>
      </c>
      <c r="H95" s="3"/>
    </row>
    <row r="96" spans="1:8" ht="12.6" customHeight="1">
      <c r="A96" s="4" t="s">
        <v>325</v>
      </c>
      <c r="B96" s="13" t="s">
        <v>519</v>
      </c>
      <c r="C96" s="103">
        <v>6</v>
      </c>
      <c r="D96" s="48">
        <v>6.7833333333333297</v>
      </c>
      <c r="E96" s="48">
        <v>8.1256179252206202</v>
      </c>
      <c r="F96" s="48">
        <v>21.2</v>
      </c>
      <c r="G96" s="48">
        <v>0</v>
      </c>
      <c r="H96" s="3"/>
    </row>
    <row r="97" spans="1:8" ht="12.6" customHeight="1">
      <c r="A97" s="4" t="s">
        <v>686</v>
      </c>
      <c r="B97" s="13" t="s">
        <v>520</v>
      </c>
      <c r="C97" s="103">
        <v>22</v>
      </c>
      <c r="D97" s="48">
        <v>5.3818181818181801</v>
      </c>
      <c r="E97" s="48">
        <v>4.7038622796931797</v>
      </c>
      <c r="F97" s="48">
        <v>21</v>
      </c>
      <c r="G97" s="48">
        <v>1</v>
      </c>
      <c r="H97" s="3"/>
    </row>
    <row r="98" spans="1:8" ht="12.6" customHeight="1">
      <c r="A98" s="134" t="s">
        <v>381</v>
      </c>
      <c r="B98" s="13" t="s">
        <v>151</v>
      </c>
      <c r="C98" s="103">
        <v>5</v>
      </c>
      <c r="D98" s="48">
        <v>1.46</v>
      </c>
      <c r="E98" s="48">
        <v>1.0737783756436901</v>
      </c>
      <c r="F98" s="48">
        <v>2.5</v>
      </c>
      <c r="G98" s="48">
        <v>0</v>
      </c>
      <c r="H98" s="3"/>
    </row>
    <row r="99" spans="1:8" ht="12.6" customHeight="1">
      <c r="A99" s="4" t="s">
        <v>604</v>
      </c>
      <c r="B99" s="13" t="s">
        <v>382</v>
      </c>
      <c r="C99" s="103">
        <v>2</v>
      </c>
      <c r="D99" s="48">
        <v>13.1</v>
      </c>
      <c r="E99" s="48">
        <v>15.6977705423414</v>
      </c>
      <c r="F99" s="48">
        <v>24.2</v>
      </c>
      <c r="G99" s="48">
        <v>2</v>
      </c>
      <c r="H99" s="3"/>
    </row>
    <row r="100" spans="1:8" ht="12.6" customHeight="1">
      <c r="A100" s="134" t="s">
        <v>606</v>
      </c>
      <c r="B100" s="13" t="s">
        <v>521</v>
      </c>
      <c r="C100" s="103">
        <v>46</v>
      </c>
      <c r="D100" s="48">
        <v>4.9760869565217396</v>
      </c>
      <c r="E100" s="48">
        <v>4.6435706942255699</v>
      </c>
      <c r="F100" s="48">
        <v>16.7</v>
      </c>
      <c r="G100" s="48">
        <v>0</v>
      </c>
      <c r="H100" s="3"/>
    </row>
    <row r="101" spans="1:8" ht="12.6" customHeight="1">
      <c r="A101" s="4" t="s">
        <v>383</v>
      </c>
      <c r="B101" s="13" t="s">
        <v>522</v>
      </c>
      <c r="C101" s="103">
        <v>621</v>
      </c>
      <c r="D101" s="48">
        <v>7.8425120772946899</v>
      </c>
      <c r="E101" s="48">
        <v>17.1499392306437</v>
      </c>
      <c r="F101" s="48">
        <v>260</v>
      </c>
      <c r="G101" s="48">
        <v>0</v>
      </c>
      <c r="H101" s="3"/>
    </row>
    <row r="102" spans="1:8" ht="12.6" customHeight="1">
      <c r="A102" s="4" t="s">
        <v>608</v>
      </c>
      <c r="B102" s="13" t="s">
        <v>523</v>
      </c>
      <c r="C102" s="103">
        <v>49</v>
      </c>
      <c r="D102" s="48">
        <v>2.95102040816327</v>
      </c>
      <c r="E102" s="48">
        <v>5.3702933830851496</v>
      </c>
      <c r="F102" s="48">
        <v>35.200000000000003</v>
      </c>
      <c r="G102" s="48">
        <v>0</v>
      </c>
      <c r="H102" s="3"/>
    </row>
    <row r="103" spans="1:8" ht="12.6" customHeight="1">
      <c r="A103" s="4" t="s">
        <v>609</v>
      </c>
      <c r="B103" s="13" t="s">
        <v>524</v>
      </c>
      <c r="C103" s="103">
        <v>52</v>
      </c>
      <c r="D103" s="48">
        <v>5.5250000000000004</v>
      </c>
      <c r="E103" s="48">
        <v>7.6532672761376901</v>
      </c>
      <c r="F103" s="48">
        <v>40</v>
      </c>
      <c r="G103" s="48">
        <v>0</v>
      </c>
      <c r="H103" s="3"/>
    </row>
    <row r="104" spans="1:8" ht="12.6" customHeight="1">
      <c r="A104" s="4" t="s">
        <v>384</v>
      </c>
      <c r="B104" s="13" t="s">
        <v>525</v>
      </c>
      <c r="C104" s="103">
        <v>98</v>
      </c>
      <c r="D104" s="48">
        <v>7.3897959183673496</v>
      </c>
      <c r="E104" s="48">
        <v>9.6077662936708492</v>
      </c>
      <c r="F104" s="48">
        <v>52</v>
      </c>
      <c r="G104" s="48">
        <v>0</v>
      </c>
      <c r="H104" s="3"/>
    </row>
    <row r="105" spans="1:8" ht="12.6" customHeight="1">
      <c r="A105" s="4" t="s">
        <v>611</v>
      </c>
      <c r="B105" s="13" t="s">
        <v>411</v>
      </c>
      <c r="C105" s="103">
        <v>6</v>
      </c>
      <c r="D105" s="48">
        <v>3.65</v>
      </c>
      <c r="E105" s="48">
        <v>6.1558914870228199</v>
      </c>
      <c r="F105" s="48">
        <v>16</v>
      </c>
      <c r="G105" s="48">
        <v>0</v>
      </c>
      <c r="H105" s="3"/>
    </row>
    <row r="106" spans="1:8" ht="12.6" customHeight="1">
      <c r="A106" s="4" t="s">
        <v>276</v>
      </c>
      <c r="B106" s="4" t="s">
        <v>277</v>
      </c>
      <c r="C106" s="184">
        <v>6803</v>
      </c>
      <c r="D106" s="231">
        <v>4.6193150080846399</v>
      </c>
      <c r="E106" s="231">
        <v>5.83996187158455</v>
      </c>
      <c r="F106" s="231">
        <v>170</v>
      </c>
      <c r="G106" s="231">
        <v>0</v>
      </c>
      <c r="H106" s="8"/>
    </row>
    <row r="107" spans="1:8" ht="12.6" customHeight="1">
      <c r="A107" s="4" t="s">
        <v>278</v>
      </c>
      <c r="B107" s="4" t="s">
        <v>152</v>
      </c>
      <c r="C107" s="184">
        <v>1904</v>
      </c>
      <c r="D107" s="231">
        <v>2.8040966386554702</v>
      </c>
      <c r="E107" s="231">
        <v>2.5867815534287901</v>
      </c>
      <c r="F107" s="231">
        <v>39</v>
      </c>
      <c r="G107" s="231">
        <v>0</v>
      </c>
      <c r="H107" s="8"/>
    </row>
    <row r="108" spans="1:8" ht="12.6" customHeight="1">
      <c r="A108" s="4" t="s">
        <v>385</v>
      </c>
      <c r="B108" s="4" t="s">
        <v>326</v>
      </c>
      <c r="C108" s="184">
        <v>216</v>
      </c>
      <c r="D108" s="231">
        <v>9.1847222222222307</v>
      </c>
      <c r="E108" s="231">
        <v>11.620086775350099</v>
      </c>
      <c r="F108" s="231">
        <v>80.099999999999994</v>
      </c>
      <c r="G108" s="231">
        <v>0</v>
      </c>
      <c r="H108" s="3"/>
    </row>
    <row r="109" spans="1:8" ht="12.6" customHeight="1">
      <c r="A109" s="4" t="s">
        <v>386</v>
      </c>
      <c r="B109" s="4" t="s">
        <v>387</v>
      </c>
      <c r="C109" s="184">
        <v>1112</v>
      </c>
      <c r="D109" s="231">
        <v>6.7055755395683496</v>
      </c>
      <c r="E109" s="231">
        <v>6.89703137535769</v>
      </c>
      <c r="F109" s="231">
        <v>62.5</v>
      </c>
      <c r="G109" s="231">
        <v>0</v>
      </c>
      <c r="H109" s="3"/>
    </row>
    <row r="110" spans="1:8" ht="12.6" customHeight="1">
      <c r="A110" s="4" t="s">
        <v>617</v>
      </c>
      <c r="B110" s="4" t="s">
        <v>327</v>
      </c>
      <c r="C110" s="184">
        <v>8</v>
      </c>
      <c r="D110" s="231">
        <v>6.125</v>
      </c>
      <c r="E110" s="231">
        <v>4.2623769358020303</v>
      </c>
      <c r="F110" s="231">
        <v>15.1</v>
      </c>
      <c r="G110" s="231">
        <v>1</v>
      </c>
      <c r="H110" s="3"/>
    </row>
    <row r="111" spans="1:8" ht="12.6" customHeight="1">
      <c r="A111" s="4" t="s">
        <v>619</v>
      </c>
      <c r="B111" s="13" t="s">
        <v>388</v>
      </c>
      <c r="C111" s="184">
        <v>202</v>
      </c>
      <c r="D111" s="231">
        <v>5.6509900990099</v>
      </c>
      <c r="E111" s="231">
        <v>6.2950682750043399</v>
      </c>
      <c r="F111" s="231">
        <v>42</v>
      </c>
      <c r="G111" s="231">
        <v>0</v>
      </c>
    </row>
    <row r="112" spans="1:8" ht="12.6" customHeight="1">
      <c r="A112" s="100" t="s">
        <v>389</v>
      </c>
      <c r="B112" s="13" t="s">
        <v>279</v>
      </c>
      <c r="C112" s="184">
        <v>24</v>
      </c>
      <c r="D112" s="231">
        <v>6.50833333333334</v>
      </c>
      <c r="E112" s="231">
        <v>8.4141142635799593</v>
      </c>
      <c r="F112" s="231">
        <v>35</v>
      </c>
      <c r="G112" s="231">
        <v>0</v>
      </c>
    </row>
    <row r="113" spans="1:7" ht="12.6" customHeight="1">
      <c r="A113" s="100"/>
      <c r="B113" s="13" t="s">
        <v>390</v>
      </c>
      <c r="C113" s="184">
        <v>20116</v>
      </c>
      <c r="D113" s="231">
        <v>6.5095993239213596</v>
      </c>
      <c r="E113" s="231">
        <v>11.945994800177701</v>
      </c>
      <c r="F113" s="231">
        <v>400</v>
      </c>
      <c r="G113" s="231">
        <v>0</v>
      </c>
    </row>
    <row r="119" spans="1:7">
      <c r="C11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50">
    <tabColor rgb="FFFFC000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245" customWidth="1"/>
    <col min="6" max="7" width="7.25" style="32" customWidth="1"/>
    <col min="8" max="16384" width="9" style="32"/>
  </cols>
  <sheetData>
    <row r="1" spans="1:8" ht="13.5" hidden="1" customHeight="1">
      <c r="A1" s="46"/>
      <c r="B1" s="2"/>
      <c r="C1" s="3"/>
      <c r="D1" s="226"/>
      <c r="E1" s="226"/>
      <c r="F1" s="3"/>
      <c r="G1" s="3"/>
      <c r="H1" s="3"/>
    </row>
    <row r="2" spans="1:8" ht="13.5" hidden="1" customHeight="1">
      <c r="A2" s="1"/>
      <c r="B2" s="2"/>
      <c r="C2" s="3"/>
      <c r="D2" s="226"/>
      <c r="E2" s="226"/>
      <c r="F2" s="3"/>
      <c r="G2" s="3"/>
      <c r="H2" s="3"/>
    </row>
    <row r="3" spans="1:8" ht="13.5" customHeight="1">
      <c r="A3" s="46" t="s">
        <v>1135</v>
      </c>
      <c r="B3" s="2"/>
      <c r="C3" s="3"/>
      <c r="D3" s="226"/>
      <c r="E3" s="226"/>
      <c r="F3" s="3"/>
      <c r="G3" s="3"/>
      <c r="H3" s="3"/>
    </row>
    <row r="4" spans="1:8">
      <c r="A4" s="46"/>
      <c r="B4" s="2"/>
      <c r="D4" s="226"/>
      <c r="E4" s="226"/>
      <c r="F4" s="40" t="s">
        <v>932</v>
      </c>
      <c r="G4" s="40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227" t="s">
        <v>1179</v>
      </c>
      <c r="E5" s="227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34</v>
      </c>
      <c r="D6" s="48">
        <v>0.41176470588235298</v>
      </c>
      <c r="E6" s="48">
        <v>0.62559775336841505</v>
      </c>
      <c r="F6" s="48">
        <v>2.5</v>
      </c>
      <c r="G6" s="48">
        <v>0</v>
      </c>
      <c r="H6" s="3"/>
    </row>
    <row r="7" spans="1:8" ht="12.6" customHeight="1">
      <c r="A7" s="4" t="s">
        <v>571</v>
      </c>
      <c r="B7" s="13" t="s">
        <v>248</v>
      </c>
      <c r="C7" s="103">
        <v>14</v>
      </c>
      <c r="D7" s="48">
        <v>0.55000000000000004</v>
      </c>
      <c r="E7" s="48">
        <v>0.41463607769111999</v>
      </c>
      <c r="F7" s="48">
        <v>1.1000000000000001</v>
      </c>
      <c r="G7" s="48">
        <v>0</v>
      </c>
      <c r="H7" s="3"/>
    </row>
    <row r="8" spans="1:8" ht="12.6" customHeight="1">
      <c r="A8" s="4" t="s">
        <v>249</v>
      </c>
      <c r="B8" s="13" t="s">
        <v>250</v>
      </c>
      <c r="C8" s="103">
        <v>76</v>
      </c>
      <c r="D8" s="48">
        <v>0.74868421052631595</v>
      </c>
      <c r="E8" s="48">
        <v>0.91644143963523494</v>
      </c>
      <c r="F8" s="48">
        <v>5</v>
      </c>
      <c r="G8" s="48">
        <v>0</v>
      </c>
      <c r="H8" s="3"/>
    </row>
    <row r="9" spans="1:8" ht="12.6" customHeight="1">
      <c r="A9" s="4" t="s">
        <v>251</v>
      </c>
      <c r="B9" s="13" t="s">
        <v>252</v>
      </c>
      <c r="C9" s="103">
        <v>47</v>
      </c>
      <c r="D9" s="48">
        <v>0.82553191489361699</v>
      </c>
      <c r="E9" s="48">
        <v>1.05839667198251</v>
      </c>
      <c r="F9" s="48">
        <v>5</v>
      </c>
      <c r="G9" s="48">
        <v>0</v>
      </c>
      <c r="H9" s="3"/>
    </row>
    <row r="10" spans="1:8" ht="12.6" customHeight="1">
      <c r="A10" s="4" t="s">
        <v>253</v>
      </c>
      <c r="B10" s="13" t="s">
        <v>254</v>
      </c>
      <c r="C10" s="103">
        <v>47</v>
      </c>
      <c r="D10" s="48">
        <v>0.47659574468085097</v>
      </c>
      <c r="E10" s="48">
        <v>0.82940858079389401</v>
      </c>
      <c r="F10" s="48">
        <v>5</v>
      </c>
      <c r="G10" s="48">
        <v>0</v>
      </c>
      <c r="H10" s="3"/>
    </row>
    <row r="11" spans="1:8" ht="12.6" customHeight="1">
      <c r="A11" s="4" t="s">
        <v>255</v>
      </c>
      <c r="B11" s="13" t="s">
        <v>539</v>
      </c>
      <c r="C11" s="103">
        <v>34</v>
      </c>
      <c r="D11" s="48">
        <v>0.50882352941176501</v>
      </c>
      <c r="E11" s="48">
        <v>0.95167082641732403</v>
      </c>
      <c r="F11" s="48">
        <v>5</v>
      </c>
      <c r="G11" s="48">
        <v>0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20</v>
      </c>
      <c r="D13" s="48">
        <v>0.27</v>
      </c>
      <c r="E13" s="48">
        <v>0.25152168474057401</v>
      </c>
      <c r="F13" s="48">
        <v>0.5</v>
      </c>
      <c r="G13" s="48">
        <v>0</v>
      </c>
      <c r="H13" s="3"/>
    </row>
    <row r="14" spans="1:8" ht="12.6" customHeight="1">
      <c r="A14" s="4" t="s">
        <v>258</v>
      </c>
      <c r="B14" s="13" t="s">
        <v>391</v>
      </c>
      <c r="C14" s="103">
        <v>6</v>
      </c>
      <c r="D14" s="48">
        <v>1.0833333333333299</v>
      </c>
      <c r="E14" s="48">
        <v>1.96001700672894</v>
      </c>
      <c r="F14" s="48">
        <v>5</v>
      </c>
      <c r="G14" s="48">
        <v>0</v>
      </c>
      <c r="H14" s="3"/>
    </row>
    <row r="15" spans="1:8" ht="12.6" customHeight="1">
      <c r="A15" s="4" t="s">
        <v>259</v>
      </c>
      <c r="B15" s="13" t="s">
        <v>370</v>
      </c>
      <c r="C15" s="103">
        <v>3</v>
      </c>
      <c r="D15" s="48">
        <v>1.8333333333333299</v>
      </c>
      <c r="E15" s="48">
        <v>1.0408329997330701</v>
      </c>
      <c r="F15" s="48">
        <v>3</v>
      </c>
      <c r="G15" s="48">
        <v>1</v>
      </c>
      <c r="H15" s="3"/>
    </row>
    <row r="16" spans="1:8" ht="12.6" customHeight="1">
      <c r="A16" s="4" t="s">
        <v>367</v>
      </c>
      <c r="B16" s="13" t="s">
        <v>260</v>
      </c>
      <c r="C16" s="103">
        <v>110</v>
      </c>
      <c r="D16" s="48">
        <v>0.80727272727272703</v>
      </c>
      <c r="E16" s="48">
        <v>1.2175859023184401</v>
      </c>
      <c r="F16" s="48">
        <v>5</v>
      </c>
      <c r="G16" s="48">
        <v>0</v>
      </c>
      <c r="H16" s="3"/>
    </row>
    <row r="17" spans="1:8" ht="12.6" customHeight="1">
      <c r="A17" s="4" t="s">
        <v>502</v>
      </c>
      <c r="B17" s="13" t="s">
        <v>143</v>
      </c>
      <c r="C17" s="103">
        <v>3</v>
      </c>
      <c r="D17" s="48">
        <v>0.33333333333333298</v>
      </c>
      <c r="E17" s="48">
        <v>0.28867513459481298</v>
      </c>
      <c r="F17" s="48">
        <v>0.5</v>
      </c>
      <c r="G17" s="48">
        <v>0</v>
      </c>
      <c r="H17" s="3"/>
    </row>
    <row r="18" spans="1:8" ht="12.6" customHeight="1">
      <c r="A18" s="4" t="s">
        <v>503</v>
      </c>
      <c r="B18" s="13" t="s">
        <v>144</v>
      </c>
      <c r="C18" s="103">
        <v>7</v>
      </c>
      <c r="D18" s="48">
        <v>0.42857142857142899</v>
      </c>
      <c r="E18" s="48">
        <v>0.53452248382484902</v>
      </c>
      <c r="F18" s="48">
        <v>1</v>
      </c>
      <c r="G18" s="48">
        <v>0</v>
      </c>
      <c r="H18" s="3"/>
    </row>
    <row r="19" spans="1:8" ht="12.6" customHeight="1">
      <c r="A19" s="4" t="s">
        <v>504</v>
      </c>
      <c r="B19" s="13" t="s">
        <v>145</v>
      </c>
      <c r="C19" s="103">
        <v>0</v>
      </c>
      <c r="D19" s="48" t="s">
        <v>491</v>
      </c>
      <c r="E19" s="48" t="s">
        <v>491</v>
      </c>
      <c r="F19" s="48" t="s">
        <v>491</v>
      </c>
      <c r="G19" s="48" t="s">
        <v>491</v>
      </c>
      <c r="H19" s="3"/>
    </row>
    <row r="20" spans="1:8" ht="12.6" customHeight="1">
      <c r="A20" s="4" t="s">
        <v>505</v>
      </c>
      <c r="B20" s="13" t="s">
        <v>146</v>
      </c>
      <c r="C20" s="103">
        <v>2</v>
      </c>
      <c r="D20" s="48">
        <v>0.5</v>
      </c>
      <c r="E20" s="48">
        <v>0.70710678118654802</v>
      </c>
      <c r="F20" s="48">
        <v>1</v>
      </c>
      <c r="G20" s="48">
        <v>0</v>
      </c>
      <c r="H20" s="3"/>
    </row>
    <row r="21" spans="1:8" ht="12.6" customHeight="1">
      <c r="A21" s="4" t="s">
        <v>506</v>
      </c>
      <c r="B21" s="13" t="s">
        <v>147</v>
      </c>
      <c r="C21" s="103">
        <v>6</v>
      </c>
      <c r="D21" s="48">
        <v>0.5</v>
      </c>
      <c r="E21" s="48">
        <v>0.44721359549995798</v>
      </c>
      <c r="F21" s="48">
        <v>1</v>
      </c>
      <c r="G21" s="48">
        <v>0</v>
      </c>
      <c r="H21" s="3"/>
    </row>
    <row r="22" spans="1:8" ht="12.6" customHeight="1">
      <c r="A22" s="4" t="s">
        <v>507</v>
      </c>
      <c r="B22" s="13" t="s">
        <v>148</v>
      </c>
      <c r="C22" s="103">
        <v>18</v>
      </c>
      <c r="D22" s="48">
        <v>0.95</v>
      </c>
      <c r="E22" s="48">
        <v>1.60449735578027</v>
      </c>
      <c r="F22" s="48">
        <v>5</v>
      </c>
      <c r="G22" s="48">
        <v>0</v>
      </c>
      <c r="H22" s="3"/>
    </row>
    <row r="23" spans="1:8" ht="12.6" customHeight="1">
      <c r="A23" s="4" t="s">
        <v>508</v>
      </c>
      <c r="B23" s="13" t="s">
        <v>149</v>
      </c>
      <c r="C23" s="103">
        <v>28</v>
      </c>
      <c r="D23" s="48">
        <v>0.63928571428571401</v>
      </c>
      <c r="E23" s="48">
        <v>0.49988093820524099</v>
      </c>
      <c r="F23" s="48">
        <v>2</v>
      </c>
      <c r="G23" s="48">
        <v>0</v>
      </c>
      <c r="H23" s="3"/>
    </row>
    <row r="24" spans="1:8" ht="12.6" customHeight="1">
      <c r="A24" s="134" t="s">
        <v>572</v>
      </c>
      <c r="B24" s="13" t="s">
        <v>150</v>
      </c>
      <c r="C24" s="103">
        <v>1</v>
      </c>
      <c r="D24" s="48">
        <v>0.6</v>
      </c>
      <c r="E24" s="48" t="s">
        <v>491</v>
      </c>
      <c r="F24" s="48">
        <v>0.6</v>
      </c>
      <c r="G24" s="48">
        <v>0.6</v>
      </c>
      <c r="H24" s="3"/>
    </row>
    <row r="25" spans="1:8" ht="12.6" customHeight="1">
      <c r="A25" s="4" t="s">
        <v>509</v>
      </c>
      <c r="B25" s="13" t="s">
        <v>573</v>
      </c>
      <c r="C25" s="103">
        <v>16</v>
      </c>
      <c r="D25" s="48">
        <v>0.68125000000000002</v>
      </c>
      <c r="E25" s="48">
        <v>0.534438958160799</v>
      </c>
      <c r="F25" s="48">
        <v>1.5</v>
      </c>
      <c r="G25" s="48">
        <v>0</v>
      </c>
      <c r="H25" s="3"/>
    </row>
    <row r="26" spans="1:8" ht="12.6" customHeight="1">
      <c r="A26" s="4" t="s">
        <v>510</v>
      </c>
      <c r="B26" s="13" t="s">
        <v>574</v>
      </c>
      <c r="C26" s="103">
        <v>0</v>
      </c>
      <c r="D26" s="48" t="s">
        <v>491</v>
      </c>
      <c r="E26" s="48" t="s">
        <v>491</v>
      </c>
      <c r="F26" s="48" t="s">
        <v>491</v>
      </c>
      <c r="G26" s="48" t="s">
        <v>491</v>
      </c>
      <c r="H26" s="3"/>
    </row>
    <row r="27" spans="1:8" ht="12.6" customHeight="1">
      <c r="A27" s="4" t="s">
        <v>575</v>
      </c>
      <c r="B27" s="13" t="s">
        <v>576</v>
      </c>
      <c r="C27" s="103">
        <v>131</v>
      </c>
      <c r="D27" s="48">
        <v>1.50152671755725</v>
      </c>
      <c r="E27" s="48">
        <v>1.8179017800676101</v>
      </c>
      <c r="F27" s="48">
        <v>9.1</v>
      </c>
      <c r="G27" s="48">
        <v>0</v>
      </c>
      <c r="H27" s="3"/>
    </row>
    <row r="28" spans="1:8" ht="12.6" customHeight="1">
      <c r="A28" s="4" t="s">
        <v>577</v>
      </c>
      <c r="B28" s="13" t="s">
        <v>328</v>
      </c>
      <c r="C28" s="103">
        <v>1</v>
      </c>
      <c r="D28" s="48">
        <v>1</v>
      </c>
      <c r="E28" s="48" t="s">
        <v>491</v>
      </c>
      <c r="F28" s="48">
        <v>1</v>
      </c>
      <c r="G28" s="48">
        <v>1</v>
      </c>
      <c r="H28" s="3"/>
    </row>
    <row r="29" spans="1:8" ht="12.6" customHeight="1">
      <c r="A29" s="134" t="s">
        <v>534</v>
      </c>
      <c r="B29" s="13" t="s">
        <v>578</v>
      </c>
      <c r="C29" s="103">
        <v>17</v>
      </c>
      <c r="D29" s="48">
        <v>0.33529411764705902</v>
      </c>
      <c r="E29" s="48">
        <v>0.40146789484121298</v>
      </c>
      <c r="F29" s="48">
        <v>1</v>
      </c>
      <c r="G29" s="48">
        <v>0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48" t="s">
        <v>491</v>
      </c>
      <c r="E30" s="48" t="s">
        <v>491</v>
      </c>
      <c r="F30" s="48" t="s">
        <v>491</v>
      </c>
      <c r="G30" s="48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4</v>
      </c>
      <c r="D31" s="48">
        <v>1.75</v>
      </c>
      <c r="E31" s="48">
        <v>2.2173557826083501</v>
      </c>
      <c r="F31" s="48">
        <v>5</v>
      </c>
      <c r="G31" s="48">
        <v>0</v>
      </c>
      <c r="H31" s="3"/>
    </row>
    <row r="32" spans="1:8" ht="12.6" customHeight="1">
      <c r="A32" s="4" t="s">
        <v>581</v>
      </c>
      <c r="B32" s="13" t="s">
        <v>261</v>
      </c>
      <c r="C32" s="103">
        <v>0</v>
      </c>
      <c r="D32" s="48" t="s">
        <v>491</v>
      </c>
      <c r="E32" s="48" t="s">
        <v>491</v>
      </c>
      <c r="F32" s="48" t="s">
        <v>491</v>
      </c>
      <c r="G32" s="48" t="s">
        <v>491</v>
      </c>
      <c r="H32" s="3"/>
    </row>
    <row r="33" spans="1:8" ht="12.6" customHeight="1">
      <c r="A33" s="4" t="s">
        <v>417</v>
      </c>
      <c r="B33" s="13" t="s">
        <v>167</v>
      </c>
      <c r="C33" s="103">
        <v>1</v>
      </c>
      <c r="D33" s="48">
        <v>1</v>
      </c>
      <c r="E33" s="48" t="s">
        <v>491</v>
      </c>
      <c r="F33" s="48">
        <v>1</v>
      </c>
      <c r="G33" s="48">
        <v>1</v>
      </c>
      <c r="H33" s="3"/>
    </row>
    <row r="34" spans="1:8" ht="12.6" customHeight="1">
      <c r="A34" s="134" t="s">
        <v>582</v>
      </c>
      <c r="B34" s="13" t="s">
        <v>331</v>
      </c>
      <c r="C34" s="103">
        <v>91</v>
      </c>
      <c r="D34" s="48">
        <v>0.55054945054945004</v>
      </c>
      <c r="E34" s="48">
        <v>0.94790689022048602</v>
      </c>
      <c r="F34" s="48">
        <v>5</v>
      </c>
      <c r="G34" s="48">
        <v>0</v>
      </c>
      <c r="H34" s="3"/>
    </row>
    <row r="35" spans="1:8" ht="12.6" customHeight="1">
      <c r="A35" s="4" t="s">
        <v>418</v>
      </c>
      <c r="B35" s="13" t="s">
        <v>436</v>
      </c>
      <c r="C35" s="103">
        <v>22</v>
      </c>
      <c r="D35" s="48">
        <v>1.16363636363636</v>
      </c>
      <c r="E35" s="48">
        <v>1.4460275484912699</v>
      </c>
      <c r="F35" s="48">
        <v>5</v>
      </c>
      <c r="G35" s="48">
        <v>0</v>
      </c>
      <c r="H35" s="3"/>
    </row>
    <row r="36" spans="1:8" ht="12.6" customHeight="1">
      <c r="A36" s="4" t="s">
        <v>419</v>
      </c>
      <c r="B36" s="13" t="s">
        <v>514</v>
      </c>
      <c r="C36" s="103">
        <v>14</v>
      </c>
      <c r="D36" s="48">
        <v>0.36428571428571399</v>
      </c>
      <c r="E36" s="48">
        <v>0.430754513092377</v>
      </c>
      <c r="F36" s="48">
        <v>1.5</v>
      </c>
      <c r="G36" s="48">
        <v>0</v>
      </c>
      <c r="H36" s="3"/>
    </row>
    <row r="37" spans="1:8" ht="12.6" customHeight="1">
      <c r="A37" s="4" t="s">
        <v>583</v>
      </c>
      <c r="B37" s="13" t="s">
        <v>2071</v>
      </c>
      <c r="C37" s="103">
        <v>1</v>
      </c>
      <c r="D37" s="48">
        <v>5</v>
      </c>
      <c r="E37" s="48" t="s">
        <v>491</v>
      </c>
      <c r="F37" s="48">
        <v>5</v>
      </c>
      <c r="G37" s="48">
        <v>5</v>
      </c>
      <c r="H37" s="3"/>
    </row>
    <row r="38" spans="1:8" ht="12.6" customHeight="1">
      <c r="A38" s="4" t="s">
        <v>584</v>
      </c>
      <c r="B38" s="13" t="s">
        <v>262</v>
      </c>
      <c r="C38" s="103">
        <v>21</v>
      </c>
      <c r="D38" s="48">
        <v>0.25238095238095198</v>
      </c>
      <c r="E38" s="48">
        <v>0.40077306249178901</v>
      </c>
      <c r="F38" s="48">
        <v>1.5</v>
      </c>
      <c r="G38" s="48">
        <v>0</v>
      </c>
      <c r="H38" s="3"/>
    </row>
    <row r="39" spans="1:8" ht="12.6" customHeight="1">
      <c r="A39" s="4" t="s">
        <v>263</v>
      </c>
      <c r="B39" s="13" t="s">
        <v>264</v>
      </c>
      <c r="C39" s="103">
        <v>115</v>
      </c>
      <c r="D39" s="48">
        <v>0.43913043478260899</v>
      </c>
      <c r="E39" s="48">
        <v>0.87285533177380004</v>
      </c>
      <c r="F39" s="48">
        <v>5.2</v>
      </c>
      <c r="G39" s="48">
        <v>0</v>
      </c>
      <c r="H39" s="3"/>
    </row>
    <row r="40" spans="1:8" ht="12.6" customHeight="1">
      <c r="A40" s="4" t="s">
        <v>265</v>
      </c>
      <c r="B40" s="13" t="s">
        <v>266</v>
      </c>
      <c r="C40" s="103">
        <v>10</v>
      </c>
      <c r="D40" s="48">
        <v>0.6</v>
      </c>
      <c r="E40" s="48">
        <v>0.65828058860438299</v>
      </c>
      <c r="F40" s="48">
        <v>2</v>
      </c>
      <c r="G40" s="48">
        <v>0</v>
      </c>
      <c r="H40" s="3"/>
    </row>
    <row r="41" spans="1:8" ht="12.6" customHeight="1">
      <c r="A41" s="4" t="s">
        <v>377</v>
      </c>
      <c r="B41" s="13" t="s">
        <v>267</v>
      </c>
      <c r="C41" s="103">
        <v>3</v>
      </c>
      <c r="D41" s="48">
        <v>0.2</v>
      </c>
      <c r="E41" s="48">
        <v>0.26457513110645903</v>
      </c>
      <c r="F41" s="48">
        <v>0.5</v>
      </c>
      <c r="G41" s="48">
        <v>0</v>
      </c>
      <c r="H41" s="3"/>
    </row>
    <row r="42" spans="1:8" ht="12.6" customHeight="1">
      <c r="A42" s="4" t="s">
        <v>378</v>
      </c>
      <c r="B42" s="13" t="s">
        <v>268</v>
      </c>
      <c r="C42" s="103">
        <v>6</v>
      </c>
      <c r="D42" s="48">
        <v>0.2</v>
      </c>
      <c r="E42" s="48">
        <v>0.24494897427831799</v>
      </c>
      <c r="F42" s="48">
        <v>0.5</v>
      </c>
      <c r="G42" s="48">
        <v>0</v>
      </c>
      <c r="H42" s="3"/>
    </row>
    <row r="43" spans="1:8" ht="12.6" customHeight="1">
      <c r="A43" s="4" t="s">
        <v>281</v>
      </c>
      <c r="B43" s="13" t="s">
        <v>379</v>
      </c>
      <c r="C43" s="103">
        <v>5</v>
      </c>
      <c r="D43" s="48">
        <v>1.02</v>
      </c>
      <c r="E43" s="48">
        <v>2.2253089673121802</v>
      </c>
      <c r="F43" s="48">
        <v>5</v>
      </c>
      <c r="G43" s="48">
        <v>0</v>
      </c>
      <c r="H43" s="3"/>
    </row>
    <row r="44" spans="1:8" ht="12.6" customHeight="1">
      <c r="A44" s="4" t="s">
        <v>380</v>
      </c>
      <c r="B44" s="13" t="s">
        <v>585</v>
      </c>
      <c r="C44" s="103">
        <v>8</v>
      </c>
      <c r="D44" s="48">
        <v>0.82499999999999996</v>
      </c>
      <c r="E44" s="48">
        <v>1.3530389076867999</v>
      </c>
      <c r="F44" s="48">
        <v>4</v>
      </c>
      <c r="G44" s="48">
        <v>0</v>
      </c>
      <c r="H44" s="3"/>
    </row>
    <row r="45" spans="1:8" ht="12.6" customHeight="1">
      <c r="A45" s="4" t="s">
        <v>282</v>
      </c>
      <c r="B45" s="13" t="s">
        <v>586</v>
      </c>
      <c r="C45" s="103">
        <v>101</v>
      </c>
      <c r="D45" s="48">
        <v>0.41287128712871302</v>
      </c>
      <c r="E45" s="48">
        <v>0.84293100148667399</v>
      </c>
      <c r="F45" s="48">
        <v>5</v>
      </c>
      <c r="G45" s="48">
        <v>0</v>
      </c>
      <c r="H45" s="3"/>
    </row>
    <row r="46" spans="1:8" ht="12.6" customHeight="1">
      <c r="A46" s="4" t="s">
        <v>587</v>
      </c>
      <c r="B46" s="13" t="s">
        <v>588</v>
      </c>
      <c r="C46" s="103">
        <v>7</v>
      </c>
      <c r="D46" s="48">
        <v>0.17142857142857101</v>
      </c>
      <c r="E46" s="48">
        <v>0.22146697055682801</v>
      </c>
      <c r="F46" s="48">
        <v>0.6</v>
      </c>
      <c r="G46" s="48">
        <v>0</v>
      </c>
      <c r="H46" s="3"/>
    </row>
    <row r="47" spans="1:8" ht="12.6" customHeight="1">
      <c r="A47" s="4" t="s">
        <v>589</v>
      </c>
      <c r="B47" s="13" t="s">
        <v>269</v>
      </c>
      <c r="C47" s="103">
        <v>6</v>
      </c>
      <c r="D47" s="48">
        <v>0.18333333333333299</v>
      </c>
      <c r="E47" s="48">
        <v>0.28577380332470398</v>
      </c>
      <c r="F47" s="48">
        <v>0.6</v>
      </c>
      <c r="G47" s="48">
        <v>0</v>
      </c>
      <c r="H47" s="3"/>
    </row>
    <row r="48" spans="1:8" ht="12.6" customHeight="1">
      <c r="A48" s="4" t="s">
        <v>284</v>
      </c>
      <c r="B48" s="13" t="s">
        <v>590</v>
      </c>
      <c r="C48" s="103">
        <v>6</v>
      </c>
      <c r="D48" s="48">
        <v>0.16666666666666699</v>
      </c>
      <c r="E48" s="48">
        <v>0.40824829046386302</v>
      </c>
      <c r="F48" s="48">
        <v>1</v>
      </c>
      <c r="G48" s="48">
        <v>0</v>
      </c>
      <c r="H48" s="3"/>
    </row>
    <row r="49" spans="1:8" ht="12.6" customHeight="1">
      <c r="A49" s="4" t="s">
        <v>421</v>
      </c>
      <c r="B49" s="13" t="s">
        <v>270</v>
      </c>
      <c r="C49" s="103">
        <v>46</v>
      </c>
      <c r="D49" s="48">
        <v>0.173913043478261</v>
      </c>
      <c r="E49" s="48">
        <v>0.29920990967598199</v>
      </c>
      <c r="F49" s="48">
        <v>1.5</v>
      </c>
      <c r="G49" s="48">
        <v>0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48" t="s">
        <v>491</v>
      </c>
      <c r="E50" s="48" t="s">
        <v>491</v>
      </c>
      <c r="F50" s="48" t="s">
        <v>491</v>
      </c>
      <c r="G50" s="48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03">
        <v>0</v>
      </c>
      <c r="D51" s="48" t="s">
        <v>491</v>
      </c>
      <c r="E51" s="48" t="s">
        <v>491</v>
      </c>
      <c r="F51" s="48" t="s">
        <v>491</v>
      </c>
      <c r="G51" s="48" t="s">
        <v>491</v>
      </c>
    </row>
    <row r="52" spans="1:8" ht="12.6" customHeight="1">
      <c r="A52" s="4" t="s">
        <v>591</v>
      </c>
      <c r="B52" s="13" t="s">
        <v>157</v>
      </c>
      <c r="C52" s="103">
        <v>0</v>
      </c>
      <c r="D52" s="48" t="s">
        <v>491</v>
      </c>
      <c r="E52" s="48" t="s">
        <v>491</v>
      </c>
      <c r="F52" s="48" t="s">
        <v>491</v>
      </c>
      <c r="G52" s="48" t="s">
        <v>491</v>
      </c>
      <c r="H52" s="3"/>
    </row>
    <row r="53" spans="1:8" ht="12.6" customHeight="1">
      <c r="A53" s="4" t="s">
        <v>158</v>
      </c>
      <c r="B53" s="13" t="s">
        <v>159</v>
      </c>
      <c r="C53" s="103">
        <v>0</v>
      </c>
      <c r="D53" s="48" t="s">
        <v>491</v>
      </c>
      <c r="E53" s="48" t="s">
        <v>491</v>
      </c>
      <c r="F53" s="48" t="s">
        <v>491</v>
      </c>
      <c r="G53" s="48" t="s">
        <v>491</v>
      </c>
      <c r="H53" s="3"/>
    </row>
    <row r="54" spans="1:8" ht="12.6" customHeight="1">
      <c r="A54" s="4" t="s">
        <v>160</v>
      </c>
      <c r="B54" s="13" t="s">
        <v>161</v>
      </c>
      <c r="C54" s="103">
        <v>6</v>
      </c>
      <c r="D54" s="48">
        <v>0.68333333333333302</v>
      </c>
      <c r="E54" s="48">
        <v>0.99079092984678996</v>
      </c>
      <c r="F54" s="48">
        <v>2.5</v>
      </c>
      <c r="G54" s="48">
        <v>0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48" t="s">
        <v>491</v>
      </c>
      <c r="E55" s="48" t="s">
        <v>491</v>
      </c>
      <c r="F55" s="48" t="s">
        <v>491</v>
      </c>
      <c r="G55" s="48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2</v>
      </c>
      <c r="D56" s="48">
        <v>0</v>
      </c>
      <c r="E56" s="48">
        <v>0</v>
      </c>
      <c r="F56" s="48">
        <v>0</v>
      </c>
      <c r="G56" s="48">
        <v>0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48" t="s">
        <v>491</v>
      </c>
      <c r="E57" s="48" t="s">
        <v>491</v>
      </c>
      <c r="F57" s="48" t="s">
        <v>491</v>
      </c>
      <c r="G57" s="48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48" t="s">
        <v>491</v>
      </c>
      <c r="E58" s="48" t="s">
        <v>491</v>
      </c>
      <c r="F58" s="48" t="s">
        <v>491</v>
      </c>
      <c r="G58" s="48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108</v>
      </c>
      <c r="D59" s="48">
        <v>0.52314814814814803</v>
      </c>
      <c r="E59" s="48">
        <v>0.82457652473055898</v>
      </c>
      <c r="F59" s="48">
        <v>5</v>
      </c>
      <c r="G59" s="48">
        <v>0</v>
      </c>
      <c r="H59" s="3"/>
    </row>
    <row r="60" spans="1:8" ht="12.6" customHeight="1">
      <c r="A60" s="4" t="s">
        <v>175</v>
      </c>
      <c r="B60" s="13" t="s">
        <v>176</v>
      </c>
      <c r="C60" s="103">
        <v>102</v>
      </c>
      <c r="D60" s="48">
        <v>0.502941176470588</v>
      </c>
      <c r="E60" s="48">
        <v>0.69914458091326404</v>
      </c>
      <c r="F60" s="48">
        <v>5</v>
      </c>
      <c r="G60" s="48">
        <v>0</v>
      </c>
      <c r="H60" s="3"/>
    </row>
    <row r="61" spans="1:8" ht="12.6" customHeight="1">
      <c r="A61" s="4" t="s">
        <v>177</v>
      </c>
      <c r="B61" s="13" t="s">
        <v>178</v>
      </c>
      <c r="C61" s="103">
        <v>3</v>
      </c>
      <c r="D61" s="48">
        <v>0.33333333333333298</v>
      </c>
      <c r="E61" s="48">
        <v>0.57735026918962595</v>
      </c>
      <c r="F61" s="48">
        <v>1</v>
      </c>
      <c r="G61" s="48">
        <v>0</v>
      </c>
      <c r="H61" s="3"/>
    </row>
    <row r="62" spans="1:8" ht="12.6" customHeight="1">
      <c r="A62" s="4" t="s">
        <v>179</v>
      </c>
      <c r="B62" s="13" t="s">
        <v>180</v>
      </c>
      <c r="C62" s="103">
        <v>7</v>
      </c>
      <c r="D62" s="48">
        <v>0.25714285714285701</v>
      </c>
      <c r="E62" s="48">
        <v>0.34086724129853901</v>
      </c>
      <c r="F62" s="48">
        <v>0.9</v>
      </c>
      <c r="G62" s="48">
        <v>0</v>
      </c>
      <c r="H62" s="3"/>
    </row>
    <row r="63" spans="1:8" ht="12.6" customHeight="1">
      <c r="A63" s="4" t="s">
        <v>181</v>
      </c>
      <c r="B63" s="13" t="s">
        <v>182</v>
      </c>
      <c r="C63" s="103">
        <v>1</v>
      </c>
      <c r="D63" s="48">
        <v>3</v>
      </c>
      <c r="E63" s="48" t="s">
        <v>491</v>
      </c>
      <c r="F63" s="48">
        <v>3</v>
      </c>
      <c r="G63" s="48">
        <v>3</v>
      </c>
      <c r="H63" s="3"/>
    </row>
    <row r="64" spans="1:8" ht="12.6" customHeight="1">
      <c r="A64" s="134" t="s">
        <v>183</v>
      </c>
      <c r="B64" s="13" t="s">
        <v>184</v>
      </c>
      <c r="C64" s="103">
        <v>29</v>
      </c>
      <c r="D64" s="48">
        <v>0.25172413793103399</v>
      </c>
      <c r="E64" s="48">
        <v>0.36412388948893698</v>
      </c>
      <c r="F64" s="48">
        <v>1.6</v>
      </c>
      <c r="G64" s="48">
        <v>0</v>
      </c>
      <c r="H64" s="3"/>
    </row>
    <row r="65" spans="1:8" ht="12.6" customHeight="1">
      <c r="A65" s="4" t="s">
        <v>185</v>
      </c>
      <c r="B65" s="13" t="s">
        <v>2018</v>
      </c>
      <c r="C65" s="103">
        <v>42</v>
      </c>
      <c r="D65" s="48">
        <v>0.69761904761904803</v>
      </c>
      <c r="E65" s="48">
        <v>0.71754598568980799</v>
      </c>
      <c r="F65" s="48">
        <v>2.6</v>
      </c>
      <c r="G65" s="48">
        <v>0</v>
      </c>
      <c r="H65" s="3"/>
    </row>
    <row r="66" spans="1:8" ht="12.6" customHeight="1">
      <c r="A66" s="4" t="s">
        <v>186</v>
      </c>
      <c r="B66" s="13" t="s">
        <v>163</v>
      </c>
      <c r="C66" s="103">
        <v>1</v>
      </c>
      <c r="D66" s="48">
        <v>0.5</v>
      </c>
      <c r="E66" s="48" t="s">
        <v>491</v>
      </c>
      <c r="F66" s="48">
        <v>0.5</v>
      </c>
      <c r="G66" s="48">
        <v>0.5</v>
      </c>
      <c r="H66" s="3"/>
    </row>
    <row r="67" spans="1:8" ht="12.6" customHeight="1">
      <c r="A67" s="4" t="s">
        <v>187</v>
      </c>
      <c r="B67" s="13" t="s">
        <v>164</v>
      </c>
      <c r="C67" s="103">
        <v>2</v>
      </c>
      <c r="D67" s="48">
        <v>0.75</v>
      </c>
      <c r="E67" s="48">
        <v>0.35355339059327401</v>
      </c>
      <c r="F67" s="48">
        <v>1</v>
      </c>
      <c r="G67" s="48">
        <v>0.5</v>
      </c>
      <c r="H67" s="3"/>
    </row>
    <row r="68" spans="1:8" ht="12.6" customHeight="1">
      <c r="A68" s="4" t="s">
        <v>188</v>
      </c>
      <c r="B68" s="13" t="s">
        <v>165</v>
      </c>
      <c r="C68" s="103">
        <v>67</v>
      </c>
      <c r="D68" s="48">
        <v>0.64925373134328301</v>
      </c>
      <c r="E68" s="48">
        <v>0.96064579514817305</v>
      </c>
      <c r="F68" s="48">
        <v>5</v>
      </c>
      <c r="G68" s="48">
        <v>0</v>
      </c>
      <c r="H68" s="3"/>
    </row>
    <row r="69" spans="1:8" ht="12.6" customHeight="1">
      <c r="A69" s="4" t="s">
        <v>189</v>
      </c>
      <c r="B69" s="13" t="s">
        <v>166</v>
      </c>
      <c r="C69" s="103">
        <v>36</v>
      </c>
      <c r="D69" s="48">
        <v>0.70277777777777795</v>
      </c>
      <c r="E69" s="48">
        <v>0.96169080600222401</v>
      </c>
      <c r="F69" s="48">
        <v>5</v>
      </c>
      <c r="G69" s="48">
        <v>0</v>
      </c>
      <c r="H69" s="3"/>
    </row>
    <row r="70" spans="1:8" ht="12.6" customHeight="1">
      <c r="A70" s="4" t="s">
        <v>190</v>
      </c>
      <c r="B70" s="13" t="s">
        <v>168</v>
      </c>
      <c r="C70" s="103">
        <v>22</v>
      </c>
      <c r="D70" s="48">
        <v>0.25</v>
      </c>
      <c r="E70" s="48">
        <v>0.40089186286863698</v>
      </c>
      <c r="F70" s="48">
        <v>1</v>
      </c>
      <c r="G70" s="48">
        <v>0</v>
      </c>
      <c r="H70" s="3"/>
    </row>
    <row r="71" spans="1:8" ht="12.6" customHeight="1">
      <c r="A71" s="4" t="s">
        <v>191</v>
      </c>
      <c r="B71" s="13" t="s">
        <v>192</v>
      </c>
      <c r="C71" s="103">
        <v>2</v>
      </c>
      <c r="D71" s="48">
        <v>1.25</v>
      </c>
      <c r="E71" s="48">
        <v>0.35355339059327401</v>
      </c>
      <c r="F71" s="48">
        <v>1.5</v>
      </c>
      <c r="G71" s="48">
        <v>1</v>
      </c>
      <c r="H71" s="3"/>
    </row>
    <row r="72" spans="1:8" ht="12.6" customHeight="1">
      <c r="A72" s="4" t="s">
        <v>193</v>
      </c>
      <c r="B72" s="13" t="s">
        <v>194</v>
      </c>
      <c r="C72" s="103">
        <v>7</v>
      </c>
      <c r="D72" s="48">
        <v>0.42857142857142899</v>
      </c>
      <c r="E72" s="48">
        <v>0.73192505471140001</v>
      </c>
      <c r="F72" s="48">
        <v>2</v>
      </c>
      <c r="G72" s="48">
        <v>0</v>
      </c>
      <c r="H72" s="3"/>
    </row>
    <row r="73" spans="1:8" ht="12.6" customHeight="1">
      <c r="A73" s="4" t="s">
        <v>195</v>
      </c>
      <c r="B73" s="13" t="s">
        <v>196</v>
      </c>
      <c r="C73" s="103">
        <v>39</v>
      </c>
      <c r="D73" s="48">
        <v>0.484615384615385</v>
      </c>
      <c r="E73" s="48">
        <v>0.601549954848421</v>
      </c>
      <c r="F73" s="48">
        <v>3.1</v>
      </c>
      <c r="G73" s="48">
        <v>0</v>
      </c>
      <c r="H73" s="3"/>
    </row>
    <row r="74" spans="1:8" ht="12.6" customHeight="1">
      <c r="A74" s="4" t="s">
        <v>197</v>
      </c>
      <c r="B74" s="13" t="s">
        <v>198</v>
      </c>
      <c r="C74" s="103">
        <v>4</v>
      </c>
      <c r="D74" s="48">
        <v>0.67500000000000004</v>
      </c>
      <c r="E74" s="48">
        <v>0.942956343987709</v>
      </c>
      <c r="F74" s="48">
        <v>2</v>
      </c>
      <c r="G74" s="48">
        <v>0</v>
      </c>
      <c r="H74" s="3"/>
    </row>
    <row r="75" spans="1:8" ht="12.6" customHeight="1">
      <c r="A75" s="4" t="s">
        <v>199</v>
      </c>
      <c r="B75" s="13" t="s">
        <v>200</v>
      </c>
      <c r="C75" s="103">
        <v>1</v>
      </c>
      <c r="D75" s="48">
        <v>0</v>
      </c>
      <c r="E75" s="48" t="s">
        <v>491</v>
      </c>
      <c r="F75" s="48">
        <v>0</v>
      </c>
      <c r="G75" s="48">
        <v>0</v>
      </c>
      <c r="H75" s="3"/>
    </row>
    <row r="76" spans="1:8" ht="12.6" customHeight="1">
      <c r="A76" s="4" t="s">
        <v>201</v>
      </c>
      <c r="B76" s="13" t="s">
        <v>202</v>
      </c>
      <c r="C76" s="103">
        <v>96</v>
      </c>
      <c r="D76" s="48">
        <v>0.39895833333333303</v>
      </c>
      <c r="E76" s="48">
        <v>0.51738101437440398</v>
      </c>
      <c r="F76" s="48">
        <v>2.5</v>
      </c>
      <c r="G76" s="48">
        <v>0</v>
      </c>
      <c r="H76" s="3"/>
    </row>
    <row r="77" spans="1:8" ht="12.6" customHeight="1">
      <c r="A77" s="4" t="s">
        <v>203</v>
      </c>
      <c r="B77" s="13" t="s">
        <v>169</v>
      </c>
      <c r="C77" s="103">
        <v>51</v>
      </c>
      <c r="D77" s="48">
        <v>0.41372549019607802</v>
      </c>
      <c r="E77" s="48">
        <v>0.56991915491344403</v>
      </c>
      <c r="F77" s="48">
        <v>2.4</v>
      </c>
      <c r="G77" s="48">
        <v>0</v>
      </c>
      <c r="H77" s="3"/>
    </row>
    <row r="78" spans="1:8" ht="12.6" customHeight="1">
      <c r="A78" s="134" t="s">
        <v>204</v>
      </c>
      <c r="B78" s="13" t="s">
        <v>170</v>
      </c>
      <c r="C78" s="103">
        <v>407</v>
      </c>
      <c r="D78" s="48">
        <v>0.61056511056510998</v>
      </c>
      <c r="E78" s="48">
        <v>0.739731961216192</v>
      </c>
      <c r="F78" s="48">
        <v>5</v>
      </c>
      <c r="G78" s="48">
        <v>0</v>
      </c>
      <c r="H78" s="3"/>
    </row>
    <row r="79" spans="1:8" ht="12.6" customHeight="1">
      <c r="A79" s="4" t="s">
        <v>205</v>
      </c>
      <c r="B79" s="13" t="s">
        <v>206</v>
      </c>
      <c r="C79" s="103">
        <v>2</v>
      </c>
      <c r="D79" s="48">
        <v>3.75</v>
      </c>
      <c r="E79" s="48">
        <v>1.76776695296637</v>
      </c>
      <c r="F79" s="48">
        <v>5</v>
      </c>
      <c r="G79" s="48">
        <v>2.5</v>
      </c>
      <c r="H79" s="3"/>
    </row>
    <row r="80" spans="1:8" ht="12.6" customHeight="1">
      <c r="A80" s="4" t="s">
        <v>207</v>
      </c>
      <c r="B80" s="13" t="s">
        <v>171</v>
      </c>
      <c r="C80" s="103">
        <v>32</v>
      </c>
      <c r="D80" s="48">
        <v>6.5625000000000003E-2</v>
      </c>
      <c r="E80" s="48">
        <v>0.21039038215476</v>
      </c>
      <c r="F80" s="48">
        <v>1</v>
      </c>
      <c r="G80" s="48">
        <v>0</v>
      </c>
      <c r="H80" s="3"/>
    </row>
    <row r="81" spans="1:8" ht="12.6" customHeight="1">
      <c r="A81" s="134" t="s">
        <v>208</v>
      </c>
      <c r="B81" s="13" t="s">
        <v>209</v>
      </c>
      <c r="C81" s="103">
        <v>3</v>
      </c>
      <c r="D81" s="48">
        <v>0.53333333333333299</v>
      </c>
      <c r="E81" s="48">
        <v>0.55075705472861003</v>
      </c>
      <c r="F81" s="48">
        <v>1.1000000000000001</v>
      </c>
      <c r="G81" s="48">
        <v>0</v>
      </c>
      <c r="H81" s="3"/>
    </row>
    <row r="82" spans="1:8" ht="12.6" customHeight="1">
      <c r="A82" s="4" t="s">
        <v>210</v>
      </c>
      <c r="B82" s="13" t="s">
        <v>211</v>
      </c>
      <c r="C82" s="103">
        <v>80</v>
      </c>
      <c r="D82" s="48">
        <v>0.26374999999999998</v>
      </c>
      <c r="E82" s="48">
        <v>0.44387355651943899</v>
      </c>
      <c r="F82" s="48">
        <v>2</v>
      </c>
      <c r="G82" s="48">
        <v>0</v>
      </c>
      <c r="H82" s="3"/>
    </row>
    <row r="83" spans="1:8" ht="12.6" customHeight="1">
      <c r="A83" s="4" t="s">
        <v>212</v>
      </c>
      <c r="B83" s="13" t="s">
        <v>213</v>
      </c>
      <c r="C83" s="103">
        <v>1009</v>
      </c>
      <c r="D83" s="48">
        <v>0.71189296333003005</v>
      </c>
      <c r="E83" s="48">
        <v>0.93806056491700995</v>
      </c>
      <c r="F83" s="48">
        <v>10</v>
      </c>
      <c r="G83" s="48">
        <v>0</v>
      </c>
      <c r="H83" s="3"/>
    </row>
    <row r="84" spans="1:8" ht="12.6" customHeight="1">
      <c r="A84" s="134" t="s">
        <v>172</v>
      </c>
      <c r="B84" s="13" t="s">
        <v>214</v>
      </c>
      <c r="C84" s="103">
        <v>277</v>
      </c>
      <c r="D84" s="48">
        <v>0.64765342960288796</v>
      </c>
      <c r="E84" s="48">
        <v>0.84435674583459297</v>
      </c>
      <c r="F84" s="48">
        <v>5.8</v>
      </c>
      <c r="G84" s="48">
        <v>0</v>
      </c>
      <c r="H84" s="3"/>
    </row>
    <row r="85" spans="1:8" ht="12.6" customHeight="1">
      <c r="A85" s="35" t="s">
        <v>215</v>
      </c>
      <c r="B85" s="192" t="s">
        <v>2020</v>
      </c>
      <c r="C85" s="103">
        <v>3</v>
      </c>
      <c r="D85" s="48">
        <v>0.16666666666666699</v>
      </c>
      <c r="E85" s="48">
        <v>0.28867513459481298</v>
      </c>
      <c r="F85" s="48">
        <v>0.5</v>
      </c>
      <c r="G85" s="48">
        <v>0</v>
      </c>
      <c r="H85" s="3"/>
    </row>
    <row r="86" spans="1:8" ht="12.6" customHeight="1">
      <c r="A86" s="35" t="s">
        <v>217</v>
      </c>
      <c r="B86" s="13" t="s">
        <v>216</v>
      </c>
      <c r="C86" s="103">
        <v>98</v>
      </c>
      <c r="D86" s="48">
        <v>1.2489795918367299</v>
      </c>
      <c r="E86" s="48">
        <v>1.6474438117827499</v>
      </c>
      <c r="F86" s="48">
        <v>10</v>
      </c>
      <c r="G86" s="48">
        <v>0</v>
      </c>
      <c r="H86" s="3"/>
    </row>
    <row r="87" spans="1:8" ht="12.6" customHeight="1">
      <c r="A87" s="35" t="s">
        <v>219</v>
      </c>
      <c r="B87" s="13" t="s">
        <v>218</v>
      </c>
      <c r="C87" s="103">
        <v>50</v>
      </c>
      <c r="D87" s="48">
        <v>1.296</v>
      </c>
      <c r="E87" s="48">
        <v>1.34497705010387</v>
      </c>
      <c r="F87" s="48">
        <v>5</v>
      </c>
      <c r="G87" s="48">
        <v>0</v>
      </c>
      <c r="H87" s="3"/>
    </row>
    <row r="88" spans="1:8" ht="12.6" customHeight="1">
      <c r="A88" s="35" t="s">
        <v>221</v>
      </c>
      <c r="B88" s="13" t="s">
        <v>220</v>
      </c>
      <c r="C88" s="103">
        <v>40</v>
      </c>
      <c r="D88" s="48">
        <v>0.89</v>
      </c>
      <c r="E88" s="48">
        <v>1.18360596353815</v>
      </c>
      <c r="F88" s="48">
        <v>5.6</v>
      </c>
      <c r="G88" s="48">
        <v>0</v>
      </c>
      <c r="H88" s="3"/>
    </row>
    <row r="89" spans="1:8" ht="12.6" customHeight="1">
      <c r="A89" s="35" t="s">
        <v>223</v>
      </c>
      <c r="B89" s="13" t="s">
        <v>222</v>
      </c>
      <c r="C89" s="103">
        <v>32</v>
      </c>
      <c r="D89" s="48">
        <v>1.14375</v>
      </c>
      <c r="E89" s="48">
        <v>1.61523742387423</v>
      </c>
      <c r="F89" s="48">
        <v>5</v>
      </c>
      <c r="G89" s="48">
        <v>0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48" t="s">
        <v>491</v>
      </c>
      <c r="E90" s="48" t="s">
        <v>491</v>
      </c>
      <c r="F90" s="48" t="s">
        <v>491</v>
      </c>
      <c r="G90" s="48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107</v>
      </c>
      <c r="D92" s="48">
        <v>1.3102803738317801</v>
      </c>
      <c r="E92" s="48">
        <v>1.6004088262737599</v>
      </c>
      <c r="F92" s="48">
        <v>7.9</v>
      </c>
      <c r="G92" s="48">
        <v>0</v>
      </c>
      <c r="H92" s="3"/>
    </row>
    <row r="93" spans="1:8" ht="12.6" customHeight="1">
      <c r="A93" s="134" t="s">
        <v>321</v>
      </c>
      <c r="B93" s="13" t="s">
        <v>517</v>
      </c>
      <c r="C93" s="103">
        <v>0</v>
      </c>
      <c r="D93" s="48" t="s">
        <v>491</v>
      </c>
      <c r="E93" s="48" t="s">
        <v>491</v>
      </c>
      <c r="F93" s="48" t="s">
        <v>491</v>
      </c>
      <c r="G93" s="48" t="s">
        <v>491</v>
      </c>
      <c r="H93" s="3"/>
    </row>
    <row r="94" spans="1:8" ht="12.6" customHeight="1">
      <c r="A94" s="4" t="s">
        <v>322</v>
      </c>
      <c r="B94" s="13" t="s">
        <v>323</v>
      </c>
      <c r="C94" s="103">
        <v>34</v>
      </c>
      <c r="D94" s="48">
        <v>1.1617647058823499</v>
      </c>
      <c r="E94" s="48">
        <v>1.53564016971353</v>
      </c>
      <c r="F94" s="48">
        <v>5</v>
      </c>
      <c r="G94" s="48">
        <v>0</v>
      </c>
      <c r="H94" s="3"/>
    </row>
    <row r="95" spans="1:8" ht="12.6" customHeight="1">
      <c r="A95" s="134" t="s">
        <v>324</v>
      </c>
      <c r="B95" s="13" t="s">
        <v>518</v>
      </c>
      <c r="C95" s="103">
        <v>11</v>
      </c>
      <c r="D95" s="48">
        <v>0.81818181818181801</v>
      </c>
      <c r="E95" s="48">
        <v>1.0313274764284901</v>
      </c>
      <c r="F95" s="48">
        <v>3</v>
      </c>
      <c r="G95" s="48">
        <v>0</v>
      </c>
      <c r="H95" s="3"/>
    </row>
    <row r="96" spans="1:8" ht="12.6" customHeight="1">
      <c r="A96" s="4" t="s">
        <v>325</v>
      </c>
      <c r="B96" s="13" t="s">
        <v>519</v>
      </c>
      <c r="C96" s="103">
        <v>4</v>
      </c>
      <c r="D96" s="48">
        <v>0.375</v>
      </c>
      <c r="E96" s="48">
        <v>0.478713553878169</v>
      </c>
      <c r="F96" s="48">
        <v>1</v>
      </c>
      <c r="G96" s="48">
        <v>0</v>
      </c>
      <c r="H96" s="3"/>
    </row>
    <row r="97" spans="1:8" ht="12.6" customHeight="1">
      <c r="A97" s="4" t="s">
        <v>686</v>
      </c>
      <c r="B97" s="13" t="s">
        <v>520</v>
      </c>
      <c r="C97" s="103">
        <v>8</v>
      </c>
      <c r="D97" s="48">
        <v>0.57499999999999996</v>
      </c>
      <c r="E97" s="48">
        <v>0.49497474683058301</v>
      </c>
      <c r="F97" s="48">
        <v>1</v>
      </c>
      <c r="G97" s="48">
        <v>0</v>
      </c>
      <c r="H97" s="3"/>
    </row>
    <row r="98" spans="1:8" ht="12.6" customHeight="1">
      <c r="A98" s="134" t="s">
        <v>381</v>
      </c>
      <c r="B98" s="13" t="s">
        <v>151</v>
      </c>
      <c r="C98" s="103">
        <v>5</v>
      </c>
      <c r="D98" s="48">
        <v>0.12</v>
      </c>
      <c r="E98" s="48">
        <v>0.216794833886788</v>
      </c>
      <c r="F98" s="48">
        <v>0.5</v>
      </c>
      <c r="G98" s="48">
        <v>0</v>
      </c>
      <c r="H98" s="3"/>
    </row>
    <row r="99" spans="1:8" ht="12.6" customHeight="1">
      <c r="A99" s="4" t="s">
        <v>604</v>
      </c>
      <c r="B99" s="13" t="s">
        <v>382</v>
      </c>
      <c r="C99" s="103">
        <v>2</v>
      </c>
      <c r="D99" s="48">
        <v>2.6</v>
      </c>
      <c r="E99" s="48">
        <v>2.2627416997969498</v>
      </c>
      <c r="F99" s="48">
        <v>4.2</v>
      </c>
      <c r="G99" s="48">
        <v>1</v>
      </c>
      <c r="H99" s="3"/>
    </row>
    <row r="100" spans="1:8" ht="12.6" customHeight="1">
      <c r="A100" s="134" t="s">
        <v>606</v>
      </c>
      <c r="B100" s="13" t="s">
        <v>521</v>
      </c>
      <c r="C100" s="103">
        <v>29</v>
      </c>
      <c r="D100" s="48">
        <v>0.98965517241379297</v>
      </c>
      <c r="E100" s="48">
        <v>1.0890181775953101</v>
      </c>
      <c r="F100" s="48">
        <v>5</v>
      </c>
      <c r="G100" s="48">
        <v>0</v>
      </c>
      <c r="H100" s="3"/>
    </row>
    <row r="101" spans="1:8" ht="12.6" customHeight="1">
      <c r="A101" s="4" t="s">
        <v>383</v>
      </c>
      <c r="B101" s="13" t="s">
        <v>522</v>
      </c>
      <c r="C101" s="103">
        <v>306</v>
      </c>
      <c r="D101" s="48">
        <v>0.66535947712418297</v>
      </c>
      <c r="E101" s="48">
        <v>1.18168095116766</v>
      </c>
      <c r="F101" s="48">
        <v>6.6</v>
      </c>
      <c r="G101" s="48">
        <v>0</v>
      </c>
      <c r="H101" s="3"/>
    </row>
    <row r="102" spans="1:8" ht="12.6" customHeight="1">
      <c r="A102" s="4" t="s">
        <v>608</v>
      </c>
      <c r="B102" s="13" t="s">
        <v>523</v>
      </c>
      <c r="C102" s="103">
        <v>42</v>
      </c>
      <c r="D102" s="48">
        <v>0.55000000000000004</v>
      </c>
      <c r="E102" s="48">
        <v>0.96024641146515499</v>
      </c>
      <c r="F102" s="48">
        <v>5</v>
      </c>
      <c r="G102" s="48">
        <v>0</v>
      </c>
      <c r="H102" s="3"/>
    </row>
    <row r="103" spans="1:8" ht="12.6" customHeight="1">
      <c r="A103" s="4" t="s">
        <v>609</v>
      </c>
      <c r="B103" s="13" t="s">
        <v>524</v>
      </c>
      <c r="C103" s="103">
        <v>44</v>
      </c>
      <c r="D103" s="48">
        <v>0.31136363636363601</v>
      </c>
      <c r="E103" s="48">
        <v>0.43198616961652597</v>
      </c>
      <c r="F103" s="48">
        <v>2</v>
      </c>
      <c r="G103" s="48">
        <v>0</v>
      </c>
      <c r="H103" s="3"/>
    </row>
    <row r="104" spans="1:8" ht="12.6" customHeight="1">
      <c r="A104" s="4" t="s">
        <v>384</v>
      </c>
      <c r="B104" s="13" t="s">
        <v>525</v>
      </c>
      <c r="C104" s="103">
        <v>75</v>
      </c>
      <c r="D104" s="48">
        <v>1.22</v>
      </c>
      <c r="E104" s="48">
        <v>1.5282033259371599</v>
      </c>
      <c r="F104" s="48">
        <v>8.5</v>
      </c>
      <c r="G104" s="48">
        <v>0</v>
      </c>
      <c r="H104" s="3"/>
    </row>
    <row r="105" spans="1:8" ht="12.6" customHeight="1">
      <c r="A105" s="4" t="s">
        <v>611</v>
      </c>
      <c r="B105" s="13" t="s">
        <v>411</v>
      </c>
      <c r="C105" s="103">
        <v>4</v>
      </c>
      <c r="D105" s="48">
        <v>0.5</v>
      </c>
      <c r="E105" s="48">
        <v>0.57735026918962595</v>
      </c>
      <c r="F105" s="48">
        <v>1</v>
      </c>
      <c r="G105" s="48">
        <v>0</v>
      </c>
      <c r="H105" s="3"/>
    </row>
    <row r="106" spans="1:8" ht="12.6" customHeight="1">
      <c r="A106" s="4" t="s">
        <v>276</v>
      </c>
      <c r="B106" s="4" t="s">
        <v>277</v>
      </c>
      <c r="C106" s="184">
        <v>1189</v>
      </c>
      <c r="D106" s="231">
        <v>0.612952060555089</v>
      </c>
      <c r="E106" s="231">
        <v>1.20107294144146</v>
      </c>
      <c r="F106" s="231">
        <v>10</v>
      </c>
      <c r="G106" s="231">
        <v>0</v>
      </c>
      <c r="H106" s="8"/>
    </row>
    <row r="107" spans="1:8" ht="12.6" customHeight="1">
      <c r="A107" s="4" t="s">
        <v>278</v>
      </c>
      <c r="B107" s="4" t="s">
        <v>152</v>
      </c>
      <c r="C107" s="184">
        <v>1504</v>
      </c>
      <c r="D107" s="231">
        <v>0.33517287234042598</v>
      </c>
      <c r="E107" s="231">
        <v>0.80222965862967899</v>
      </c>
      <c r="F107" s="231">
        <v>6</v>
      </c>
      <c r="G107" s="231">
        <v>0</v>
      </c>
      <c r="H107" s="8"/>
    </row>
    <row r="108" spans="1:8" ht="12.6" customHeight="1">
      <c r="A108" s="4" t="s">
        <v>385</v>
      </c>
      <c r="B108" s="4" t="s">
        <v>326</v>
      </c>
      <c r="C108" s="184">
        <v>86</v>
      </c>
      <c r="D108" s="231">
        <v>0.31976744186046502</v>
      </c>
      <c r="E108" s="231">
        <v>0.48648070330918802</v>
      </c>
      <c r="F108" s="231">
        <v>2.6</v>
      </c>
      <c r="G108" s="231">
        <v>0</v>
      </c>
      <c r="H108" s="3"/>
    </row>
    <row r="109" spans="1:8" ht="12.6" customHeight="1">
      <c r="A109" s="4" t="s">
        <v>386</v>
      </c>
      <c r="B109" s="4" t="s">
        <v>387</v>
      </c>
      <c r="C109" s="184">
        <v>172</v>
      </c>
      <c r="D109" s="231">
        <v>0.47848837209302297</v>
      </c>
      <c r="E109" s="231">
        <v>0.85535946062549895</v>
      </c>
      <c r="F109" s="231">
        <v>5</v>
      </c>
      <c r="G109" s="231">
        <v>0</v>
      </c>
      <c r="H109" s="3"/>
    </row>
    <row r="110" spans="1:8" ht="12.6" customHeight="1">
      <c r="A110" s="4" t="s">
        <v>617</v>
      </c>
      <c r="B110" s="4" t="s">
        <v>327</v>
      </c>
      <c r="C110" s="184">
        <v>2</v>
      </c>
      <c r="D110" s="231">
        <v>1.5</v>
      </c>
      <c r="E110" s="231">
        <v>0.70710678118654802</v>
      </c>
      <c r="F110" s="231">
        <v>2</v>
      </c>
      <c r="G110" s="231">
        <v>1</v>
      </c>
      <c r="H110" s="3"/>
    </row>
    <row r="111" spans="1:8" ht="12.6" customHeight="1">
      <c r="A111" s="4" t="s">
        <v>619</v>
      </c>
      <c r="B111" s="13" t="s">
        <v>388</v>
      </c>
      <c r="C111" s="184">
        <v>27</v>
      </c>
      <c r="D111" s="231">
        <v>0.93333333333333302</v>
      </c>
      <c r="E111" s="231">
        <v>1.39339099377686</v>
      </c>
      <c r="F111" s="231">
        <v>5</v>
      </c>
      <c r="G111" s="231">
        <v>0</v>
      </c>
    </row>
    <row r="112" spans="1:8" ht="12.6" customHeight="1">
      <c r="A112" s="100" t="s">
        <v>389</v>
      </c>
      <c r="B112" s="13" t="s">
        <v>279</v>
      </c>
      <c r="C112" s="184">
        <v>12</v>
      </c>
      <c r="D112" s="231">
        <v>0.71666666666666701</v>
      </c>
      <c r="E112" s="231">
        <v>0.58749597032789502</v>
      </c>
      <c r="F112" s="231">
        <v>2</v>
      </c>
      <c r="G112" s="231">
        <v>0</v>
      </c>
    </row>
    <row r="113" spans="1:7" ht="12.6" customHeight="1">
      <c r="A113" s="100"/>
      <c r="B113" s="13" t="s">
        <v>390</v>
      </c>
      <c r="C113" s="184">
        <v>7412</v>
      </c>
      <c r="D113" s="231">
        <v>0.59923097679438597</v>
      </c>
      <c r="E113" s="231">
        <v>1.02837660533099</v>
      </c>
      <c r="F113" s="231">
        <v>10</v>
      </c>
      <c r="G113" s="231">
        <v>0</v>
      </c>
    </row>
    <row r="119" spans="1:7">
      <c r="C11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51">
    <tabColor rgb="FFFFC000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245" customWidth="1"/>
    <col min="6" max="7" width="7.25" style="32" customWidth="1"/>
    <col min="8" max="16384" width="9" style="32"/>
  </cols>
  <sheetData>
    <row r="1" spans="1:8" ht="13.5" hidden="1" customHeight="1">
      <c r="A1" s="46"/>
      <c r="B1" s="2"/>
      <c r="C1" s="3"/>
      <c r="D1" s="226"/>
      <c r="E1" s="226"/>
      <c r="F1" s="3"/>
      <c r="G1" s="3"/>
      <c r="H1" s="3"/>
    </row>
    <row r="2" spans="1:8" ht="13.5" hidden="1" customHeight="1">
      <c r="A2" s="1"/>
      <c r="B2" s="2"/>
      <c r="C2" s="3"/>
      <c r="D2" s="226"/>
      <c r="E2" s="226"/>
      <c r="F2" s="3"/>
      <c r="G2" s="3"/>
      <c r="H2" s="3"/>
    </row>
    <row r="3" spans="1:8" ht="13.5" customHeight="1">
      <c r="A3" s="46" t="s">
        <v>1136</v>
      </c>
      <c r="B3" s="2"/>
      <c r="C3" s="3"/>
      <c r="D3" s="226"/>
      <c r="E3" s="226"/>
      <c r="F3" s="3"/>
      <c r="G3" s="3"/>
      <c r="H3" s="3"/>
    </row>
    <row r="4" spans="1:8">
      <c r="A4" s="46"/>
      <c r="B4" s="2"/>
      <c r="D4" s="226"/>
      <c r="E4" s="226"/>
      <c r="F4" s="40" t="s">
        <v>1274</v>
      </c>
      <c r="G4" s="40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227" t="s">
        <v>1179</v>
      </c>
      <c r="E5" s="227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23</v>
      </c>
      <c r="D6" s="48">
        <v>0.62173913043478302</v>
      </c>
      <c r="E6" s="48">
        <v>0.79140641308491899</v>
      </c>
      <c r="F6" s="48">
        <v>3</v>
      </c>
      <c r="G6" s="48">
        <v>0</v>
      </c>
      <c r="H6" s="3"/>
    </row>
    <row r="7" spans="1:8" ht="12.6" customHeight="1">
      <c r="A7" s="4" t="s">
        <v>571</v>
      </c>
      <c r="B7" s="13" t="s">
        <v>248</v>
      </c>
      <c r="C7" s="103">
        <v>20</v>
      </c>
      <c r="D7" s="48">
        <v>0.60499999999999998</v>
      </c>
      <c r="E7" s="48">
        <v>0.593362408118699</v>
      </c>
      <c r="F7" s="48">
        <v>2</v>
      </c>
      <c r="G7" s="48">
        <v>0</v>
      </c>
      <c r="H7" s="3"/>
    </row>
    <row r="8" spans="1:8" ht="12.6" customHeight="1">
      <c r="A8" s="4" t="s">
        <v>249</v>
      </c>
      <c r="B8" s="13" t="s">
        <v>250</v>
      </c>
      <c r="C8" s="103">
        <v>260</v>
      </c>
      <c r="D8" s="48">
        <v>1.3238461538461499</v>
      </c>
      <c r="E8" s="48">
        <v>2.4670900698056002</v>
      </c>
      <c r="F8" s="48">
        <v>30</v>
      </c>
      <c r="G8" s="48">
        <v>0</v>
      </c>
      <c r="H8" s="3"/>
    </row>
    <row r="9" spans="1:8" ht="12.6" customHeight="1">
      <c r="A9" s="4" t="s">
        <v>251</v>
      </c>
      <c r="B9" s="13" t="s">
        <v>252</v>
      </c>
      <c r="C9" s="103">
        <v>143</v>
      </c>
      <c r="D9" s="48">
        <v>3.1370629370629399</v>
      </c>
      <c r="E9" s="48">
        <v>6.5006682031588401</v>
      </c>
      <c r="F9" s="48">
        <v>32</v>
      </c>
      <c r="G9" s="48">
        <v>0</v>
      </c>
      <c r="H9" s="3"/>
    </row>
    <row r="10" spans="1:8" ht="12.6" customHeight="1">
      <c r="A10" s="4" t="s">
        <v>253</v>
      </c>
      <c r="B10" s="13" t="s">
        <v>254</v>
      </c>
      <c r="C10" s="103">
        <v>97</v>
      </c>
      <c r="D10" s="48">
        <v>0.955670103092783</v>
      </c>
      <c r="E10" s="48">
        <v>1.1063235919180101</v>
      </c>
      <c r="F10" s="48">
        <v>5</v>
      </c>
      <c r="G10" s="48">
        <v>0</v>
      </c>
      <c r="H10" s="3"/>
    </row>
    <row r="11" spans="1:8" ht="12.6" customHeight="1">
      <c r="A11" s="4" t="s">
        <v>255</v>
      </c>
      <c r="B11" s="13" t="s">
        <v>539</v>
      </c>
      <c r="C11" s="103">
        <v>49</v>
      </c>
      <c r="D11" s="48">
        <v>1.06326530612245</v>
      </c>
      <c r="E11" s="48">
        <v>1.34221425847227</v>
      </c>
      <c r="F11" s="48">
        <v>5</v>
      </c>
      <c r="G11" s="48">
        <v>0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6</v>
      </c>
      <c r="D13" s="48">
        <v>0.36666666666666697</v>
      </c>
      <c r="E13" s="48">
        <v>0.40824829046386302</v>
      </c>
      <c r="F13" s="48">
        <v>0.8</v>
      </c>
      <c r="G13" s="48">
        <v>0</v>
      </c>
      <c r="H13" s="3"/>
    </row>
    <row r="14" spans="1:8" ht="12.6" customHeight="1">
      <c r="A14" s="4" t="s">
        <v>258</v>
      </c>
      <c r="B14" s="13" t="s">
        <v>391</v>
      </c>
      <c r="C14" s="103">
        <v>17</v>
      </c>
      <c r="D14" s="48">
        <v>2.8764705882352901</v>
      </c>
      <c r="E14" s="48">
        <v>7.0970530338095896</v>
      </c>
      <c r="F14" s="48">
        <v>30</v>
      </c>
      <c r="G14" s="48">
        <v>0</v>
      </c>
      <c r="H14" s="3"/>
    </row>
    <row r="15" spans="1:8" ht="12.6" customHeight="1">
      <c r="A15" s="4" t="s">
        <v>259</v>
      </c>
      <c r="B15" s="13" t="s">
        <v>370</v>
      </c>
      <c r="C15" s="103">
        <v>10</v>
      </c>
      <c r="D15" s="48">
        <v>1.03</v>
      </c>
      <c r="E15" s="48">
        <v>0.60378436180109496</v>
      </c>
      <c r="F15" s="48">
        <v>2</v>
      </c>
      <c r="G15" s="48">
        <v>0</v>
      </c>
      <c r="H15" s="3"/>
    </row>
    <row r="16" spans="1:8" ht="12.6" customHeight="1">
      <c r="A16" s="4" t="s">
        <v>367</v>
      </c>
      <c r="B16" s="13" t="s">
        <v>260</v>
      </c>
      <c r="C16" s="103">
        <v>106</v>
      </c>
      <c r="D16" s="48">
        <v>1.10849056603774</v>
      </c>
      <c r="E16" s="48">
        <v>1.51356519670348</v>
      </c>
      <c r="F16" s="48">
        <v>5</v>
      </c>
      <c r="G16" s="48">
        <v>0</v>
      </c>
      <c r="H16" s="3"/>
    </row>
    <row r="17" spans="1:8" ht="12.6" customHeight="1">
      <c r="A17" s="4" t="s">
        <v>502</v>
      </c>
      <c r="B17" s="13" t="s">
        <v>143</v>
      </c>
      <c r="C17" s="103">
        <v>18</v>
      </c>
      <c r="D17" s="48">
        <v>2.5555555555555598</v>
      </c>
      <c r="E17" s="48">
        <v>4.9015270396338204</v>
      </c>
      <c r="F17" s="48">
        <v>21.6</v>
      </c>
      <c r="G17" s="48">
        <v>0.5</v>
      </c>
      <c r="H17" s="3"/>
    </row>
    <row r="18" spans="1:8" ht="12.6" customHeight="1">
      <c r="A18" s="4" t="s">
        <v>503</v>
      </c>
      <c r="B18" s="13" t="s">
        <v>144</v>
      </c>
      <c r="C18" s="103">
        <v>31</v>
      </c>
      <c r="D18" s="48">
        <v>1.4741935483871</v>
      </c>
      <c r="E18" s="48">
        <v>2.0152696663119301</v>
      </c>
      <c r="F18" s="48">
        <v>10</v>
      </c>
      <c r="G18" s="48">
        <v>0</v>
      </c>
      <c r="H18" s="3"/>
    </row>
    <row r="19" spans="1:8" ht="12.6" customHeight="1">
      <c r="A19" s="4" t="s">
        <v>504</v>
      </c>
      <c r="B19" s="13" t="s">
        <v>145</v>
      </c>
      <c r="C19" s="103">
        <v>0</v>
      </c>
      <c r="D19" s="48" t="s">
        <v>491</v>
      </c>
      <c r="E19" s="48" t="s">
        <v>491</v>
      </c>
      <c r="F19" s="48" t="s">
        <v>491</v>
      </c>
      <c r="G19" s="48" t="s">
        <v>491</v>
      </c>
      <c r="H19" s="3"/>
    </row>
    <row r="20" spans="1:8" ht="12.6" customHeight="1">
      <c r="A20" s="4" t="s">
        <v>505</v>
      </c>
      <c r="B20" s="13" t="s">
        <v>146</v>
      </c>
      <c r="C20" s="103">
        <v>5</v>
      </c>
      <c r="D20" s="48">
        <v>0.24</v>
      </c>
      <c r="E20" s="48">
        <v>0.43358966777357599</v>
      </c>
      <c r="F20" s="48">
        <v>1</v>
      </c>
      <c r="G20" s="48">
        <v>0</v>
      </c>
      <c r="H20" s="3"/>
    </row>
    <row r="21" spans="1:8" ht="12.6" customHeight="1">
      <c r="A21" s="4" t="s">
        <v>506</v>
      </c>
      <c r="B21" s="13" t="s">
        <v>147</v>
      </c>
      <c r="C21" s="103">
        <v>4</v>
      </c>
      <c r="D21" s="48">
        <v>0.875</v>
      </c>
      <c r="E21" s="48">
        <v>0.25</v>
      </c>
      <c r="F21" s="48">
        <v>1</v>
      </c>
      <c r="G21" s="48">
        <v>0.5</v>
      </c>
      <c r="H21" s="3"/>
    </row>
    <row r="22" spans="1:8" ht="12.6" customHeight="1">
      <c r="A22" s="4" t="s">
        <v>507</v>
      </c>
      <c r="B22" s="13" t="s">
        <v>148</v>
      </c>
      <c r="C22" s="103">
        <v>32</v>
      </c>
      <c r="D22" s="48">
        <v>1.2625</v>
      </c>
      <c r="E22" s="48">
        <v>2.8241755862438001</v>
      </c>
      <c r="F22" s="48">
        <v>16</v>
      </c>
      <c r="G22" s="48">
        <v>0</v>
      </c>
      <c r="H22" s="3"/>
    </row>
    <row r="23" spans="1:8" ht="12.6" customHeight="1">
      <c r="A23" s="4" t="s">
        <v>508</v>
      </c>
      <c r="B23" s="13" t="s">
        <v>149</v>
      </c>
      <c r="C23" s="103">
        <v>60</v>
      </c>
      <c r="D23" s="48">
        <v>1.085</v>
      </c>
      <c r="E23" s="48">
        <v>1.2187552694366699</v>
      </c>
      <c r="F23" s="48">
        <v>5</v>
      </c>
      <c r="G23" s="48">
        <v>0</v>
      </c>
      <c r="H23" s="3"/>
    </row>
    <row r="24" spans="1:8" ht="12.6" customHeight="1">
      <c r="A24" s="134" t="s">
        <v>572</v>
      </c>
      <c r="B24" s="13" t="s">
        <v>150</v>
      </c>
      <c r="C24" s="103">
        <v>2</v>
      </c>
      <c r="D24" s="48">
        <v>0.5</v>
      </c>
      <c r="E24" s="48">
        <v>0.70710678118654802</v>
      </c>
      <c r="F24" s="48">
        <v>1</v>
      </c>
      <c r="G24" s="48">
        <v>0</v>
      </c>
      <c r="H24" s="3"/>
    </row>
    <row r="25" spans="1:8" ht="12.6" customHeight="1">
      <c r="A25" s="4" t="s">
        <v>509</v>
      </c>
      <c r="B25" s="13" t="s">
        <v>573</v>
      </c>
      <c r="C25" s="103">
        <v>47</v>
      </c>
      <c r="D25" s="48">
        <v>1.27659574468085</v>
      </c>
      <c r="E25" s="48">
        <v>1.70500704651833</v>
      </c>
      <c r="F25" s="48">
        <v>10</v>
      </c>
      <c r="G25" s="48">
        <v>0</v>
      </c>
      <c r="H25" s="3"/>
    </row>
    <row r="26" spans="1:8" ht="12.6" customHeight="1">
      <c r="A26" s="4" t="s">
        <v>510</v>
      </c>
      <c r="B26" s="13" t="s">
        <v>574</v>
      </c>
      <c r="C26" s="103">
        <v>1</v>
      </c>
      <c r="D26" s="48">
        <v>0</v>
      </c>
      <c r="E26" s="48" t="s">
        <v>491</v>
      </c>
      <c r="F26" s="48">
        <v>0</v>
      </c>
      <c r="G26" s="48">
        <v>0</v>
      </c>
      <c r="H26" s="3"/>
    </row>
    <row r="27" spans="1:8" ht="12.6" customHeight="1">
      <c r="A27" s="4" t="s">
        <v>575</v>
      </c>
      <c r="B27" s="13" t="s">
        <v>576</v>
      </c>
      <c r="C27" s="103">
        <v>77</v>
      </c>
      <c r="D27" s="48">
        <v>2.82597402597403</v>
      </c>
      <c r="E27" s="48">
        <v>4.1272968915375401</v>
      </c>
      <c r="F27" s="48">
        <v>27</v>
      </c>
      <c r="G27" s="48">
        <v>0</v>
      </c>
      <c r="H27" s="3"/>
    </row>
    <row r="28" spans="1:8" ht="12.6" customHeight="1">
      <c r="A28" s="4" t="s">
        <v>577</v>
      </c>
      <c r="B28" s="13" t="s">
        <v>328</v>
      </c>
      <c r="C28" s="103">
        <v>1</v>
      </c>
      <c r="D28" s="48">
        <v>1</v>
      </c>
      <c r="E28" s="48" t="s">
        <v>491</v>
      </c>
      <c r="F28" s="48">
        <v>1</v>
      </c>
      <c r="G28" s="48">
        <v>1</v>
      </c>
      <c r="H28" s="3"/>
    </row>
    <row r="29" spans="1:8" ht="12.6" customHeight="1">
      <c r="A29" s="134" t="s">
        <v>534</v>
      </c>
      <c r="B29" s="13" t="s">
        <v>578</v>
      </c>
      <c r="C29" s="103">
        <v>8</v>
      </c>
      <c r="D29" s="48">
        <v>0.23749999999999999</v>
      </c>
      <c r="E29" s="48">
        <v>0.27742437837054901</v>
      </c>
      <c r="F29" s="48">
        <v>0.7</v>
      </c>
      <c r="G29" s="48">
        <v>0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48" t="s">
        <v>491</v>
      </c>
      <c r="E30" s="48" t="s">
        <v>491</v>
      </c>
      <c r="F30" s="48" t="s">
        <v>491</v>
      </c>
      <c r="G30" s="48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1</v>
      </c>
      <c r="D31" s="48">
        <v>1</v>
      </c>
      <c r="E31" s="48" t="s">
        <v>491</v>
      </c>
      <c r="F31" s="48">
        <v>1</v>
      </c>
      <c r="G31" s="48">
        <v>1</v>
      </c>
      <c r="H31" s="3"/>
    </row>
    <row r="32" spans="1:8" ht="12.6" customHeight="1">
      <c r="A32" s="4" t="s">
        <v>581</v>
      </c>
      <c r="B32" s="13" t="s">
        <v>261</v>
      </c>
      <c r="C32" s="103">
        <v>0</v>
      </c>
      <c r="D32" s="48" t="s">
        <v>491</v>
      </c>
      <c r="E32" s="48" t="s">
        <v>491</v>
      </c>
      <c r="F32" s="48" t="s">
        <v>491</v>
      </c>
      <c r="G32" s="48" t="s">
        <v>491</v>
      </c>
      <c r="H32" s="3"/>
    </row>
    <row r="33" spans="1:8" ht="12.6" customHeight="1">
      <c r="A33" s="4" t="s">
        <v>417</v>
      </c>
      <c r="B33" s="13" t="s">
        <v>167</v>
      </c>
      <c r="C33" s="103">
        <v>1</v>
      </c>
      <c r="D33" s="48">
        <v>1</v>
      </c>
      <c r="E33" s="48" t="s">
        <v>491</v>
      </c>
      <c r="F33" s="48">
        <v>1</v>
      </c>
      <c r="G33" s="48">
        <v>1</v>
      </c>
      <c r="H33" s="3"/>
    </row>
    <row r="34" spans="1:8" ht="12.6" customHeight="1">
      <c r="A34" s="134" t="s">
        <v>582</v>
      </c>
      <c r="B34" s="13" t="s">
        <v>331</v>
      </c>
      <c r="C34" s="103">
        <v>60</v>
      </c>
      <c r="D34" s="48">
        <v>0.58833333333333304</v>
      </c>
      <c r="E34" s="48">
        <v>0.87587083380720299</v>
      </c>
      <c r="F34" s="48">
        <v>5</v>
      </c>
      <c r="G34" s="48">
        <v>0</v>
      </c>
      <c r="H34" s="3"/>
    </row>
    <row r="35" spans="1:8" ht="12.6" customHeight="1">
      <c r="A35" s="4" t="s">
        <v>418</v>
      </c>
      <c r="B35" s="13" t="s">
        <v>436</v>
      </c>
      <c r="C35" s="103">
        <v>7</v>
      </c>
      <c r="D35" s="48">
        <v>5</v>
      </c>
      <c r="E35" s="48">
        <v>11.075498483890801</v>
      </c>
      <c r="F35" s="48">
        <v>30</v>
      </c>
      <c r="G35" s="48">
        <v>0</v>
      </c>
      <c r="H35" s="3"/>
    </row>
    <row r="36" spans="1:8" ht="12.6" customHeight="1">
      <c r="A36" s="4" t="s">
        <v>419</v>
      </c>
      <c r="B36" s="13" t="s">
        <v>514</v>
      </c>
      <c r="C36" s="103">
        <v>3</v>
      </c>
      <c r="D36" s="48">
        <v>0</v>
      </c>
      <c r="E36" s="48">
        <v>0</v>
      </c>
      <c r="F36" s="48">
        <v>0</v>
      </c>
      <c r="G36" s="48">
        <v>0</v>
      </c>
      <c r="H36" s="3"/>
    </row>
    <row r="37" spans="1:8" ht="12.6" customHeight="1">
      <c r="A37" s="4" t="s">
        <v>583</v>
      </c>
      <c r="B37" s="13" t="s">
        <v>2071</v>
      </c>
      <c r="C37" s="103">
        <v>0</v>
      </c>
      <c r="D37" s="48" t="s">
        <v>491</v>
      </c>
      <c r="E37" s="48" t="s">
        <v>491</v>
      </c>
      <c r="F37" s="48" t="s">
        <v>491</v>
      </c>
      <c r="G37" s="48" t="s">
        <v>491</v>
      </c>
      <c r="H37" s="3"/>
    </row>
    <row r="38" spans="1:8" ht="12.6" customHeight="1">
      <c r="A38" s="4" t="s">
        <v>584</v>
      </c>
      <c r="B38" s="13" t="s">
        <v>262</v>
      </c>
      <c r="C38" s="103">
        <v>6</v>
      </c>
      <c r="D38" s="48">
        <v>0</v>
      </c>
      <c r="E38" s="48">
        <v>0</v>
      </c>
      <c r="F38" s="48">
        <v>0</v>
      </c>
      <c r="G38" s="48">
        <v>0</v>
      </c>
      <c r="H38" s="3"/>
    </row>
    <row r="39" spans="1:8" ht="12.6" customHeight="1">
      <c r="A39" s="4" t="s">
        <v>263</v>
      </c>
      <c r="B39" s="13" t="s">
        <v>264</v>
      </c>
      <c r="C39" s="103">
        <v>44</v>
      </c>
      <c r="D39" s="48">
        <v>0.44772727272727297</v>
      </c>
      <c r="E39" s="48">
        <v>0.85521346073652704</v>
      </c>
      <c r="F39" s="48">
        <v>5</v>
      </c>
      <c r="G39" s="48">
        <v>0</v>
      </c>
      <c r="H39" s="3"/>
    </row>
    <row r="40" spans="1:8" ht="12.6" customHeight="1">
      <c r="A40" s="4" t="s">
        <v>265</v>
      </c>
      <c r="B40" s="13" t="s">
        <v>266</v>
      </c>
      <c r="C40" s="103">
        <v>2</v>
      </c>
      <c r="D40" s="48">
        <v>1</v>
      </c>
      <c r="E40" s="48">
        <v>0</v>
      </c>
      <c r="F40" s="48">
        <v>1</v>
      </c>
      <c r="G40" s="48">
        <v>1</v>
      </c>
      <c r="H40" s="3"/>
    </row>
    <row r="41" spans="1:8" ht="12.6" customHeight="1">
      <c r="A41" s="4" t="s">
        <v>377</v>
      </c>
      <c r="B41" s="13" t="s">
        <v>267</v>
      </c>
      <c r="C41" s="103">
        <v>0</v>
      </c>
      <c r="D41" s="48" t="s">
        <v>491</v>
      </c>
      <c r="E41" s="48" t="s">
        <v>491</v>
      </c>
      <c r="F41" s="48" t="s">
        <v>491</v>
      </c>
      <c r="G41" s="48" t="s">
        <v>491</v>
      </c>
      <c r="H41" s="3"/>
    </row>
    <row r="42" spans="1:8" ht="12.6" customHeight="1">
      <c r="A42" s="4" t="s">
        <v>378</v>
      </c>
      <c r="B42" s="13" t="s">
        <v>268</v>
      </c>
      <c r="C42" s="103">
        <v>4</v>
      </c>
      <c r="D42" s="48">
        <v>0.25</v>
      </c>
      <c r="E42" s="48">
        <v>0.28867513459481298</v>
      </c>
      <c r="F42" s="48">
        <v>0.5</v>
      </c>
      <c r="G42" s="48">
        <v>0</v>
      </c>
      <c r="H42" s="3"/>
    </row>
    <row r="43" spans="1:8" ht="12.6" customHeight="1">
      <c r="A43" s="4" t="s">
        <v>281</v>
      </c>
      <c r="B43" s="13" t="s">
        <v>379</v>
      </c>
      <c r="C43" s="103">
        <v>1</v>
      </c>
      <c r="D43" s="48">
        <v>5</v>
      </c>
      <c r="E43" s="48" t="s">
        <v>491</v>
      </c>
      <c r="F43" s="48">
        <v>5</v>
      </c>
      <c r="G43" s="48">
        <v>5</v>
      </c>
      <c r="H43" s="3"/>
    </row>
    <row r="44" spans="1:8" ht="12.6" customHeight="1">
      <c r="A44" s="4" t="s">
        <v>380</v>
      </c>
      <c r="B44" s="13" t="s">
        <v>585</v>
      </c>
      <c r="C44" s="103">
        <v>1</v>
      </c>
      <c r="D44" s="48">
        <v>1</v>
      </c>
      <c r="E44" s="48" t="s">
        <v>491</v>
      </c>
      <c r="F44" s="48">
        <v>1</v>
      </c>
      <c r="G44" s="48">
        <v>1</v>
      </c>
      <c r="H44" s="3"/>
    </row>
    <row r="45" spans="1:8" ht="12.6" customHeight="1">
      <c r="A45" s="4" t="s">
        <v>282</v>
      </c>
      <c r="B45" s="13" t="s">
        <v>586</v>
      </c>
      <c r="C45" s="103">
        <v>45</v>
      </c>
      <c r="D45" s="48">
        <v>0.38</v>
      </c>
      <c r="E45" s="48">
        <v>0.80526675422157201</v>
      </c>
      <c r="F45" s="48">
        <v>5</v>
      </c>
      <c r="G45" s="48">
        <v>0</v>
      </c>
      <c r="H45" s="3"/>
    </row>
    <row r="46" spans="1:8" ht="12.6" customHeight="1">
      <c r="A46" s="4" t="s">
        <v>587</v>
      </c>
      <c r="B46" s="13" t="s">
        <v>588</v>
      </c>
      <c r="C46" s="103">
        <v>3</v>
      </c>
      <c r="D46" s="48">
        <v>0.233333333333333</v>
      </c>
      <c r="E46" s="48">
        <v>0.25166114784235799</v>
      </c>
      <c r="F46" s="48">
        <v>0.5</v>
      </c>
      <c r="G46" s="48">
        <v>0</v>
      </c>
      <c r="H46" s="3"/>
    </row>
    <row r="47" spans="1:8" ht="12.6" customHeight="1">
      <c r="A47" s="4" t="s">
        <v>589</v>
      </c>
      <c r="B47" s="13" t="s">
        <v>269</v>
      </c>
      <c r="C47" s="103">
        <v>4</v>
      </c>
      <c r="D47" s="48">
        <v>0</v>
      </c>
      <c r="E47" s="48">
        <v>0</v>
      </c>
      <c r="F47" s="48">
        <v>0</v>
      </c>
      <c r="G47" s="48">
        <v>0</v>
      </c>
      <c r="H47" s="3"/>
    </row>
    <row r="48" spans="1:8" ht="12.6" customHeight="1">
      <c r="A48" s="4" t="s">
        <v>284</v>
      </c>
      <c r="B48" s="13" t="s">
        <v>590</v>
      </c>
      <c r="C48" s="103">
        <v>4</v>
      </c>
      <c r="D48" s="48">
        <v>0.25</v>
      </c>
      <c r="E48" s="48">
        <v>0.5</v>
      </c>
      <c r="F48" s="48">
        <v>1</v>
      </c>
      <c r="G48" s="48">
        <v>0</v>
      </c>
      <c r="H48" s="3"/>
    </row>
    <row r="49" spans="1:8" ht="12.6" customHeight="1">
      <c r="A49" s="4" t="s">
        <v>421</v>
      </c>
      <c r="B49" s="13" t="s">
        <v>270</v>
      </c>
      <c r="C49" s="103">
        <v>6</v>
      </c>
      <c r="D49" s="48">
        <v>0</v>
      </c>
      <c r="E49" s="48">
        <v>0</v>
      </c>
      <c r="F49" s="48">
        <v>0</v>
      </c>
      <c r="G49" s="48">
        <v>0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48" t="s">
        <v>491</v>
      </c>
      <c r="E50" s="48" t="s">
        <v>491</v>
      </c>
      <c r="F50" s="48" t="s">
        <v>491</v>
      </c>
      <c r="G50" s="48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03">
        <v>0</v>
      </c>
      <c r="D51" s="48" t="s">
        <v>491</v>
      </c>
      <c r="E51" s="48" t="s">
        <v>491</v>
      </c>
      <c r="F51" s="48" t="s">
        <v>491</v>
      </c>
      <c r="G51" s="48" t="s">
        <v>491</v>
      </c>
    </row>
    <row r="52" spans="1:8" ht="12.6" customHeight="1">
      <c r="A52" s="4" t="s">
        <v>591</v>
      </c>
      <c r="B52" s="13" t="s">
        <v>157</v>
      </c>
      <c r="C52" s="103">
        <v>1</v>
      </c>
      <c r="D52" s="48">
        <v>1</v>
      </c>
      <c r="E52" s="48" t="s">
        <v>491</v>
      </c>
      <c r="F52" s="48">
        <v>1</v>
      </c>
      <c r="G52" s="48">
        <v>1</v>
      </c>
      <c r="H52" s="3"/>
    </row>
    <row r="53" spans="1:8" ht="12.6" customHeight="1">
      <c r="A53" s="4" t="s">
        <v>158</v>
      </c>
      <c r="B53" s="13" t="s">
        <v>159</v>
      </c>
      <c r="C53" s="103">
        <v>2</v>
      </c>
      <c r="D53" s="48">
        <v>0.15</v>
      </c>
      <c r="E53" s="48">
        <v>0.21213203435596401</v>
      </c>
      <c r="F53" s="48">
        <v>0.3</v>
      </c>
      <c r="G53" s="48">
        <v>0</v>
      </c>
      <c r="H53" s="3"/>
    </row>
    <row r="54" spans="1:8" ht="12.6" customHeight="1">
      <c r="A54" s="4" t="s">
        <v>160</v>
      </c>
      <c r="B54" s="13" t="s">
        <v>161</v>
      </c>
      <c r="C54" s="103">
        <v>9</v>
      </c>
      <c r="D54" s="48">
        <v>1.0333333333333301</v>
      </c>
      <c r="E54" s="48">
        <v>1.9228884523029399</v>
      </c>
      <c r="F54" s="48">
        <v>6</v>
      </c>
      <c r="G54" s="48">
        <v>0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48" t="s">
        <v>491</v>
      </c>
      <c r="E55" s="48" t="s">
        <v>491</v>
      </c>
      <c r="F55" s="48" t="s">
        <v>491</v>
      </c>
      <c r="G55" s="48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2</v>
      </c>
      <c r="D56" s="48">
        <v>0</v>
      </c>
      <c r="E56" s="48">
        <v>0</v>
      </c>
      <c r="F56" s="48">
        <v>0</v>
      </c>
      <c r="G56" s="48">
        <v>0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48" t="s">
        <v>491</v>
      </c>
      <c r="E57" s="48" t="s">
        <v>491</v>
      </c>
      <c r="F57" s="48" t="s">
        <v>491</v>
      </c>
      <c r="G57" s="48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48" t="s">
        <v>491</v>
      </c>
      <c r="E58" s="48" t="s">
        <v>491</v>
      </c>
      <c r="F58" s="48" t="s">
        <v>491</v>
      </c>
      <c r="G58" s="48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45</v>
      </c>
      <c r="D59" s="48">
        <v>0.53333333333333299</v>
      </c>
      <c r="E59" s="48">
        <v>0.97094143630152696</v>
      </c>
      <c r="F59" s="48">
        <v>5</v>
      </c>
      <c r="G59" s="48">
        <v>0</v>
      </c>
      <c r="H59" s="3"/>
    </row>
    <row r="60" spans="1:8" ht="12.6" customHeight="1">
      <c r="A60" s="4" t="s">
        <v>175</v>
      </c>
      <c r="B60" s="13" t="s">
        <v>176</v>
      </c>
      <c r="C60" s="103">
        <v>58</v>
      </c>
      <c r="D60" s="48">
        <v>0.62586206896551699</v>
      </c>
      <c r="E60" s="48">
        <v>1.3805110094844999</v>
      </c>
      <c r="F60" s="48">
        <v>10</v>
      </c>
      <c r="G60" s="48">
        <v>0</v>
      </c>
      <c r="H60" s="3"/>
    </row>
    <row r="61" spans="1:8" ht="12.6" customHeight="1">
      <c r="A61" s="4" t="s">
        <v>177</v>
      </c>
      <c r="B61" s="13" t="s">
        <v>178</v>
      </c>
      <c r="C61" s="103">
        <v>1</v>
      </c>
      <c r="D61" s="48">
        <v>0</v>
      </c>
      <c r="E61" s="48" t="s">
        <v>491</v>
      </c>
      <c r="F61" s="48">
        <v>0</v>
      </c>
      <c r="G61" s="48">
        <v>0</v>
      </c>
      <c r="H61" s="3"/>
    </row>
    <row r="62" spans="1:8" ht="12.6" customHeight="1">
      <c r="A62" s="4" t="s">
        <v>179</v>
      </c>
      <c r="B62" s="13" t="s">
        <v>180</v>
      </c>
      <c r="C62" s="103">
        <v>3</v>
      </c>
      <c r="D62" s="48">
        <v>0.43333333333333302</v>
      </c>
      <c r="E62" s="48">
        <v>0.404145188432738</v>
      </c>
      <c r="F62" s="48">
        <v>0.8</v>
      </c>
      <c r="G62" s="48">
        <v>0</v>
      </c>
      <c r="H62" s="3"/>
    </row>
    <row r="63" spans="1:8" ht="12.6" customHeight="1">
      <c r="A63" s="4" t="s">
        <v>181</v>
      </c>
      <c r="B63" s="13" t="s">
        <v>182</v>
      </c>
      <c r="C63" s="103">
        <v>1</v>
      </c>
      <c r="D63" s="48">
        <v>3</v>
      </c>
      <c r="E63" s="48" t="s">
        <v>491</v>
      </c>
      <c r="F63" s="48">
        <v>3</v>
      </c>
      <c r="G63" s="48">
        <v>3</v>
      </c>
      <c r="H63" s="3"/>
    </row>
    <row r="64" spans="1:8" ht="12.6" customHeight="1">
      <c r="A64" s="134" t="s">
        <v>183</v>
      </c>
      <c r="B64" s="13" t="s">
        <v>184</v>
      </c>
      <c r="C64" s="103">
        <v>0</v>
      </c>
      <c r="D64" s="48" t="s">
        <v>491</v>
      </c>
      <c r="E64" s="48" t="s">
        <v>491</v>
      </c>
      <c r="F64" s="48" t="s">
        <v>491</v>
      </c>
      <c r="G64" s="48" t="s">
        <v>491</v>
      </c>
      <c r="H64" s="3"/>
    </row>
    <row r="65" spans="1:8" ht="12.6" customHeight="1">
      <c r="A65" s="4" t="s">
        <v>185</v>
      </c>
      <c r="B65" s="13" t="s">
        <v>2018</v>
      </c>
      <c r="C65" s="103">
        <v>12</v>
      </c>
      <c r="D65" s="48">
        <v>0.43333333333333302</v>
      </c>
      <c r="E65" s="48">
        <v>0.73772787953446906</v>
      </c>
      <c r="F65" s="48">
        <v>2.5</v>
      </c>
      <c r="G65" s="48">
        <v>0</v>
      </c>
      <c r="H65" s="3"/>
    </row>
    <row r="66" spans="1:8" ht="12.6" customHeight="1">
      <c r="A66" s="4" t="s">
        <v>186</v>
      </c>
      <c r="B66" s="13" t="s">
        <v>163</v>
      </c>
      <c r="C66" s="103">
        <v>0</v>
      </c>
      <c r="D66" s="48" t="s">
        <v>491</v>
      </c>
      <c r="E66" s="48" t="s">
        <v>491</v>
      </c>
      <c r="F66" s="48" t="s">
        <v>491</v>
      </c>
      <c r="G66" s="48" t="s">
        <v>491</v>
      </c>
      <c r="H66" s="3"/>
    </row>
    <row r="67" spans="1:8" ht="12.6" customHeight="1">
      <c r="A67" s="4" t="s">
        <v>187</v>
      </c>
      <c r="B67" s="13" t="s">
        <v>164</v>
      </c>
      <c r="C67" s="103">
        <v>3</v>
      </c>
      <c r="D67" s="48">
        <v>0.76666666666666705</v>
      </c>
      <c r="E67" s="48">
        <v>0.49328828623162502</v>
      </c>
      <c r="F67" s="48">
        <v>1.1000000000000001</v>
      </c>
      <c r="G67" s="48">
        <v>0.2</v>
      </c>
      <c r="H67" s="3"/>
    </row>
    <row r="68" spans="1:8" ht="12.6" customHeight="1">
      <c r="A68" s="4" t="s">
        <v>188</v>
      </c>
      <c r="B68" s="13" t="s">
        <v>165</v>
      </c>
      <c r="C68" s="103">
        <v>22</v>
      </c>
      <c r="D68" s="48">
        <v>0.44090909090909097</v>
      </c>
      <c r="E68" s="48">
        <v>0.62156414901600598</v>
      </c>
      <c r="F68" s="48">
        <v>2</v>
      </c>
      <c r="G68" s="48">
        <v>0</v>
      </c>
      <c r="H68" s="3"/>
    </row>
    <row r="69" spans="1:8" ht="12.6" customHeight="1">
      <c r="A69" s="4" t="s">
        <v>189</v>
      </c>
      <c r="B69" s="13" t="s">
        <v>166</v>
      </c>
      <c r="C69" s="103">
        <v>6</v>
      </c>
      <c r="D69" s="48">
        <v>1.4166666666666701</v>
      </c>
      <c r="E69" s="48">
        <v>2.7643564651952302</v>
      </c>
      <c r="F69" s="48">
        <v>7</v>
      </c>
      <c r="G69" s="48">
        <v>0</v>
      </c>
      <c r="H69" s="3"/>
    </row>
    <row r="70" spans="1:8" ht="12.6" customHeight="1">
      <c r="A70" s="4" t="s">
        <v>190</v>
      </c>
      <c r="B70" s="13" t="s">
        <v>168</v>
      </c>
      <c r="C70" s="103">
        <v>15</v>
      </c>
      <c r="D70" s="48">
        <v>0.36666666666666697</v>
      </c>
      <c r="E70" s="48">
        <v>0.61139964328540797</v>
      </c>
      <c r="F70" s="48">
        <v>2</v>
      </c>
      <c r="G70" s="48">
        <v>0</v>
      </c>
      <c r="H70" s="3"/>
    </row>
    <row r="71" spans="1:8" ht="12.6" customHeight="1">
      <c r="A71" s="4" t="s">
        <v>191</v>
      </c>
      <c r="B71" s="13" t="s">
        <v>192</v>
      </c>
      <c r="C71" s="103">
        <v>0</v>
      </c>
      <c r="D71" s="48" t="s">
        <v>491</v>
      </c>
      <c r="E71" s="48" t="s">
        <v>491</v>
      </c>
      <c r="F71" s="48" t="s">
        <v>491</v>
      </c>
      <c r="G71" s="48" t="s">
        <v>491</v>
      </c>
      <c r="H71" s="3"/>
    </row>
    <row r="72" spans="1:8" ht="12.6" customHeight="1">
      <c r="A72" s="4" t="s">
        <v>193</v>
      </c>
      <c r="B72" s="13" t="s">
        <v>194</v>
      </c>
      <c r="C72" s="103">
        <v>2</v>
      </c>
      <c r="D72" s="48">
        <v>0.25</v>
      </c>
      <c r="E72" s="48">
        <v>0.35355339059327401</v>
      </c>
      <c r="F72" s="48">
        <v>0.5</v>
      </c>
      <c r="G72" s="48">
        <v>0</v>
      </c>
      <c r="H72" s="3"/>
    </row>
    <row r="73" spans="1:8" ht="12.6" customHeight="1">
      <c r="A73" s="4" t="s">
        <v>195</v>
      </c>
      <c r="B73" s="13" t="s">
        <v>196</v>
      </c>
      <c r="C73" s="103">
        <v>8</v>
      </c>
      <c r="D73" s="48">
        <v>0.4375</v>
      </c>
      <c r="E73" s="48">
        <v>0.49551560448255699</v>
      </c>
      <c r="F73" s="48">
        <v>1</v>
      </c>
      <c r="G73" s="48">
        <v>0</v>
      </c>
      <c r="H73" s="3"/>
    </row>
    <row r="74" spans="1:8" ht="12.6" customHeight="1">
      <c r="A74" s="4" t="s">
        <v>197</v>
      </c>
      <c r="B74" s="13" t="s">
        <v>198</v>
      </c>
      <c r="C74" s="103">
        <v>2</v>
      </c>
      <c r="D74" s="48">
        <v>0</v>
      </c>
      <c r="E74" s="48">
        <v>0</v>
      </c>
      <c r="F74" s="48">
        <v>0</v>
      </c>
      <c r="G74" s="48">
        <v>0</v>
      </c>
      <c r="H74" s="3"/>
    </row>
    <row r="75" spans="1:8" ht="12.6" customHeight="1">
      <c r="A75" s="4" t="s">
        <v>199</v>
      </c>
      <c r="B75" s="13" t="s">
        <v>200</v>
      </c>
      <c r="C75" s="103">
        <v>0</v>
      </c>
      <c r="D75" s="48" t="s">
        <v>491</v>
      </c>
      <c r="E75" s="48" t="s">
        <v>491</v>
      </c>
      <c r="F75" s="48" t="s">
        <v>491</v>
      </c>
      <c r="G75" s="48" t="s">
        <v>491</v>
      </c>
      <c r="H75" s="3"/>
    </row>
    <row r="76" spans="1:8" ht="12.6" customHeight="1">
      <c r="A76" s="4" t="s">
        <v>201</v>
      </c>
      <c r="B76" s="13" t="s">
        <v>202</v>
      </c>
      <c r="C76" s="103">
        <v>16</v>
      </c>
      <c r="D76" s="48">
        <v>0.3125</v>
      </c>
      <c r="E76" s="48">
        <v>0.60207972893961503</v>
      </c>
      <c r="F76" s="48">
        <v>2</v>
      </c>
      <c r="G76" s="48">
        <v>0</v>
      </c>
      <c r="H76" s="3"/>
    </row>
    <row r="77" spans="1:8" ht="12.6" customHeight="1">
      <c r="A77" s="4" t="s">
        <v>203</v>
      </c>
      <c r="B77" s="13" t="s">
        <v>169</v>
      </c>
      <c r="C77" s="103">
        <v>16</v>
      </c>
      <c r="D77" s="48">
        <v>0.4</v>
      </c>
      <c r="E77" s="48">
        <v>0.78909230554268295</v>
      </c>
      <c r="F77" s="48">
        <v>2.6</v>
      </c>
      <c r="G77" s="48">
        <v>0</v>
      </c>
      <c r="H77" s="3"/>
    </row>
    <row r="78" spans="1:8" ht="12.6" customHeight="1">
      <c r="A78" s="134" t="s">
        <v>204</v>
      </c>
      <c r="B78" s="13" t="s">
        <v>170</v>
      </c>
      <c r="C78" s="103">
        <v>132</v>
      </c>
      <c r="D78" s="48">
        <v>0.39469696969696999</v>
      </c>
      <c r="E78" s="48">
        <v>0.56044071997084099</v>
      </c>
      <c r="F78" s="48">
        <v>2.5</v>
      </c>
      <c r="G78" s="48">
        <v>0</v>
      </c>
      <c r="H78" s="3"/>
    </row>
    <row r="79" spans="1:8" ht="12.6" customHeight="1">
      <c r="A79" s="4" t="s">
        <v>205</v>
      </c>
      <c r="B79" s="13" t="s">
        <v>206</v>
      </c>
      <c r="C79" s="103">
        <v>0</v>
      </c>
      <c r="D79" s="48" t="s">
        <v>491</v>
      </c>
      <c r="E79" s="48" t="s">
        <v>491</v>
      </c>
      <c r="F79" s="48" t="s">
        <v>491</v>
      </c>
      <c r="G79" s="48" t="s">
        <v>491</v>
      </c>
      <c r="H79" s="3"/>
    </row>
    <row r="80" spans="1:8" ht="12.6" customHeight="1">
      <c r="A80" s="4" t="s">
        <v>207</v>
      </c>
      <c r="B80" s="13" t="s">
        <v>171</v>
      </c>
      <c r="C80" s="103">
        <v>5</v>
      </c>
      <c r="D80" s="48">
        <v>0</v>
      </c>
      <c r="E80" s="48">
        <v>0</v>
      </c>
      <c r="F80" s="48">
        <v>0</v>
      </c>
      <c r="G80" s="48">
        <v>0</v>
      </c>
      <c r="H80" s="3"/>
    </row>
    <row r="81" spans="1:8" ht="12.6" customHeight="1">
      <c r="A81" s="134" t="s">
        <v>208</v>
      </c>
      <c r="B81" s="13" t="s">
        <v>209</v>
      </c>
      <c r="C81" s="103">
        <v>0</v>
      </c>
      <c r="D81" s="48" t="s">
        <v>491</v>
      </c>
      <c r="E81" s="48" t="s">
        <v>491</v>
      </c>
      <c r="F81" s="48" t="s">
        <v>491</v>
      </c>
      <c r="G81" s="48" t="s">
        <v>491</v>
      </c>
      <c r="H81" s="3"/>
    </row>
    <row r="82" spans="1:8" ht="12.6" customHeight="1">
      <c r="A82" s="4" t="s">
        <v>210</v>
      </c>
      <c r="B82" s="13" t="s">
        <v>211</v>
      </c>
      <c r="C82" s="103">
        <v>47</v>
      </c>
      <c r="D82" s="48">
        <v>0.24468085106383</v>
      </c>
      <c r="E82" s="48">
        <v>0.42824642978704103</v>
      </c>
      <c r="F82" s="48">
        <v>2</v>
      </c>
      <c r="G82" s="48">
        <v>0</v>
      </c>
      <c r="H82" s="3"/>
    </row>
    <row r="83" spans="1:8" ht="12.6" customHeight="1">
      <c r="A83" s="4" t="s">
        <v>212</v>
      </c>
      <c r="B83" s="13" t="s">
        <v>213</v>
      </c>
      <c r="C83" s="103">
        <v>302</v>
      </c>
      <c r="D83" s="48">
        <v>0.76026490066225205</v>
      </c>
      <c r="E83" s="48">
        <v>1.5664497162844599</v>
      </c>
      <c r="F83" s="48">
        <v>14</v>
      </c>
      <c r="G83" s="48">
        <v>0</v>
      </c>
      <c r="H83" s="3"/>
    </row>
    <row r="84" spans="1:8" ht="12.6" customHeight="1">
      <c r="A84" s="134" t="s">
        <v>172</v>
      </c>
      <c r="B84" s="13" t="s">
        <v>214</v>
      </c>
      <c r="C84" s="103">
        <v>101</v>
      </c>
      <c r="D84" s="48">
        <v>0.50099009900990099</v>
      </c>
      <c r="E84" s="48">
        <v>1.4241134118815799</v>
      </c>
      <c r="F84" s="48">
        <v>9.3000000000000007</v>
      </c>
      <c r="G84" s="48">
        <v>0</v>
      </c>
      <c r="H84" s="3"/>
    </row>
    <row r="85" spans="1:8" ht="12.6" customHeight="1">
      <c r="A85" s="35" t="s">
        <v>215</v>
      </c>
      <c r="B85" s="192" t="s">
        <v>2020</v>
      </c>
      <c r="C85" s="103">
        <v>4</v>
      </c>
      <c r="D85" s="48">
        <v>0.3</v>
      </c>
      <c r="E85" s="48">
        <v>0.24494897427831799</v>
      </c>
      <c r="F85" s="48">
        <v>0.5</v>
      </c>
      <c r="G85" s="48">
        <v>0</v>
      </c>
      <c r="H85" s="3"/>
    </row>
    <row r="86" spans="1:8" ht="12.6" customHeight="1">
      <c r="A86" s="35" t="s">
        <v>217</v>
      </c>
      <c r="B86" s="13" t="s">
        <v>216</v>
      </c>
      <c r="C86" s="103">
        <v>188</v>
      </c>
      <c r="D86" s="48">
        <v>1.5707446808510599</v>
      </c>
      <c r="E86" s="48">
        <v>3.22792718024859</v>
      </c>
      <c r="F86" s="48">
        <v>30</v>
      </c>
      <c r="G86" s="48">
        <v>0</v>
      </c>
      <c r="H86" s="3"/>
    </row>
    <row r="87" spans="1:8" ht="12.6" customHeight="1">
      <c r="A87" s="35" t="s">
        <v>219</v>
      </c>
      <c r="B87" s="13" t="s">
        <v>218</v>
      </c>
      <c r="C87" s="103">
        <v>79</v>
      </c>
      <c r="D87" s="48">
        <v>1.3025316455696201</v>
      </c>
      <c r="E87" s="48">
        <v>3.5746247672377902</v>
      </c>
      <c r="F87" s="48">
        <v>30</v>
      </c>
      <c r="G87" s="48">
        <v>0</v>
      </c>
      <c r="H87" s="3"/>
    </row>
    <row r="88" spans="1:8" ht="12.6" customHeight="1">
      <c r="A88" s="35" t="s">
        <v>221</v>
      </c>
      <c r="B88" s="13" t="s">
        <v>220</v>
      </c>
      <c r="C88" s="103">
        <v>100</v>
      </c>
      <c r="D88" s="48">
        <v>1.42</v>
      </c>
      <c r="E88" s="48">
        <v>2.4217449256369799</v>
      </c>
      <c r="F88" s="48">
        <v>19</v>
      </c>
      <c r="G88" s="48">
        <v>0</v>
      </c>
      <c r="H88" s="3"/>
    </row>
    <row r="89" spans="1:8" ht="12.6" customHeight="1">
      <c r="A89" s="35" t="s">
        <v>223</v>
      </c>
      <c r="B89" s="13" t="s">
        <v>222</v>
      </c>
      <c r="C89" s="103">
        <v>58</v>
      </c>
      <c r="D89" s="48">
        <v>1.55689655172414</v>
      </c>
      <c r="E89" s="48">
        <v>3.18180750070881</v>
      </c>
      <c r="F89" s="48">
        <v>21</v>
      </c>
      <c r="G89" s="48">
        <v>0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48" t="s">
        <v>491</v>
      </c>
      <c r="E90" s="48" t="s">
        <v>491</v>
      </c>
      <c r="F90" s="48" t="s">
        <v>491</v>
      </c>
      <c r="G90" s="48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92</v>
      </c>
      <c r="D92" s="48">
        <v>3.0347826086956502</v>
      </c>
      <c r="E92" s="48">
        <v>6.3753032211035201</v>
      </c>
      <c r="F92" s="48">
        <v>31</v>
      </c>
      <c r="G92" s="48">
        <v>0</v>
      </c>
      <c r="H92" s="3"/>
    </row>
    <row r="93" spans="1:8" ht="12.6" customHeight="1">
      <c r="A93" s="134" t="s">
        <v>321</v>
      </c>
      <c r="B93" s="13" t="s">
        <v>517</v>
      </c>
      <c r="C93" s="103">
        <v>1</v>
      </c>
      <c r="D93" s="48">
        <v>1.5</v>
      </c>
      <c r="E93" s="48" t="s">
        <v>491</v>
      </c>
      <c r="F93" s="48">
        <v>1.5</v>
      </c>
      <c r="G93" s="48">
        <v>1.5</v>
      </c>
      <c r="H93" s="3"/>
    </row>
    <row r="94" spans="1:8" ht="12.6" customHeight="1">
      <c r="A94" s="4" t="s">
        <v>322</v>
      </c>
      <c r="B94" s="13" t="s">
        <v>323</v>
      </c>
      <c r="C94" s="103">
        <v>43</v>
      </c>
      <c r="D94" s="48">
        <v>1.36744186046512</v>
      </c>
      <c r="E94" s="48">
        <v>1.62959546984791</v>
      </c>
      <c r="F94" s="48">
        <v>5</v>
      </c>
      <c r="G94" s="48">
        <v>0</v>
      </c>
      <c r="H94" s="3"/>
    </row>
    <row r="95" spans="1:8" ht="12.6" customHeight="1">
      <c r="A95" s="134" t="s">
        <v>324</v>
      </c>
      <c r="B95" s="13" t="s">
        <v>518</v>
      </c>
      <c r="C95" s="103">
        <v>57</v>
      </c>
      <c r="D95" s="48">
        <v>1.34035087719298</v>
      </c>
      <c r="E95" s="48">
        <v>1.9637663929590199</v>
      </c>
      <c r="F95" s="48">
        <v>10</v>
      </c>
      <c r="G95" s="48">
        <v>0</v>
      </c>
      <c r="H95" s="3"/>
    </row>
    <row r="96" spans="1:8" ht="12.6" customHeight="1">
      <c r="A96" s="4" t="s">
        <v>325</v>
      </c>
      <c r="B96" s="13" t="s">
        <v>519</v>
      </c>
      <c r="C96" s="103">
        <v>3</v>
      </c>
      <c r="D96" s="48">
        <v>0.5</v>
      </c>
      <c r="E96" s="48">
        <v>0.5</v>
      </c>
      <c r="F96" s="48">
        <v>1</v>
      </c>
      <c r="G96" s="48">
        <v>0</v>
      </c>
      <c r="H96" s="3"/>
    </row>
    <row r="97" spans="1:8" ht="12.6" customHeight="1">
      <c r="A97" s="4" t="s">
        <v>686</v>
      </c>
      <c r="B97" s="13" t="s">
        <v>520</v>
      </c>
      <c r="C97" s="103">
        <v>13</v>
      </c>
      <c r="D97" s="48">
        <v>1.0538461538461501</v>
      </c>
      <c r="E97" s="48">
        <v>0.79751215729018299</v>
      </c>
      <c r="F97" s="48">
        <v>3</v>
      </c>
      <c r="G97" s="48">
        <v>0</v>
      </c>
      <c r="H97" s="3"/>
    </row>
    <row r="98" spans="1:8" ht="12.6" customHeight="1">
      <c r="A98" s="134" t="s">
        <v>381</v>
      </c>
      <c r="B98" s="13" t="s">
        <v>151</v>
      </c>
      <c r="C98" s="103">
        <v>1</v>
      </c>
      <c r="D98" s="48">
        <v>0</v>
      </c>
      <c r="E98" s="48" t="s">
        <v>491</v>
      </c>
      <c r="F98" s="48">
        <v>0</v>
      </c>
      <c r="G98" s="48">
        <v>0</v>
      </c>
      <c r="H98" s="3"/>
    </row>
    <row r="99" spans="1:8" ht="12.6" customHeight="1">
      <c r="A99" s="4" t="s">
        <v>604</v>
      </c>
      <c r="B99" s="13" t="s">
        <v>382</v>
      </c>
      <c r="C99" s="103">
        <v>0</v>
      </c>
      <c r="D99" s="48" t="s">
        <v>491</v>
      </c>
      <c r="E99" s="48" t="s">
        <v>491</v>
      </c>
      <c r="F99" s="48" t="s">
        <v>491</v>
      </c>
      <c r="G99" s="48" t="s">
        <v>491</v>
      </c>
      <c r="H99" s="3"/>
    </row>
    <row r="100" spans="1:8" ht="12.6" customHeight="1">
      <c r="A100" s="134" t="s">
        <v>606</v>
      </c>
      <c r="B100" s="13" t="s">
        <v>521</v>
      </c>
      <c r="C100" s="103">
        <v>21</v>
      </c>
      <c r="D100" s="48">
        <v>0.78095238095238095</v>
      </c>
      <c r="E100" s="48">
        <v>0.824390106453885</v>
      </c>
      <c r="F100" s="48">
        <v>3.8</v>
      </c>
      <c r="G100" s="48">
        <v>0</v>
      </c>
      <c r="H100" s="3"/>
    </row>
    <row r="101" spans="1:8" ht="12.6" customHeight="1">
      <c r="A101" s="4" t="s">
        <v>383</v>
      </c>
      <c r="B101" s="13" t="s">
        <v>522</v>
      </c>
      <c r="C101" s="103">
        <v>208</v>
      </c>
      <c r="D101" s="48">
        <v>0.78749999999999998</v>
      </c>
      <c r="E101" s="48">
        <v>1.5017662708847701</v>
      </c>
      <c r="F101" s="48">
        <v>10</v>
      </c>
      <c r="G101" s="48">
        <v>0</v>
      </c>
      <c r="H101" s="3"/>
    </row>
    <row r="102" spans="1:8" ht="12.6" customHeight="1">
      <c r="A102" s="4" t="s">
        <v>608</v>
      </c>
      <c r="B102" s="13" t="s">
        <v>523</v>
      </c>
      <c r="C102" s="103">
        <v>30</v>
      </c>
      <c r="D102" s="48">
        <v>0.35</v>
      </c>
      <c r="E102" s="48">
        <v>0.58941818185686201</v>
      </c>
      <c r="F102" s="48">
        <v>2.5</v>
      </c>
      <c r="G102" s="48">
        <v>0</v>
      </c>
      <c r="H102" s="3"/>
    </row>
    <row r="103" spans="1:8" ht="12.6" customHeight="1">
      <c r="A103" s="4" t="s">
        <v>609</v>
      </c>
      <c r="B103" s="13" t="s">
        <v>524</v>
      </c>
      <c r="C103" s="103">
        <v>18</v>
      </c>
      <c r="D103" s="48">
        <v>0.37222222222222201</v>
      </c>
      <c r="E103" s="48">
        <v>0.53115363408954996</v>
      </c>
      <c r="F103" s="48">
        <v>2</v>
      </c>
      <c r="G103" s="48">
        <v>0</v>
      </c>
      <c r="H103" s="3"/>
    </row>
    <row r="104" spans="1:8" ht="12.6" customHeight="1">
      <c r="A104" s="4" t="s">
        <v>384</v>
      </c>
      <c r="B104" s="13" t="s">
        <v>525</v>
      </c>
      <c r="C104" s="103">
        <v>16</v>
      </c>
      <c r="D104" s="48">
        <v>1.7124999999999999</v>
      </c>
      <c r="E104" s="48">
        <v>3.8819024545532699</v>
      </c>
      <c r="F104" s="48">
        <v>16</v>
      </c>
      <c r="G104" s="48">
        <v>0</v>
      </c>
      <c r="H104" s="3"/>
    </row>
    <row r="105" spans="1:8" ht="12.6" customHeight="1">
      <c r="A105" s="4" t="s">
        <v>611</v>
      </c>
      <c r="B105" s="13" t="s">
        <v>411</v>
      </c>
      <c r="C105" s="103">
        <v>3</v>
      </c>
      <c r="D105" s="48">
        <v>2.8333333333333299</v>
      </c>
      <c r="E105" s="48">
        <v>4.0722639076235403</v>
      </c>
      <c r="F105" s="48">
        <v>7.5</v>
      </c>
      <c r="G105" s="48">
        <v>0</v>
      </c>
      <c r="H105" s="3"/>
    </row>
    <row r="106" spans="1:8" ht="12.6" customHeight="1">
      <c r="A106" s="4" t="s">
        <v>276</v>
      </c>
      <c r="B106" s="4" t="s">
        <v>277</v>
      </c>
      <c r="C106" s="184">
        <v>1205</v>
      </c>
      <c r="D106" s="231">
        <v>0.81294605809128695</v>
      </c>
      <c r="E106" s="231">
        <v>1.6864906952094501</v>
      </c>
      <c r="F106" s="231">
        <v>30</v>
      </c>
      <c r="G106" s="231">
        <v>0</v>
      </c>
      <c r="H106" s="8"/>
    </row>
    <row r="107" spans="1:8" ht="12.6" customHeight="1">
      <c r="A107" s="4" t="s">
        <v>278</v>
      </c>
      <c r="B107" s="4" t="s">
        <v>152</v>
      </c>
      <c r="C107" s="184">
        <v>1201</v>
      </c>
      <c r="D107" s="231">
        <v>0.35453788509575401</v>
      </c>
      <c r="E107" s="231">
        <v>0.72643981657477297</v>
      </c>
      <c r="F107" s="231">
        <v>5.8</v>
      </c>
      <c r="G107" s="231">
        <v>0</v>
      </c>
      <c r="H107" s="8"/>
    </row>
    <row r="108" spans="1:8" ht="12.6" customHeight="1">
      <c r="A108" s="4" t="s">
        <v>385</v>
      </c>
      <c r="B108" s="4" t="s">
        <v>326</v>
      </c>
      <c r="C108" s="184">
        <v>65</v>
      </c>
      <c r="D108" s="231">
        <v>1.2938461538461501</v>
      </c>
      <c r="E108" s="231">
        <v>2.3872628758604599</v>
      </c>
      <c r="F108" s="231">
        <v>15</v>
      </c>
      <c r="G108" s="231">
        <v>0</v>
      </c>
      <c r="H108" s="3"/>
    </row>
    <row r="109" spans="1:8" ht="12.6" customHeight="1">
      <c r="A109" s="4" t="s">
        <v>386</v>
      </c>
      <c r="B109" s="4" t="s">
        <v>387</v>
      </c>
      <c r="C109" s="184">
        <v>132</v>
      </c>
      <c r="D109" s="231">
        <v>0.99393939393939401</v>
      </c>
      <c r="E109" s="231">
        <v>1.8442300189268901</v>
      </c>
      <c r="F109" s="231">
        <v>12</v>
      </c>
      <c r="G109" s="231">
        <v>0</v>
      </c>
      <c r="H109" s="3"/>
    </row>
    <row r="110" spans="1:8" ht="12.6" customHeight="1">
      <c r="A110" s="4" t="s">
        <v>617</v>
      </c>
      <c r="B110" s="4" t="s">
        <v>327</v>
      </c>
      <c r="C110" s="184">
        <v>0</v>
      </c>
      <c r="D110" s="231" t="s">
        <v>491</v>
      </c>
      <c r="E110" s="231" t="s">
        <v>491</v>
      </c>
      <c r="F110" s="231" t="s">
        <v>491</v>
      </c>
      <c r="G110" s="231" t="s">
        <v>491</v>
      </c>
      <c r="H110" s="3"/>
    </row>
    <row r="111" spans="1:8" ht="12.6" customHeight="1">
      <c r="A111" s="4" t="s">
        <v>619</v>
      </c>
      <c r="B111" s="13" t="s">
        <v>388</v>
      </c>
      <c r="C111" s="184">
        <v>17</v>
      </c>
      <c r="D111" s="231">
        <v>2.0529411764705898</v>
      </c>
      <c r="E111" s="231">
        <v>3.7331484110363902</v>
      </c>
      <c r="F111" s="231">
        <v>15</v>
      </c>
      <c r="G111" s="231">
        <v>0</v>
      </c>
    </row>
    <row r="112" spans="1:8" ht="12.6" customHeight="1">
      <c r="A112" s="100" t="s">
        <v>389</v>
      </c>
      <c r="B112" s="13" t="s">
        <v>279</v>
      </c>
      <c r="C112" s="184">
        <v>11</v>
      </c>
      <c r="D112" s="231">
        <v>0.763636363636364</v>
      </c>
      <c r="E112" s="231">
        <v>0.56084352055226105</v>
      </c>
      <c r="F112" s="231">
        <v>2</v>
      </c>
      <c r="G112" s="231">
        <v>0</v>
      </c>
    </row>
    <row r="113" spans="1:7" ht="12.6" customHeight="1">
      <c r="A113" s="100"/>
      <c r="B113" s="13" t="s">
        <v>390</v>
      </c>
      <c r="C113" s="184">
        <v>5586</v>
      </c>
      <c r="D113" s="231">
        <v>0.92585034013605505</v>
      </c>
      <c r="E113" s="231">
        <v>2.30847053393952</v>
      </c>
      <c r="F113" s="231">
        <v>32</v>
      </c>
      <c r="G113" s="231">
        <v>0</v>
      </c>
    </row>
    <row r="119" spans="1:7">
      <c r="C11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>
  <sheetPr codeName="Sheet52">
    <tabColor rgb="FFFFC000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245" customWidth="1"/>
    <col min="6" max="7" width="7.25" style="32" customWidth="1"/>
    <col min="8" max="16384" width="9" style="32"/>
  </cols>
  <sheetData>
    <row r="1" spans="1:8" ht="13.5" hidden="1" customHeight="1">
      <c r="A1" s="46"/>
      <c r="B1" s="2"/>
      <c r="C1" s="3"/>
      <c r="D1" s="226"/>
      <c r="E1" s="226"/>
      <c r="F1" s="3"/>
      <c r="G1" s="3"/>
      <c r="H1" s="3"/>
    </row>
    <row r="2" spans="1:8" ht="13.5" hidden="1" customHeight="1">
      <c r="A2" s="1"/>
      <c r="B2" s="2"/>
      <c r="C2" s="3"/>
      <c r="D2" s="226"/>
      <c r="E2" s="226"/>
      <c r="F2" s="3"/>
      <c r="G2" s="3"/>
      <c r="H2" s="3"/>
    </row>
    <row r="3" spans="1:8" ht="13.5" customHeight="1">
      <c r="A3" s="46" t="s">
        <v>1137</v>
      </c>
      <c r="B3" s="2"/>
      <c r="C3" s="3"/>
      <c r="D3" s="226"/>
      <c r="E3" s="226"/>
      <c r="F3" s="3"/>
      <c r="G3" s="3"/>
      <c r="H3" s="3"/>
    </row>
    <row r="4" spans="1:8">
      <c r="A4" s="46"/>
      <c r="B4" s="2"/>
      <c r="D4" s="226"/>
      <c r="E4" s="226"/>
      <c r="F4" s="40" t="s">
        <v>946</v>
      </c>
      <c r="G4" s="40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227" t="s">
        <v>1179</v>
      </c>
      <c r="E5" s="227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21</v>
      </c>
      <c r="D6" s="48">
        <v>8.0952380952380998E-2</v>
      </c>
      <c r="E6" s="48">
        <v>0.15690458125576701</v>
      </c>
      <c r="F6" s="48">
        <v>0.5</v>
      </c>
      <c r="G6" s="48">
        <v>0</v>
      </c>
      <c r="H6" s="3"/>
    </row>
    <row r="7" spans="1:8" ht="12.6" customHeight="1">
      <c r="A7" s="4" t="s">
        <v>571</v>
      </c>
      <c r="B7" s="13" t="s">
        <v>248</v>
      </c>
      <c r="C7" s="103">
        <v>9</v>
      </c>
      <c r="D7" s="48">
        <v>0.1</v>
      </c>
      <c r="E7" s="48">
        <v>0.158113883008419</v>
      </c>
      <c r="F7" s="48">
        <v>0.5</v>
      </c>
      <c r="G7" s="48">
        <v>0</v>
      </c>
      <c r="H7" s="3"/>
    </row>
    <row r="8" spans="1:8" ht="12.6" customHeight="1">
      <c r="A8" s="4" t="s">
        <v>249</v>
      </c>
      <c r="B8" s="13" t="s">
        <v>250</v>
      </c>
      <c r="C8" s="103">
        <v>30</v>
      </c>
      <c r="D8" s="48">
        <v>0.08</v>
      </c>
      <c r="E8" s="48">
        <v>0.156249137928656</v>
      </c>
      <c r="F8" s="48">
        <v>0.5</v>
      </c>
      <c r="G8" s="48">
        <v>0</v>
      </c>
      <c r="H8" s="3"/>
    </row>
    <row r="9" spans="1:8" ht="12.6" customHeight="1">
      <c r="A9" s="4" t="s">
        <v>251</v>
      </c>
      <c r="B9" s="13" t="s">
        <v>252</v>
      </c>
      <c r="C9" s="103">
        <v>11</v>
      </c>
      <c r="D9" s="48">
        <v>0.109090909090909</v>
      </c>
      <c r="E9" s="48">
        <v>0.19725387425622601</v>
      </c>
      <c r="F9" s="48">
        <v>0.5</v>
      </c>
      <c r="G9" s="48">
        <v>0</v>
      </c>
      <c r="H9" s="3"/>
    </row>
    <row r="10" spans="1:8" ht="12.6" customHeight="1">
      <c r="A10" s="4" t="s">
        <v>253</v>
      </c>
      <c r="B10" s="13" t="s">
        <v>254</v>
      </c>
      <c r="C10" s="103">
        <v>13</v>
      </c>
      <c r="D10" s="48">
        <v>9.2307692307692299E-2</v>
      </c>
      <c r="E10" s="48">
        <v>0.18466879569262401</v>
      </c>
      <c r="F10" s="48">
        <v>0.5</v>
      </c>
      <c r="G10" s="48">
        <v>0</v>
      </c>
      <c r="H10" s="3"/>
    </row>
    <row r="11" spans="1:8" ht="12.6" customHeight="1">
      <c r="A11" s="4" t="s">
        <v>255</v>
      </c>
      <c r="B11" s="13" t="s">
        <v>539</v>
      </c>
      <c r="C11" s="103">
        <v>13</v>
      </c>
      <c r="D11" s="48">
        <v>4.6153846153846101E-2</v>
      </c>
      <c r="E11" s="48">
        <v>0.139136531360295</v>
      </c>
      <c r="F11" s="48">
        <v>0.5</v>
      </c>
      <c r="G11" s="48">
        <v>0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5</v>
      </c>
      <c r="D13" s="48">
        <v>0.14000000000000001</v>
      </c>
      <c r="E13" s="48">
        <v>0.21908902300206601</v>
      </c>
      <c r="F13" s="48">
        <v>0.5</v>
      </c>
      <c r="G13" s="48">
        <v>0</v>
      </c>
      <c r="H13" s="3"/>
    </row>
    <row r="14" spans="1:8" ht="12.6" customHeight="1">
      <c r="A14" s="4" t="s">
        <v>258</v>
      </c>
      <c r="B14" s="13" t="s">
        <v>391</v>
      </c>
      <c r="C14" s="103">
        <v>1</v>
      </c>
      <c r="D14" s="48">
        <v>0</v>
      </c>
      <c r="E14" s="48" t="s">
        <v>491</v>
      </c>
      <c r="F14" s="48">
        <v>0</v>
      </c>
      <c r="G14" s="48">
        <v>0</v>
      </c>
      <c r="H14" s="3"/>
    </row>
    <row r="15" spans="1:8" ht="12.6" customHeight="1">
      <c r="A15" s="4" t="s">
        <v>259</v>
      </c>
      <c r="B15" s="13" t="s">
        <v>370</v>
      </c>
      <c r="C15" s="103">
        <v>0</v>
      </c>
      <c r="D15" s="48" t="s">
        <v>491</v>
      </c>
      <c r="E15" s="48" t="s">
        <v>491</v>
      </c>
      <c r="F15" s="48" t="s">
        <v>491</v>
      </c>
      <c r="G15" s="48" t="s">
        <v>491</v>
      </c>
      <c r="H15" s="3"/>
    </row>
    <row r="16" spans="1:8" ht="12.6" customHeight="1">
      <c r="A16" s="4" t="s">
        <v>367</v>
      </c>
      <c r="B16" s="13" t="s">
        <v>260</v>
      </c>
      <c r="C16" s="103">
        <v>79</v>
      </c>
      <c r="D16" s="48">
        <v>7.3417721518987303E-2</v>
      </c>
      <c r="E16" s="48">
        <v>0.158283145157328</v>
      </c>
      <c r="F16" s="48">
        <v>0.5</v>
      </c>
      <c r="G16" s="48">
        <v>0</v>
      </c>
      <c r="H16" s="3"/>
    </row>
    <row r="17" spans="1:8" ht="12.6" customHeight="1">
      <c r="A17" s="4" t="s">
        <v>502</v>
      </c>
      <c r="B17" s="13" t="s">
        <v>143</v>
      </c>
      <c r="C17" s="103">
        <v>0</v>
      </c>
      <c r="D17" s="48" t="s">
        <v>491</v>
      </c>
      <c r="E17" s="48" t="s">
        <v>491</v>
      </c>
      <c r="F17" s="48" t="s">
        <v>491</v>
      </c>
      <c r="G17" s="48" t="s">
        <v>491</v>
      </c>
      <c r="H17" s="3"/>
    </row>
    <row r="18" spans="1:8" ht="12.6" customHeight="1">
      <c r="A18" s="4" t="s">
        <v>503</v>
      </c>
      <c r="B18" s="13" t="s">
        <v>144</v>
      </c>
      <c r="C18" s="103">
        <v>5</v>
      </c>
      <c r="D18" s="48">
        <v>0</v>
      </c>
      <c r="E18" s="48">
        <v>0</v>
      </c>
      <c r="F18" s="48">
        <v>0</v>
      </c>
      <c r="G18" s="48">
        <v>0</v>
      </c>
      <c r="H18" s="3"/>
    </row>
    <row r="19" spans="1:8" ht="12.6" customHeight="1">
      <c r="A19" s="4" t="s">
        <v>504</v>
      </c>
      <c r="B19" s="13" t="s">
        <v>145</v>
      </c>
      <c r="C19" s="103">
        <v>0</v>
      </c>
      <c r="D19" s="48" t="s">
        <v>491</v>
      </c>
      <c r="E19" s="48" t="s">
        <v>491</v>
      </c>
      <c r="F19" s="48" t="s">
        <v>491</v>
      </c>
      <c r="G19" s="48" t="s">
        <v>491</v>
      </c>
      <c r="H19" s="3"/>
    </row>
    <row r="20" spans="1:8" ht="12.6" customHeight="1">
      <c r="A20" s="4" t="s">
        <v>505</v>
      </c>
      <c r="B20" s="13" t="s">
        <v>146</v>
      </c>
      <c r="C20" s="103">
        <v>3</v>
      </c>
      <c r="D20" s="48">
        <v>3.3333333333333298E-2</v>
      </c>
      <c r="E20" s="48">
        <v>5.7735026918962602E-2</v>
      </c>
      <c r="F20" s="48">
        <v>0.1</v>
      </c>
      <c r="G20" s="48">
        <v>0</v>
      </c>
      <c r="H20" s="3"/>
    </row>
    <row r="21" spans="1:8" ht="12.6" customHeight="1">
      <c r="A21" s="4" t="s">
        <v>506</v>
      </c>
      <c r="B21" s="13" t="s">
        <v>147</v>
      </c>
      <c r="C21" s="103">
        <v>3</v>
      </c>
      <c r="D21" s="48">
        <v>0.1</v>
      </c>
      <c r="E21" s="48">
        <v>0</v>
      </c>
      <c r="F21" s="48">
        <v>0.1</v>
      </c>
      <c r="G21" s="48">
        <v>0.1</v>
      </c>
      <c r="H21" s="3"/>
    </row>
    <row r="22" spans="1:8" ht="12.6" customHeight="1">
      <c r="A22" s="4" t="s">
        <v>507</v>
      </c>
      <c r="B22" s="13" t="s">
        <v>148</v>
      </c>
      <c r="C22" s="103">
        <v>2</v>
      </c>
      <c r="D22" s="48">
        <v>0.05</v>
      </c>
      <c r="E22" s="48">
        <v>7.0710678118654793E-2</v>
      </c>
      <c r="F22" s="48">
        <v>0.1</v>
      </c>
      <c r="G22" s="48">
        <v>0</v>
      </c>
      <c r="H22" s="3"/>
    </row>
    <row r="23" spans="1:8" ht="12.6" customHeight="1">
      <c r="A23" s="4" t="s">
        <v>508</v>
      </c>
      <c r="B23" s="13" t="s">
        <v>149</v>
      </c>
      <c r="C23" s="103">
        <v>9</v>
      </c>
      <c r="D23" s="48">
        <v>5.5555555555555601E-2</v>
      </c>
      <c r="E23" s="48">
        <v>0.16666666666666699</v>
      </c>
      <c r="F23" s="48">
        <v>0.5</v>
      </c>
      <c r="G23" s="48">
        <v>0</v>
      </c>
      <c r="H23" s="3"/>
    </row>
    <row r="24" spans="1:8" ht="12.6" customHeight="1">
      <c r="A24" s="134" t="s">
        <v>572</v>
      </c>
      <c r="B24" s="13" t="s">
        <v>150</v>
      </c>
      <c r="C24" s="103">
        <v>1</v>
      </c>
      <c r="D24" s="48">
        <v>0</v>
      </c>
      <c r="E24" s="48" t="s">
        <v>491</v>
      </c>
      <c r="F24" s="48">
        <v>0</v>
      </c>
      <c r="G24" s="48">
        <v>0</v>
      </c>
      <c r="H24" s="3"/>
    </row>
    <row r="25" spans="1:8" ht="12.6" customHeight="1">
      <c r="A25" s="4" t="s">
        <v>509</v>
      </c>
      <c r="B25" s="13" t="s">
        <v>573</v>
      </c>
      <c r="C25" s="103">
        <v>3</v>
      </c>
      <c r="D25" s="48">
        <v>0.2</v>
      </c>
      <c r="E25" s="48">
        <v>0.26457513110645903</v>
      </c>
      <c r="F25" s="48">
        <v>0.5</v>
      </c>
      <c r="G25" s="48">
        <v>0</v>
      </c>
      <c r="H25" s="3"/>
    </row>
    <row r="26" spans="1:8" ht="12.6" customHeight="1">
      <c r="A26" s="4" t="s">
        <v>510</v>
      </c>
      <c r="B26" s="13" t="s">
        <v>574</v>
      </c>
      <c r="C26" s="103">
        <v>0</v>
      </c>
      <c r="D26" s="48" t="s">
        <v>491</v>
      </c>
      <c r="E26" s="48" t="s">
        <v>491</v>
      </c>
      <c r="F26" s="48" t="s">
        <v>491</v>
      </c>
      <c r="G26" s="48" t="s">
        <v>491</v>
      </c>
      <c r="H26" s="3"/>
    </row>
    <row r="27" spans="1:8" ht="12.6" customHeight="1">
      <c r="A27" s="4" t="s">
        <v>575</v>
      </c>
      <c r="B27" s="13" t="s">
        <v>576</v>
      </c>
      <c r="C27" s="103">
        <v>46</v>
      </c>
      <c r="D27" s="48">
        <v>4.1304347826087003E-2</v>
      </c>
      <c r="E27" s="48">
        <v>9.0862746201856595E-2</v>
      </c>
      <c r="F27" s="48">
        <v>0.5</v>
      </c>
      <c r="G27" s="48">
        <v>0</v>
      </c>
      <c r="H27" s="3"/>
    </row>
    <row r="28" spans="1:8" ht="12.6" customHeight="1">
      <c r="A28" s="4" t="s">
        <v>577</v>
      </c>
      <c r="B28" s="13" t="s">
        <v>328</v>
      </c>
      <c r="C28" s="103">
        <v>0</v>
      </c>
      <c r="D28" s="48" t="s">
        <v>491</v>
      </c>
      <c r="E28" s="48" t="s">
        <v>491</v>
      </c>
      <c r="F28" s="48" t="s">
        <v>491</v>
      </c>
      <c r="G28" s="48" t="s">
        <v>491</v>
      </c>
      <c r="H28" s="3"/>
    </row>
    <row r="29" spans="1:8" ht="12.6" customHeight="1">
      <c r="A29" s="134" t="s">
        <v>534</v>
      </c>
      <c r="B29" s="13" t="s">
        <v>578</v>
      </c>
      <c r="C29" s="103">
        <v>12</v>
      </c>
      <c r="D29" s="48">
        <v>0.05</v>
      </c>
      <c r="E29" s="48">
        <v>0.14459976109624401</v>
      </c>
      <c r="F29" s="48">
        <v>0.5</v>
      </c>
      <c r="G29" s="48">
        <v>0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48" t="s">
        <v>491</v>
      </c>
      <c r="E30" s="48" t="s">
        <v>491</v>
      </c>
      <c r="F30" s="48" t="s">
        <v>491</v>
      </c>
      <c r="G30" s="48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5</v>
      </c>
      <c r="D31" s="48">
        <v>0.02</v>
      </c>
      <c r="E31" s="48">
        <v>4.4721359549995801E-2</v>
      </c>
      <c r="F31" s="48">
        <v>0.1</v>
      </c>
      <c r="G31" s="48">
        <v>0</v>
      </c>
      <c r="H31" s="3"/>
    </row>
    <row r="32" spans="1:8" ht="12.6" customHeight="1">
      <c r="A32" s="4" t="s">
        <v>581</v>
      </c>
      <c r="B32" s="13" t="s">
        <v>261</v>
      </c>
      <c r="C32" s="103">
        <v>0</v>
      </c>
      <c r="D32" s="48" t="s">
        <v>491</v>
      </c>
      <c r="E32" s="48" t="s">
        <v>491</v>
      </c>
      <c r="F32" s="48" t="s">
        <v>491</v>
      </c>
      <c r="G32" s="48" t="s">
        <v>491</v>
      </c>
      <c r="H32" s="3"/>
    </row>
    <row r="33" spans="1:8" ht="12.6" customHeight="1">
      <c r="A33" s="4" t="s">
        <v>417</v>
      </c>
      <c r="B33" s="13" t="s">
        <v>167</v>
      </c>
      <c r="C33" s="103">
        <v>0</v>
      </c>
      <c r="D33" s="48" t="s">
        <v>491</v>
      </c>
      <c r="E33" s="48" t="s">
        <v>491</v>
      </c>
      <c r="F33" s="48" t="s">
        <v>491</v>
      </c>
      <c r="G33" s="48" t="s">
        <v>491</v>
      </c>
      <c r="H33" s="3"/>
    </row>
    <row r="34" spans="1:8" ht="12.6" customHeight="1">
      <c r="A34" s="134" t="s">
        <v>582</v>
      </c>
      <c r="B34" s="13" t="s">
        <v>331</v>
      </c>
      <c r="C34" s="103">
        <v>78</v>
      </c>
      <c r="D34" s="48">
        <v>7.4358974358974303E-2</v>
      </c>
      <c r="E34" s="48">
        <v>0.14632812925723299</v>
      </c>
      <c r="F34" s="48">
        <v>0.5</v>
      </c>
      <c r="G34" s="48">
        <v>0</v>
      </c>
      <c r="H34" s="3"/>
    </row>
    <row r="35" spans="1:8" ht="12.6" customHeight="1">
      <c r="A35" s="4" t="s">
        <v>418</v>
      </c>
      <c r="B35" s="13" t="s">
        <v>436</v>
      </c>
      <c r="C35" s="103">
        <v>8</v>
      </c>
      <c r="D35" s="48">
        <v>0</v>
      </c>
      <c r="E35" s="48">
        <v>0</v>
      </c>
      <c r="F35" s="48">
        <v>0</v>
      </c>
      <c r="G35" s="48">
        <v>0</v>
      </c>
      <c r="H35" s="3"/>
    </row>
    <row r="36" spans="1:8" ht="12.6" customHeight="1">
      <c r="A36" s="4" t="s">
        <v>419</v>
      </c>
      <c r="B36" s="13" t="s">
        <v>514</v>
      </c>
      <c r="C36" s="103">
        <v>9</v>
      </c>
      <c r="D36" s="48">
        <v>1.1111111111111099E-2</v>
      </c>
      <c r="E36" s="48">
        <v>3.3333333333333298E-2</v>
      </c>
      <c r="F36" s="48">
        <v>0.1</v>
      </c>
      <c r="G36" s="48">
        <v>0</v>
      </c>
      <c r="H36" s="3"/>
    </row>
    <row r="37" spans="1:8" ht="12.6" customHeight="1">
      <c r="A37" s="4" t="s">
        <v>583</v>
      </c>
      <c r="B37" s="13" t="s">
        <v>2071</v>
      </c>
      <c r="C37" s="103">
        <v>1</v>
      </c>
      <c r="D37" s="48">
        <v>0</v>
      </c>
      <c r="E37" s="48" t="s">
        <v>491</v>
      </c>
      <c r="F37" s="48">
        <v>0</v>
      </c>
      <c r="G37" s="48">
        <v>0</v>
      </c>
      <c r="H37" s="3"/>
    </row>
    <row r="38" spans="1:8" ht="12.6" customHeight="1">
      <c r="A38" s="4" t="s">
        <v>584</v>
      </c>
      <c r="B38" s="13" t="s">
        <v>262</v>
      </c>
      <c r="C38" s="103">
        <v>12</v>
      </c>
      <c r="D38" s="48">
        <v>8.3333333333333297E-3</v>
      </c>
      <c r="E38" s="48">
        <v>2.8867513459481301E-2</v>
      </c>
      <c r="F38" s="48">
        <v>0.1</v>
      </c>
      <c r="G38" s="48">
        <v>0</v>
      </c>
      <c r="H38" s="3"/>
    </row>
    <row r="39" spans="1:8" ht="12.6" customHeight="1">
      <c r="A39" s="4" t="s">
        <v>263</v>
      </c>
      <c r="B39" s="13" t="s">
        <v>264</v>
      </c>
      <c r="C39" s="103">
        <v>57</v>
      </c>
      <c r="D39" s="48">
        <v>2.9824561403508799E-2</v>
      </c>
      <c r="E39" s="48">
        <v>9.6297367344042595E-2</v>
      </c>
      <c r="F39" s="48">
        <v>0.5</v>
      </c>
      <c r="G39" s="48">
        <v>0</v>
      </c>
      <c r="H39" s="3"/>
    </row>
    <row r="40" spans="1:8" ht="12.6" customHeight="1">
      <c r="A40" s="4" t="s">
        <v>265</v>
      </c>
      <c r="B40" s="13" t="s">
        <v>266</v>
      </c>
      <c r="C40" s="103">
        <v>6</v>
      </c>
      <c r="D40" s="48">
        <v>0.1</v>
      </c>
      <c r="E40" s="48">
        <v>0.2</v>
      </c>
      <c r="F40" s="48">
        <v>0.5</v>
      </c>
      <c r="G40" s="48">
        <v>0</v>
      </c>
      <c r="H40" s="3"/>
    </row>
    <row r="41" spans="1:8" ht="12.6" customHeight="1">
      <c r="A41" s="4" t="s">
        <v>377</v>
      </c>
      <c r="B41" s="13" t="s">
        <v>267</v>
      </c>
      <c r="C41" s="103">
        <v>3</v>
      </c>
      <c r="D41" s="48">
        <v>0</v>
      </c>
      <c r="E41" s="48">
        <v>0</v>
      </c>
      <c r="F41" s="48">
        <v>0</v>
      </c>
      <c r="G41" s="48">
        <v>0</v>
      </c>
      <c r="H41" s="3"/>
    </row>
    <row r="42" spans="1:8" ht="12.6" customHeight="1">
      <c r="A42" s="4" t="s">
        <v>378</v>
      </c>
      <c r="B42" s="13" t="s">
        <v>268</v>
      </c>
      <c r="C42" s="103">
        <v>5</v>
      </c>
      <c r="D42" s="48">
        <v>0.02</v>
      </c>
      <c r="E42" s="48">
        <v>4.4721359549995801E-2</v>
      </c>
      <c r="F42" s="48">
        <v>0.1</v>
      </c>
      <c r="G42" s="48">
        <v>0</v>
      </c>
      <c r="H42" s="3"/>
    </row>
    <row r="43" spans="1:8" ht="12.6" customHeight="1">
      <c r="A43" s="4" t="s">
        <v>281</v>
      </c>
      <c r="B43" s="13" t="s">
        <v>379</v>
      </c>
      <c r="C43" s="103">
        <v>3</v>
      </c>
      <c r="D43" s="48">
        <v>3.3333333333333298E-2</v>
      </c>
      <c r="E43" s="48">
        <v>5.7735026918962602E-2</v>
      </c>
      <c r="F43" s="48">
        <v>0.1</v>
      </c>
      <c r="G43" s="48">
        <v>0</v>
      </c>
      <c r="H43" s="3"/>
    </row>
    <row r="44" spans="1:8" ht="12.6" customHeight="1">
      <c r="A44" s="4" t="s">
        <v>380</v>
      </c>
      <c r="B44" s="13" t="s">
        <v>585</v>
      </c>
      <c r="C44" s="103">
        <v>6</v>
      </c>
      <c r="D44" s="48">
        <v>0.116666666666667</v>
      </c>
      <c r="E44" s="48">
        <v>0.194079021706795</v>
      </c>
      <c r="F44" s="48">
        <v>0.5</v>
      </c>
      <c r="G44" s="48">
        <v>0</v>
      </c>
      <c r="H44" s="3"/>
    </row>
    <row r="45" spans="1:8" ht="12.6" customHeight="1">
      <c r="A45" s="4" t="s">
        <v>282</v>
      </c>
      <c r="B45" s="13" t="s">
        <v>586</v>
      </c>
      <c r="C45" s="103">
        <v>75</v>
      </c>
      <c r="D45" s="48">
        <v>0.02</v>
      </c>
      <c r="E45" s="48">
        <v>6.7783438940456506E-2</v>
      </c>
      <c r="F45" s="48">
        <v>0.5</v>
      </c>
      <c r="G45" s="48">
        <v>0</v>
      </c>
      <c r="H45" s="3"/>
    </row>
    <row r="46" spans="1:8" ht="12.6" customHeight="1">
      <c r="A46" s="4" t="s">
        <v>587</v>
      </c>
      <c r="B46" s="13" t="s">
        <v>588</v>
      </c>
      <c r="C46" s="103">
        <v>3</v>
      </c>
      <c r="D46" s="48">
        <v>3.3333333333333298E-2</v>
      </c>
      <c r="E46" s="48">
        <v>5.7735026918962602E-2</v>
      </c>
      <c r="F46" s="48">
        <v>0.1</v>
      </c>
      <c r="G46" s="48">
        <v>0</v>
      </c>
      <c r="H46" s="3"/>
    </row>
    <row r="47" spans="1:8" ht="12.6" customHeight="1">
      <c r="A47" s="4" t="s">
        <v>589</v>
      </c>
      <c r="B47" s="13" t="s">
        <v>269</v>
      </c>
      <c r="C47" s="103">
        <v>6</v>
      </c>
      <c r="D47" s="48">
        <v>1.6666666666666701E-2</v>
      </c>
      <c r="E47" s="48">
        <v>4.0824829046386298E-2</v>
      </c>
      <c r="F47" s="48">
        <v>0.1</v>
      </c>
      <c r="G47" s="48">
        <v>0</v>
      </c>
      <c r="H47" s="3"/>
    </row>
    <row r="48" spans="1:8" ht="12.6" customHeight="1">
      <c r="A48" s="4" t="s">
        <v>284</v>
      </c>
      <c r="B48" s="13" t="s">
        <v>590</v>
      </c>
      <c r="C48" s="103">
        <v>5</v>
      </c>
      <c r="D48" s="48">
        <v>0.02</v>
      </c>
      <c r="E48" s="48">
        <v>4.4721359549995801E-2</v>
      </c>
      <c r="F48" s="48">
        <v>0.1</v>
      </c>
      <c r="G48" s="48">
        <v>0</v>
      </c>
      <c r="H48" s="3"/>
    </row>
    <row r="49" spans="1:8" ht="12.6" customHeight="1">
      <c r="A49" s="4" t="s">
        <v>421</v>
      </c>
      <c r="B49" s="13" t="s">
        <v>270</v>
      </c>
      <c r="C49" s="103">
        <v>31</v>
      </c>
      <c r="D49" s="48">
        <v>0</v>
      </c>
      <c r="E49" s="48">
        <v>0</v>
      </c>
      <c r="F49" s="48">
        <v>0</v>
      </c>
      <c r="G49" s="48">
        <v>0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48" t="s">
        <v>491</v>
      </c>
      <c r="E50" s="48" t="s">
        <v>491</v>
      </c>
      <c r="F50" s="48" t="s">
        <v>491</v>
      </c>
      <c r="G50" s="48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03">
        <v>0</v>
      </c>
      <c r="D51" s="48" t="s">
        <v>491</v>
      </c>
      <c r="E51" s="48" t="s">
        <v>491</v>
      </c>
      <c r="F51" s="48" t="s">
        <v>491</v>
      </c>
      <c r="G51" s="48" t="s">
        <v>491</v>
      </c>
    </row>
    <row r="52" spans="1:8" ht="12.6" customHeight="1">
      <c r="A52" s="4" t="s">
        <v>591</v>
      </c>
      <c r="B52" s="13" t="s">
        <v>157</v>
      </c>
      <c r="C52" s="103">
        <v>0</v>
      </c>
      <c r="D52" s="48" t="s">
        <v>491</v>
      </c>
      <c r="E52" s="48" t="s">
        <v>491</v>
      </c>
      <c r="F52" s="48" t="s">
        <v>491</v>
      </c>
      <c r="G52" s="48" t="s">
        <v>491</v>
      </c>
      <c r="H52" s="3"/>
    </row>
    <row r="53" spans="1:8" ht="12.6" customHeight="1">
      <c r="A53" s="4" t="s">
        <v>158</v>
      </c>
      <c r="B53" s="13" t="s">
        <v>159</v>
      </c>
      <c r="C53" s="103">
        <v>0</v>
      </c>
      <c r="D53" s="48" t="s">
        <v>491</v>
      </c>
      <c r="E53" s="48" t="s">
        <v>491</v>
      </c>
      <c r="F53" s="48" t="s">
        <v>491</v>
      </c>
      <c r="G53" s="48" t="s">
        <v>491</v>
      </c>
      <c r="H53" s="3"/>
    </row>
    <row r="54" spans="1:8" ht="12.6" customHeight="1">
      <c r="A54" s="4" t="s">
        <v>160</v>
      </c>
      <c r="B54" s="13" t="s">
        <v>161</v>
      </c>
      <c r="C54" s="103">
        <v>2</v>
      </c>
      <c r="D54" s="48">
        <v>0</v>
      </c>
      <c r="E54" s="48">
        <v>0</v>
      </c>
      <c r="F54" s="48">
        <v>0</v>
      </c>
      <c r="G54" s="48">
        <v>0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48" t="s">
        <v>491</v>
      </c>
      <c r="E55" s="48" t="s">
        <v>491</v>
      </c>
      <c r="F55" s="48" t="s">
        <v>491</v>
      </c>
      <c r="G55" s="48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2</v>
      </c>
      <c r="D56" s="48">
        <v>0</v>
      </c>
      <c r="E56" s="48">
        <v>0</v>
      </c>
      <c r="F56" s="48">
        <v>0</v>
      </c>
      <c r="G56" s="48">
        <v>0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48" t="s">
        <v>491</v>
      </c>
      <c r="E57" s="48" t="s">
        <v>491</v>
      </c>
      <c r="F57" s="48" t="s">
        <v>491</v>
      </c>
      <c r="G57" s="48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48" t="s">
        <v>491</v>
      </c>
      <c r="E58" s="48" t="s">
        <v>491</v>
      </c>
      <c r="F58" s="48" t="s">
        <v>491</v>
      </c>
      <c r="G58" s="48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76</v>
      </c>
      <c r="D59" s="48">
        <v>3.6842105263157898E-2</v>
      </c>
      <c r="E59" s="48">
        <v>8.9207033001003397E-2</v>
      </c>
      <c r="F59" s="48">
        <v>0.5</v>
      </c>
      <c r="G59" s="48">
        <v>0</v>
      </c>
      <c r="H59" s="3"/>
    </row>
    <row r="60" spans="1:8" ht="12.6" customHeight="1">
      <c r="A60" s="4" t="s">
        <v>175</v>
      </c>
      <c r="B60" s="13" t="s">
        <v>176</v>
      </c>
      <c r="C60" s="103">
        <v>73</v>
      </c>
      <c r="D60" s="48">
        <v>5.8904109589041097E-2</v>
      </c>
      <c r="E60" s="48">
        <v>0.12784063042879701</v>
      </c>
      <c r="F60" s="48">
        <v>0.5</v>
      </c>
      <c r="G60" s="48">
        <v>0</v>
      </c>
      <c r="H60" s="3"/>
    </row>
    <row r="61" spans="1:8" ht="12.6" customHeight="1">
      <c r="A61" s="4" t="s">
        <v>177</v>
      </c>
      <c r="B61" s="13" t="s">
        <v>178</v>
      </c>
      <c r="C61" s="103">
        <v>2</v>
      </c>
      <c r="D61" s="48">
        <v>0</v>
      </c>
      <c r="E61" s="48">
        <v>0</v>
      </c>
      <c r="F61" s="48">
        <v>0</v>
      </c>
      <c r="G61" s="48">
        <v>0</v>
      </c>
      <c r="H61" s="3"/>
    </row>
    <row r="62" spans="1:8" ht="12.6" customHeight="1">
      <c r="A62" s="4" t="s">
        <v>179</v>
      </c>
      <c r="B62" s="13" t="s">
        <v>180</v>
      </c>
      <c r="C62" s="103">
        <v>5</v>
      </c>
      <c r="D62" s="48">
        <v>0.04</v>
      </c>
      <c r="E62" s="48">
        <v>8.9442719099991602E-2</v>
      </c>
      <c r="F62" s="48">
        <v>0.2</v>
      </c>
      <c r="G62" s="48">
        <v>0</v>
      </c>
      <c r="H62" s="3"/>
    </row>
    <row r="63" spans="1:8" ht="12.6" customHeight="1">
      <c r="A63" s="4" t="s">
        <v>181</v>
      </c>
      <c r="B63" s="13" t="s">
        <v>182</v>
      </c>
      <c r="C63" s="103">
        <v>1</v>
      </c>
      <c r="D63" s="48">
        <v>0</v>
      </c>
      <c r="E63" s="48" t="s">
        <v>491</v>
      </c>
      <c r="F63" s="48">
        <v>0</v>
      </c>
      <c r="G63" s="48">
        <v>0</v>
      </c>
      <c r="H63" s="3"/>
    </row>
    <row r="64" spans="1:8" ht="12.6" customHeight="1">
      <c r="A64" s="134" t="s">
        <v>183</v>
      </c>
      <c r="B64" s="13" t="s">
        <v>184</v>
      </c>
      <c r="C64" s="103">
        <v>23</v>
      </c>
      <c r="D64" s="48">
        <v>4.3478260869565202E-2</v>
      </c>
      <c r="E64" s="48">
        <v>0.107981845934321</v>
      </c>
      <c r="F64" s="48">
        <v>0.5</v>
      </c>
      <c r="G64" s="48">
        <v>0</v>
      </c>
      <c r="H64" s="3"/>
    </row>
    <row r="65" spans="1:8" ht="12.6" customHeight="1">
      <c r="A65" s="4" t="s">
        <v>185</v>
      </c>
      <c r="B65" s="13" t="s">
        <v>2018</v>
      </c>
      <c r="C65" s="103">
        <v>16</v>
      </c>
      <c r="D65" s="48">
        <v>9.375E-2</v>
      </c>
      <c r="E65" s="48">
        <v>0.16918924315688599</v>
      </c>
      <c r="F65" s="48">
        <v>0.5</v>
      </c>
      <c r="G65" s="48">
        <v>0</v>
      </c>
      <c r="H65" s="3"/>
    </row>
    <row r="66" spans="1:8" ht="12.6" customHeight="1">
      <c r="A66" s="4" t="s">
        <v>186</v>
      </c>
      <c r="B66" s="13" t="s">
        <v>163</v>
      </c>
      <c r="C66" s="103">
        <v>1</v>
      </c>
      <c r="D66" s="48">
        <v>0.1</v>
      </c>
      <c r="E66" s="48" t="s">
        <v>491</v>
      </c>
      <c r="F66" s="48">
        <v>0.1</v>
      </c>
      <c r="G66" s="48">
        <v>0.1</v>
      </c>
      <c r="H66" s="3"/>
    </row>
    <row r="67" spans="1:8" ht="12.6" customHeight="1">
      <c r="A67" s="4" t="s">
        <v>187</v>
      </c>
      <c r="B67" s="13" t="s">
        <v>164</v>
      </c>
      <c r="C67" s="103">
        <v>1</v>
      </c>
      <c r="D67" s="48">
        <v>0</v>
      </c>
      <c r="E67" s="48" t="s">
        <v>491</v>
      </c>
      <c r="F67" s="48">
        <v>0</v>
      </c>
      <c r="G67" s="48">
        <v>0</v>
      </c>
      <c r="H67" s="3"/>
    </row>
    <row r="68" spans="1:8" ht="12.6" customHeight="1">
      <c r="A68" s="4" t="s">
        <v>188</v>
      </c>
      <c r="B68" s="13" t="s">
        <v>165</v>
      </c>
      <c r="C68" s="103">
        <v>27</v>
      </c>
      <c r="D68" s="48">
        <v>3.3333333333333298E-2</v>
      </c>
      <c r="E68" s="48">
        <v>0.1</v>
      </c>
      <c r="F68" s="48">
        <v>0.5</v>
      </c>
      <c r="G68" s="48">
        <v>0</v>
      </c>
      <c r="H68" s="3"/>
    </row>
    <row r="69" spans="1:8" ht="12.6" customHeight="1">
      <c r="A69" s="4" t="s">
        <v>189</v>
      </c>
      <c r="B69" s="13" t="s">
        <v>166</v>
      </c>
      <c r="C69" s="103">
        <v>15</v>
      </c>
      <c r="D69" s="48">
        <v>0.04</v>
      </c>
      <c r="E69" s="48">
        <v>6.3245553203367597E-2</v>
      </c>
      <c r="F69" s="48">
        <v>0.2</v>
      </c>
      <c r="G69" s="48">
        <v>0</v>
      </c>
      <c r="H69" s="3"/>
    </row>
    <row r="70" spans="1:8" ht="12.6" customHeight="1">
      <c r="A70" s="4" t="s">
        <v>190</v>
      </c>
      <c r="B70" s="13" t="s">
        <v>168</v>
      </c>
      <c r="C70" s="103">
        <v>13</v>
      </c>
      <c r="D70" s="48">
        <v>0.130769230769231</v>
      </c>
      <c r="E70" s="48">
        <v>0.295478751025674</v>
      </c>
      <c r="F70" s="48">
        <v>1</v>
      </c>
      <c r="G70" s="48">
        <v>0</v>
      </c>
      <c r="H70" s="3"/>
    </row>
    <row r="71" spans="1:8" ht="12.6" customHeight="1">
      <c r="A71" s="4" t="s">
        <v>191</v>
      </c>
      <c r="B71" s="13" t="s">
        <v>192</v>
      </c>
      <c r="C71" s="103">
        <v>0</v>
      </c>
      <c r="D71" s="48" t="s">
        <v>491</v>
      </c>
      <c r="E71" s="48" t="s">
        <v>491</v>
      </c>
      <c r="F71" s="48" t="s">
        <v>491</v>
      </c>
      <c r="G71" s="48" t="s">
        <v>491</v>
      </c>
      <c r="H71" s="3"/>
    </row>
    <row r="72" spans="1:8" ht="12.6" customHeight="1">
      <c r="A72" s="4" t="s">
        <v>193</v>
      </c>
      <c r="B72" s="13" t="s">
        <v>194</v>
      </c>
      <c r="C72" s="103">
        <v>3</v>
      </c>
      <c r="D72" s="48">
        <v>0.16666666666666699</v>
      </c>
      <c r="E72" s="48">
        <v>0.28867513459481298</v>
      </c>
      <c r="F72" s="48">
        <v>0.5</v>
      </c>
      <c r="G72" s="48">
        <v>0</v>
      </c>
      <c r="H72" s="3"/>
    </row>
    <row r="73" spans="1:8" ht="12.6" customHeight="1">
      <c r="A73" s="4" t="s">
        <v>195</v>
      </c>
      <c r="B73" s="13" t="s">
        <v>196</v>
      </c>
      <c r="C73" s="103">
        <v>14</v>
      </c>
      <c r="D73" s="48">
        <v>1.4285714285714299E-2</v>
      </c>
      <c r="E73" s="48">
        <v>3.6313651960128097E-2</v>
      </c>
      <c r="F73" s="48">
        <v>0.1</v>
      </c>
      <c r="G73" s="48">
        <v>0</v>
      </c>
      <c r="H73" s="3"/>
    </row>
    <row r="74" spans="1:8" ht="12.6" customHeight="1">
      <c r="A74" s="4" t="s">
        <v>197</v>
      </c>
      <c r="B74" s="13" t="s">
        <v>198</v>
      </c>
      <c r="C74" s="103">
        <v>2</v>
      </c>
      <c r="D74" s="48">
        <v>0</v>
      </c>
      <c r="E74" s="48">
        <v>0</v>
      </c>
      <c r="F74" s="48">
        <v>0</v>
      </c>
      <c r="G74" s="48">
        <v>0</v>
      </c>
      <c r="H74" s="3"/>
    </row>
    <row r="75" spans="1:8" ht="12.6" customHeight="1">
      <c r="A75" s="4" t="s">
        <v>199</v>
      </c>
      <c r="B75" s="13" t="s">
        <v>200</v>
      </c>
      <c r="C75" s="103">
        <v>1</v>
      </c>
      <c r="D75" s="48">
        <v>0</v>
      </c>
      <c r="E75" s="48" t="s">
        <v>491</v>
      </c>
      <c r="F75" s="48">
        <v>0</v>
      </c>
      <c r="G75" s="48">
        <v>0</v>
      </c>
      <c r="H75" s="3"/>
    </row>
    <row r="76" spans="1:8" ht="12.6" customHeight="1">
      <c r="A76" s="4" t="s">
        <v>201</v>
      </c>
      <c r="B76" s="13" t="s">
        <v>202</v>
      </c>
      <c r="C76" s="103">
        <v>53</v>
      </c>
      <c r="D76" s="48">
        <v>1.13207547169811E-2</v>
      </c>
      <c r="E76" s="48">
        <v>6.9780913630531904E-2</v>
      </c>
      <c r="F76" s="48">
        <v>0.5</v>
      </c>
      <c r="G76" s="48">
        <v>0</v>
      </c>
      <c r="H76" s="3"/>
    </row>
    <row r="77" spans="1:8" ht="12.6" customHeight="1">
      <c r="A77" s="4" t="s">
        <v>203</v>
      </c>
      <c r="B77" s="13" t="s">
        <v>169</v>
      </c>
      <c r="C77" s="103">
        <v>28</v>
      </c>
      <c r="D77" s="48">
        <v>0.153571428571429</v>
      </c>
      <c r="E77" s="48">
        <v>0.402291715473516</v>
      </c>
      <c r="F77" s="48">
        <v>2</v>
      </c>
      <c r="G77" s="48">
        <v>0</v>
      </c>
      <c r="H77" s="3"/>
    </row>
    <row r="78" spans="1:8" ht="12.6" customHeight="1">
      <c r="A78" s="134" t="s">
        <v>204</v>
      </c>
      <c r="B78" s="13" t="s">
        <v>170</v>
      </c>
      <c r="C78" s="103">
        <v>200</v>
      </c>
      <c r="D78" s="48">
        <v>3.5499999999999997E-2</v>
      </c>
      <c r="E78" s="48">
        <v>0.11022931784494901</v>
      </c>
      <c r="F78" s="48">
        <v>1</v>
      </c>
      <c r="G78" s="48">
        <v>0</v>
      </c>
      <c r="H78" s="3"/>
    </row>
    <row r="79" spans="1:8" ht="12.6" customHeight="1">
      <c r="A79" s="4" t="s">
        <v>205</v>
      </c>
      <c r="B79" s="13" t="s">
        <v>206</v>
      </c>
      <c r="C79" s="103">
        <v>0</v>
      </c>
      <c r="D79" s="48" t="s">
        <v>491</v>
      </c>
      <c r="E79" s="48" t="s">
        <v>491</v>
      </c>
      <c r="F79" s="48" t="s">
        <v>491</v>
      </c>
      <c r="G79" s="48" t="s">
        <v>491</v>
      </c>
      <c r="H79" s="3"/>
    </row>
    <row r="80" spans="1:8" ht="12.6" customHeight="1">
      <c r="A80" s="4" t="s">
        <v>207</v>
      </c>
      <c r="B80" s="13" t="s">
        <v>171</v>
      </c>
      <c r="C80" s="103">
        <v>14</v>
      </c>
      <c r="D80" s="48">
        <v>7.14285714285714E-3</v>
      </c>
      <c r="E80" s="48">
        <v>2.6726124191242401E-2</v>
      </c>
      <c r="F80" s="48">
        <v>0.1</v>
      </c>
      <c r="G80" s="48">
        <v>0</v>
      </c>
      <c r="H80" s="3"/>
    </row>
    <row r="81" spans="1:8" ht="12.6" customHeight="1">
      <c r="A81" s="134" t="s">
        <v>208</v>
      </c>
      <c r="B81" s="13" t="s">
        <v>209</v>
      </c>
      <c r="C81" s="103">
        <v>3</v>
      </c>
      <c r="D81" s="48">
        <v>3.3333333333333298E-2</v>
      </c>
      <c r="E81" s="48">
        <v>5.7735026918962602E-2</v>
      </c>
      <c r="F81" s="48">
        <v>0.1</v>
      </c>
      <c r="G81" s="48">
        <v>0</v>
      </c>
      <c r="H81" s="3"/>
    </row>
    <row r="82" spans="1:8" ht="12.6" customHeight="1">
      <c r="A82" s="4" t="s">
        <v>210</v>
      </c>
      <c r="B82" s="13" t="s">
        <v>211</v>
      </c>
      <c r="C82" s="103">
        <v>87</v>
      </c>
      <c r="D82" s="48">
        <v>3.10344827586207E-2</v>
      </c>
      <c r="E82" s="48">
        <v>9.6821995420013296E-2</v>
      </c>
      <c r="F82" s="48">
        <v>0.5</v>
      </c>
      <c r="G82" s="48">
        <v>0</v>
      </c>
      <c r="H82" s="3"/>
    </row>
    <row r="83" spans="1:8" ht="12.6" customHeight="1">
      <c r="A83" s="4" t="s">
        <v>212</v>
      </c>
      <c r="B83" s="13" t="s">
        <v>213</v>
      </c>
      <c r="C83" s="103">
        <v>370</v>
      </c>
      <c r="D83" s="48">
        <v>9.1351351351351501E-2</v>
      </c>
      <c r="E83" s="48">
        <v>0.42716791036213803</v>
      </c>
      <c r="F83" s="48">
        <v>5</v>
      </c>
      <c r="G83" s="48">
        <v>0</v>
      </c>
      <c r="H83" s="3"/>
    </row>
    <row r="84" spans="1:8" ht="12.6" customHeight="1">
      <c r="A84" s="134" t="s">
        <v>172</v>
      </c>
      <c r="B84" s="13" t="s">
        <v>214</v>
      </c>
      <c r="C84" s="103">
        <v>101</v>
      </c>
      <c r="D84" s="48">
        <v>3.06930693069307E-2</v>
      </c>
      <c r="E84" s="48">
        <v>0.14264822063904301</v>
      </c>
      <c r="F84" s="48">
        <v>1.1000000000000001</v>
      </c>
      <c r="G84" s="48">
        <v>0</v>
      </c>
      <c r="H84" s="3"/>
    </row>
    <row r="85" spans="1:8" ht="12.6" customHeight="1">
      <c r="A85" s="35" t="s">
        <v>215</v>
      </c>
      <c r="B85" s="192" t="s">
        <v>2020</v>
      </c>
      <c r="C85" s="103">
        <v>1</v>
      </c>
      <c r="D85" s="48">
        <v>0</v>
      </c>
      <c r="E85" s="48" t="s">
        <v>491</v>
      </c>
      <c r="F85" s="48">
        <v>0</v>
      </c>
      <c r="G85" s="48">
        <v>0</v>
      </c>
      <c r="H85" s="3"/>
    </row>
    <row r="86" spans="1:8" ht="12.6" customHeight="1">
      <c r="A86" s="35" t="s">
        <v>217</v>
      </c>
      <c r="B86" s="13" t="s">
        <v>216</v>
      </c>
      <c r="C86" s="103">
        <v>24</v>
      </c>
      <c r="D86" s="48">
        <v>0.38333333333333303</v>
      </c>
      <c r="E86" s="48">
        <v>1.2246265328366599</v>
      </c>
      <c r="F86" s="48">
        <v>6</v>
      </c>
      <c r="G86" s="48">
        <v>0</v>
      </c>
      <c r="H86" s="3"/>
    </row>
    <row r="87" spans="1:8" ht="12.6" customHeight="1">
      <c r="A87" s="35" t="s">
        <v>219</v>
      </c>
      <c r="B87" s="13" t="s">
        <v>218</v>
      </c>
      <c r="C87" s="103">
        <v>2</v>
      </c>
      <c r="D87" s="48">
        <v>0.05</v>
      </c>
      <c r="E87" s="48">
        <v>7.0710678118654793E-2</v>
      </c>
      <c r="F87" s="48">
        <v>0.1</v>
      </c>
      <c r="G87" s="48">
        <v>0</v>
      </c>
      <c r="H87" s="3"/>
    </row>
    <row r="88" spans="1:8" ht="12.6" customHeight="1">
      <c r="A88" s="35" t="s">
        <v>221</v>
      </c>
      <c r="B88" s="13" t="s">
        <v>220</v>
      </c>
      <c r="C88" s="103">
        <v>7</v>
      </c>
      <c r="D88" s="48">
        <v>4.2857142857142899E-2</v>
      </c>
      <c r="E88" s="48">
        <v>5.3452248382484899E-2</v>
      </c>
      <c r="F88" s="48">
        <v>0.1</v>
      </c>
      <c r="G88" s="48">
        <v>0</v>
      </c>
      <c r="H88" s="3"/>
    </row>
    <row r="89" spans="1:8" ht="12.6" customHeight="1">
      <c r="A89" s="35" t="s">
        <v>223</v>
      </c>
      <c r="B89" s="13" t="s">
        <v>222</v>
      </c>
      <c r="C89" s="103">
        <v>6</v>
      </c>
      <c r="D89" s="48">
        <v>1.6666666666666701E-2</v>
      </c>
      <c r="E89" s="48">
        <v>4.0824829046386298E-2</v>
      </c>
      <c r="F89" s="48">
        <v>0.1</v>
      </c>
      <c r="G89" s="48">
        <v>0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48" t="s">
        <v>491</v>
      </c>
      <c r="E90" s="48" t="s">
        <v>491</v>
      </c>
      <c r="F90" s="48" t="s">
        <v>491</v>
      </c>
      <c r="G90" s="48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9</v>
      </c>
      <c r="D92" s="48">
        <v>1.05555555555556</v>
      </c>
      <c r="E92" s="48">
        <v>1.9755449318549501</v>
      </c>
      <c r="F92" s="48">
        <v>5</v>
      </c>
      <c r="G92" s="48">
        <v>0</v>
      </c>
      <c r="H92" s="3"/>
    </row>
    <row r="93" spans="1:8" ht="12.6" customHeight="1">
      <c r="A93" s="134" t="s">
        <v>321</v>
      </c>
      <c r="B93" s="13" t="s">
        <v>517</v>
      </c>
      <c r="C93" s="103">
        <v>1</v>
      </c>
      <c r="D93" s="48">
        <v>0.1</v>
      </c>
      <c r="E93" s="48" t="s">
        <v>491</v>
      </c>
      <c r="F93" s="48">
        <v>0.1</v>
      </c>
      <c r="G93" s="48">
        <v>0.1</v>
      </c>
      <c r="H93" s="3"/>
    </row>
    <row r="94" spans="1:8" ht="12.6" customHeight="1">
      <c r="A94" s="4" t="s">
        <v>322</v>
      </c>
      <c r="B94" s="13" t="s">
        <v>323</v>
      </c>
      <c r="C94" s="103">
        <v>28</v>
      </c>
      <c r="D94" s="48">
        <v>8.2142857142857198E-2</v>
      </c>
      <c r="E94" s="48">
        <v>0.161138476055871</v>
      </c>
      <c r="F94" s="48">
        <v>0.5</v>
      </c>
      <c r="G94" s="48">
        <v>0</v>
      </c>
      <c r="H94" s="3"/>
    </row>
    <row r="95" spans="1:8" ht="12.6" customHeight="1">
      <c r="A95" s="134" t="s">
        <v>324</v>
      </c>
      <c r="B95" s="13" t="s">
        <v>518</v>
      </c>
      <c r="C95" s="103">
        <v>7</v>
      </c>
      <c r="D95" s="48">
        <v>0.1</v>
      </c>
      <c r="E95" s="48">
        <v>0.182574185835055</v>
      </c>
      <c r="F95" s="48">
        <v>0.5</v>
      </c>
      <c r="G95" s="48">
        <v>0</v>
      </c>
      <c r="H95" s="3"/>
    </row>
    <row r="96" spans="1:8" ht="12.6" customHeight="1">
      <c r="A96" s="4" t="s">
        <v>325</v>
      </c>
      <c r="B96" s="13" t="s">
        <v>519</v>
      </c>
      <c r="C96" s="103">
        <v>2</v>
      </c>
      <c r="D96" s="48">
        <v>0.25</v>
      </c>
      <c r="E96" s="48">
        <v>0.35355339059327401</v>
      </c>
      <c r="F96" s="48">
        <v>0.5</v>
      </c>
      <c r="G96" s="48">
        <v>0</v>
      </c>
      <c r="H96" s="3"/>
    </row>
    <row r="97" spans="1:8" ht="12.6" customHeight="1">
      <c r="A97" s="4" t="s">
        <v>686</v>
      </c>
      <c r="B97" s="13" t="s">
        <v>520</v>
      </c>
      <c r="C97" s="103">
        <v>2</v>
      </c>
      <c r="D97" s="48">
        <v>0.5</v>
      </c>
      <c r="E97" s="48">
        <v>0</v>
      </c>
      <c r="F97" s="48">
        <v>0.5</v>
      </c>
      <c r="G97" s="48">
        <v>0.5</v>
      </c>
      <c r="H97" s="3"/>
    </row>
    <row r="98" spans="1:8" ht="12.6" customHeight="1">
      <c r="A98" s="134" t="s">
        <v>381</v>
      </c>
      <c r="B98" s="13" t="s">
        <v>151</v>
      </c>
      <c r="C98" s="103">
        <v>2</v>
      </c>
      <c r="D98" s="48">
        <v>0</v>
      </c>
      <c r="E98" s="48">
        <v>0</v>
      </c>
      <c r="F98" s="48">
        <v>0</v>
      </c>
      <c r="G98" s="48">
        <v>0</v>
      </c>
      <c r="H98" s="3"/>
    </row>
    <row r="99" spans="1:8" ht="12.6" customHeight="1">
      <c r="A99" s="4" t="s">
        <v>604</v>
      </c>
      <c r="B99" s="13" t="s">
        <v>382</v>
      </c>
      <c r="C99" s="103">
        <v>0</v>
      </c>
      <c r="D99" s="48" t="s">
        <v>491</v>
      </c>
      <c r="E99" s="48" t="s">
        <v>491</v>
      </c>
      <c r="F99" s="48" t="s">
        <v>491</v>
      </c>
      <c r="G99" s="48" t="s">
        <v>491</v>
      </c>
      <c r="H99" s="3"/>
    </row>
    <row r="100" spans="1:8" ht="12.6" customHeight="1">
      <c r="A100" s="134" t="s">
        <v>606</v>
      </c>
      <c r="B100" s="13" t="s">
        <v>521</v>
      </c>
      <c r="C100" s="103">
        <v>11</v>
      </c>
      <c r="D100" s="48">
        <v>8.1818181818181804E-2</v>
      </c>
      <c r="E100" s="48">
        <v>0.14709304414676999</v>
      </c>
      <c r="F100" s="48">
        <v>0.5</v>
      </c>
      <c r="G100" s="48">
        <v>0</v>
      </c>
      <c r="H100" s="3"/>
    </row>
    <row r="101" spans="1:8" ht="12.6" customHeight="1">
      <c r="A101" s="4" t="s">
        <v>383</v>
      </c>
      <c r="B101" s="13" t="s">
        <v>522</v>
      </c>
      <c r="C101" s="103">
        <v>263</v>
      </c>
      <c r="D101" s="48">
        <v>8.2889733840304194E-2</v>
      </c>
      <c r="E101" s="48">
        <v>0.17488277210226599</v>
      </c>
      <c r="F101" s="48">
        <v>1</v>
      </c>
      <c r="G101" s="48">
        <v>0</v>
      </c>
      <c r="H101" s="3"/>
    </row>
    <row r="102" spans="1:8" ht="12.6" customHeight="1">
      <c r="A102" s="4" t="s">
        <v>608</v>
      </c>
      <c r="B102" s="13" t="s">
        <v>523</v>
      </c>
      <c r="C102" s="103">
        <v>42</v>
      </c>
      <c r="D102" s="48">
        <v>2.3809523809523801E-2</v>
      </c>
      <c r="E102" s="48">
        <v>4.3108053740904199E-2</v>
      </c>
      <c r="F102" s="48">
        <v>0.1</v>
      </c>
      <c r="G102" s="48">
        <v>0</v>
      </c>
      <c r="H102" s="3"/>
    </row>
    <row r="103" spans="1:8" ht="12.6" customHeight="1">
      <c r="A103" s="4" t="s">
        <v>609</v>
      </c>
      <c r="B103" s="13" t="s">
        <v>524</v>
      </c>
      <c r="C103" s="103">
        <v>34</v>
      </c>
      <c r="D103" s="48">
        <v>2.9411764705882401E-2</v>
      </c>
      <c r="E103" s="48">
        <v>0.100089086877356</v>
      </c>
      <c r="F103" s="48">
        <v>0.5</v>
      </c>
      <c r="G103" s="48">
        <v>0</v>
      </c>
      <c r="H103" s="3"/>
    </row>
    <row r="104" spans="1:8" ht="12.6" customHeight="1">
      <c r="A104" s="4" t="s">
        <v>384</v>
      </c>
      <c r="B104" s="13" t="s">
        <v>525</v>
      </c>
      <c r="C104" s="103">
        <v>14</v>
      </c>
      <c r="D104" s="48">
        <v>0.121428571428571</v>
      </c>
      <c r="E104" s="48">
        <v>0.208210586550368</v>
      </c>
      <c r="F104" s="48">
        <v>0.5</v>
      </c>
      <c r="G104" s="48">
        <v>0</v>
      </c>
      <c r="H104" s="3"/>
    </row>
    <row r="105" spans="1:8" ht="12.6" customHeight="1">
      <c r="A105" s="4" t="s">
        <v>611</v>
      </c>
      <c r="B105" s="13" t="s">
        <v>411</v>
      </c>
      <c r="C105" s="103">
        <v>2</v>
      </c>
      <c r="D105" s="48">
        <v>0</v>
      </c>
      <c r="E105" s="48">
        <v>0</v>
      </c>
      <c r="F105" s="48">
        <v>0</v>
      </c>
      <c r="G105" s="48">
        <v>0</v>
      </c>
      <c r="H105" s="3"/>
    </row>
    <row r="106" spans="1:8" ht="12.6" customHeight="1">
      <c r="A106" s="4" t="s">
        <v>276</v>
      </c>
      <c r="B106" s="4" t="s">
        <v>277</v>
      </c>
      <c r="C106" s="184">
        <v>591</v>
      </c>
      <c r="D106" s="231">
        <v>4.3316412859560199E-2</v>
      </c>
      <c r="E106" s="231">
        <v>0.110093179569801</v>
      </c>
      <c r="F106" s="231">
        <v>0.5</v>
      </c>
      <c r="G106" s="231">
        <v>0</v>
      </c>
      <c r="H106" s="8"/>
    </row>
    <row r="107" spans="1:8" ht="12.6" customHeight="1">
      <c r="A107" s="4" t="s">
        <v>278</v>
      </c>
      <c r="B107" s="4" t="s">
        <v>152</v>
      </c>
      <c r="C107" s="184">
        <v>1793</v>
      </c>
      <c r="D107" s="231">
        <v>4.3446737311767902E-2</v>
      </c>
      <c r="E107" s="231">
        <v>0.138118534034607</v>
      </c>
      <c r="F107" s="231">
        <v>2.5</v>
      </c>
      <c r="G107" s="231">
        <v>0</v>
      </c>
      <c r="H107" s="8"/>
    </row>
    <row r="108" spans="1:8" ht="12.6" customHeight="1">
      <c r="A108" s="4" t="s">
        <v>385</v>
      </c>
      <c r="B108" s="4" t="s">
        <v>326</v>
      </c>
      <c r="C108" s="184">
        <v>57</v>
      </c>
      <c r="D108" s="231">
        <v>4.7368421052631601E-2</v>
      </c>
      <c r="E108" s="231">
        <v>0.115116808934439</v>
      </c>
      <c r="F108" s="231">
        <v>0.5</v>
      </c>
      <c r="G108" s="231">
        <v>0</v>
      </c>
      <c r="H108" s="3"/>
    </row>
    <row r="109" spans="1:8" ht="12.6" customHeight="1">
      <c r="A109" s="4" t="s">
        <v>386</v>
      </c>
      <c r="B109" s="4" t="s">
        <v>387</v>
      </c>
      <c r="C109" s="184">
        <v>57</v>
      </c>
      <c r="D109" s="231">
        <v>2.2807017543859699E-2</v>
      </c>
      <c r="E109" s="231">
        <v>9.6394916618433205E-2</v>
      </c>
      <c r="F109" s="231">
        <v>0.5</v>
      </c>
      <c r="G109" s="231">
        <v>0</v>
      </c>
      <c r="H109" s="3"/>
    </row>
    <row r="110" spans="1:8" ht="12.6" customHeight="1">
      <c r="A110" s="4" t="s">
        <v>617</v>
      </c>
      <c r="B110" s="4" t="s">
        <v>327</v>
      </c>
      <c r="C110" s="184">
        <v>3</v>
      </c>
      <c r="D110" s="231">
        <v>6.6666666666666693E-2</v>
      </c>
      <c r="E110" s="231">
        <v>0.115470053837925</v>
      </c>
      <c r="F110" s="231">
        <v>0.2</v>
      </c>
      <c r="G110" s="231">
        <v>0</v>
      </c>
      <c r="H110" s="3"/>
    </row>
    <row r="111" spans="1:8" ht="12.6" customHeight="1">
      <c r="A111" s="4" t="s">
        <v>619</v>
      </c>
      <c r="B111" s="13" t="s">
        <v>388</v>
      </c>
      <c r="C111" s="184">
        <v>3</v>
      </c>
      <c r="D111" s="231">
        <v>3.3333333333333298E-2</v>
      </c>
      <c r="E111" s="231">
        <v>5.7735026918962602E-2</v>
      </c>
      <c r="F111" s="231">
        <v>0.1</v>
      </c>
      <c r="G111" s="231">
        <v>0</v>
      </c>
    </row>
    <row r="112" spans="1:8" ht="12.6" customHeight="1">
      <c r="A112" s="100" t="s">
        <v>389</v>
      </c>
      <c r="B112" s="13" t="s">
        <v>279</v>
      </c>
      <c r="C112" s="184">
        <v>6</v>
      </c>
      <c r="D112" s="231">
        <v>0.116666666666667</v>
      </c>
      <c r="E112" s="231">
        <v>0.194079021706795</v>
      </c>
      <c r="F112" s="231">
        <v>0.5</v>
      </c>
      <c r="G112" s="231">
        <v>0</v>
      </c>
    </row>
    <row r="113" spans="1:7" ht="12.6" customHeight="1">
      <c r="A113" s="100"/>
      <c r="B113" s="13" t="s">
        <v>390</v>
      </c>
      <c r="C113" s="184">
        <v>4679</v>
      </c>
      <c r="D113" s="231">
        <v>5.42851036546265E-2</v>
      </c>
      <c r="E113" s="231">
        <v>0.218545653309625</v>
      </c>
      <c r="F113" s="231">
        <v>6</v>
      </c>
      <c r="G113" s="231">
        <v>0</v>
      </c>
    </row>
    <row r="119" spans="1:7">
      <c r="C11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rgb="FFFFC000"/>
  </sheetPr>
  <dimension ref="A1:F105"/>
  <sheetViews>
    <sheetView showGridLines="0" zoomScaleNormal="100" workbookViewId="0">
      <selection activeCell="A2" sqref="A2"/>
    </sheetView>
  </sheetViews>
  <sheetFormatPr defaultColWidth="7.5" defaultRowHeight="12.75" customHeight="1"/>
  <cols>
    <col min="1" max="1" width="3.75" style="6" customWidth="1"/>
    <col min="2" max="2" width="40.875" style="2" customWidth="1"/>
    <col min="3" max="3" width="9.625" style="2" customWidth="1"/>
    <col min="4" max="6" width="9.625" style="3" customWidth="1"/>
    <col min="7" max="16384" width="7.5" style="3"/>
  </cols>
  <sheetData>
    <row r="1" spans="1:6" ht="12">
      <c r="A1" s="1" t="s">
        <v>746</v>
      </c>
    </row>
    <row r="2" spans="1:6" ht="12">
      <c r="A2" s="1"/>
    </row>
    <row r="3" spans="1:6" ht="10.5">
      <c r="A3" s="255" t="s">
        <v>450</v>
      </c>
      <c r="B3" s="255"/>
      <c r="C3" s="255" t="s">
        <v>451</v>
      </c>
      <c r="D3" s="136" t="s">
        <v>1739</v>
      </c>
      <c r="E3" s="136"/>
      <c r="F3" s="136"/>
    </row>
    <row r="4" spans="1:6" ht="10.5">
      <c r="A4" s="255"/>
      <c r="B4" s="255"/>
      <c r="C4" s="255"/>
      <c r="D4" s="135" t="s">
        <v>1740</v>
      </c>
      <c r="E4" s="135" t="s">
        <v>1741</v>
      </c>
      <c r="F4" s="135" t="s">
        <v>924</v>
      </c>
    </row>
    <row r="5" spans="1:6" ht="12.6" customHeight="1">
      <c r="A5" s="12" t="s">
        <v>452</v>
      </c>
      <c r="B5" s="13" t="s">
        <v>1698</v>
      </c>
      <c r="C5" s="5">
        <f>表3.1.3!C5</f>
        <v>306</v>
      </c>
      <c r="D5" s="94">
        <v>153</v>
      </c>
      <c r="E5" s="5">
        <f>C5-D5</f>
        <v>153</v>
      </c>
      <c r="F5" s="182">
        <f>IF(C5&gt;0,D5*100/C5,"-")</f>
        <v>50</v>
      </c>
    </row>
    <row r="6" spans="1:6" ht="12.6" customHeight="1">
      <c r="A6" s="12" t="s">
        <v>453</v>
      </c>
      <c r="B6" s="13" t="s">
        <v>873</v>
      </c>
      <c r="C6" s="5">
        <f>表3.1.3!C6</f>
        <v>2</v>
      </c>
      <c r="D6" s="94">
        <v>1</v>
      </c>
      <c r="E6" s="5">
        <f t="shared" ref="E6:E69" si="0">C6-D6</f>
        <v>1</v>
      </c>
      <c r="F6" s="182">
        <f t="shared" ref="F6:F69" si="1">IF(C6&gt;0,D6*100/C6,"-")</f>
        <v>50</v>
      </c>
    </row>
    <row r="7" spans="1:6" ht="12.6" customHeight="1">
      <c r="A7" s="12" t="s">
        <v>454</v>
      </c>
      <c r="B7" s="13" t="s">
        <v>874</v>
      </c>
      <c r="C7" s="5">
        <f>表3.1.3!C7</f>
        <v>3</v>
      </c>
      <c r="D7" s="94">
        <v>3</v>
      </c>
      <c r="E7" s="5">
        <f t="shared" si="0"/>
        <v>0</v>
      </c>
      <c r="F7" s="182">
        <f t="shared" si="1"/>
        <v>100</v>
      </c>
    </row>
    <row r="8" spans="1:6" ht="12.6" customHeight="1">
      <c r="A8" s="12" t="s">
        <v>455</v>
      </c>
      <c r="B8" s="13" t="s">
        <v>875</v>
      </c>
      <c r="C8" s="5">
        <f>表3.1.3!C8</f>
        <v>10</v>
      </c>
      <c r="D8" s="94">
        <v>6</v>
      </c>
      <c r="E8" s="5">
        <f t="shared" si="0"/>
        <v>4</v>
      </c>
      <c r="F8" s="182">
        <f t="shared" si="1"/>
        <v>60</v>
      </c>
    </row>
    <row r="9" spans="1:6" ht="12.6" customHeight="1">
      <c r="A9" s="12" t="s">
        <v>456</v>
      </c>
      <c r="B9" s="13" t="s">
        <v>876</v>
      </c>
      <c r="C9" s="5">
        <f>表3.1.3!C9</f>
        <v>198</v>
      </c>
      <c r="D9" s="94">
        <v>144</v>
      </c>
      <c r="E9" s="5">
        <f t="shared" si="0"/>
        <v>54</v>
      </c>
      <c r="F9" s="182">
        <f t="shared" si="1"/>
        <v>72.727272727272734</v>
      </c>
    </row>
    <row r="10" spans="1:6" ht="12.6" customHeight="1">
      <c r="A10" s="12" t="s">
        <v>457</v>
      </c>
      <c r="B10" s="13" t="s">
        <v>877</v>
      </c>
      <c r="C10" s="5">
        <f>表3.1.3!C10</f>
        <v>162</v>
      </c>
      <c r="D10" s="94">
        <v>115</v>
      </c>
      <c r="E10" s="5">
        <f t="shared" si="0"/>
        <v>47</v>
      </c>
      <c r="F10" s="182">
        <f t="shared" si="1"/>
        <v>70.987654320987659</v>
      </c>
    </row>
    <row r="11" spans="1:6" ht="12.6" customHeight="1">
      <c r="A11" s="12" t="s">
        <v>458</v>
      </c>
      <c r="B11" s="13" t="s">
        <v>878</v>
      </c>
      <c r="C11" s="5">
        <f>表3.1.3!C11</f>
        <v>6</v>
      </c>
      <c r="D11" s="94">
        <v>4</v>
      </c>
      <c r="E11" s="5">
        <f t="shared" si="0"/>
        <v>2</v>
      </c>
      <c r="F11" s="182">
        <f t="shared" si="1"/>
        <v>66.666666666666671</v>
      </c>
    </row>
    <row r="12" spans="1:6" ht="12.6" customHeight="1">
      <c r="A12" s="12" t="s">
        <v>459</v>
      </c>
      <c r="B12" s="13" t="s">
        <v>1494</v>
      </c>
      <c r="C12" s="5">
        <f>表3.1.3!C12</f>
        <v>6</v>
      </c>
      <c r="D12" s="94">
        <v>5</v>
      </c>
      <c r="E12" s="5">
        <f t="shared" si="0"/>
        <v>1</v>
      </c>
      <c r="F12" s="182">
        <f t="shared" si="1"/>
        <v>83.333333333333329</v>
      </c>
    </row>
    <row r="13" spans="1:6" ht="12.6" customHeight="1">
      <c r="A13" s="12" t="s">
        <v>460</v>
      </c>
      <c r="B13" s="13" t="s">
        <v>1495</v>
      </c>
      <c r="C13" s="5">
        <f>表3.1.3!C13</f>
        <v>2862</v>
      </c>
      <c r="D13" s="94">
        <v>1995</v>
      </c>
      <c r="E13" s="5">
        <f t="shared" si="0"/>
        <v>867</v>
      </c>
      <c r="F13" s="182">
        <f t="shared" si="1"/>
        <v>69.706498951781967</v>
      </c>
    </row>
    <row r="14" spans="1:6" ht="12.6" customHeight="1">
      <c r="A14" s="12" t="s">
        <v>461</v>
      </c>
      <c r="B14" s="13" t="s">
        <v>1496</v>
      </c>
      <c r="C14" s="5">
        <f>表3.1.3!C14</f>
        <v>502</v>
      </c>
      <c r="D14" s="94">
        <v>375</v>
      </c>
      <c r="E14" s="5">
        <f t="shared" si="0"/>
        <v>127</v>
      </c>
      <c r="F14" s="182">
        <f t="shared" si="1"/>
        <v>74.701195219123505</v>
      </c>
    </row>
    <row r="15" spans="1:6" ht="12.6" customHeight="1">
      <c r="A15" s="12" t="s">
        <v>462</v>
      </c>
      <c r="B15" s="13" t="s">
        <v>1497</v>
      </c>
      <c r="C15" s="5">
        <f>表3.1.3!C15</f>
        <v>475</v>
      </c>
      <c r="D15" s="94">
        <v>347</v>
      </c>
      <c r="E15" s="5">
        <f t="shared" si="0"/>
        <v>128</v>
      </c>
      <c r="F15" s="182">
        <f t="shared" si="1"/>
        <v>73.05263157894737</v>
      </c>
    </row>
    <row r="16" spans="1:6" ht="12.6" customHeight="1">
      <c r="A16" s="12" t="s">
        <v>463</v>
      </c>
      <c r="B16" s="13" t="s">
        <v>1498</v>
      </c>
      <c r="C16" s="5">
        <f>表3.1.3!C16</f>
        <v>67</v>
      </c>
      <c r="D16" s="94">
        <v>44</v>
      </c>
      <c r="E16" s="5">
        <f t="shared" si="0"/>
        <v>23</v>
      </c>
      <c r="F16" s="182">
        <f t="shared" si="1"/>
        <v>65.671641791044777</v>
      </c>
    </row>
    <row r="17" spans="1:6" ht="12.6" customHeight="1">
      <c r="A17" s="12" t="s">
        <v>464</v>
      </c>
      <c r="B17" s="13" t="s">
        <v>1499</v>
      </c>
      <c r="C17" s="5">
        <f>表3.1.3!C17</f>
        <v>31</v>
      </c>
      <c r="D17" s="94">
        <v>22</v>
      </c>
      <c r="E17" s="5">
        <f t="shared" si="0"/>
        <v>9</v>
      </c>
      <c r="F17" s="182">
        <f t="shared" si="1"/>
        <v>70.967741935483872</v>
      </c>
    </row>
    <row r="18" spans="1:6" ht="12.6" customHeight="1">
      <c r="A18" s="12" t="s">
        <v>465</v>
      </c>
      <c r="B18" s="13" t="s">
        <v>1500</v>
      </c>
      <c r="C18" s="5">
        <f>表3.1.3!C18</f>
        <v>369</v>
      </c>
      <c r="D18" s="94">
        <v>283</v>
      </c>
      <c r="E18" s="5">
        <f t="shared" si="0"/>
        <v>86</v>
      </c>
      <c r="F18" s="182">
        <f t="shared" si="1"/>
        <v>76.69376693766938</v>
      </c>
    </row>
    <row r="19" spans="1:6" ht="12.6" customHeight="1">
      <c r="A19" s="12" t="s">
        <v>466</v>
      </c>
      <c r="B19" s="13" t="s">
        <v>1501</v>
      </c>
      <c r="C19" s="5">
        <f>表3.1.3!C19</f>
        <v>131</v>
      </c>
      <c r="D19" s="94">
        <v>74</v>
      </c>
      <c r="E19" s="5">
        <f t="shared" si="0"/>
        <v>57</v>
      </c>
      <c r="F19" s="182">
        <f t="shared" si="1"/>
        <v>56.488549618320612</v>
      </c>
    </row>
    <row r="20" spans="1:6" ht="12.6" customHeight="1">
      <c r="A20" s="12" t="s">
        <v>467</v>
      </c>
      <c r="B20" s="13" t="s">
        <v>1502</v>
      </c>
      <c r="C20" s="5">
        <f>表3.1.3!C20</f>
        <v>1111</v>
      </c>
      <c r="D20" s="94">
        <v>989</v>
      </c>
      <c r="E20" s="5">
        <f t="shared" si="0"/>
        <v>122</v>
      </c>
      <c r="F20" s="182">
        <f t="shared" si="1"/>
        <v>89.018901890189014</v>
      </c>
    </row>
    <row r="21" spans="1:6" ht="12.6" customHeight="1">
      <c r="A21" s="12" t="s">
        <v>468</v>
      </c>
      <c r="B21" s="13" t="s">
        <v>1503</v>
      </c>
      <c r="C21" s="5">
        <f>表3.1.3!C21</f>
        <v>65</v>
      </c>
      <c r="D21" s="94">
        <v>54</v>
      </c>
      <c r="E21" s="5">
        <f t="shared" si="0"/>
        <v>11</v>
      </c>
      <c r="F21" s="182">
        <f t="shared" si="1"/>
        <v>83.07692307692308</v>
      </c>
    </row>
    <row r="22" spans="1:6" ht="12.6" customHeight="1">
      <c r="A22" s="12" t="s">
        <v>469</v>
      </c>
      <c r="B22" s="13" t="s">
        <v>1504</v>
      </c>
      <c r="C22" s="5">
        <f>表3.1.3!C22</f>
        <v>100</v>
      </c>
      <c r="D22" s="94">
        <v>75</v>
      </c>
      <c r="E22" s="5">
        <f t="shared" si="0"/>
        <v>25</v>
      </c>
      <c r="F22" s="182">
        <f t="shared" si="1"/>
        <v>75</v>
      </c>
    </row>
    <row r="23" spans="1:6" ht="12.6" customHeight="1">
      <c r="A23" s="12" t="s">
        <v>470</v>
      </c>
      <c r="B23" s="13" t="s">
        <v>1505</v>
      </c>
      <c r="C23" s="5">
        <f>表3.1.3!C23</f>
        <v>128</v>
      </c>
      <c r="D23" s="94">
        <v>107</v>
      </c>
      <c r="E23" s="5">
        <f t="shared" si="0"/>
        <v>21</v>
      </c>
      <c r="F23" s="182">
        <f t="shared" si="1"/>
        <v>83.59375</v>
      </c>
    </row>
    <row r="24" spans="1:6" ht="12.6" customHeight="1">
      <c r="A24" s="12" t="s">
        <v>471</v>
      </c>
      <c r="B24" s="13" t="s">
        <v>1506</v>
      </c>
      <c r="C24" s="5">
        <f>表3.1.3!C24</f>
        <v>18</v>
      </c>
      <c r="D24" s="94">
        <v>15</v>
      </c>
      <c r="E24" s="5">
        <f t="shared" si="0"/>
        <v>3</v>
      </c>
      <c r="F24" s="182">
        <f t="shared" si="1"/>
        <v>83.333333333333329</v>
      </c>
    </row>
    <row r="25" spans="1:6" ht="12.6" customHeight="1">
      <c r="A25" s="12" t="s">
        <v>472</v>
      </c>
      <c r="B25" s="13" t="s">
        <v>1507</v>
      </c>
      <c r="C25" s="5">
        <f>表3.1.3!C25</f>
        <v>541</v>
      </c>
      <c r="D25" s="94">
        <v>401</v>
      </c>
      <c r="E25" s="5">
        <f t="shared" si="0"/>
        <v>140</v>
      </c>
      <c r="F25" s="182">
        <f t="shared" si="1"/>
        <v>74.121996303142325</v>
      </c>
    </row>
    <row r="26" spans="1:6" ht="12.6" customHeight="1">
      <c r="A26" s="12" t="s">
        <v>473</v>
      </c>
      <c r="B26" s="13" t="s">
        <v>1508</v>
      </c>
      <c r="C26" s="5">
        <f>表3.1.3!C26</f>
        <v>362</v>
      </c>
      <c r="D26" s="94">
        <v>284</v>
      </c>
      <c r="E26" s="5">
        <f t="shared" si="0"/>
        <v>78</v>
      </c>
      <c r="F26" s="182">
        <f t="shared" si="1"/>
        <v>78.453038674033152</v>
      </c>
    </row>
    <row r="27" spans="1:6" ht="12.6" customHeight="1">
      <c r="A27" s="12" t="s">
        <v>474</v>
      </c>
      <c r="B27" s="13" t="s">
        <v>1509</v>
      </c>
      <c r="C27" s="5">
        <f>表3.1.3!C27</f>
        <v>258</v>
      </c>
      <c r="D27" s="94">
        <v>203</v>
      </c>
      <c r="E27" s="5">
        <f t="shared" si="0"/>
        <v>55</v>
      </c>
      <c r="F27" s="182">
        <f t="shared" si="1"/>
        <v>78.68217054263566</v>
      </c>
    </row>
    <row r="28" spans="1:6" ht="12.6" customHeight="1">
      <c r="A28" s="12" t="s">
        <v>475</v>
      </c>
      <c r="B28" s="13" t="s">
        <v>1510</v>
      </c>
      <c r="C28" s="5">
        <f>表3.1.3!C28</f>
        <v>1926</v>
      </c>
      <c r="D28" s="94">
        <v>1269</v>
      </c>
      <c r="E28" s="5">
        <f t="shared" si="0"/>
        <v>657</v>
      </c>
      <c r="F28" s="182">
        <f t="shared" si="1"/>
        <v>65.887850467289724</v>
      </c>
    </row>
    <row r="29" spans="1:6" ht="12.6" customHeight="1">
      <c r="A29" s="12" t="s">
        <v>476</v>
      </c>
      <c r="B29" s="13" t="s">
        <v>1511</v>
      </c>
      <c r="C29" s="5">
        <f>表3.1.3!C29</f>
        <v>228</v>
      </c>
      <c r="D29" s="94">
        <v>157</v>
      </c>
      <c r="E29" s="5">
        <f t="shared" si="0"/>
        <v>71</v>
      </c>
      <c r="F29" s="182">
        <f t="shared" si="1"/>
        <v>68.859649122807014</v>
      </c>
    </row>
    <row r="30" spans="1:6" ht="12.6" customHeight="1">
      <c r="A30" s="12" t="s">
        <v>477</v>
      </c>
      <c r="B30" s="13" t="s">
        <v>1512</v>
      </c>
      <c r="C30" s="5">
        <f>表3.1.3!C30</f>
        <v>204</v>
      </c>
      <c r="D30" s="94">
        <v>153</v>
      </c>
      <c r="E30" s="5">
        <f t="shared" si="0"/>
        <v>51</v>
      </c>
      <c r="F30" s="182">
        <f t="shared" si="1"/>
        <v>75</v>
      </c>
    </row>
    <row r="31" spans="1:6" ht="12.6" customHeight="1">
      <c r="A31" s="12" t="s">
        <v>478</v>
      </c>
      <c r="B31" s="13" t="s">
        <v>1513</v>
      </c>
      <c r="C31" s="5">
        <f>表3.1.3!C31</f>
        <v>258</v>
      </c>
      <c r="D31" s="94">
        <v>177</v>
      </c>
      <c r="E31" s="5">
        <f t="shared" si="0"/>
        <v>81</v>
      </c>
      <c r="F31" s="182">
        <f t="shared" si="1"/>
        <v>68.604651162790702</v>
      </c>
    </row>
    <row r="32" spans="1:6" ht="12.6" customHeight="1">
      <c r="A32" s="12" t="s">
        <v>479</v>
      </c>
      <c r="B32" s="13" t="s">
        <v>1514</v>
      </c>
      <c r="C32" s="5">
        <f>表3.1.3!C32</f>
        <v>467</v>
      </c>
      <c r="D32" s="94">
        <v>373</v>
      </c>
      <c r="E32" s="5">
        <f t="shared" si="0"/>
        <v>94</v>
      </c>
      <c r="F32" s="182">
        <f t="shared" si="1"/>
        <v>79.871520342612413</v>
      </c>
    </row>
    <row r="33" spans="1:6" ht="12.6" customHeight="1">
      <c r="A33" s="12" t="s">
        <v>480</v>
      </c>
      <c r="B33" s="13" t="s">
        <v>1515</v>
      </c>
      <c r="C33" s="5">
        <f>表3.1.3!C33</f>
        <v>315</v>
      </c>
      <c r="D33" s="94">
        <v>240</v>
      </c>
      <c r="E33" s="5">
        <f t="shared" si="0"/>
        <v>75</v>
      </c>
      <c r="F33" s="182">
        <f t="shared" si="1"/>
        <v>76.19047619047619</v>
      </c>
    </row>
    <row r="34" spans="1:6" ht="12.6" customHeight="1">
      <c r="A34" s="12" t="s">
        <v>481</v>
      </c>
      <c r="B34" s="13" t="s">
        <v>1516</v>
      </c>
      <c r="C34" s="5">
        <f>表3.1.3!C34</f>
        <v>85</v>
      </c>
      <c r="D34" s="94">
        <v>57</v>
      </c>
      <c r="E34" s="5">
        <f t="shared" si="0"/>
        <v>28</v>
      </c>
      <c r="F34" s="182">
        <f t="shared" si="1"/>
        <v>67.058823529411768</v>
      </c>
    </row>
    <row r="35" spans="1:6" ht="12.6" customHeight="1">
      <c r="A35" s="12" t="s">
        <v>482</v>
      </c>
      <c r="B35" s="13" t="s">
        <v>1517</v>
      </c>
      <c r="C35" s="5">
        <f>表3.1.3!C35</f>
        <v>689</v>
      </c>
      <c r="D35" s="94">
        <v>529</v>
      </c>
      <c r="E35" s="5">
        <f t="shared" si="0"/>
        <v>160</v>
      </c>
      <c r="F35" s="182">
        <f t="shared" si="1"/>
        <v>76.777939042089983</v>
      </c>
    </row>
    <row r="36" spans="1:6" ht="12.6" customHeight="1">
      <c r="A36" s="12" t="s">
        <v>483</v>
      </c>
      <c r="B36" s="13" t="s">
        <v>1518</v>
      </c>
      <c r="C36" s="5">
        <f>表3.1.3!C36</f>
        <v>163</v>
      </c>
      <c r="D36" s="94">
        <v>104</v>
      </c>
      <c r="E36" s="5">
        <f t="shared" si="0"/>
        <v>59</v>
      </c>
      <c r="F36" s="182">
        <f t="shared" si="1"/>
        <v>63.803680981595093</v>
      </c>
    </row>
    <row r="37" spans="1:6" ht="12.6" customHeight="1">
      <c r="A37" s="12" t="s">
        <v>1228</v>
      </c>
      <c r="B37" s="13" t="s">
        <v>1519</v>
      </c>
      <c r="C37" s="5">
        <f>表3.1.3!C37</f>
        <v>75</v>
      </c>
      <c r="D37" s="94">
        <v>72</v>
      </c>
      <c r="E37" s="5">
        <f t="shared" si="0"/>
        <v>3</v>
      </c>
      <c r="F37" s="182">
        <f t="shared" si="1"/>
        <v>96</v>
      </c>
    </row>
    <row r="38" spans="1:6" ht="12.6" customHeight="1">
      <c r="A38" s="12" t="s">
        <v>1229</v>
      </c>
      <c r="B38" s="13" t="s">
        <v>1520</v>
      </c>
      <c r="C38" s="5">
        <f>表3.1.3!C38</f>
        <v>8</v>
      </c>
      <c r="D38" s="94">
        <v>7</v>
      </c>
      <c r="E38" s="5">
        <f t="shared" si="0"/>
        <v>1</v>
      </c>
      <c r="F38" s="182">
        <f t="shared" si="1"/>
        <v>87.5</v>
      </c>
    </row>
    <row r="39" spans="1:6" ht="12.6" customHeight="1">
      <c r="A39" s="12" t="s">
        <v>1230</v>
      </c>
      <c r="B39" s="13" t="s">
        <v>1521</v>
      </c>
      <c r="C39" s="5">
        <f>表3.1.3!C39</f>
        <v>7</v>
      </c>
      <c r="D39" s="94">
        <v>5</v>
      </c>
      <c r="E39" s="5">
        <f t="shared" si="0"/>
        <v>2</v>
      </c>
      <c r="F39" s="182">
        <f t="shared" si="1"/>
        <v>71.428571428571431</v>
      </c>
    </row>
    <row r="40" spans="1:6" ht="12.6" customHeight="1">
      <c r="A40" s="12" t="s">
        <v>1759</v>
      </c>
      <c r="B40" s="13" t="s">
        <v>1522</v>
      </c>
      <c r="C40" s="5">
        <f>表3.1.3!C40</f>
        <v>2840</v>
      </c>
      <c r="D40" s="94">
        <v>2632</v>
      </c>
      <c r="E40" s="5">
        <f t="shared" si="0"/>
        <v>208</v>
      </c>
      <c r="F40" s="182">
        <f t="shared" si="1"/>
        <v>92.676056338028175</v>
      </c>
    </row>
    <row r="41" spans="1:6" ht="12.6" customHeight="1">
      <c r="A41" s="12" t="s">
        <v>1760</v>
      </c>
      <c r="B41" s="13" t="s">
        <v>1523</v>
      </c>
      <c r="C41" s="5">
        <f>表3.1.3!C41</f>
        <v>1</v>
      </c>
      <c r="D41" s="94">
        <v>1</v>
      </c>
      <c r="E41" s="5">
        <f t="shared" si="0"/>
        <v>0</v>
      </c>
      <c r="F41" s="182">
        <f t="shared" si="1"/>
        <v>100</v>
      </c>
    </row>
    <row r="42" spans="1:6" ht="12.6" customHeight="1">
      <c r="A42" s="12" t="s">
        <v>1761</v>
      </c>
      <c r="B42" s="13" t="s">
        <v>1524</v>
      </c>
      <c r="C42" s="5">
        <f>表3.1.3!C42</f>
        <v>0</v>
      </c>
      <c r="D42" s="94">
        <v>0</v>
      </c>
      <c r="E42" s="5">
        <f t="shared" si="0"/>
        <v>0</v>
      </c>
      <c r="F42" s="182" t="str">
        <f t="shared" si="1"/>
        <v>-</v>
      </c>
    </row>
    <row r="43" spans="1:6" ht="12.6" customHeight="1">
      <c r="A43" s="12" t="s">
        <v>1762</v>
      </c>
      <c r="B43" s="13" t="s">
        <v>1525</v>
      </c>
      <c r="C43" s="5">
        <f>表3.1.3!C43</f>
        <v>6</v>
      </c>
      <c r="D43" s="94">
        <v>4</v>
      </c>
      <c r="E43" s="5">
        <f t="shared" si="0"/>
        <v>2</v>
      </c>
      <c r="F43" s="182">
        <f t="shared" si="1"/>
        <v>66.666666666666671</v>
      </c>
    </row>
    <row r="44" spans="1:6" ht="12.6" customHeight="1">
      <c r="A44" s="12" t="s">
        <v>1763</v>
      </c>
      <c r="B44" s="13" t="s">
        <v>1526</v>
      </c>
      <c r="C44" s="5">
        <f>表3.1.3!C44</f>
        <v>0</v>
      </c>
      <c r="D44" s="94">
        <v>0</v>
      </c>
      <c r="E44" s="5">
        <f t="shared" si="0"/>
        <v>0</v>
      </c>
      <c r="F44" s="182" t="str">
        <f t="shared" si="1"/>
        <v>-</v>
      </c>
    </row>
    <row r="45" spans="1:6" ht="12.6" customHeight="1">
      <c r="A45" s="12" t="s">
        <v>1764</v>
      </c>
      <c r="B45" s="13" t="s">
        <v>1527</v>
      </c>
      <c r="C45" s="5">
        <f>表3.1.3!C45</f>
        <v>12</v>
      </c>
      <c r="D45" s="94">
        <v>7</v>
      </c>
      <c r="E45" s="5">
        <f t="shared" si="0"/>
        <v>5</v>
      </c>
      <c r="F45" s="182">
        <f t="shared" si="1"/>
        <v>58.333333333333336</v>
      </c>
    </row>
    <row r="46" spans="1:6" ht="12.6" customHeight="1">
      <c r="A46" s="12" t="s">
        <v>884</v>
      </c>
      <c r="B46" s="13" t="s">
        <v>1528</v>
      </c>
      <c r="C46" s="5">
        <f>表3.1.3!C46</f>
        <v>52</v>
      </c>
      <c r="D46" s="94">
        <v>41</v>
      </c>
      <c r="E46" s="5">
        <f t="shared" si="0"/>
        <v>11</v>
      </c>
      <c r="F46" s="182">
        <f t="shared" si="1"/>
        <v>78.84615384615384</v>
      </c>
    </row>
    <row r="47" spans="1:6" ht="12.6" customHeight="1">
      <c r="A47" s="12" t="s">
        <v>885</v>
      </c>
      <c r="B47" s="13" t="s">
        <v>1529</v>
      </c>
      <c r="C47" s="5">
        <f>表3.1.3!C47</f>
        <v>9</v>
      </c>
      <c r="D47" s="94">
        <v>6</v>
      </c>
      <c r="E47" s="5">
        <f t="shared" si="0"/>
        <v>3</v>
      </c>
      <c r="F47" s="182">
        <f t="shared" si="1"/>
        <v>66.666666666666671</v>
      </c>
    </row>
    <row r="48" spans="1:6" ht="12.6" customHeight="1">
      <c r="A48" s="12" t="s">
        <v>886</v>
      </c>
      <c r="B48" s="13" t="s">
        <v>1530</v>
      </c>
      <c r="C48" s="5">
        <f>表3.1.3!C48</f>
        <v>19</v>
      </c>
      <c r="D48" s="94">
        <v>7</v>
      </c>
      <c r="E48" s="5">
        <f t="shared" si="0"/>
        <v>12</v>
      </c>
      <c r="F48" s="182">
        <f t="shared" si="1"/>
        <v>36.842105263157897</v>
      </c>
    </row>
    <row r="49" spans="1:6" ht="12.6" customHeight="1">
      <c r="A49" s="12" t="s">
        <v>887</v>
      </c>
      <c r="B49" s="13" t="s">
        <v>1531</v>
      </c>
      <c r="C49" s="5">
        <f>表3.1.3!C49</f>
        <v>2</v>
      </c>
      <c r="D49" s="94">
        <v>2</v>
      </c>
      <c r="E49" s="5">
        <f t="shared" si="0"/>
        <v>0</v>
      </c>
      <c r="F49" s="182">
        <f t="shared" si="1"/>
        <v>100</v>
      </c>
    </row>
    <row r="50" spans="1:6" ht="12.6" customHeight="1">
      <c r="A50" s="12" t="s">
        <v>888</v>
      </c>
      <c r="B50" s="13" t="s">
        <v>1532</v>
      </c>
      <c r="C50" s="5">
        <f>表3.1.3!C50</f>
        <v>4</v>
      </c>
      <c r="D50" s="94">
        <v>4</v>
      </c>
      <c r="E50" s="5">
        <f>C50-D50</f>
        <v>0</v>
      </c>
      <c r="F50" s="182">
        <f t="shared" si="1"/>
        <v>100</v>
      </c>
    </row>
    <row r="51" spans="1:6" ht="12.6" customHeight="1">
      <c r="A51" s="12" t="s">
        <v>889</v>
      </c>
      <c r="B51" s="13" t="s">
        <v>1533</v>
      </c>
      <c r="C51" s="5">
        <f>表3.1.3!C51</f>
        <v>17</v>
      </c>
      <c r="D51" s="94">
        <v>14</v>
      </c>
      <c r="E51" s="5">
        <f t="shared" si="0"/>
        <v>3</v>
      </c>
      <c r="F51" s="182">
        <f t="shared" si="1"/>
        <v>82.352941176470594</v>
      </c>
    </row>
    <row r="52" spans="1:6" ht="12.6" customHeight="1">
      <c r="A52" s="12" t="s">
        <v>890</v>
      </c>
      <c r="B52" s="13" t="s">
        <v>1534</v>
      </c>
      <c r="C52" s="5">
        <f>表3.1.3!C52</f>
        <v>112</v>
      </c>
      <c r="D52" s="94">
        <v>92</v>
      </c>
      <c r="E52" s="5">
        <f t="shared" si="0"/>
        <v>20</v>
      </c>
      <c r="F52" s="182">
        <f t="shared" si="1"/>
        <v>82.142857142857139</v>
      </c>
    </row>
    <row r="53" spans="1:6" ht="12.6" customHeight="1">
      <c r="A53" s="12" t="s">
        <v>891</v>
      </c>
      <c r="B53" s="13" t="s">
        <v>1535</v>
      </c>
      <c r="C53" s="5">
        <f>表3.1.3!C53</f>
        <v>4</v>
      </c>
      <c r="D53" s="94">
        <v>4</v>
      </c>
      <c r="E53" s="5">
        <f t="shared" si="0"/>
        <v>0</v>
      </c>
      <c r="F53" s="182">
        <f t="shared" si="1"/>
        <v>100</v>
      </c>
    </row>
    <row r="54" spans="1:6" ht="12.6" customHeight="1">
      <c r="A54" s="12" t="s">
        <v>892</v>
      </c>
      <c r="B54" s="13" t="s">
        <v>1536</v>
      </c>
      <c r="C54" s="5">
        <f>表3.1.3!C54</f>
        <v>16</v>
      </c>
      <c r="D54" s="94">
        <v>13</v>
      </c>
      <c r="E54" s="5">
        <f t="shared" si="0"/>
        <v>3</v>
      </c>
      <c r="F54" s="182">
        <f t="shared" si="1"/>
        <v>81.25</v>
      </c>
    </row>
    <row r="55" spans="1:6" ht="12.6" customHeight="1">
      <c r="A55" s="12" t="s">
        <v>893</v>
      </c>
      <c r="B55" s="13" t="s">
        <v>1537</v>
      </c>
      <c r="C55" s="5">
        <f>表3.1.3!C55</f>
        <v>5</v>
      </c>
      <c r="D55" s="94">
        <v>2</v>
      </c>
      <c r="E55" s="5">
        <f t="shared" si="0"/>
        <v>3</v>
      </c>
      <c r="F55" s="182">
        <f t="shared" si="1"/>
        <v>40</v>
      </c>
    </row>
    <row r="56" spans="1:6" ht="12.6" customHeight="1">
      <c r="A56" s="12" t="s">
        <v>894</v>
      </c>
      <c r="B56" s="13" t="s">
        <v>1538</v>
      </c>
      <c r="C56" s="5">
        <f>表3.1.3!C56</f>
        <v>23</v>
      </c>
      <c r="D56" s="94">
        <v>19</v>
      </c>
      <c r="E56" s="5">
        <f t="shared" si="0"/>
        <v>4</v>
      </c>
      <c r="F56" s="182">
        <f t="shared" si="1"/>
        <v>82.608695652173907</v>
      </c>
    </row>
    <row r="57" spans="1:6" ht="12.6" customHeight="1">
      <c r="A57" s="12" t="s">
        <v>1546</v>
      </c>
      <c r="B57" s="13" t="s">
        <v>1539</v>
      </c>
      <c r="C57" s="5">
        <f>表3.1.3!C57</f>
        <v>10</v>
      </c>
      <c r="D57" s="94">
        <v>7</v>
      </c>
      <c r="E57" s="5">
        <f t="shared" si="0"/>
        <v>3</v>
      </c>
      <c r="F57" s="182">
        <f t="shared" si="1"/>
        <v>70</v>
      </c>
    </row>
    <row r="58" spans="1:6" ht="12.6" customHeight="1">
      <c r="A58" s="12" t="s">
        <v>1547</v>
      </c>
      <c r="B58" s="13" t="s">
        <v>1540</v>
      </c>
      <c r="C58" s="5">
        <f>表3.1.3!C58</f>
        <v>13</v>
      </c>
      <c r="D58" s="94">
        <v>13</v>
      </c>
      <c r="E58" s="5">
        <f t="shared" si="0"/>
        <v>0</v>
      </c>
      <c r="F58" s="182">
        <f t="shared" si="1"/>
        <v>100</v>
      </c>
    </row>
    <row r="59" spans="1:6" ht="12.6" customHeight="1">
      <c r="A59" s="12" t="s">
        <v>1548</v>
      </c>
      <c r="B59" s="13" t="s">
        <v>1541</v>
      </c>
      <c r="C59" s="5">
        <f>表3.1.3!C59</f>
        <v>25</v>
      </c>
      <c r="D59" s="94">
        <v>17</v>
      </c>
      <c r="E59" s="5">
        <f t="shared" si="0"/>
        <v>8</v>
      </c>
      <c r="F59" s="182">
        <f t="shared" si="1"/>
        <v>68</v>
      </c>
    </row>
    <row r="60" spans="1:6" ht="12.6" customHeight="1">
      <c r="A60" s="12" t="s">
        <v>1549</v>
      </c>
      <c r="B60" s="13" t="s">
        <v>1542</v>
      </c>
      <c r="C60" s="5">
        <f>表3.1.3!C60</f>
        <v>541</v>
      </c>
      <c r="D60" s="94">
        <v>355</v>
      </c>
      <c r="E60" s="5">
        <f t="shared" si="0"/>
        <v>186</v>
      </c>
      <c r="F60" s="182">
        <f t="shared" si="1"/>
        <v>65.619223659889087</v>
      </c>
    </row>
    <row r="61" spans="1:6" ht="12.6" customHeight="1">
      <c r="A61" s="12" t="s">
        <v>1550</v>
      </c>
      <c r="B61" s="13" t="s">
        <v>1543</v>
      </c>
      <c r="C61" s="5">
        <f>表3.1.3!C61</f>
        <v>8</v>
      </c>
      <c r="D61" s="94">
        <v>5</v>
      </c>
      <c r="E61" s="5">
        <f t="shared" si="0"/>
        <v>3</v>
      </c>
      <c r="F61" s="182">
        <f t="shared" si="1"/>
        <v>62.5</v>
      </c>
    </row>
    <row r="62" spans="1:6" ht="12.6" customHeight="1">
      <c r="A62" s="12" t="s">
        <v>1551</v>
      </c>
      <c r="B62" s="13" t="s">
        <v>1544</v>
      </c>
      <c r="C62" s="5">
        <f>表3.1.3!C62</f>
        <v>92</v>
      </c>
      <c r="D62" s="94">
        <v>52</v>
      </c>
      <c r="E62" s="5">
        <f t="shared" si="0"/>
        <v>40</v>
      </c>
      <c r="F62" s="182">
        <f t="shared" si="1"/>
        <v>56.521739130434781</v>
      </c>
    </row>
    <row r="63" spans="1:6" ht="12.6" customHeight="1">
      <c r="A63" s="12" t="s">
        <v>1552</v>
      </c>
      <c r="B63" s="13" t="s">
        <v>1545</v>
      </c>
      <c r="C63" s="5">
        <f>表3.1.3!C63</f>
        <v>7</v>
      </c>
      <c r="D63" s="94">
        <v>5</v>
      </c>
      <c r="E63" s="5">
        <f t="shared" si="0"/>
        <v>2</v>
      </c>
      <c r="F63" s="182">
        <f t="shared" si="1"/>
        <v>71.428571428571431</v>
      </c>
    </row>
    <row r="64" spans="1:6" ht="12.6" customHeight="1">
      <c r="A64" s="12" t="s">
        <v>1553</v>
      </c>
      <c r="B64" s="13" t="s">
        <v>1295</v>
      </c>
      <c r="C64" s="5">
        <f>表3.1.3!C64</f>
        <v>49</v>
      </c>
      <c r="D64" s="94">
        <v>25</v>
      </c>
      <c r="E64" s="5">
        <f t="shared" si="0"/>
        <v>24</v>
      </c>
      <c r="F64" s="182">
        <f t="shared" si="1"/>
        <v>51.020408163265309</v>
      </c>
    </row>
    <row r="65" spans="1:6" ht="12.6" customHeight="1">
      <c r="A65" s="12" t="s">
        <v>1554</v>
      </c>
      <c r="B65" s="13" t="s">
        <v>1296</v>
      </c>
      <c r="C65" s="5">
        <f>表3.1.3!C65</f>
        <v>0</v>
      </c>
      <c r="D65" s="94">
        <v>0</v>
      </c>
      <c r="E65" s="5">
        <f t="shared" si="0"/>
        <v>0</v>
      </c>
      <c r="F65" s="182" t="str">
        <f t="shared" si="1"/>
        <v>-</v>
      </c>
    </row>
    <row r="66" spans="1:6" ht="12.6" customHeight="1">
      <c r="A66" s="12" t="s">
        <v>1555</v>
      </c>
      <c r="B66" s="13" t="s">
        <v>1297</v>
      </c>
      <c r="C66" s="5">
        <f>表3.1.3!C66</f>
        <v>1</v>
      </c>
      <c r="D66" s="94">
        <v>1</v>
      </c>
      <c r="E66" s="5">
        <f t="shared" si="0"/>
        <v>0</v>
      </c>
      <c r="F66" s="182">
        <f t="shared" si="1"/>
        <v>100</v>
      </c>
    </row>
    <row r="67" spans="1:6" ht="12.6" customHeight="1">
      <c r="A67" s="12" t="s">
        <v>1556</v>
      </c>
      <c r="B67" s="13" t="s">
        <v>1298</v>
      </c>
      <c r="C67" s="5">
        <f>表3.1.3!C67</f>
        <v>4</v>
      </c>
      <c r="D67" s="94">
        <v>3</v>
      </c>
      <c r="E67" s="5">
        <f t="shared" si="0"/>
        <v>1</v>
      </c>
      <c r="F67" s="182">
        <f t="shared" si="1"/>
        <v>75</v>
      </c>
    </row>
    <row r="68" spans="1:6" ht="12.6" customHeight="1">
      <c r="A68" s="12" t="s">
        <v>1557</v>
      </c>
      <c r="B68" s="13" t="s">
        <v>1299</v>
      </c>
      <c r="C68" s="5">
        <f>表3.1.3!C68</f>
        <v>0</v>
      </c>
      <c r="D68" s="94">
        <v>0</v>
      </c>
      <c r="E68" s="5">
        <f t="shared" si="0"/>
        <v>0</v>
      </c>
      <c r="F68" s="182" t="str">
        <f t="shared" si="1"/>
        <v>-</v>
      </c>
    </row>
    <row r="69" spans="1:6" ht="12.6" customHeight="1">
      <c r="A69" s="12" t="s">
        <v>1558</v>
      </c>
      <c r="B69" s="13" t="s">
        <v>1300</v>
      </c>
      <c r="C69" s="5">
        <f>表3.1.3!C69</f>
        <v>2</v>
      </c>
      <c r="D69" s="94">
        <v>1</v>
      </c>
      <c r="E69" s="5">
        <f t="shared" si="0"/>
        <v>1</v>
      </c>
      <c r="F69" s="182">
        <f t="shared" si="1"/>
        <v>50</v>
      </c>
    </row>
    <row r="70" spans="1:6" ht="12.6" customHeight="1">
      <c r="A70" s="12" t="s">
        <v>1559</v>
      </c>
      <c r="B70" s="13" t="s">
        <v>1301</v>
      </c>
      <c r="C70" s="5">
        <f>表3.1.3!C70</f>
        <v>1</v>
      </c>
      <c r="D70" s="94">
        <v>1</v>
      </c>
      <c r="E70" s="5">
        <f t="shared" ref="E70:E104" si="2">C70-D70</f>
        <v>0</v>
      </c>
      <c r="F70" s="182">
        <f t="shared" ref="F70:F105" si="3">IF(C70&gt;0,D70*100/C70,"-")</f>
        <v>100</v>
      </c>
    </row>
    <row r="71" spans="1:6" ht="12.6" customHeight="1">
      <c r="A71" s="12" t="s">
        <v>1560</v>
      </c>
      <c r="B71" s="13" t="s">
        <v>1302</v>
      </c>
      <c r="C71" s="5">
        <f>表3.1.3!C71</f>
        <v>0</v>
      </c>
      <c r="D71" s="94">
        <v>0</v>
      </c>
      <c r="E71" s="5">
        <f t="shared" si="2"/>
        <v>0</v>
      </c>
      <c r="F71" s="182" t="str">
        <f t="shared" si="3"/>
        <v>-</v>
      </c>
    </row>
    <row r="72" spans="1:6" ht="12.6" customHeight="1">
      <c r="A72" s="12" t="s">
        <v>1561</v>
      </c>
      <c r="B72" s="13" t="s">
        <v>1303</v>
      </c>
      <c r="C72" s="5">
        <f>表3.1.3!C72</f>
        <v>23</v>
      </c>
      <c r="D72" s="94">
        <v>18</v>
      </c>
      <c r="E72" s="5">
        <f t="shared" si="2"/>
        <v>5</v>
      </c>
      <c r="F72" s="182">
        <f t="shared" si="3"/>
        <v>78.260869565217391</v>
      </c>
    </row>
    <row r="73" spans="1:6" ht="12.6" customHeight="1">
      <c r="A73" s="12" t="s">
        <v>1562</v>
      </c>
      <c r="B73" s="13" t="s">
        <v>1304</v>
      </c>
      <c r="C73" s="5">
        <f>表3.1.3!C73</f>
        <v>157</v>
      </c>
      <c r="D73" s="94">
        <v>107</v>
      </c>
      <c r="E73" s="5">
        <f t="shared" si="2"/>
        <v>50</v>
      </c>
      <c r="F73" s="182">
        <f t="shared" si="3"/>
        <v>68.152866242038215</v>
      </c>
    </row>
    <row r="74" spans="1:6" ht="12.6" customHeight="1">
      <c r="A74" s="12" t="s">
        <v>1563</v>
      </c>
      <c r="B74" s="13" t="s">
        <v>1305</v>
      </c>
      <c r="C74" s="5">
        <f>表3.1.3!C74</f>
        <v>13</v>
      </c>
      <c r="D74" s="94">
        <v>9</v>
      </c>
      <c r="E74" s="5">
        <f t="shared" si="2"/>
        <v>4</v>
      </c>
      <c r="F74" s="182">
        <f t="shared" si="3"/>
        <v>69.230769230769226</v>
      </c>
    </row>
    <row r="75" spans="1:6" ht="12.6" customHeight="1">
      <c r="A75" s="12" t="s">
        <v>1564</v>
      </c>
      <c r="B75" s="13" t="s">
        <v>1306</v>
      </c>
      <c r="C75" s="5">
        <f>表3.1.3!C75</f>
        <v>546</v>
      </c>
      <c r="D75" s="94">
        <v>473</v>
      </c>
      <c r="E75" s="5">
        <f t="shared" si="2"/>
        <v>73</v>
      </c>
      <c r="F75" s="182">
        <f t="shared" si="3"/>
        <v>86.630036630036628</v>
      </c>
    </row>
    <row r="76" spans="1:6" ht="12.6" customHeight="1">
      <c r="A76" s="12" t="s">
        <v>1565</v>
      </c>
      <c r="B76" s="13" t="s">
        <v>1307</v>
      </c>
      <c r="C76" s="5">
        <f>表3.1.3!C76</f>
        <v>41</v>
      </c>
      <c r="D76" s="94">
        <v>29</v>
      </c>
      <c r="E76" s="5">
        <f t="shared" si="2"/>
        <v>12</v>
      </c>
      <c r="F76" s="182">
        <f t="shared" si="3"/>
        <v>70.731707317073173</v>
      </c>
    </row>
    <row r="77" spans="1:6" ht="12.6" customHeight="1">
      <c r="A77" s="12" t="s">
        <v>1247</v>
      </c>
      <c r="B77" s="13" t="s">
        <v>1308</v>
      </c>
      <c r="C77" s="5">
        <f>表3.1.3!C77</f>
        <v>27</v>
      </c>
      <c r="D77" s="94">
        <v>17</v>
      </c>
      <c r="E77" s="5">
        <f t="shared" si="2"/>
        <v>10</v>
      </c>
      <c r="F77" s="182">
        <f t="shared" si="3"/>
        <v>62.962962962962962</v>
      </c>
    </row>
    <row r="78" spans="1:6" ht="12.6" customHeight="1">
      <c r="A78" s="12" t="s">
        <v>1248</v>
      </c>
      <c r="B78" s="13" t="s">
        <v>1309</v>
      </c>
      <c r="C78" s="5">
        <f>表3.1.3!C78</f>
        <v>345</v>
      </c>
      <c r="D78" s="94">
        <v>241</v>
      </c>
      <c r="E78" s="5">
        <f t="shared" si="2"/>
        <v>104</v>
      </c>
      <c r="F78" s="182">
        <f t="shared" si="3"/>
        <v>69.85507246376811</v>
      </c>
    </row>
    <row r="79" spans="1:6" ht="12.6" customHeight="1">
      <c r="A79" s="12" t="s">
        <v>1249</v>
      </c>
      <c r="B79" s="13" t="s">
        <v>1310</v>
      </c>
      <c r="C79" s="5">
        <f>表3.1.3!C79</f>
        <v>3202</v>
      </c>
      <c r="D79" s="94">
        <v>1359</v>
      </c>
      <c r="E79" s="5">
        <f t="shared" si="2"/>
        <v>1843</v>
      </c>
      <c r="F79" s="182">
        <f t="shared" si="3"/>
        <v>42.442223610243595</v>
      </c>
    </row>
    <row r="80" spans="1:6" ht="12.6" customHeight="1">
      <c r="A80" s="12" t="s">
        <v>1250</v>
      </c>
      <c r="B80" s="13" t="s">
        <v>1311</v>
      </c>
      <c r="C80" s="5">
        <f>表3.1.3!C80</f>
        <v>356</v>
      </c>
      <c r="D80" s="94">
        <v>203</v>
      </c>
      <c r="E80" s="5">
        <f t="shared" si="2"/>
        <v>153</v>
      </c>
      <c r="F80" s="182">
        <f t="shared" si="3"/>
        <v>57.022471910112358</v>
      </c>
    </row>
    <row r="81" spans="1:6" ht="12.6" customHeight="1">
      <c r="A81" s="12" t="s">
        <v>1251</v>
      </c>
      <c r="B81" s="13" t="s">
        <v>1312</v>
      </c>
      <c r="C81" s="5">
        <f>表3.1.3!C81</f>
        <v>128</v>
      </c>
      <c r="D81" s="94">
        <v>114</v>
      </c>
      <c r="E81" s="5">
        <f t="shared" si="2"/>
        <v>14</v>
      </c>
      <c r="F81" s="182">
        <f t="shared" si="3"/>
        <v>89.0625</v>
      </c>
    </row>
    <row r="82" spans="1:6" ht="12.6" customHeight="1">
      <c r="A82" s="12" t="s">
        <v>1252</v>
      </c>
      <c r="B82" s="13" t="s">
        <v>1313</v>
      </c>
      <c r="C82" s="5">
        <f>表3.1.3!C82</f>
        <v>1268</v>
      </c>
      <c r="D82" s="94">
        <v>646</v>
      </c>
      <c r="E82" s="5">
        <f t="shared" si="2"/>
        <v>622</v>
      </c>
      <c r="F82" s="182">
        <f t="shared" si="3"/>
        <v>50.946372239747632</v>
      </c>
    </row>
    <row r="83" spans="1:6" ht="12.6" customHeight="1">
      <c r="A83" s="12" t="s">
        <v>1253</v>
      </c>
      <c r="B83" s="13" t="s">
        <v>1314</v>
      </c>
      <c r="C83" s="5">
        <f>表3.1.3!C83</f>
        <v>165</v>
      </c>
      <c r="D83" s="94">
        <v>69</v>
      </c>
      <c r="E83" s="5">
        <f t="shared" si="2"/>
        <v>96</v>
      </c>
      <c r="F83" s="182">
        <f t="shared" si="3"/>
        <v>41.81818181818182</v>
      </c>
    </row>
    <row r="84" spans="1:6" ht="12.6" customHeight="1">
      <c r="A84" s="12" t="s">
        <v>1254</v>
      </c>
      <c r="B84" s="13" t="s">
        <v>1315</v>
      </c>
      <c r="C84" s="5">
        <f>表3.1.3!C84</f>
        <v>1273</v>
      </c>
      <c r="D84" s="94">
        <v>765</v>
      </c>
      <c r="E84" s="5">
        <f t="shared" si="2"/>
        <v>508</v>
      </c>
      <c r="F84" s="182">
        <f t="shared" si="3"/>
        <v>60.094265514532601</v>
      </c>
    </row>
    <row r="85" spans="1:6" ht="12.6" customHeight="1">
      <c r="A85" s="12" t="s">
        <v>1255</v>
      </c>
      <c r="B85" s="13" t="s">
        <v>1316</v>
      </c>
      <c r="C85" s="5">
        <f>表3.1.3!C85</f>
        <v>586</v>
      </c>
      <c r="D85" s="94">
        <v>506</v>
      </c>
      <c r="E85" s="5">
        <f t="shared" si="2"/>
        <v>80</v>
      </c>
      <c r="F85" s="182">
        <f t="shared" si="3"/>
        <v>86.348122866894201</v>
      </c>
    </row>
    <row r="86" spans="1:6" ht="12.6" customHeight="1">
      <c r="A86" s="12" t="s">
        <v>1256</v>
      </c>
      <c r="B86" s="13" t="s">
        <v>1317</v>
      </c>
      <c r="C86" s="5">
        <f>表3.1.3!C86</f>
        <v>192</v>
      </c>
      <c r="D86" s="94">
        <v>144</v>
      </c>
      <c r="E86" s="5">
        <f t="shared" si="2"/>
        <v>48</v>
      </c>
      <c r="F86" s="182">
        <f t="shared" si="3"/>
        <v>75</v>
      </c>
    </row>
    <row r="87" spans="1:6" ht="12.6" customHeight="1">
      <c r="A87" s="12" t="s">
        <v>1257</v>
      </c>
      <c r="B87" s="13" t="s">
        <v>1318</v>
      </c>
      <c r="C87" s="5">
        <f>表3.1.3!C87</f>
        <v>1359</v>
      </c>
      <c r="D87" s="94">
        <v>1040</v>
      </c>
      <c r="E87" s="5">
        <f t="shared" si="2"/>
        <v>319</v>
      </c>
      <c r="F87" s="182">
        <f t="shared" si="3"/>
        <v>76.526857983811624</v>
      </c>
    </row>
    <row r="88" spans="1:6" ht="12.6" customHeight="1">
      <c r="A88" s="12" t="s">
        <v>1258</v>
      </c>
      <c r="B88" s="13" t="s">
        <v>1319</v>
      </c>
      <c r="C88" s="5">
        <f>表3.1.3!C88</f>
        <v>96</v>
      </c>
      <c r="D88" s="94">
        <v>86</v>
      </c>
      <c r="E88" s="5">
        <f t="shared" si="2"/>
        <v>10</v>
      </c>
      <c r="F88" s="182">
        <f t="shared" si="3"/>
        <v>89.583333333333329</v>
      </c>
    </row>
    <row r="89" spans="1:6" ht="12.6" customHeight="1">
      <c r="A89" s="12" t="s">
        <v>1259</v>
      </c>
      <c r="B89" s="13" t="s">
        <v>1320</v>
      </c>
      <c r="C89" s="5">
        <f>表3.1.3!C89</f>
        <v>326</v>
      </c>
      <c r="D89" s="94">
        <v>229</v>
      </c>
      <c r="E89" s="5">
        <f t="shared" si="2"/>
        <v>97</v>
      </c>
      <c r="F89" s="182">
        <f t="shared" si="3"/>
        <v>70.24539877300613</v>
      </c>
    </row>
    <row r="90" spans="1:6" ht="12.6" customHeight="1">
      <c r="A90" s="12" t="s">
        <v>1260</v>
      </c>
      <c r="B90" s="13" t="s">
        <v>1321</v>
      </c>
      <c r="C90" s="5">
        <f>表3.1.3!C90</f>
        <v>2</v>
      </c>
      <c r="D90" s="94">
        <v>1</v>
      </c>
      <c r="E90" s="5">
        <f t="shared" si="2"/>
        <v>1</v>
      </c>
      <c r="F90" s="182">
        <f t="shared" si="3"/>
        <v>50</v>
      </c>
    </row>
    <row r="91" spans="1:6" ht="12.6" customHeight="1">
      <c r="A91" s="12" t="s">
        <v>1261</v>
      </c>
      <c r="B91" s="13" t="s">
        <v>1322</v>
      </c>
      <c r="C91" s="5">
        <f>表3.1.3!C91</f>
        <v>69</v>
      </c>
      <c r="D91" s="94">
        <v>56</v>
      </c>
      <c r="E91" s="5">
        <f t="shared" si="2"/>
        <v>13</v>
      </c>
      <c r="F91" s="182">
        <f t="shared" si="3"/>
        <v>81.159420289855078</v>
      </c>
    </row>
    <row r="92" spans="1:6" ht="12.6" customHeight="1">
      <c r="A92" s="12" t="s">
        <v>1262</v>
      </c>
      <c r="B92" s="13" t="s">
        <v>1323</v>
      </c>
      <c r="C92" s="5">
        <f>表3.1.3!C92</f>
        <v>4313</v>
      </c>
      <c r="D92" s="94">
        <v>3908</v>
      </c>
      <c r="E92" s="5">
        <f t="shared" si="2"/>
        <v>405</v>
      </c>
      <c r="F92" s="182">
        <f t="shared" si="3"/>
        <v>90.60978437282634</v>
      </c>
    </row>
    <row r="93" spans="1:6" ht="12.6" customHeight="1">
      <c r="A93" s="12" t="s">
        <v>1263</v>
      </c>
      <c r="B93" s="13" t="s">
        <v>1324</v>
      </c>
      <c r="C93" s="5">
        <f>表3.1.3!C93</f>
        <v>13</v>
      </c>
      <c r="D93" s="94">
        <v>6</v>
      </c>
      <c r="E93" s="5">
        <f t="shared" si="2"/>
        <v>7</v>
      </c>
      <c r="F93" s="182">
        <f t="shared" si="3"/>
        <v>46.153846153846153</v>
      </c>
    </row>
    <row r="94" spans="1:6" ht="12.6" customHeight="1">
      <c r="A94" s="12" t="s">
        <v>1264</v>
      </c>
      <c r="B94" s="13" t="s">
        <v>1325</v>
      </c>
      <c r="C94" s="5">
        <f>表3.1.3!C94</f>
        <v>8</v>
      </c>
      <c r="D94" s="94">
        <v>7</v>
      </c>
      <c r="E94" s="5">
        <f t="shared" si="2"/>
        <v>1</v>
      </c>
      <c r="F94" s="182">
        <f t="shared" si="3"/>
        <v>87.5</v>
      </c>
    </row>
    <row r="95" spans="1:6" ht="12.6" customHeight="1">
      <c r="A95" s="12" t="s">
        <v>1265</v>
      </c>
      <c r="B95" s="13" t="s">
        <v>1326</v>
      </c>
      <c r="C95" s="5">
        <f>表3.1.3!C95</f>
        <v>1</v>
      </c>
      <c r="D95" s="94">
        <v>0</v>
      </c>
      <c r="E95" s="5">
        <f t="shared" si="2"/>
        <v>1</v>
      </c>
      <c r="F95" s="182">
        <f t="shared" si="3"/>
        <v>0</v>
      </c>
    </row>
    <row r="96" spans="1:6" ht="12.6" customHeight="1">
      <c r="A96" s="12" t="s">
        <v>1266</v>
      </c>
      <c r="B96" s="13" t="s">
        <v>1327</v>
      </c>
      <c r="C96" s="5">
        <f>表3.1.3!C96</f>
        <v>39</v>
      </c>
      <c r="D96" s="94">
        <v>32</v>
      </c>
      <c r="E96" s="5">
        <f t="shared" si="2"/>
        <v>7</v>
      </c>
      <c r="F96" s="182">
        <f t="shared" si="3"/>
        <v>82.051282051282058</v>
      </c>
    </row>
    <row r="97" spans="1:6" ht="12.6" customHeight="1">
      <c r="A97" s="12" t="s">
        <v>1267</v>
      </c>
      <c r="B97" s="13" t="s">
        <v>1328</v>
      </c>
      <c r="C97" s="5">
        <f>表3.1.3!C97</f>
        <v>10</v>
      </c>
      <c r="D97" s="94">
        <v>8</v>
      </c>
      <c r="E97" s="5">
        <f t="shared" si="2"/>
        <v>2</v>
      </c>
      <c r="F97" s="182">
        <f t="shared" si="3"/>
        <v>80</v>
      </c>
    </row>
    <row r="98" spans="1:6" ht="12.6" customHeight="1">
      <c r="A98" s="12" t="s">
        <v>1268</v>
      </c>
      <c r="B98" s="13" t="s">
        <v>1329</v>
      </c>
      <c r="C98" s="5">
        <f>表3.1.3!C98</f>
        <v>34</v>
      </c>
      <c r="D98" s="94">
        <v>26</v>
      </c>
      <c r="E98" s="5">
        <f t="shared" si="2"/>
        <v>8</v>
      </c>
      <c r="F98" s="182">
        <f t="shared" si="3"/>
        <v>76.470588235294116</v>
      </c>
    </row>
    <row r="99" spans="1:6" ht="12" customHeight="1">
      <c r="A99" s="12" t="s">
        <v>486</v>
      </c>
      <c r="B99" s="13" t="s">
        <v>1330</v>
      </c>
      <c r="C99" s="5">
        <f>表3.1.3!C99</f>
        <v>220</v>
      </c>
      <c r="D99" s="94">
        <v>171</v>
      </c>
      <c r="E99" s="5">
        <f t="shared" si="2"/>
        <v>49</v>
      </c>
      <c r="F99" s="182">
        <f t="shared" si="3"/>
        <v>77.727272727272734</v>
      </c>
    </row>
    <row r="100" spans="1:6" ht="12.6" customHeight="1">
      <c r="A100" s="12" t="s">
        <v>487</v>
      </c>
      <c r="B100" s="13" t="s">
        <v>596</v>
      </c>
      <c r="C100" s="5">
        <f>表3.1.3!C100</f>
        <v>40</v>
      </c>
      <c r="D100" s="94">
        <v>37</v>
      </c>
      <c r="E100" s="5">
        <f t="shared" si="2"/>
        <v>3</v>
      </c>
      <c r="F100" s="182">
        <f t="shared" si="3"/>
        <v>92.5</v>
      </c>
    </row>
    <row r="101" spans="1:6" ht="12.6" customHeight="1">
      <c r="A101" s="12" t="s">
        <v>599</v>
      </c>
      <c r="B101" s="13" t="s">
        <v>597</v>
      </c>
      <c r="C101" s="94">
        <f>表3.1.3!C101</f>
        <v>92</v>
      </c>
      <c r="D101" s="94">
        <v>79</v>
      </c>
      <c r="E101" s="5">
        <f t="shared" si="2"/>
        <v>13</v>
      </c>
      <c r="F101" s="182">
        <f t="shared" si="3"/>
        <v>85.869565217391298</v>
      </c>
    </row>
    <row r="102" spans="1:6" ht="12.6" customHeight="1">
      <c r="A102" s="12" t="s">
        <v>600</v>
      </c>
      <c r="B102" s="13" t="s">
        <v>598</v>
      </c>
      <c r="C102" s="94">
        <f>表3.1.3!C102</f>
        <v>317</v>
      </c>
      <c r="D102" s="94">
        <v>276</v>
      </c>
      <c r="E102" s="5">
        <f>C102-D102</f>
        <v>41</v>
      </c>
      <c r="F102" s="182">
        <f t="shared" si="3"/>
        <v>87.066246056782333</v>
      </c>
    </row>
    <row r="103" spans="1:6" ht="12.6" customHeight="1">
      <c r="A103" s="12" t="s">
        <v>488</v>
      </c>
      <c r="B103" s="13" t="s">
        <v>1386</v>
      </c>
      <c r="C103" s="94">
        <f>表3.1.3!C103</f>
        <v>2429</v>
      </c>
      <c r="D103" s="94">
        <v>1852</v>
      </c>
      <c r="E103" s="5">
        <f>C103-D103</f>
        <v>577</v>
      </c>
      <c r="F103" s="182">
        <f t="shared" si="3"/>
        <v>76.245368464388633</v>
      </c>
    </row>
    <row r="104" spans="1:6" ht="12.6" customHeight="1">
      <c r="A104" s="12" t="s">
        <v>491</v>
      </c>
      <c r="B104" s="13" t="s">
        <v>560</v>
      </c>
      <c r="C104" s="4">
        <f>表3.1.3!C104</f>
        <v>244</v>
      </c>
      <c r="D104" s="4">
        <v>139</v>
      </c>
      <c r="E104" s="5">
        <f t="shared" si="2"/>
        <v>105</v>
      </c>
      <c r="F104" s="182">
        <f t="shared" si="3"/>
        <v>56.967213114754095</v>
      </c>
    </row>
    <row r="105" spans="1:6" ht="12.6" customHeight="1">
      <c r="A105" s="14"/>
      <c r="B105" s="4" t="s">
        <v>493</v>
      </c>
      <c r="C105" s="5">
        <f>SUM(C5:C104)</f>
        <v>33947</v>
      </c>
      <c r="D105" s="5">
        <f>SUM(D5:D104)</f>
        <v>24828</v>
      </c>
      <c r="E105" s="5">
        <f>SUM(E5:E104)</f>
        <v>9119</v>
      </c>
      <c r="F105" s="182">
        <f t="shared" si="3"/>
        <v>73.137537926768204</v>
      </c>
    </row>
  </sheetData>
  <mergeCells count="2">
    <mergeCell ref="A3:B4"/>
    <mergeCell ref="C3:C4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53">
    <tabColor rgb="FFFFC000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245" customWidth="1"/>
    <col min="6" max="7" width="7.25" style="32" customWidth="1"/>
    <col min="8" max="16384" width="9" style="32"/>
  </cols>
  <sheetData>
    <row r="1" spans="1:8" ht="13.5" hidden="1" customHeight="1">
      <c r="A1" s="46"/>
      <c r="B1" s="2"/>
      <c r="C1" s="3"/>
      <c r="D1" s="226"/>
      <c r="E1" s="226"/>
      <c r="F1" s="3"/>
      <c r="G1" s="3"/>
      <c r="H1" s="3"/>
    </row>
    <row r="2" spans="1:8" ht="13.5" hidden="1" customHeight="1">
      <c r="A2" s="1"/>
      <c r="B2" s="2"/>
      <c r="C2" s="3"/>
      <c r="D2" s="226"/>
      <c r="E2" s="226"/>
      <c r="F2" s="3"/>
      <c r="G2" s="3"/>
      <c r="H2" s="3"/>
    </row>
    <row r="3" spans="1:8" ht="13.5" customHeight="1">
      <c r="A3" s="46" t="s">
        <v>1138</v>
      </c>
      <c r="B3" s="2"/>
      <c r="C3" s="3"/>
      <c r="D3" s="226"/>
      <c r="E3" s="226"/>
      <c r="F3" s="3"/>
      <c r="G3" s="3"/>
      <c r="H3" s="3"/>
    </row>
    <row r="4" spans="1:8">
      <c r="A4" s="46"/>
      <c r="B4" s="2"/>
      <c r="D4" s="226"/>
      <c r="E4" s="226"/>
      <c r="F4" s="40" t="s">
        <v>947</v>
      </c>
      <c r="G4" s="40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227" t="s">
        <v>1179</v>
      </c>
      <c r="E5" s="227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53</v>
      </c>
      <c r="D6" s="48">
        <v>5.0943396226415097E-2</v>
      </c>
      <c r="E6" s="48">
        <v>0.10492239166574099</v>
      </c>
      <c r="F6" s="48">
        <v>0.6</v>
      </c>
      <c r="G6" s="48">
        <v>0</v>
      </c>
      <c r="H6" s="3"/>
    </row>
    <row r="7" spans="1:8" ht="12.6" customHeight="1">
      <c r="A7" s="4" t="s">
        <v>571</v>
      </c>
      <c r="B7" s="13" t="s">
        <v>248</v>
      </c>
      <c r="C7" s="103">
        <v>6</v>
      </c>
      <c r="D7" s="48">
        <v>6.6666666666666693E-2</v>
      </c>
      <c r="E7" s="48">
        <v>0.1211060141639</v>
      </c>
      <c r="F7" s="48">
        <v>0.3</v>
      </c>
      <c r="G7" s="48">
        <v>0</v>
      </c>
      <c r="H7" s="3"/>
    </row>
    <row r="8" spans="1:8" ht="12.6" customHeight="1">
      <c r="A8" s="4" t="s">
        <v>249</v>
      </c>
      <c r="B8" s="13" t="s">
        <v>250</v>
      </c>
      <c r="C8" s="103">
        <v>31</v>
      </c>
      <c r="D8" s="48">
        <v>2.25806451612903E-2</v>
      </c>
      <c r="E8" s="48">
        <v>4.9730456257407199E-2</v>
      </c>
      <c r="F8" s="48">
        <v>0.2</v>
      </c>
      <c r="G8" s="48">
        <v>0</v>
      </c>
      <c r="H8" s="3"/>
    </row>
    <row r="9" spans="1:8" ht="12.6" customHeight="1">
      <c r="A9" s="4" t="s">
        <v>251</v>
      </c>
      <c r="B9" s="13" t="s">
        <v>252</v>
      </c>
      <c r="C9" s="103">
        <v>11</v>
      </c>
      <c r="D9" s="48">
        <v>7.2727272727272696E-2</v>
      </c>
      <c r="E9" s="48">
        <v>0.155505042303516</v>
      </c>
      <c r="F9" s="48">
        <v>0.5</v>
      </c>
      <c r="G9" s="48">
        <v>0</v>
      </c>
      <c r="H9" s="3"/>
    </row>
    <row r="10" spans="1:8" ht="12.6" customHeight="1">
      <c r="A10" s="4" t="s">
        <v>253</v>
      </c>
      <c r="B10" s="13" t="s">
        <v>254</v>
      </c>
      <c r="C10" s="103">
        <v>14</v>
      </c>
      <c r="D10" s="48">
        <v>0.25</v>
      </c>
      <c r="E10" s="48">
        <v>0.79590297050679404</v>
      </c>
      <c r="F10" s="48">
        <v>3</v>
      </c>
      <c r="G10" s="48">
        <v>0</v>
      </c>
      <c r="H10" s="3"/>
    </row>
    <row r="11" spans="1:8" ht="12.6" customHeight="1">
      <c r="A11" s="4" t="s">
        <v>255</v>
      </c>
      <c r="B11" s="13" t="s">
        <v>539</v>
      </c>
      <c r="C11" s="103">
        <v>12</v>
      </c>
      <c r="D11" s="48">
        <v>2.5000000000000001E-2</v>
      </c>
      <c r="E11" s="48">
        <v>6.2158156050806102E-2</v>
      </c>
      <c r="F11" s="48">
        <v>0.2</v>
      </c>
      <c r="G11" s="48">
        <v>0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5</v>
      </c>
      <c r="D13" s="48">
        <v>0.06</v>
      </c>
      <c r="E13" s="48">
        <v>0.134164078649987</v>
      </c>
      <c r="F13" s="48">
        <v>0.3</v>
      </c>
      <c r="G13" s="48">
        <v>0</v>
      </c>
      <c r="H13" s="3"/>
    </row>
    <row r="14" spans="1:8" ht="12.6" customHeight="1">
      <c r="A14" s="4" t="s">
        <v>258</v>
      </c>
      <c r="B14" s="13" t="s">
        <v>391</v>
      </c>
      <c r="C14" s="103">
        <v>1</v>
      </c>
      <c r="D14" s="48">
        <v>0</v>
      </c>
      <c r="E14" s="48" t="s">
        <v>491</v>
      </c>
      <c r="F14" s="48">
        <v>0</v>
      </c>
      <c r="G14" s="48">
        <v>0</v>
      </c>
      <c r="H14" s="3"/>
    </row>
    <row r="15" spans="1:8" ht="12.6" customHeight="1">
      <c r="A15" s="4" t="s">
        <v>259</v>
      </c>
      <c r="B15" s="13" t="s">
        <v>370</v>
      </c>
      <c r="C15" s="103">
        <v>0</v>
      </c>
      <c r="D15" s="48" t="s">
        <v>491</v>
      </c>
      <c r="E15" s="48" t="s">
        <v>491</v>
      </c>
      <c r="F15" s="48" t="s">
        <v>491</v>
      </c>
      <c r="G15" s="48" t="s">
        <v>491</v>
      </c>
      <c r="H15" s="3"/>
    </row>
    <row r="16" spans="1:8" ht="12.6" customHeight="1">
      <c r="A16" s="4" t="s">
        <v>367</v>
      </c>
      <c r="B16" s="13" t="s">
        <v>260</v>
      </c>
      <c r="C16" s="103">
        <v>79</v>
      </c>
      <c r="D16" s="48">
        <v>3.67088607594937E-2</v>
      </c>
      <c r="E16" s="48">
        <v>7.5408656222617304E-2</v>
      </c>
      <c r="F16" s="48">
        <v>0.3</v>
      </c>
      <c r="G16" s="48">
        <v>0</v>
      </c>
      <c r="H16" s="3"/>
    </row>
    <row r="17" spans="1:8" ht="12.6" customHeight="1">
      <c r="A17" s="4" t="s">
        <v>502</v>
      </c>
      <c r="B17" s="13" t="s">
        <v>143</v>
      </c>
      <c r="C17" s="103">
        <v>0</v>
      </c>
      <c r="D17" s="48" t="s">
        <v>491</v>
      </c>
      <c r="E17" s="48" t="s">
        <v>491</v>
      </c>
      <c r="F17" s="48" t="s">
        <v>491</v>
      </c>
      <c r="G17" s="48" t="s">
        <v>491</v>
      </c>
      <c r="H17" s="3"/>
    </row>
    <row r="18" spans="1:8" ht="12.6" customHeight="1">
      <c r="A18" s="4" t="s">
        <v>503</v>
      </c>
      <c r="B18" s="13" t="s">
        <v>144</v>
      </c>
      <c r="C18" s="103">
        <v>5</v>
      </c>
      <c r="D18" s="48">
        <v>0.02</v>
      </c>
      <c r="E18" s="48">
        <v>4.4721359549995801E-2</v>
      </c>
      <c r="F18" s="48">
        <v>0.1</v>
      </c>
      <c r="G18" s="48">
        <v>0</v>
      </c>
      <c r="H18" s="3"/>
    </row>
    <row r="19" spans="1:8" ht="12.6" customHeight="1">
      <c r="A19" s="4" t="s">
        <v>504</v>
      </c>
      <c r="B19" s="13" t="s">
        <v>145</v>
      </c>
      <c r="C19" s="103">
        <v>0</v>
      </c>
      <c r="D19" s="48" t="s">
        <v>491</v>
      </c>
      <c r="E19" s="48" t="s">
        <v>491</v>
      </c>
      <c r="F19" s="48" t="s">
        <v>491</v>
      </c>
      <c r="G19" s="48" t="s">
        <v>491</v>
      </c>
      <c r="H19" s="3"/>
    </row>
    <row r="20" spans="1:8" ht="12.6" customHeight="1">
      <c r="A20" s="4" t="s">
        <v>505</v>
      </c>
      <c r="B20" s="13" t="s">
        <v>146</v>
      </c>
      <c r="C20" s="103">
        <v>3</v>
      </c>
      <c r="D20" s="48">
        <v>0</v>
      </c>
      <c r="E20" s="48">
        <v>0</v>
      </c>
      <c r="F20" s="48">
        <v>0</v>
      </c>
      <c r="G20" s="48">
        <v>0</v>
      </c>
      <c r="H20" s="3"/>
    </row>
    <row r="21" spans="1:8" ht="12.6" customHeight="1">
      <c r="A21" s="4" t="s">
        <v>506</v>
      </c>
      <c r="B21" s="13" t="s">
        <v>147</v>
      </c>
      <c r="C21" s="103">
        <v>3</v>
      </c>
      <c r="D21" s="48">
        <v>3.3333333333333298E-2</v>
      </c>
      <c r="E21" s="48">
        <v>5.7735026918962602E-2</v>
      </c>
      <c r="F21" s="48">
        <v>0.1</v>
      </c>
      <c r="G21" s="48">
        <v>0</v>
      </c>
      <c r="H21" s="3"/>
    </row>
    <row r="22" spans="1:8" ht="12.6" customHeight="1">
      <c r="A22" s="4" t="s">
        <v>507</v>
      </c>
      <c r="B22" s="13" t="s">
        <v>148</v>
      </c>
      <c r="C22" s="103">
        <v>2</v>
      </c>
      <c r="D22" s="48">
        <v>0</v>
      </c>
      <c r="E22" s="48">
        <v>0</v>
      </c>
      <c r="F22" s="48">
        <v>0</v>
      </c>
      <c r="G22" s="48">
        <v>0</v>
      </c>
      <c r="H22" s="3"/>
    </row>
    <row r="23" spans="1:8" ht="12.6" customHeight="1">
      <c r="A23" s="4" t="s">
        <v>508</v>
      </c>
      <c r="B23" s="13" t="s">
        <v>149</v>
      </c>
      <c r="C23" s="103">
        <v>8</v>
      </c>
      <c r="D23" s="48">
        <v>0</v>
      </c>
      <c r="E23" s="48">
        <v>0</v>
      </c>
      <c r="F23" s="48">
        <v>0</v>
      </c>
      <c r="G23" s="48">
        <v>0</v>
      </c>
      <c r="H23" s="3"/>
    </row>
    <row r="24" spans="1:8" ht="12.6" customHeight="1">
      <c r="A24" s="134" t="s">
        <v>572</v>
      </c>
      <c r="B24" s="13" t="s">
        <v>150</v>
      </c>
      <c r="C24" s="103">
        <v>1</v>
      </c>
      <c r="D24" s="48">
        <v>0</v>
      </c>
      <c r="E24" s="48" t="s">
        <v>491</v>
      </c>
      <c r="F24" s="48">
        <v>0</v>
      </c>
      <c r="G24" s="48">
        <v>0</v>
      </c>
      <c r="H24" s="3"/>
    </row>
    <row r="25" spans="1:8" ht="12.6" customHeight="1">
      <c r="A25" s="4" t="s">
        <v>509</v>
      </c>
      <c r="B25" s="13" t="s">
        <v>573</v>
      </c>
      <c r="C25" s="103">
        <v>2</v>
      </c>
      <c r="D25" s="48">
        <v>0.05</v>
      </c>
      <c r="E25" s="48">
        <v>7.0710678118654793E-2</v>
      </c>
      <c r="F25" s="48">
        <v>0.1</v>
      </c>
      <c r="G25" s="48">
        <v>0</v>
      </c>
      <c r="H25" s="3"/>
    </row>
    <row r="26" spans="1:8" ht="12.6" customHeight="1">
      <c r="A26" s="4" t="s">
        <v>510</v>
      </c>
      <c r="B26" s="13" t="s">
        <v>574</v>
      </c>
      <c r="C26" s="103">
        <v>0</v>
      </c>
      <c r="D26" s="48" t="s">
        <v>491</v>
      </c>
      <c r="E26" s="48" t="s">
        <v>491</v>
      </c>
      <c r="F26" s="48" t="s">
        <v>491</v>
      </c>
      <c r="G26" s="48" t="s">
        <v>491</v>
      </c>
      <c r="H26" s="3"/>
    </row>
    <row r="27" spans="1:8" ht="12.6" customHeight="1">
      <c r="A27" s="4" t="s">
        <v>575</v>
      </c>
      <c r="B27" s="13" t="s">
        <v>576</v>
      </c>
      <c r="C27" s="103">
        <v>43</v>
      </c>
      <c r="D27" s="48">
        <v>7.2093023255814001E-2</v>
      </c>
      <c r="E27" s="48">
        <v>0.154804917781102</v>
      </c>
      <c r="F27" s="48">
        <v>0.9</v>
      </c>
      <c r="G27" s="48">
        <v>0</v>
      </c>
      <c r="H27" s="3"/>
    </row>
    <row r="28" spans="1:8" ht="12.6" customHeight="1">
      <c r="A28" s="4" t="s">
        <v>577</v>
      </c>
      <c r="B28" s="13" t="s">
        <v>328</v>
      </c>
      <c r="C28" s="103">
        <v>0</v>
      </c>
      <c r="D28" s="48" t="s">
        <v>491</v>
      </c>
      <c r="E28" s="48" t="s">
        <v>491</v>
      </c>
      <c r="F28" s="48" t="s">
        <v>491</v>
      </c>
      <c r="G28" s="48" t="s">
        <v>491</v>
      </c>
      <c r="H28" s="3"/>
    </row>
    <row r="29" spans="1:8" ht="12.6" customHeight="1">
      <c r="A29" s="134" t="s">
        <v>534</v>
      </c>
      <c r="B29" s="13" t="s">
        <v>578</v>
      </c>
      <c r="C29" s="103">
        <v>17</v>
      </c>
      <c r="D29" s="48">
        <v>3.5294117647058802E-2</v>
      </c>
      <c r="E29" s="48">
        <v>7.8590524799337605E-2</v>
      </c>
      <c r="F29" s="48">
        <v>0.3</v>
      </c>
      <c r="G29" s="48">
        <v>0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48" t="s">
        <v>491</v>
      </c>
      <c r="E30" s="48" t="s">
        <v>491</v>
      </c>
      <c r="F30" s="48" t="s">
        <v>491</v>
      </c>
      <c r="G30" s="48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2</v>
      </c>
      <c r="D31" s="48">
        <v>0</v>
      </c>
      <c r="E31" s="48">
        <v>0</v>
      </c>
      <c r="F31" s="48">
        <v>0</v>
      </c>
      <c r="G31" s="48">
        <v>0</v>
      </c>
      <c r="H31" s="3"/>
    </row>
    <row r="32" spans="1:8" ht="12.6" customHeight="1">
      <c r="A32" s="4" t="s">
        <v>581</v>
      </c>
      <c r="B32" s="13" t="s">
        <v>261</v>
      </c>
      <c r="C32" s="103">
        <v>0</v>
      </c>
      <c r="D32" s="48" t="s">
        <v>491</v>
      </c>
      <c r="E32" s="48" t="s">
        <v>491</v>
      </c>
      <c r="F32" s="48" t="s">
        <v>491</v>
      </c>
      <c r="G32" s="48" t="s">
        <v>491</v>
      </c>
      <c r="H32" s="3"/>
    </row>
    <row r="33" spans="1:8" ht="12.6" customHeight="1">
      <c r="A33" s="4" t="s">
        <v>417</v>
      </c>
      <c r="B33" s="13" t="s">
        <v>167</v>
      </c>
      <c r="C33" s="103">
        <v>1</v>
      </c>
      <c r="D33" s="48">
        <v>0</v>
      </c>
      <c r="E33" s="48" t="s">
        <v>491</v>
      </c>
      <c r="F33" s="48">
        <v>0</v>
      </c>
      <c r="G33" s="48">
        <v>0</v>
      </c>
      <c r="H33" s="3"/>
    </row>
    <row r="34" spans="1:8" ht="12.6" customHeight="1">
      <c r="A34" s="134" t="s">
        <v>582</v>
      </c>
      <c r="B34" s="13" t="s">
        <v>331</v>
      </c>
      <c r="C34" s="103">
        <v>80</v>
      </c>
      <c r="D34" s="48">
        <v>0.03</v>
      </c>
      <c r="E34" s="48">
        <v>7.3605173180880001E-2</v>
      </c>
      <c r="F34" s="48">
        <v>0.3</v>
      </c>
      <c r="G34" s="48">
        <v>0</v>
      </c>
      <c r="H34" s="3"/>
    </row>
    <row r="35" spans="1:8" ht="12.6" customHeight="1">
      <c r="A35" s="4" t="s">
        <v>418</v>
      </c>
      <c r="B35" s="13" t="s">
        <v>436</v>
      </c>
      <c r="C35" s="103">
        <v>11</v>
      </c>
      <c r="D35" s="48">
        <v>2.7272727272727299E-2</v>
      </c>
      <c r="E35" s="48">
        <v>4.6709936649691398E-2</v>
      </c>
      <c r="F35" s="48">
        <v>0.1</v>
      </c>
      <c r="G35" s="48">
        <v>0</v>
      </c>
      <c r="H35" s="3"/>
    </row>
    <row r="36" spans="1:8" ht="12.6" customHeight="1">
      <c r="A36" s="4" t="s">
        <v>419</v>
      </c>
      <c r="B36" s="13" t="s">
        <v>514</v>
      </c>
      <c r="C36" s="103">
        <v>11</v>
      </c>
      <c r="D36" s="48">
        <v>0</v>
      </c>
      <c r="E36" s="48">
        <v>0</v>
      </c>
      <c r="F36" s="48">
        <v>0</v>
      </c>
      <c r="G36" s="48">
        <v>0</v>
      </c>
      <c r="H36" s="3"/>
    </row>
    <row r="37" spans="1:8" ht="12.6" customHeight="1">
      <c r="A37" s="4" t="s">
        <v>583</v>
      </c>
      <c r="B37" s="13" t="s">
        <v>2071</v>
      </c>
      <c r="C37" s="103">
        <v>1</v>
      </c>
      <c r="D37" s="48">
        <v>0</v>
      </c>
      <c r="E37" s="48" t="s">
        <v>491</v>
      </c>
      <c r="F37" s="48">
        <v>0</v>
      </c>
      <c r="G37" s="48">
        <v>0</v>
      </c>
      <c r="H37" s="3"/>
    </row>
    <row r="38" spans="1:8" ht="12.6" customHeight="1">
      <c r="A38" s="4" t="s">
        <v>584</v>
      </c>
      <c r="B38" s="13" t="s">
        <v>262</v>
      </c>
      <c r="C38" s="103">
        <v>18</v>
      </c>
      <c r="D38" s="48">
        <v>3.3333333333333298E-2</v>
      </c>
      <c r="E38" s="48">
        <v>0.118817705157201</v>
      </c>
      <c r="F38" s="48">
        <v>0.5</v>
      </c>
      <c r="G38" s="48">
        <v>0</v>
      </c>
      <c r="H38" s="3"/>
    </row>
    <row r="39" spans="1:8" ht="12.6" customHeight="1">
      <c r="A39" s="4" t="s">
        <v>263</v>
      </c>
      <c r="B39" s="13" t="s">
        <v>264</v>
      </c>
      <c r="C39" s="103">
        <v>91</v>
      </c>
      <c r="D39" s="48">
        <v>7.2527472527472506E-2</v>
      </c>
      <c r="E39" s="48">
        <v>0.28129302004451401</v>
      </c>
      <c r="F39" s="48">
        <v>2.6</v>
      </c>
      <c r="G39" s="48">
        <v>0</v>
      </c>
      <c r="H39" s="3"/>
    </row>
    <row r="40" spans="1:8" ht="12.6" customHeight="1">
      <c r="A40" s="4" t="s">
        <v>265</v>
      </c>
      <c r="B40" s="13" t="s">
        <v>266</v>
      </c>
      <c r="C40" s="103">
        <v>7</v>
      </c>
      <c r="D40" s="48">
        <v>0.1</v>
      </c>
      <c r="E40" s="48">
        <v>0.17320508075688801</v>
      </c>
      <c r="F40" s="48">
        <v>0.4</v>
      </c>
      <c r="G40" s="48">
        <v>0</v>
      </c>
      <c r="H40" s="3"/>
    </row>
    <row r="41" spans="1:8" ht="12.6" customHeight="1">
      <c r="A41" s="4" t="s">
        <v>377</v>
      </c>
      <c r="B41" s="13" t="s">
        <v>267</v>
      </c>
      <c r="C41" s="103">
        <v>1</v>
      </c>
      <c r="D41" s="48">
        <v>0</v>
      </c>
      <c r="E41" s="48" t="s">
        <v>491</v>
      </c>
      <c r="F41" s="48">
        <v>0</v>
      </c>
      <c r="G41" s="48">
        <v>0</v>
      </c>
      <c r="H41" s="3"/>
    </row>
    <row r="42" spans="1:8" ht="12.6" customHeight="1">
      <c r="A42" s="4" t="s">
        <v>378</v>
      </c>
      <c r="B42" s="13" t="s">
        <v>268</v>
      </c>
      <c r="C42" s="103">
        <v>5</v>
      </c>
      <c r="D42" s="48">
        <v>0</v>
      </c>
      <c r="E42" s="48">
        <v>0</v>
      </c>
      <c r="F42" s="48">
        <v>0</v>
      </c>
      <c r="G42" s="48">
        <v>0</v>
      </c>
      <c r="H42" s="3"/>
    </row>
    <row r="43" spans="1:8" ht="12.6" customHeight="1">
      <c r="A43" s="4" t="s">
        <v>281</v>
      </c>
      <c r="B43" s="13" t="s">
        <v>379</v>
      </c>
      <c r="C43" s="103">
        <v>3</v>
      </c>
      <c r="D43" s="48">
        <v>3.3333333333333298E-2</v>
      </c>
      <c r="E43" s="48">
        <v>5.7735026918962602E-2</v>
      </c>
      <c r="F43" s="48">
        <v>0.1</v>
      </c>
      <c r="G43" s="48">
        <v>0</v>
      </c>
      <c r="H43" s="3"/>
    </row>
    <row r="44" spans="1:8" ht="12.6" customHeight="1">
      <c r="A44" s="4" t="s">
        <v>380</v>
      </c>
      <c r="B44" s="13" t="s">
        <v>585</v>
      </c>
      <c r="C44" s="103">
        <v>13</v>
      </c>
      <c r="D44" s="48">
        <v>0.20769230769230801</v>
      </c>
      <c r="E44" s="48">
        <v>0.33282011773513698</v>
      </c>
      <c r="F44" s="48">
        <v>1.2</v>
      </c>
      <c r="G44" s="48">
        <v>0</v>
      </c>
      <c r="H44" s="3"/>
    </row>
    <row r="45" spans="1:8" ht="12.6" customHeight="1">
      <c r="A45" s="4" t="s">
        <v>282</v>
      </c>
      <c r="B45" s="13" t="s">
        <v>586</v>
      </c>
      <c r="C45" s="103">
        <v>61</v>
      </c>
      <c r="D45" s="48">
        <v>1.9672131147540999E-2</v>
      </c>
      <c r="E45" s="48">
        <v>5.1054455016669997E-2</v>
      </c>
      <c r="F45" s="48">
        <v>0.3</v>
      </c>
      <c r="G45" s="48">
        <v>0</v>
      </c>
      <c r="H45" s="3"/>
    </row>
    <row r="46" spans="1:8" ht="12.6" customHeight="1">
      <c r="A46" s="4" t="s">
        <v>587</v>
      </c>
      <c r="B46" s="13" t="s">
        <v>588</v>
      </c>
      <c r="C46" s="103">
        <v>3</v>
      </c>
      <c r="D46" s="48">
        <v>3.3333333333333298E-2</v>
      </c>
      <c r="E46" s="48">
        <v>5.7735026918962602E-2</v>
      </c>
      <c r="F46" s="48">
        <v>0.1</v>
      </c>
      <c r="G46" s="48">
        <v>0</v>
      </c>
      <c r="H46" s="3"/>
    </row>
    <row r="47" spans="1:8" ht="12.6" customHeight="1">
      <c r="A47" s="4" t="s">
        <v>589</v>
      </c>
      <c r="B47" s="13" t="s">
        <v>269</v>
      </c>
      <c r="C47" s="103">
        <v>5</v>
      </c>
      <c r="D47" s="48">
        <v>0</v>
      </c>
      <c r="E47" s="48">
        <v>0</v>
      </c>
      <c r="F47" s="48">
        <v>0</v>
      </c>
      <c r="G47" s="48">
        <v>0</v>
      </c>
      <c r="H47" s="3"/>
    </row>
    <row r="48" spans="1:8" ht="12.6" customHeight="1">
      <c r="A48" s="4" t="s">
        <v>284</v>
      </c>
      <c r="B48" s="13" t="s">
        <v>590</v>
      </c>
      <c r="C48" s="103">
        <v>5</v>
      </c>
      <c r="D48" s="48">
        <v>0.02</v>
      </c>
      <c r="E48" s="48">
        <v>4.4721359549995801E-2</v>
      </c>
      <c r="F48" s="48">
        <v>0.1</v>
      </c>
      <c r="G48" s="48">
        <v>0</v>
      </c>
      <c r="H48" s="3"/>
    </row>
    <row r="49" spans="1:8" ht="12.6" customHeight="1">
      <c r="A49" s="4" t="s">
        <v>421</v>
      </c>
      <c r="B49" s="13" t="s">
        <v>270</v>
      </c>
      <c r="C49" s="103">
        <v>24</v>
      </c>
      <c r="D49" s="48">
        <v>3.3333333333333298E-2</v>
      </c>
      <c r="E49" s="48">
        <v>0.12740441145412101</v>
      </c>
      <c r="F49" s="48">
        <v>0.6</v>
      </c>
      <c r="G49" s="48">
        <v>0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48" t="s">
        <v>491</v>
      </c>
      <c r="E50" s="48" t="s">
        <v>491</v>
      </c>
      <c r="F50" s="48" t="s">
        <v>491</v>
      </c>
      <c r="G50" s="48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03">
        <v>0</v>
      </c>
      <c r="D51" s="48" t="s">
        <v>491</v>
      </c>
      <c r="E51" s="48" t="s">
        <v>491</v>
      </c>
      <c r="F51" s="48" t="s">
        <v>491</v>
      </c>
      <c r="G51" s="48" t="s">
        <v>491</v>
      </c>
    </row>
    <row r="52" spans="1:8" ht="12.6" customHeight="1">
      <c r="A52" s="4" t="s">
        <v>591</v>
      </c>
      <c r="B52" s="13" t="s">
        <v>157</v>
      </c>
      <c r="C52" s="103">
        <v>0</v>
      </c>
      <c r="D52" s="48" t="s">
        <v>491</v>
      </c>
      <c r="E52" s="48" t="s">
        <v>491</v>
      </c>
      <c r="F52" s="48" t="s">
        <v>491</v>
      </c>
      <c r="G52" s="48" t="s">
        <v>491</v>
      </c>
      <c r="H52" s="3"/>
    </row>
    <row r="53" spans="1:8" ht="12.6" customHeight="1">
      <c r="A53" s="4" t="s">
        <v>158</v>
      </c>
      <c r="B53" s="13" t="s">
        <v>159</v>
      </c>
      <c r="C53" s="103">
        <v>1</v>
      </c>
      <c r="D53" s="48">
        <v>0</v>
      </c>
      <c r="E53" s="48" t="s">
        <v>491</v>
      </c>
      <c r="F53" s="48">
        <v>0</v>
      </c>
      <c r="G53" s="48">
        <v>0</v>
      </c>
      <c r="H53" s="3"/>
    </row>
    <row r="54" spans="1:8" ht="12.6" customHeight="1">
      <c r="A54" s="4" t="s">
        <v>160</v>
      </c>
      <c r="B54" s="13" t="s">
        <v>161</v>
      </c>
      <c r="C54" s="103">
        <v>3</v>
      </c>
      <c r="D54" s="48">
        <v>3.3333333333333298E-2</v>
      </c>
      <c r="E54" s="48">
        <v>5.7735026918962602E-2</v>
      </c>
      <c r="F54" s="48">
        <v>0.1</v>
      </c>
      <c r="G54" s="48">
        <v>0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48" t="s">
        <v>491</v>
      </c>
      <c r="E55" s="48" t="s">
        <v>491</v>
      </c>
      <c r="F55" s="48" t="s">
        <v>491</v>
      </c>
      <c r="G55" s="48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2</v>
      </c>
      <c r="D56" s="48">
        <v>0</v>
      </c>
      <c r="E56" s="48">
        <v>0</v>
      </c>
      <c r="F56" s="48">
        <v>0</v>
      </c>
      <c r="G56" s="48">
        <v>0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48" t="s">
        <v>491</v>
      </c>
      <c r="E57" s="48" t="s">
        <v>491</v>
      </c>
      <c r="F57" s="48" t="s">
        <v>491</v>
      </c>
      <c r="G57" s="48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48" t="s">
        <v>491</v>
      </c>
      <c r="E58" s="48" t="s">
        <v>491</v>
      </c>
      <c r="F58" s="48" t="s">
        <v>491</v>
      </c>
      <c r="G58" s="48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61</v>
      </c>
      <c r="D59" s="48">
        <v>2.9508196721311501E-2</v>
      </c>
      <c r="E59" s="48">
        <v>6.4146349064936298E-2</v>
      </c>
      <c r="F59" s="48">
        <v>0.3</v>
      </c>
      <c r="G59" s="48">
        <v>0</v>
      </c>
      <c r="H59" s="3"/>
    </row>
    <row r="60" spans="1:8" ht="12.6" customHeight="1">
      <c r="A60" s="4" t="s">
        <v>175</v>
      </c>
      <c r="B60" s="13" t="s">
        <v>176</v>
      </c>
      <c r="C60" s="103">
        <v>66</v>
      </c>
      <c r="D60" s="48">
        <v>4.8484848484848499E-2</v>
      </c>
      <c r="E60" s="48">
        <v>0.17909380802973601</v>
      </c>
      <c r="F60" s="48">
        <v>1.4</v>
      </c>
      <c r="G60" s="48">
        <v>0</v>
      </c>
      <c r="H60" s="3"/>
    </row>
    <row r="61" spans="1:8" ht="12.6" customHeight="1">
      <c r="A61" s="4" t="s">
        <v>177</v>
      </c>
      <c r="B61" s="13" t="s">
        <v>178</v>
      </c>
      <c r="C61" s="103">
        <v>6</v>
      </c>
      <c r="D61" s="48">
        <v>1.6666666666666701E-2</v>
      </c>
      <c r="E61" s="48">
        <v>4.0824829046386298E-2</v>
      </c>
      <c r="F61" s="48">
        <v>0.1</v>
      </c>
      <c r="G61" s="48">
        <v>0</v>
      </c>
      <c r="H61" s="3"/>
    </row>
    <row r="62" spans="1:8" ht="12.6" customHeight="1">
      <c r="A62" s="4" t="s">
        <v>179</v>
      </c>
      <c r="B62" s="13" t="s">
        <v>180</v>
      </c>
      <c r="C62" s="103">
        <v>1</v>
      </c>
      <c r="D62" s="48">
        <v>0</v>
      </c>
      <c r="E62" s="48" t="s">
        <v>491</v>
      </c>
      <c r="F62" s="48">
        <v>0</v>
      </c>
      <c r="G62" s="48">
        <v>0</v>
      </c>
      <c r="H62" s="3"/>
    </row>
    <row r="63" spans="1:8" ht="12.6" customHeight="1">
      <c r="A63" s="4" t="s">
        <v>181</v>
      </c>
      <c r="B63" s="13" t="s">
        <v>182</v>
      </c>
      <c r="C63" s="103">
        <v>1</v>
      </c>
      <c r="D63" s="48">
        <v>0</v>
      </c>
      <c r="E63" s="48" t="s">
        <v>491</v>
      </c>
      <c r="F63" s="48">
        <v>0</v>
      </c>
      <c r="G63" s="48">
        <v>0</v>
      </c>
      <c r="H63" s="3"/>
    </row>
    <row r="64" spans="1:8" ht="12.6" customHeight="1">
      <c r="A64" s="134" t="s">
        <v>183</v>
      </c>
      <c r="B64" s="13" t="s">
        <v>184</v>
      </c>
      <c r="C64" s="103">
        <v>11</v>
      </c>
      <c r="D64" s="48">
        <v>9.0909090909090898E-2</v>
      </c>
      <c r="E64" s="48">
        <v>0.30151134457776402</v>
      </c>
      <c r="F64" s="48">
        <v>1</v>
      </c>
      <c r="G64" s="48">
        <v>0</v>
      </c>
      <c r="H64" s="3"/>
    </row>
    <row r="65" spans="1:8" ht="12.6" customHeight="1">
      <c r="A65" s="4" t="s">
        <v>185</v>
      </c>
      <c r="B65" s="13" t="s">
        <v>2018</v>
      </c>
      <c r="C65" s="103">
        <v>13</v>
      </c>
      <c r="D65" s="48">
        <v>7.6923076923076901E-3</v>
      </c>
      <c r="E65" s="48">
        <v>2.77350098112615E-2</v>
      </c>
      <c r="F65" s="48">
        <v>0.1</v>
      </c>
      <c r="G65" s="48">
        <v>0</v>
      </c>
      <c r="H65" s="3"/>
    </row>
    <row r="66" spans="1:8" ht="12.6" customHeight="1">
      <c r="A66" s="4" t="s">
        <v>186</v>
      </c>
      <c r="B66" s="13" t="s">
        <v>163</v>
      </c>
      <c r="C66" s="103">
        <v>1</v>
      </c>
      <c r="D66" s="48">
        <v>0</v>
      </c>
      <c r="E66" s="48" t="s">
        <v>491</v>
      </c>
      <c r="F66" s="48">
        <v>0</v>
      </c>
      <c r="G66" s="48">
        <v>0</v>
      </c>
      <c r="H66" s="3"/>
    </row>
    <row r="67" spans="1:8" ht="12.6" customHeight="1">
      <c r="A67" s="4" t="s">
        <v>187</v>
      </c>
      <c r="B67" s="13" t="s">
        <v>164</v>
      </c>
      <c r="C67" s="103">
        <v>1</v>
      </c>
      <c r="D67" s="48">
        <v>0.1</v>
      </c>
      <c r="E67" s="48" t="s">
        <v>491</v>
      </c>
      <c r="F67" s="48">
        <v>0.1</v>
      </c>
      <c r="G67" s="48">
        <v>0.1</v>
      </c>
      <c r="H67" s="3"/>
    </row>
    <row r="68" spans="1:8" ht="12.6" customHeight="1">
      <c r="A68" s="4" t="s">
        <v>188</v>
      </c>
      <c r="B68" s="13" t="s">
        <v>165</v>
      </c>
      <c r="C68" s="103">
        <v>40</v>
      </c>
      <c r="D68" s="48">
        <v>2.5000000000000001E-2</v>
      </c>
      <c r="E68" s="48">
        <v>4.9354811679282497E-2</v>
      </c>
      <c r="F68" s="48">
        <v>0.2</v>
      </c>
      <c r="G68" s="48">
        <v>0</v>
      </c>
      <c r="H68" s="3"/>
    </row>
    <row r="69" spans="1:8" ht="12.6" customHeight="1">
      <c r="A69" s="4" t="s">
        <v>189</v>
      </c>
      <c r="B69" s="13" t="s">
        <v>166</v>
      </c>
      <c r="C69" s="103">
        <v>17</v>
      </c>
      <c r="D69" s="48">
        <v>1.7647058823529401E-2</v>
      </c>
      <c r="E69" s="48">
        <v>3.9295262399668802E-2</v>
      </c>
      <c r="F69" s="48">
        <v>0.1</v>
      </c>
      <c r="G69" s="48">
        <v>0</v>
      </c>
      <c r="H69" s="3"/>
    </row>
    <row r="70" spans="1:8" ht="12.6" customHeight="1">
      <c r="A70" s="4" t="s">
        <v>190</v>
      </c>
      <c r="B70" s="13" t="s">
        <v>168</v>
      </c>
      <c r="C70" s="103">
        <v>17</v>
      </c>
      <c r="D70" s="48">
        <v>2.3529411764705899E-2</v>
      </c>
      <c r="E70" s="48">
        <v>5.6229571453838702E-2</v>
      </c>
      <c r="F70" s="48">
        <v>0.2</v>
      </c>
      <c r="G70" s="48">
        <v>0</v>
      </c>
      <c r="H70" s="3"/>
    </row>
    <row r="71" spans="1:8" ht="12.6" customHeight="1">
      <c r="A71" s="4" t="s">
        <v>191</v>
      </c>
      <c r="B71" s="13" t="s">
        <v>192</v>
      </c>
      <c r="C71" s="103">
        <v>0</v>
      </c>
      <c r="D71" s="48" t="s">
        <v>491</v>
      </c>
      <c r="E71" s="48" t="s">
        <v>491</v>
      </c>
      <c r="F71" s="48" t="s">
        <v>491</v>
      </c>
      <c r="G71" s="48" t="s">
        <v>491</v>
      </c>
      <c r="H71" s="3"/>
    </row>
    <row r="72" spans="1:8" ht="12.6" customHeight="1">
      <c r="A72" s="4" t="s">
        <v>193</v>
      </c>
      <c r="B72" s="13" t="s">
        <v>194</v>
      </c>
      <c r="C72" s="103">
        <v>4</v>
      </c>
      <c r="D72" s="48">
        <v>7.4999999999999997E-2</v>
      </c>
      <c r="E72" s="48">
        <v>0.15</v>
      </c>
      <c r="F72" s="48">
        <v>0.3</v>
      </c>
      <c r="G72" s="48">
        <v>0</v>
      </c>
      <c r="H72" s="3"/>
    </row>
    <row r="73" spans="1:8" ht="12.6" customHeight="1">
      <c r="A73" s="4" t="s">
        <v>195</v>
      </c>
      <c r="B73" s="13" t="s">
        <v>196</v>
      </c>
      <c r="C73" s="103">
        <v>34</v>
      </c>
      <c r="D73" s="48">
        <v>0.13235294117647101</v>
      </c>
      <c r="E73" s="48">
        <v>0.61581214581273203</v>
      </c>
      <c r="F73" s="48">
        <v>3.6</v>
      </c>
      <c r="G73" s="48">
        <v>0</v>
      </c>
      <c r="H73" s="3"/>
    </row>
    <row r="74" spans="1:8" ht="12.6" customHeight="1">
      <c r="A74" s="4" t="s">
        <v>197</v>
      </c>
      <c r="B74" s="13" t="s">
        <v>198</v>
      </c>
      <c r="C74" s="103">
        <v>3</v>
      </c>
      <c r="D74" s="48">
        <v>0</v>
      </c>
      <c r="E74" s="48">
        <v>0</v>
      </c>
      <c r="F74" s="48">
        <v>0</v>
      </c>
      <c r="G74" s="48">
        <v>0</v>
      </c>
      <c r="H74" s="3"/>
    </row>
    <row r="75" spans="1:8" ht="12.6" customHeight="1">
      <c r="A75" s="4" t="s">
        <v>199</v>
      </c>
      <c r="B75" s="13" t="s">
        <v>200</v>
      </c>
      <c r="C75" s="103">
        <v>0</v>
      </c>
      <c r="D75" s="48" t="s">
        <v>491</v>
      </c>
      <c r="E75" s="48" t="s">
        <v>491</v>
      </c>
      <c r="F75" s="48" t="s">
        <v>491</v>
      </c>
      <c r="G75" s="48" t="s">
        <v>491</v>
      </c>
      <c r="H75" s="3"/>
    </row>
    <row r="76" spans="1:8" ht="12.6" customHeight="1">
      <c r="A76" s="4" t="s">
        <v>201</v>
      </c>
      <c r="B76" s="13" t="s">
        <v>202</v>
      </c>
      <c r="C76" s="103">
        <v>64</v>
      </c>
      <c r="D76" s="48">
        <v>9.3749999999999997E-3</v>
      </c>
      <c r="E76" s="48">
        <v>2.9378482569650199E-2</v>
      </c>
      <c r="F76" s="48">
        <v>0.1</v>
      </c>
      <c r="G76" s="48">
        <v>0</v>
      </c>
      <c r="H76" s="3"/>
    </row>
    <row r="77" spans="1:8" ht="12.6" customHeight="1">
      <c r="A77" s="4" t="s">
        <v>203</v>
      </c>
      <c r="B77" s="13" t="s">
        <v>169</v>
      </c>
      <c r="C77" s="103">
        <v>55</v>
      </c>
      <c r="D77" s="48">
        <v>9.27272727272727E-2</v>
      </c>
      <c r="E77" s="48">
        <v>0.19612405886236001</v>
      </c>
      <c r="F77" s="48">
        <v>1</v>
      </c>
      <c r="G77" s="48">
        <v>0</v>
      </c>
      <c r="H77" s="3"/>
    </row>
    <row r="78" spans="1:8" ht="12.6" customHeight="1">
      <c r="A78" s="134" t="s">
        <v>204</v>
      </c>
      <c r="B78" s="13" t="s">
        <v>170</v>
      </c>
      <c r="C78" s="103">
        <v>264</v>
      </c>
      <c r="D78" s="48">
        <v>4.2424242424242399E-2</v>
      </c>
      <c r="E78" s="48">
        <v>0.13460050007037799</v>
      </c>
      <c r="F78" s="48">
        <v>1.1000000000000001</v>
      </c>
      <c r="G78" s="48">
        <v>0</v>
      </c>
      <c r="H78" s="3"/>
    </row>
    <row r="79" spans="1:8" ht="12.6" customHeight="1">
      <c r="A79" s="4" t="s">
        <v>205</v>
      </c>
      <c r="B79" s="13" t="s">
        <v>206</v>
      </c>
      <c r="C79" s="103">
        <v>0</v>
      </c>
      <c r="D79" s="48" t="s">
        <v>491</v>
      </c>
      <c r="E79" s="48" t="s">
        <v>491</v>
      </c>
      <c r="F79" s="48" t="s">
        <v>491</v>
      </c>
      <c r="G79" s="48" t="s">
        <v>491</v>
      </c>
      <c r="H79" s="3"/>
    </row>
    <row r="80" spans="1:8" ht="12.6" customHeight="1">
      <c r="A80" s="4" t="s">
        <v>207</v>
      </c>
      <c r="B80" s="13" t="s">
        <v>171</v>
      </c>
      <c r="C80" s="103">
        <v>19</v>
      </c>
      <c r="D80" s="48">
        <v>2.1052631578947399E-2</v>
      </c>
      <c r="E80" s="48">
        <v>7.1328250351775896E-2</v>
      </c>
      <c r="F80" s="48">
        <v>0.3</v>
      </c>
      <c r="G80" s="48">
        <v>0</v>
      </c>
      <c r="H80" s="3"/>
    </row>
    <row r="81" spans="1:8" ht="12.6" customHeight="1">
      <c r="A81" s="134" t="s">
        <v>208</v>
      </c>
      <c r="B81" s="13" t="s">
        <v>209</v>
      </c>
      <c r="C81" s="103">
        <v>0</v>
      </c>
      <c r="D81" s="48" t="s">
        <v>491</v>
      </c>
      <c r="E81" s="48" t="s">
        <v>491</v>
      </c>
      <c r="F81" s="48" t="s">
        <v>491</v>
      </c>
      <c r="G81" s="48" t="s">
        <v>491</v>
      </c>
      <c r="H81" s="3"/>
    </row>
    <row r="82" spans="1:8" ht="12.6" customHeight="1">
      <c r="A82" s="4" t="s">
        <v>210</v>
      </c>
      <c r="B82" s="13" t="s">
        <v>211</v>
      </c>
      <c r="C82" s="103">
        <v>109</v>
      </c>
      <c r="D82" s="48">
        <v>1.1009174311926599E-2</v>
      </c>
      <c r="E82" s="48">
        <v>3.9298123462135702E-2</v>
      </c>
      <c r="F82" s="48">
        <v>0.3</v>
      </c>
      <c r="G82" s="48">
        <v>0</v>
      </c>
      <c r="H82" s="3"/>
    </row>
    <row r="83" spans="1:8" ht="12.6" customHeight="1">
      <c r="A83" s="4" t="s">
        <v>212</v>
      </c>
      <c r="B83" s="13" t="s">
        <v>213</v>
      </c>
      <c r="C83" s="103">
        <v>640</v>
      </c>
      <c r="D83" s="48">
        <v>0.10515625000000001</v>
      </c>
      <c r="E83" s="48">
        <v>0.29707226684640903</v>
      </c>
      <c r="F83" s="48">
        <v>3</v>
      </c>
      <c r="G83" s="48">
        <v>0</v>
      </c>
      <c r="H83" s="3"/>
    </row>
    <row r="84" spans="1:8" ht="12.6" customHeight="1">
      <c r="A84" s="134" t="s">
        <v>172</v>
      </c>
      <c r="B84" s="13" t="s">
        <v>214</v>
      </c>
      <c r="C84" s="103">
        <v>394</v>
      </c>
      <c r="D84" s="48">
        <v>0.19010152284264001</v>
      </c>
      <c r="E84" s="48">
        <v>0.35985364546637</v>
      </c>
      <c r="F84" s="48">
        <v>3</v>
      </c>
      <c r="G84" s="48">
        <v>0</v>
      </c>
      <c r="H84" s="3"/>
    </row>
    <row r="85" spans="1:8" ht="12.6" customHeight="1">
      <c r="A85" s="35" t="s">
        <v>215</v>
      </c>
      <c r="B85" s="192" t="s">
        <v>2020</v>
      </c>
      <c r="C85" s="103">
        <v>1</v>
      </c>
      <c r="D85" s="48">
        <v>0.1</v>
      </c>
      <c r="E85" s="48" t="s">
        <v>491</v>
      </c>
      <c r="F85" s="48">
        <v>0.1</v>
      </c>
      <c r="G85" s="48">
        <v>0.1</v>
      </c>
      <c r="H85" s="3"/>
    </row>
    <row r="86" spans="1:8" ht="12.6" customHeight="1">
      <c r="A86" s="35" t="s">
        <v>217</v>
      </c>
      <c r="B86" s="13" t="s">
        <v>216</v>
      </c>
      <c r="C86" s="103">
        <v>32</v>
      </c>
      <c r="D86" s="48">
        <v>0.19062499999999999</v>
      </c>
      <c r="E86" s="48">
        <v>0.58825020735365097</v>
      </c>
      <c r="F86" s="48">
        <v>3</v>
      </c>
      <c r="G86" s="48">
        <v>0</v>
      </c>
      <c r="H86" s="3"/>
    </row>
    <row r="87" spans="1:8" ht="12.6" customHeight="1">
      <c r="A87" s="35" t="s">
        <v>219</v>
      </c>
      <c r="B87" s="13" t="s">
        <v>218</v>
      </c>
      <c r="C87" s="103">
        <v>2</v>
      </c>
      <c r="D87" s="48">
        <v>0</v>
      </c>
      <c r="E87" s="48">
        <v>0</v>
      </c>
      <c r="F87" s="48">
        <v>0</v>
      </c>
      <c r="G87" s="48">
        <v>0</v>
      </c>
      <c r="H87" s="3"/>
    </row>
    <row r="88" spans="1:8" ht="12.6" customHeight="1">
      <c r="A88" s="35" t="s">
        <v>221</v>
      </c>
      <c r="B88" s="13" t="s">
        <v>220</v>
      </c>
      <c r="C88" s="103">
        <v>5</v>
      </c>
      <c r="D88" s="48">
        <v>0</v>
      </c>
      <c r="E88" s="48">
        <v>0</v>
      </c>
      <c r="F88" s="48">
        <v>0</v>
      </c>
      <c r="G88" s="48">
        <v>0</v>
      </c>
      <c r="H88" s="3"/>
    </row>
    <row r="89" spans="1:8" ht="12.6" customHeight="1">
      <c r="A89" s="35" t="s">
        <v>223</v>
      </c>
      <c r="B89" s="13" t="s">
        <v>222</v>
      </c>
      <c r="C89" s="103">
        <v>7</v>
      </c>
      <c r="D89" s="48">
        <v>0</v>
      </c>
      <c r="E89" s="48">
        <v>0</v>
      </c>
      <c r="F89" s="48">
        <v>0</v>
      </c>
      <c r="G89" s="48">
        <v>0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48" t="s">
        <v>491</v>
      </c>
      <c r="E90" s="48" t="s">
        <v>491</v>
      </c>
      <c r="F90" s="48" t="s">
        <v>491</v>
      </c>
      <c r="G90" s="48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16</v>
      </c>
      <c r="D92" s="48">
        <v>0.1875</v>
      </c>
      <c r="E92" s="48">
        <v>0.75</v>
      </c>
      <c r="F92" s="48">
        <v>3</v>
      </c>
      <c r="G92" s="48">
        <v>0</v>
      </c>
      <c r="H92" s="3"/>
    </row>
    <row r="93" spans="1:8" ht="12.6" customHeight="1">
      <c r="A93" s="134" t="s">
        <v>321</v>
      </c>
      <c r="B93" s="13" t="s">
        <v>517</v>
      </c>
      <c r="C93" s="103">
        <v>0</v>
      </c>
      <c r="D93" s="48" t="s">
        <v>491</v>
      </c>
      <c r="E93" s="48" t="s">
        <v>491</v>
      </c>
      <c r="F93" s="48" t="s">
        <v>491</v>
      </c>
      <c r="G93" s="48" t="s">
        <v>491</v>
      </c>
      <c r="H93" s="3"/>
    </row>
    <row r="94" spans="1:8" ht="12.6" customHeight="1">
      <c r="A94" s="4" t="s">
        <v>322</v>
      </c>
      <c r="B94" s="13" t="s">
        <v>323</v>
      </c>
      <c r="C94" s="103">
        <v>20</v>
      </c>
      <c r="D94" s="48">
        <v>1.4999999999999999E-2</v>
      </c>
      <c r="E94" s="48">
        <v>3.6634754853252301E-2</v>
      </c>
      <c r="F94" s="48">
        <v>0.1</v>
      </c>
      <c r="G94" s="48">
        <v>0</v>
      </c>
      <c r="H94" s="3"/>
    </row>
    <row r="95" spans="1:8" ht="12.6" customHeight="1">
      <c r="A95" s="134" t="s">
        <v>324</v>
      </c>
      <c r="B95" s="13" t="s">
        <v>518</v>
      </c>
      <c r="C95" s="103">
        <v>5</v>
      </c>
      <c r="D95" s="48">
        <v>0.02</v>
      </c>
      <c r="E95" s="48">
        <v>4.4721359549995801E-2</v>
      </c>
      <c r="F95" s="48">
        <v>0.1</v>
      </c>
      <c r="G95" s="48">
        <v>0</v>
      </c>
      <c r="H95" s="3"/>
    </row>
    <row r="96" spans="1:8" ht="12.6" customHeight="1">
      <c r="A96" s="4" t="s">
        <v>325</v>
      </c>
      <c r="B96" s="13" t="s">
        <v>519</v>
      </c>
      <c r="C96" s="103">
        <v>2</v>
      </c>
      <c r="D96" s="48">
        <v>0.05</v>
      </c>
      <c r="E96" s="48">
        <v>7.0710678118654793E-2</v>
      </c>
      <c r="F96" s="48">
        <v>0.1</v>
      </c>
      <c r="G96" s="48">
        <v>0</v>
      </c>
      <c r="H96" s="3"/>
    </row>
    <row r="97" spans="1:8" ht="12.6" customHeight="1">
      <c r="A97" s="4" t="s">
        <v>686</v>
      </c>
      <c r="B97" s="13" t="s">
        <v>520</v>
      </c>
      <c r="C97" s="103">
        <v>2</v>
      </c>
      <c r="D97" s="48">
        <v>0.2</v>
      </c>
      <c r="E97" s="48">
        <v>0</v>
      </c>
      <c r="F97" s="48">
        <v>0.2</v>
      </c>
      <c r="G97" s="48">
        <v>0.2</v>
      </c>
      <c r="H97" s="3"/>
    </row>
    <row r="98" spans="1:8" ht="12.6" customHeight="1">
      <c r="A98" s="134" t="s">
        <v>381</v>
      </c>
      <c r="B98" s="13" t="s">
        <v>151</v>
      </c>
      <c r="C98" s="103">
        <v>3</v>
      </c>
      <c r="D98" s="48">
        <v>0</v>
      </c>
      <c r="E98" s="48">
        <v>0</v>
      </c>
      <c r="F98" s="48">
        <v>0</v>
      </c>
      <c r="G98" s="48">
        <v>0</v>
      </c>
      <c r="H98" s="3"/>
    </row>
    <row r="99" spans="1:8" ht="12.6" customHeight="1">
      <c r="A99" s="4" t="s">
        <v>604</v>
      </c>
      <c r="B99" s="13" t="s">
        <v>382</v>
      </c>
      <c r="C99" s="103">
        <v>0</v>
      </c>
      <c r="D99" s="48" t="s">
        <v>491</v>
      </c>
      <c r="E99" s="48" t="s">
        <v>491</v>
      </c>
      <c r="F99" s="48" t="s">
        <v>491</v>
      </c>
      <c r="G99" s="48" t="s">
        <v>491</v>
      </c>
      <c r="H99" s="3"/>
    </row>
    <row r="100" spans="1:8" ht="12.6" customHeight="1">
      <c r="A100" s="134" t="s">
        <v>606</v>
      </c>
      <c r="B100" s="13" t="s">
        <v>521</v>
      </c>
      <c r="C100" s="103">
        <v>13</v>
      </c>
      <c r="D100" s="48">
        <v>8.4615384615384606E-2</v>
      </c>
      <c r="E100" s="48">
        <v>0.219264504826757</v>
      </c>
      <c r="F100" s="48">
        <v>0.8</v>
      </c>
      <c r="G100" s="48">
        <v>0</v>
      </c>
      <c r="H100" s="3"/>
    </row>
    <row r="101" spans="1:8" ht="12.6" customHeight="1">
      <c r="A101" s="4" t="s">
        <v>383</v>
      </c>
      <c r="B101" s="13" t="s">
        <v>522</v>
      </c>
      <c r="C101" s="103">
        <v>311</v>
      </c>
      <c r="D101" s="48">
        <v>3.4083601286173597E-2</v>
      </c>
      <c r="E101" s="48">
        <v>8.8330643978737994E-2</v>
      </c>
      <c r="F101" s="48">
        <v>1</v>
      </c>
      <c r="G101" s="48">
        <v>0</v>
      </c>
      <c r="H101" s="3"/>
    </row>
    <row r="102" spans="1:8" ht="12.6" customHeight="1">
      <c r="A102" s="4" t="s">
        <v>608</v>
      </c>
      <c r="B102" s="13" t="s">
        <v>523</v>
      </c>
      <c r="C102" s="103">
        <v>45</v>
      </c>
      <c r="D102" s="48">
        <v>3.5555555555555597E-2</v>
      </c>
      <c r="E102" s="48">
        <v>0.15098999899986701</v>
      </c>
      <c r="F102" s="48">
        <v>1</v>
      </c>
      <c r="G102" s="48">
        <v>0</v>
      </c>
      <c r="H102" s="3"/>
    </row>
    <row r="103" spans="1:8" ht="12.6" customHeight="1">
      <c r="A103" s="4" t="s">
        <v>609</v>
      </c>
      <c r="B103" s="13" t="s">
        <v>524</v>
      </c>
      <c r="C103" s="103">
        <v>37</v>
      </c>
      <c r="D103" s="48">
        <v>4.86486486486487E-2</v>
      </c>
      <c r="E103" s="48">
        <v>9.3159426139702503E-2</v>
      </c>
      <c r="F103" s="48">
        <v>0.3</v>
      </c>
      <c r="G103" s="48">
        <v>0</v>
      </c>
      <c r="H103" s="3"/>
    </row>
    <row r="104" spans="1:8" ht="12.6" customHeight="1">
      <c r="A104" s="4" t="s">
        <v>384</v>
      </c>
      <c r="B104" s="13" t="s">
        <v>525</v>
      </c>
      <c r="C104" s="103">
        <v>27</v>
      </c>
      <c r="D104" s="48">
        <v>4.4444444444444398E-2</v>
      </c>
      <c r="E104" s="48">
        <v>8.9155582824172894E-2</v>
      </c>
      <c r="F104" s="48">
        <v>0.3</v>
      </c>
      <c r="G104" s="48">
        <v>0</v>
      </c>
      <c r="H104" s="3"/>
    </row>
    <row r="105" spans="1:8" ht="12.6" customHeight="1">
      <c r="A105" s="4" t="s">
        <v>611</v>
      </c>
      <c r="B105" s="13" t="s">
        <v>411</v>
      </c>
      <c r="C105" s="103">
        <v>2</v>
      </c>
      <c r="D105" s="48">
        <v>0</v>
      </c>
      <c r="E105" s="48">
        <v>0</v>
      </c>
      <c r="F105" s="48">
        <v>0</v>
      </c>
      <c r="G105" s="48">
        <v>0</v>
      </c>
      <c r="H105" s="3"/>
    </row>
    <row r="106" spans="1:8" ht="12.6" customHeight="1">
      <c r="A106" s="4" t="s">
        <v>276</v>
      </c>
      <c r="B106" s="4" t="s">
        <v>277</v>
      </c>
      <c r="C106" s="184">
        <v>601</v>
      </c>
      <c r="D106" s="231">
        <v>3.1946755407653897E-2</v>
      </c>
      <c r="E106" s="231">
        <v>0.186755733049765</v>
      </c>
      <c r="F106" s="231">
        <v>3</v>
      </c>
      <c r="G106" s="231">
        <v>0</v>
      </c>
      <c r="H106" s="8"/>
    </row>
    <row r="107" spans="1:8" ht="12.6" customHeight="1">
      <c r="A107" s="4" t="s">
        <v>278</v>
      </c>
      <c r="B107" s="4" t="s">
        <v>152</v>
      </c>
      <c r="C107" s="184">
        <v>1799</v>
      </c>
      <c r="D107" s="231">
        <v>1.0394663702056699E-2</v>
      </c>
      <c r="E107" s="231">
        <v>6.0198133134754597E-2</v>
      </c>
      <c r="F107" s="231">
        <v>1.5</v>
      </c>
      <c r="G107" s="231">
        <v>0</v>
      </c>
      <c r="H107" s="8"/>
    </row>
    <row r="108" spans="1:8" ht="12.6" customHeight="1">
      <c r="A108" s="4" t="s">
        <v>385</v>
      </c>
      <c r="B108" s="4" t="s">
        <v>326</v>
      </c>
      <c r="C108" s="184">
        <v>74</v>
      </c>
      <c r="D108" s="231">
        <v>5.6756756756756802E-2</v>
      </c>
      <c r="E108" s="231">
        <v>0.14246468544013399</v>
      </c>
      <c r="F108" s="231">
        <v>1</v>
      </c>
      <c r="G108" s="231">
        <v>0</v>
      </c>
      <c r="H108" s="3"/>
    </row>
    <row r="109" spans="1:8" ht="12.6" customHeight="1">
      <c r="A109" s="4" t="s">
        <v>386</v>
      </c>
      <c r="B109" s="4" t="s">
        <v>387</v>
      </c>
      <c r="C109" s="184">
        <v>72</v>
      </c>
      <c r="D109" s="231">
        <v>1.94444444444444E-2</v>
      </c>
      <c r="E109" s="231">
        <v>6.4215501811684506E-2</v>
      </c>
      <c r="F109" s="231">
        <v>0.3</v>
      </c>
      <c r="G109" s="231">
        <v>0</v>
      </c>
      <c r="H109" s="3"/>
    </row>
    <row r="110" spans="1:8" ht="12.6" customHeight="1">
      <c r="A110" s="4" t="s">
        <v>617</v>
      </c>
      <c r="B110" s="4" t="s">
        <v>327</v>
      </c>
      <c r="C110" s="184">
        <v>0</v>
      </c>
      <c r="D110" s="231" t="s">
        <v>491</v>
      </c>
      <c r="E110" s="231" t="s">
        <v>491</v>
      </c>
      <c r="F110" s="231" t="s">
        <v>491</v>
      </c>
      <c r="G110" s="231" t="s">
        <v>491</v>
      </c>
      <c r="H110" s="3"/>
    </row>
    <row r="111" spans="1:8" ht="12.6" customHeight="1">
      <c r="A111" s="4" t="s">
        <v>619</v>
      </c>
      <c r="B111" s="13" t="s">
        <v>388</v>
      </c>
      <c r="C111" s="184">
        <v>6</v>
      </c>
      <c r="D111" s="231">
        <v>6.6666666666666693E-2</v>
      </c>
      <c r="E111" s="231">
        <v>0.1211060141639</v>
      </c>
      <c r="F111" s="231">
        <v>0.3</v>
      </c>
      <c r="G111" s="231">
        <v>0</v>
      </c>
    </row>
    <row r="112" spans="1:8" ht="12.6" customHeight="1">
      <c r="A112" s="100" t="s">
        <v>389</v>
      </c>
      <c r="B112" s="13" t="s">
        <v>279</v>
      </c>
      <c r="C112" s="184">
        <v>6</v>
      </c>
      <c r="D112" s="231">
        <v>0</v>
      </c>
      <c r="E112" s="231">
        <v>0</v>
      </c>
      <c r="F112" s="231">
        <v>0</v>
      </c>
      <c r="G112" s="231">
        <v>0</v>
      </c>
    </row>
    <row r="113" spans="1:7" ht="12.6" customHeight="1">
      <c r="A113" s="100"/>
      <c r="B113" s="13" t="s">
        <v>390</v>
      </c>
      <c r="C113" s="184">
        <v>5553</v>
      </c>
      <c r="D113" s="231">
        <v>4.9540788762830801E-2</v>
      </c>
      <c r="E113" s="231">
        <v>0.19915225999356401</v>
      </c>
      <c r="F113" s="231">
        <v>3.6</v>
      </c>
      <c r="G113" s="231">
        <v>0</v>
      </c>
    </row>
    <row r="119" spans="1:7">
      <c r="C11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Sheet54">
    <tabColor rgb="FFFFC000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245" customWidth="1"/>
    <col min="6" max="7" width="7.25" style="32" customWidth="1"/>
    <col min="8" max="16384" width="9" style="32"/>
  </cols>
  <sheetData>
    <row r="1" spans="1:8" ht="13.5" hidden="1" customHeight="1">
      <c r="A1" s="46"/>
      <c r="B1" s="2"/>
      <c r="C1" s="3"/>
      <c r="D1" s="226"/>
      <c r="E1" s="226"/>
      <c r="F1" s="3"/>
      <c r="G1" s="3"/>
      <c r="H1" s="3"/>
    </row>
    <row r="2" spans="1:8" ht="13.5" hidden="1" customHeight="1">
      <c r="A2" s="1"/>
      <c r="B2" s="2"/>
      <c r="C2" s="3"/>
      <c r="D2" s="226"/>
      <c r="E2" s="226"/>
      <c r="F2" s="3"/>
      <c r="G2" s="3"/>
      <c r="H2" s="3"/>
    </row>
    <row r="3" spans="1:8" ht="13.5" customHeight="1">
      <c r="A3" s="46" t="s">
        <v>1139</v>
      </c>
      <c r="B3" s="2"/>
      <c r="C3" s="3"/>
      <c r="D3" s="226"/>
      <c r="E3" s="226"/>
      <c r="F3" s="3"/>
      <c r="G3" s="3"/>
      <c r="H3" s="3"/>
    </row>
    <row r="4" spans="1:8">
      <c r="A4" s="46"/>
      <c r="B4" s="2"/>
      <c r="D4" s="226"/>
      <c r="E4" s="226"/>
      <c r="F4" s="40" t="s">
        <v>948</v>
      </c>
      <c r="G4" s="40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227" t="s">
        <v>1179</v>
      </c>
      <c r="E5" s="227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57</v>
      </c>
      <c r="D6" s="48">
        <v>0.291228070175439</v>
      </c>
      <c r="E6" s="48">
        <v>0.51522557533929703</v>
      </c>
      <c r="F6" s="48">
        <v>2.8</v>
      </c>
      <c r="G6" s="48">
        <v>0</v>
      </c>
      <c r="H6" s="3"/>
    </row>
    <row r="7" spans="1:8" ht="12.6" customHeight="1">
      <c r="A7" s="4" t="s">
        <v>571</v>
      </c>
      <c r="B7" s="13" t="s">
        <v>248</v>
      </c>
      <c r="C7" s="103">
        <v>6</v>
      </c>
      <c r="D7" s="48">
        <v>6.6666666666666693E-2</v>
      </c>
      <c r="E7" s="48">
        <v>8.1649658092772595E-2</v>
      </c>
      <c r="F7" s="48">
        <v>0.2</v>
      </c>
      <c r="G7" s="48">
        <v>0</v>
      </c>
      <c r="H7" s="3"/>
    </row>
    <row r="8" spans="1:8" ht="12.6" customHeight="1">
      <c r="A8" s="4" t="s">
        <v>249</v>
      </c>
      <c r="B8" s="13" t="s">
        <v>250</v>
      </c>
      <c r="C8" s="103">
        <v>34</v>
      </c>
      <c r="D8" s="48">
        <v>4.7058823529411799E-2</v>
      </c>
      <c r="E8" s="48">
        <v>5.6328549829076098E-2</v>
      </c>
      <c r="F8" s="48">
        <v>0.2</v>
      </c>
      <c r="G8" s="48">
        <v>0</v>
      </c>
      <c r="H8" s="3"/>
    </row>
    <row r="9" spans="1:8" ht="12.6" customHeight="1">
      <c r="A9" s="4" t="s">
        <v>251</v>
      </c>
      <c r="B9" s="13" t="s">
        <v>252</v>
      </c>
      <c r="C9" s="103">
        <v>11</v>
      </c>
      <c r="D9" s="48">
        <v>4.5454545454545497E-2</v>
      </c>
      <c r="E9" s="48">
        <v>6.8755165095232898E-2</v>
      </c>
      <c r="F9" s="48">
        <v>0.2</v>
      </c>
      <c r="G9" s="48">
        <v>0</v>
      </c>
      <c r="H9" s="3"/>
    </row>
    <row r="10" spans="1:8" ht="12.6" customHeight="1">
      <c r="A10" s="4" t="s">
        <v>253</v>
      </c>
      <c r="B10" s="13" t="s">
        <v>254</v>
      </c>
      <c r="C10" s="103">
        <v>16</v>
      </c>
      <c r="D10" s="48">
        <v>0.2</v>
      </c>
      <c r="E10" s="48">
        <v>0.50859282994028399</v>
      </c>
      <c r="F10" s="48">
        <v>2</v>
      </c>
      <c r="G10" s="48">
        <v>0</v>
      </c>
      <c r="H10" s="3"/>
    </row>
    <row r="11" spans="1:8" ht="12.6" customHeight="1">
      <c r="A11" s="4" t="s">
        <v>255</v>
      </c>
      <c r="B11" s="13" t="s">
        <v>539</v>
      </c>
      <c r="C11" s="103">
        <v>14</v>
      </c>
      <c r="D11" s="48">
        <v>4.2857142857142899E-2</v>
      </c>
      <c r="E11" s="48">
        <v>7.5592894601845498E-2</v>
      </c>
      <c r="F11" s="48">
        <v>0.2</v>
      </c>
      <c r="G11" s="48">
        <v>0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5</v>
      </c>
      <c r="D13" s="48">
        <v>0.04</v>
      </c>
      <c r="E13" s="48">
        <v>8.9442719099991602E-2</v>
      </c>
      <c r="F13" s="48">
        <v>0.2</v>
      </c>
      <c r="G13" s="48">
        <v>0</v>
      </c>
      <c r="H13" s="3"/>
    </row>
    <row r="14" spans="1:8" ht="12.6" customHeight="1">
      <c r="A14" s="4" t="s">
        <v>258</v>
      </c>
      <c r="B14" s="13" t="s">
        <v>391</v>
      </c>
      <c r="C14" s="103">
        <v>1</v>
      </c>
      <c r="D14" s="48">
        <v>0</v>
      </c>
      <c r="E14" s="48" t="s">
        <v>491</v>
      </c>
      <c r="F14" s="48">
        <v>0</v>
      </c>
      <c r="G14" s="48">
        <v>0</v>
      </c>
      <c r="H14" s="3"/>
    </row>
    <row r="15" spans="1:8" ht="12.6" customHeight="1">
      <c r="A15" s="4" t="s">
        <v>259</v>
      </c>
      <c r="B15" s="13" t="s">
        <v>370</v>
      </c>
      <c r="C15" s="103">
        <v>0</v>
      </c>
      <c r="D15" s="48" t="s">
        <v>491</v>
      </c>
      <c r="E15" s="48" t="s">
        <v>491</v>
      </c>
      <c r="F15" s="48" t="s">
        <v>491</v>
      </c>
      <c r="G15" s="48" t="s">
        <v>491</v>
      </c>
      <c r="H15" s="3"/>
    </row>
    <row r="16" spans="1:8" ht="12.6" customHeight="1">
      <c r="A16" s="4" t="s">
        <v>367</v>
      </c>
      <c r="B16" s="13" t="s">
        <v>260</v>
      </c>
      <c r="C16" s="103">
        <v>82</v>
      </c>
      <c r="D16" s="48">
        <v>9.0243902439024401E-2</v>
      </c>
      <c r="E16" s="48">
        <v>0.38733331934007798</v>
      </c>
      <c r="F16" s="48">
        <v>3.5</v>
      </c>
      <c r="G16" s="48">
        <v>0</v>
      </c>
      <c r="H16" s="3"/>
    </row>
    <row r="17" spans="1:8" ht="12.6" customHeight="1">
      <c r="A17" s="4" t="s">
        <v>502</v>
      </c>
      <c r="B17" s="13" t="s">
        <v>143</v>
      </c>
      <c r="C17" s="103">
        <v>0</v>
      </c>
      <c r="D17" s="48" t="s">
        <v>491</v>
      </c>
      <c r="E17" s="48" t="s">
        <v>491</v>
      </c>
      <c r="F17" s="48" t="s">
        <v>491</v>
      </c>
      <c r="G17" s="48" t="s">
        <v>491</v>
      </c>
      <c r="H17" s="3"/>
    </row>
    <row r="18" spans="1:8" ht="12.6" customHeight="1">
      <c r="A18" s="4" t="s">
        <v>503</v>
      </c>
      <c r="B18" s="13" t="s">
        <v>144</v>
      </c>
      <c r="C18" s="103">
        <v>5</v>
      </c>
      <c r="D18" s="48">
        <v>0.02</v>
      </c>
      <c r="E18" s="48">
        <v>4.4721359549995801E-2</v>
      </c>
      <c r="F18" s="48">
        <v>0.1</v>
      </c>
      <c r="G18" s="48">
        <v>0</v>
      </c>
      <c r="H18" s="3"/>
    </row>
    <row r="19" spans="1:8" ht="12.6" customHeight="1">
      <c r="A19" s="4" t="s">
        <v>504</v>
      </c>
      <c r="B19" s="13" t="s">
        <v>145</v>
      </c>
      <c r="C19" s="103">
        <v>0</v>
      </c>
      <c r="D19" s="48" t="s">
        <v>491</v>
      </c>
      <c r="E19" s="48" t="s">
        <v>491</v>
      </c>
      <c r="F19" s="48" t="s">
        <v>491</v>
      </c>
      <c r="G19" s="48" t="s">
        <v>491</v>
      </c>
      <c r="H19" s="3"/>
    </row>
    <row r="20" spans="1:8" ht="12.6" customHeight="1">
      <c r="A20" s="4" t="s">
        <v>505</v>
      </c>
      <c r="B20" s="13" t="s">
        <v>146</v>
      </c>
      <c r="C20" s="103">
        <v>3</v>
      </c>
      <c r="D20" s="48">
        <v>0</v>
      </c>
      <c r="E20" s="48">
        <v>0</v>
      </c>
      <c r="F20" s="48">
        <v>0</v>
      </c>
      <c r="G20" s="48">
        <v>0</v>
      </c>
      <c r="H20" s="3"/>
    </row>
    <row r="21" spans="1:8" ht="12.6" customHeight="1">
      <c r="A21" s="4" t="s">
        <v>506</v>
      </c>
      <c r="B21" s="13" t="s">
        <v>147</v>
      </c>
      <c r="C21" s="103">
        <v>3</v>
      </c>
      <c r="D21" s="48">
        <v>3.3333333333333298E-2</v>
      </c>
      <c r="E21" s="48">
        <v>5.7735026918962602E-2</v>
      </c>
      <c r="F21" s="48">
        <v>0.1</v>
      </c>
      <c r="G21" s="48">
        <v>0</v>
      </c>
      <c r="H21" s="3"/>
    </row>
    <row r="22" spans="1:8" ht="12.6" customHeight="1">
      <c r="A22" s="4" t="s">
        <v>507</v>
      </c>
      <c r="B22" s="13" t="s">
        <v>148</v>
      </c>
      <c r="C22" s="103">
        <v>2</v>
      </c>
      <c r="D22" s="48">
        <v>0.05</v>
      </c>
      <c r="E22" s="48">
        <v>7.0710678118654793E-2</v>
      </c>
      <c r="F22" s="48">
        <v>0.1</v>
      </c>
      <c r="G22" s="48">
        <v>0</v>
      </c>
      <c r="H22" s="3"/>
    </row>
    <row r="23" spans="1:8" ht="12.6" customHeight="1">
      <c r="A23" s="4" t="s">
        <v>508</v>
      </c>
      <c r="B23" s="13" t="s">
        <v>149</v>
      </c>
      <c r="C23" s="103">
        <v>9</v>
      </c>
      <c r="D23" s="48">
        <v>0.233333333333333</v>
      </c>
      <c r="E23" s="48">
        <v>0.66332495807108005</v>
      </c>
      <c r="F23" s="48">
        <v>2</v>
      </c>
      <c r="G23" s="48">
        <v>0</v>
      </c>
      <c r="H23" s="3"/>
    </row>
    <row r="24" spans="1:8" ht="12.6" customHeight="1">
      <c r="A24" s="134" t="s">
        <v>572</v>
      </c>
      <c r="B24" s="13" t="s">
        <v>150</v>
      </c>
      <c r="C24" s="103">
        <v>1</v>
      </c>
      <c r="D24" s="48">
        <v>0.1</v>
      </c>
      <c r="E24" s="48" t="s">
        <v>491</v>
      </c>
      <c r="F24" s="48">
        <v>0.1</v>
      </c>
      <c r="G24" s="48">
        <v>0.1</v>
      </c>
      <c r="H24" s="3"/>
    </row>
    <row r="25" spans="1:8" ht="12.6" customHeight="1">
      <c r="A25" s="4" t="s">
        <v>509</v>
      </c>
      <c r="B25" s="13" t="s">
        <v>573</v>
      </c>
      <c r="C25" s="103">
        <v>2</v>
      </c>
      <c r="D25" s="48">
        <v>0.1</v>
      </c>
      <c r="E25" s="48">
        <v>0</v>
      </c>
      <c r="F25" s="48">
        <v>0.1</v>
      </c>
      <c r="G25" s="48">
        <v>0.1</v>
      </c>
      <c r="H25" s="3"/>
    </row>
    <row r="26" spans="1:8" ht="12.6" customHeight="1">
      <c r="A26" s="4" t="s">
        <v>510</v>
      </c>
      <c r="B26" s="13" t="s">
        <v>574</v>
      </c>
      <c r="C26" s="103">
        <v>0</v>
      </c>
      <c r="D26" s="48" t="s">
        <v>491</v>
      </c>
      <c r="E26" s="48" t="s">
        <v>491</v>
      </c>
      <c r="F26" s="48" t="s">
        <v>491</v>
      </c>
      <c r="G26" s="48" t="s">
        <v>491</v>
      </c>
      <c r="H26" s="3"/>
    </row>
    <row r="27" spans="1:8" ht="12.6" customHeight="1">
      <c r="A27" s="4" t="s">
        <v>575</v>
      </c>
      <c r="B27" s="13" t="s">
        <v>576</v>
      </c>
      <c r="C27" s="103">
        <v>45</v>
      </c>
      <c r="D27" s="48">
        <v>6.8888888888888902E-2</v>
      </c>
      <c r="E27" s="48">
        <v>8.7444065816181304E-2</v>
      </c>
      <c r="F27" s="48">
        <v>0.4</v>
      </c>
      <c r="G27" s="48">
        <v>0</v>
      </c>
      <c r="H27" s="3"/>
    </row>
    <row r="28" spans="1:8" ht="12.6" customHeight="1">
      <c r="A28" s="4" t="s">
        <v>577</v>
      </c>
      <c r="B28" s="13" t="s">
        <v>328</v>
      </c>
      <c r="C28" s="103">
        <v>0</v>
      </c>
      <c r="D28" s="48" t="s">
        <v>491</v>
      </c>
      <c r="E28" s="48" t="s">
        <v>491</v>
      </c>
      <c r="F28" s="48" t="s">
        <v>491</v>
      </c>
      <c r="G28" s="48" t="s">
        <v>491</v>
      </c>
      <c r="H28" s="3"/>
    </row>
    <row r="29" spans="1:8" ht="12.6" customHeight="1">
      <c r="A29" s="134" t="s">
        <v>534</v>
      </c>
      <c r="B29" s="13" t="s">
        <v>578</v>
      </c>
      <c r="C29" s="103">
        <v>17</v>
      </c>
      <c r="D29" s="48">
        <v>0.11764705882352899</v>
      </c>
      <c r="E29" s="48">
        <v>0.22426350047892099</v>
      </c>
      <c r="F29" s="48">
        <v>0.9</v>
      </c>
      <c r="G29" s="48">
        <v>0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48" t="s">
        <v>491</v>
      </c>
      <c r="E30" s="48" t="s">
        <v>491</v>
      </c>
      <c r="F30" s="48" t="s">
        <v>491</v>
      </c>
      <c r="G30" s="48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2</v>
      </c>
      <c r="D31" s="48">
        <v>0</v>
      </c>
      <c r="E31" s="48">
        <v>0</v>
      </c>
      <c r="F31" s="48">
        <v>0</v>
      </c>
      <c r="G31" s="48">
        <v>0</v>
      </c>
      <c r="H31" s="3"/>
    </row>
    <row r="32" spans="1:8" ht="12.6" customHeight="1">
      <c r="A32" s="4" t="s">
        <v>581</v>
      </c>
      <c r="B32" s="13" t="s">
        <v>261</v>
      </c>
      <c r="C32" s="103">
        <v>0</v>
      </c>
      <c r="D32" s="48" t="s">
        <v>491</v>
      </c>
      <c r="E32" s="48" t="s">
        <v>491</v>
      </c>
      <c r="F32" s="48" t="s">
        <v>491</v>
      </c>
      <c r="G32" s="48" t="s">
        <v>491</v>
      </c>
      <c r="H32" s="3"/>
    </row>
    <row r="33" spans="1:8" ht="12.6" customHeight="1">
      <c r="A33" s="4" t="s">
        <v>417</v>
      </c>
      <c r="B33" s="13" t="s">
        <v>167</v>
      </c>
      <c r="C33" s="103">
        <v>1</v>
      </c>
      <c r="D33" s="48">
        <v>0.1</v>
      </c>
      <c r="E33" s="48" t="s">
        <v>491</v>
      </c>
      <c r="F33" s="48">
        <v>0.1</v>
      </c>
      <c r="G33" s="48">
        <v>0.1</v>
      </c>
      <c r="H33" s="3"/>
    </row>
    <row r="34" spans="1:8" ht="12.6" customHeight="1">
      <c r="A34" s="134" t="s">
        <v>582</v>
      </c>
      <c r="B34" s="13" t="s">
        <v>331</v>
      </c>
      <c r="C34" s="103">
        <v>84</v>
      </c>
      <c r="D34" s="48">
        <v>3.5714285714285698E-2</v>
      </c>
      <c r="E34" s="48">
        <v>8.1614517287145499E-2</v>
      </c>
      <c r="F34" s="48">
        <v>0.5</v>
      </c>
      <c r="G34" s="48">
        <v>0</v>
      </c>
      <c r="H34" s="3"/>
    </row>
    <row r="35" spans="1:8" ht="12.6" customHeight="1">
      <c r="A35" s="4" t="s">
        <v>418</v>
      </c>
      <c r="B35" s="13" t="s">
        <v>436</v>
      </c>
      <c r="C35" s="103">
        <v>12</v>
      </c>
      <c r="D35" s="48">
        <v>4.1666666666666699E-2</v>
      </c>
      <c r="E35" s="48">
        <v>5.1492865054443698E-2</v>
      </c>
      <c r="F35" s="48">
        <v>0.1</v>
      </c>
      <c r="G35" s="48">
        <v>0</v>
      </c>
      <c r="H35" s="3"/>
    </row>
    <row r="36" spans="1:8" ht="12.6" customHeight="1">
      <c r="A36" s="4" t="s">
        <v>419</v>
      </c>
      <c r="B36" s="13" t="s">
        <v>514</v>
      </c>
      <c r="C36" s="103">
        <v>11</v>
      </c>
      <c r="D36" s="48">
        <v>0.12727272727272701</v>
      </c>
      <c r="E36" s="48">
        <v>0.20045403009622501</v>
      </c>
      <c r="F36" s="48">
        <v>0.6</v>
      </c>
      <c r="G36" s="48">
        <v>0</v>
      </c>
      <c r="H36" s="3"/>
    </row>
    <row r="37" spans="1:8" ht="12.6" customHeight="1">
      <c r="A37" s="4" t="s">
        <v>583</v>
      </c>
      <c r="B37" s="13" t="s">
        <v>2071</v>
      </c>
      <c r="C37" s="103">
        <v>0</v>
      </c>
      <c r="D37" s="48" t="s">
        <v>491</v>
      </c>
      <c r="E37" s="48" t="s">
        <v>491</v>
      </c>
      <c r="F37" s="48" t="s">
        <v>491</v>
      </c>
      <c r="G37" s="48" t="s">
        <v>491</v>
      </c>
      <c r="H37" s="3"/>
    </row>
    <row r="38" spans="1:8" ht="12.6" customHeight="1">
      <c r="A38" s="4" t="s">
        <v>584</v>
      </c>
      <c r="B38" s="13" t="s">
        <v>262</v>
      </c>
      <c r="C38" s="103">
        <v>23</v>
      </c>
      <c r="D38" s="48">
        <v>9.1304347826086998E-2</v>
      </c>
      <c r="E38" s="48">
        <v>0.15348391529070499</v>
      </c>
      <c r="F38" s="48">
        <v>0.6</v>
      </c>
      <c r="G38" s="48">
        <v>0</v>
      </c>
      <c r="H38" s="3"/>
    </row>
    <row r="39" spans="1:8" ht="12.6" customHeight="1">
      <c r="A39" s="4" t="s">
        <v>263</v>
      </c>
      <c r="B39" s="13" t="s">
        <v>264</v>
      </c>
      <c r="C39" s="103">
        <v>101</v>
      </c>
      <c r="D39" s="48">
        <v>0.116831683168317</v>
      </c>
      <c r="E39" s="48">
        <v>0.177802872266279</v>
      </c>
      <c r="F39" s="48">
        <v>0.9</v>
      </c>
      <c r="G39" s="48">
        <v>0</v>
      </c>
      <c r="H39" s="3"/>
    </row>
    <row r="40" spans="1:8" ht="12.6" customHeight="1">
      <c r="A40" s="4" t="s">
        <v>265</v>
      </c>
      <c r="B40" s="13" t="s">
        <v>266</v>
      </c>
      <c r="C40" s="103">
        <v>7</v>
      </c>
      <c r="D40" s="48">
        <v>4.2857142857142899E-2</v>
      </c>
      <c r="E40" s="48">
        <v>7.8679579246944298E-2</v>
      </c>
      <c r="F40" s="48">
        <v>0.2</v>
      </c>
      <c r="G40" s="48">
        <v>0</v>
      </c>
      <c r="H40" s="3"/>
    </row>
    <row r="41" spans="1:8" ht="12.6" customHeight="1">
      <c r="A41" s="4" t="s">
        <v>377</v>
      </c>
      <c r="B41" s="13" t="s">
        <v>267</v>
      </c>
      <c r="C41" s="103">
        <v>1</v>
      </c>
      <c r="D41" s="48">
        <v>0.3</v>
      </c>
      <c r="E41" s="48" t="s">
        <v>491</v>
      </c>
      <c r="F41" s="48">
        <v>0.3</v>
      </c>
      <c r="G41" s="48">
        <v>0.3</v>
      </c>
      <c r="H41" s="3"/>
    </row>
    <row r="42" spans="1:8" ht="12.6" customHeight="1">
      <c r="A42" s="4" t="s">
        <v>378</v>
      </c>
      <c r="B42" s="13" t="s">
        <v>268</v>
      </c>
      <c r="C42" s="103">
        <v>5</v>
      </c>
      <c r="D42" s="48">
        <v>0</v>
      </c>
      <c r="E42" s="48">
        <v>0</v>
      </c>
      <c r="F42" s="48">
        <v>0</v>
      </c>
      <c r="G42" s="48">
        <v>0</v>
      </c>
      <c r="H42" s="3"/>
    </row>
    <row r="43" spans="1:8" ht="12.6" customHeight="1">
      <c r="A43" s="4" t="s">
        <v>281</v>
      </c>
      <c r="B43" s="13" t="s">
        <v>379</v>
      </c>
      <c r="C43" s="103">
        <v>2</v>
      </c>
      <c r="D43" s="48">
        <v>0</v>
      </c>
      <c r="E43" s="48">
        <v>0</v>
      </c>
      <c r="F43" s="48">
        <v>0</v>
      </c>
      <c r="G43" s="48">
        <v>0</v>
      </c>
      <c r="H43" s="3"/>
    </row>
    <row r="44" spans="1:8" ht="12.6" customHeight="1">
      <c r="A44" s="4" t="s">
        <v>380</v>
      </c>
      <c r="B44" s="13" t="s">
        <v>585</v>
      </c>
      <c r="C44" s="103">
        <v>8</v>
      </c>
      <c r="D44" s="48">
        <v>6.25E-2</v>
      </c>
      <c r="E44" s="48">
        <v>9.1612538131290402E-2</v>
      </c>
      <c r="F44" s="48">
        <v>0.2</v>
      </c>
      <c r="G44" s="48">
        <v>0</v>
      </c>
      <c r="H44" s="3"/>
    </row>
    <row r="45" spans="1:8" ht="12.6" customHeight="1">
      <c r="A45" s="4" t="s">
        <v>282</v>
      </c>
      <c r="B45" s="13" t="s">
        <v>586</v>
      </c>
      <c r="C45" s="103">
        <v>64</v>
      </c>
      <c r="D45" s="48">
        <v>9.5312499999999994E-2</v>
      </c>
      <c r="E45" s="48">
        <v>0.145219797832595</v>
      </c>
      <c r="F45" s="48">
        <v>0.6</v>
      </c>
      <c r="G45" s="48">
        <v>0</v>
      </c>
      <c r="H45" s="3"/>
    </row>
    <row r="46" spans="1:8" ht="12.6" customHeight="1">
      <c r="A46" s="4" t="s">
        <v>587</v>
      </c>
      <c r="B46" s="13" t="s">
        <v>588</v>
      </c>
      <c r="C46" s="103">
        <v>7</v>
      </c>
      <c r="D46" s="48">
        <v>0.128571428571429</v>
      </c>
      <c r="E46" s="48">
        <v>0.17043362064926901</v>
      </c>
      <c r="F46" s="48">
        <v>0.5</v>
      </c>
      <c r="G46" s="48">
        <v>0</v>
      </c>
      <c r="H46" s="3"/>
    </row>
    <row r="47" spans="1:8" ht="12.6" customHeight="1">
      <c r="A47" s="4" t="s">
        <v>589</v>
      </c>
      <c r="B47" s="13" t="s">
        <v>269</v>
      </c>
      <c r="C47" s="103">
        <v>6</v>
      </c>
      <c r="D47" s="48">
        <v>1.6666666666666701E-2</v>
      </c>
      <c r="E47" s="48">
        <v>4.0824829046386298E-2</v>
      </c>
      <c r="F47" s="48">
        <v>0.1</v>
      </c>
      <c r="G47" s="48">
        <v>0</v>
      </c>
      <c r="H47" s="3"/>
    </row>
    <row r="48" spans="1:8" ht="12.6" customHeight="1">
      <c r="A48" s="4" t="s">
        <v>284</v>
      </c>
      <c r="B48" s="13" t="s">
        <v>590</v>
      </c>
      <c r="C48" s="103">
        <v>6</v>
      </c>
      <c r="D48" s="48">
        <v>0.15</v>
      </c>
      <c r="E48" s="48">
        <v>0.23452078799117099</v>
      </c>
      <c r="F48" s="48">
        <v>0.6</v>
      </c>
      <c r="G48" s="48">
        <v>0</v>
      </c>
      <c r="H48" s="3"/>
    </row>
    <row r="49" spans="1:8" ht="12.6" customHeight="1">
      <c r="A49" s="4" t="s">
        <v>421</v>
      </c>
      <c r="B49" s="13" t="s">
        <v>270</v>
      </c>
      <c r="C49" s="103">
        <v>30</v>
      </c>
      <c r="D49" s="48">
        <v>0.17</v>
      </c>
      <c r="E49" s="48">
        <v>0.33337356079101799</v>
      </c>
      <c r="F49" s="48">
        <v>1.6</v>
      </c>
      <c r="G49" s="48">
        <v>0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48" t="s">
        <v>491</v>
      </c>
      <c r="E50" s="48" t="s">
        <v>491</v>
      </c>
      <c r="F50" s="48" t="s">
        <v>491</v>
      </c>
      <c r="G50" s="48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03">
        <v>0</v>
      </c>
      <c r="D51" s="48" t="s">
        <v>491</v>
      </c>
      <c r="E51" s="48" t="s">
        <v>491</v>
      </c>
      <c r="F51" s="48" t="s">
        <v>491</v>
      </c>
      <c r="G51" s="48" t="s">
        <v>491</v>
      </c>
    </row>
    <row r="52" spans="1:8" ht="12.6" customHeight="1">
      <c r="A52" s="4" t="s">
        <v>591</v>
      </c>
      <c r="B52" s="13" t="s">
        <v>157</v>
      </c>
      <c r="C52" s="103">
        <v>0</v>
      </c>
      <c r="D52" s="48" t="s">
        <v>491</v>
      </c>
      <c r="E52" s="48" t="s">
        <v>491</v>
      </c>
      <c r="F52" s="48" t="s">
        <v>491</v>
      </c>
      <c r="G52" s="48" t="s">
        <v>491</v>
      </c>
      <c r="H52" s="3"/>
    </row>
    <row r="53" spans="1:8" ht="12.6" customHeight="1">
      <c r="A53" s="4" t="s">
        <v>158</v>
      </c>
      <c r="B53" s="13" t="s">
        <v>159</v>
      </c>
      <c r="C53" s="103">
        <v>2</v>
      </c>
      <c r="D53" s="48">
        <v>0</v>
      </c>
      <c r="E53" s="48">
        <v>0</v>
      </c>
      <c r="F53" s="48">
        <v>0</v>
      </c>
      <c r="G53" s="48">
        <v>0</v>
      </c>
      <c r="H53" s="3"/>
    </row>
    <row r="54" spans="1:8" ht="12.6" customHeight="1">
      <c r="A54" s="4" t="s">
        <v>160</v>
      </c>
      <c r="B54" s="13" t="s">
        <v>161</v>
      </c>
      <c r="C54" s="103">
        <v>3</v>
      </c>
      <c r="D54" s="48">
        <v>3.3333333333333298E-2</v>
      </c>
      <c r="E54" s="48">
        <v>5.7735026918962602E-2</v>
      </c>
      <c r="F54" s="48">
        <v>0.1</v>
      </c>
      <c r="G54" s="48">
        <v>0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48" t="s">
        <v>491</v>
      </c>
      <c r="E55" s="48" t="s">
        <v>491</v>
      </c>
      <c r="F55" s="48" t="s">
        <v>491</v>
      </c>
      <c r="G55" s="48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3</v>
      </c>
      <c r="D56" s="48">
        <v>6.6666666666666693E-2</v>
      </c>
      <c r="E56" s="48">
        <v>5.7735026918962602E-2</v>
      </c>
      <c r="F56" s="48">
        <v>0.1</v>
      </c>
      <c r="G56" s="48">
        <v>0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48" t="s">
        <v>491</v>
      </c>
      <c r="E57" s="48" t="s">
        <v>491</v>
      </c>
      <c r="F57" s="48" t="s">
        <v>491</v>
      </c>
      <c r="G57" s="48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48" t="s">
        <v>491</v>
      </c>
      <c r="E58" s="48" t="s">
        <v>491</v>
      </c>
      <c r="F58" s="48" t="s">
        <v>491</v>
      </c>
      <c r="G58" s="48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75</v>
      </c>
      <c r="D59" s="48">
        <v>7.4666666666666701E-2</v>
      </c>
      <c r="E59" s="48">
        <v>0.129545289308342</v>
      </c>
      <c r="F59" s="48">
        <v>0.8</v>
      </c>
      <c r="G59" s="48">
        <v>0</v>
      </c>
      <c r="H59" s="3"/>
    </row>
    <row r="60" spans="1:8" ht="12.6" customHeight="1">
      <c r="A60" s="4" t="s">
        <v>175</v>
      </c>
      <c r="B60" s="13" t="s">
        <v>176</v>
      </c>
      <c r="C60" s="103">
        <v>79</v>
      </c>
      <c r="D60" s="48">
        <v>5.9493670886076003E-2</v>
      </c>
      <c r="E60" s="48">
        <v>0.11038276916556999</v>
      </c>
      <c r="F60" s="48">
        <v>0.6</v>
      </c>
      <c r="G60" s="48">
        <v>0</v>
      </c>
      <c r="H60" s="3"/>
    </row>
    <row r="61" spans="1:8" ht="12.6" customHeight="1">
      <c r="A61" s="4" t="s">
        <v>177</v>
      </c>
      <c r="B61" s="13" t="s">
        <v>178</v>
      </c>
      <c r="C61" s="103">
        <v>6</v>
      </c>
      <c r="D61" s="48">
        <v>1.6666666666666701E-2</v>
      </c>
      <c r="E61" s="48">
        <v>4.0824829046386298E-2</v>
      </c>
      <c r="F61" s="48">
        <v>0.1</v>
      </c>
      <c r="G61" s="48">
        <v>0</v>
      </c>
      <c r="H61" s="3"/>
    </row>
    <row r="62" spans="1:8" ht="12.6" customHeight="1">
      <c r="A62" s="4" t="s">
        <v>179</v>
      </c>
      <c r="B62" s="13" t="s">
        <v>180</v>
      </c>
      <c r="C62" s="103">
        <v>2</v>
      </c>
      <c r="D62" s="48">
        <v>0.2</v>
      </c>
      <c r="E62" s="48">
        <v>0.28284271247461901</v>
      </c>
      <c r="F62" s="48">
        <v>0.4</v>
      </c>
      <c r="G62" s="48">
        <v>0</v>
      </c>
      <c r="H62" s="3"/>
    </row>
    <row r="63" spans="1:8" ht="12.6" customHeight="1">
      <c r="A63" s="4" t="s">
        <v>181</v>
      </c>
      <c r="B63" s="13" t="s">
        <v>182</v>
      </c>
      <c r="C63" s="103">
        <v>1</v>
      </c>
      <c r="D63" s="48">
        <v>0.1</v>
      </c>
      <c r="E63" s="48" t="s">
        <v>491</v>
      </c>
      <c r="F63" s="48">
        <v>0.1</v>
      </c>
      <c r="G63" s="48">
        <v>0.1</v>
      </c>
      <c r="H63" s="3"/>
    </row>
    <row r="64" spans="1:8" ht="12.6" customHeight="1">
      <c r="A64" s="134" t="s">
        <v>183</v>
      </c>
      <c r="B64" s="13" t="s">
        <v>184</v>
      </c>
      <c r="C64" s="103">
        <v>15</v>
      </c>
      <c r="D64" s="48">
        <v>0.02</v>
      </c>
      <c r="E64" s="48">
        <v>4.1403933560541298E-2</v>
      </c>
      <c r="F64" s="48">
        <v>0.1</v>
      </c>
      <c r="G64" s="48">
        <v>0</v>
      </c>
      <c r="H64" s="3"/>
    </row>
    <row r="65" spans="1:8" ht="12.6" customHeight="1">
      <c r="A65" s="4" t="s">
        <v>185</v>
      </c>
      <c r="B65" s="13" t="s">
        <v>2018</v>
      </c>
      <c r="C65" s="103">
        <v>24</v>
      </c>
      <c r="D65" s="48">
        <v>0.104166666666667</v>
      </c>
      <c r="E65" s="48">
        <v>0.104170289792063</v>
      </c>
      <c r="F65" s="48">
        <v>0.4</v>
      </c>
      <c r="G65" s="48">
        <v>0</v>
      </c>
      <c r="H65" s="3"/>
    </row>
    <row r="66" spans="1:8" ht="12.6" customHeight="1">
      <c r="A66" s="4" t="s">
        <v>186</v>
      </c>
      <c r="B66" s="13" t="s">
        <v>163</v>
      </c>
      <c r="C66" s="103">
        <v>1</v>
      </c>
      <c r="D66" s="48">
        <v>0.1</v>
      </c>
      <c r="E66" s="48" t="s">
        <v>491</v>
      </c>
      <c r="F66" s="48">
        <v>0.1</v>
      </c>
      <c r="G66" s="48">
        <v>0.1</v>
      </c>
      <c r="H66" s="3"/>
    </row>
    <row r="67" spans="1:8" ht="12.6" customHeight="1">
      <c r="A67" s="4" t="s">
        <v>187</v>
      </c>
      <c r="B67" s="13" t="s">
        <v>164</v>
      </c>
      <c r="C67" s="103">
        <v>2</v>
      </c>
      <c r="D67" s="48">
        <v>0</v>
      </c>
      <c r="E67" s="48">
        <v>0</v>
      </c>
      <c r="F67" s="48">
        <v>0</v>
      </c>
      <c r="G67" s="48">
        <v>0</v>
      </c>
      <c r="H67" s="3"/>
    </row>
    <row r="68" spans="1:8" ht="12.6" customHeight="1">
      <c r="A68" s="4" t="s">
        <v>188</v>
      </c>
      <c r="B68" s="13" t="s">
        <v>165</v>
      </c>
      <c r="C68" s="103">
        <v>53</v>
      </c>
      <c r="D68" s="48">
        <v>4.3396226415094399E-2</v>
      </c>
      <c r="E68" s="48">
        <v>6.9363684696799197E-2</v>
      </c>
      <c r="F68" s="48">
        <v>0.3</v>
      </c>
      <c r="G68" s="48">
        <v>0</v>
      </c>
      <c r="H68" s="3"/>
    </row>
    <row r="69" spans="1:8" ht="12.6" customHeight="1">
      <c r="A69" s="4" t="s">
        <v>189</v>
      </c>
      <c r="B69" s="13" t="s">
        <v>166</v>
      </c>
      <c r="C69" s="103">
        <v>19</v>
      </c>
      <c r="D69" s="48">
        <v>3.1578947368421102E-2</v>
      </c>
      <c r="E69" s="48">
        <v>7.4926864926535497E-2</v>
      </c>
      <c r="F69" s="48">
        <v>0.3</v>
      </c>
      <c r="G69" s="48">
        <v>0</v>
      </c>
      <c r="H69" s="3"/>
    </row>
    <row r="70" spans="1:8" ht="12.6" customHeight="1">
      <c r="A70" s="4" t="s">
        <v>190</v>
      </c>
      <c r="B70" s="13" t="s">
        <v>168</v>
      </c>
      <c r="C70" s="103">
        <v>18</v>
      </c>
      <c r="D70" s="48">
        <v>1.1111111111111099E-2</v>
      </c>
      <c r="E70" s="48">
        <v>3.2338083338177698E-2</v>
      </c>
      <c r="F70" s="48">
        <v>0.1</v>
      </c>
      <c r="G70" s="48">
        <v>0</v>
      </c>
      <c r="H70" s="3"/>
    </row>
    <row r="71" spans="1:8" ht="12.6" customHeight="1">
      <c r="A71" s="4" t="s">
        <v>191</v>
      </c>
      <c r="B71" s="13" t="s">
        <v>192</v>
      </c>
      <c r="C71" s="103">
        <v>0</v>
      </c>
      <c r="D71" s="48" t="s">
        <v>491</v>
      </c>
      <c r="E71" s="48" t="s">
        <v>491</v>
      </c>
      <c r="F71" s="48" t="s">
        <v>491</v>
      </c>
      <c r="G71" s="48" t="s">
        <v>491</v>
      </c>
      <c r="H71" s="3"/>
    </row>
    <row r="72" spans="1:8" ht="12.6" customHeight="1">
      <c r="A72" s="4" t="s">
        <v>193</v>
      </c>
      <c r="B72" s="13" t="s">
        <v>194</v>
      </c>
      <c r="C72" s="103">
        <v>3</v>
      </c>
      <c r="D72" s="48">
        <v>3.3333333333333298E-2</v>
      </c>
      <c r="E72" s="48">
        <v>5.7735026918962602E-2</v>
      </c>
      <c r="F72" s="48">
        <v>0.1</v>
      </c>
      <c r="G72" s="48">
        <v>0</v>
      </c>
      <c r="H72" s="3"/>
    </row>
    <row r="73" spans="1:8" ht="12.6" customHeight="1">
      <c r="A73" s="4" t="s">
        <v>195</v>
      </c>
      <c r="B73" s="13" t="s">
        <v>196</v>
      </c>
      <c r="C73" s="103">
        <v>42</v>
      </c>
      <c r="D73" s="48">
        <v>0.21190476190476201</v>
      </c>
      <c r="E73" s="48">
        <v>0.41567012070277998</v>
      </c>
      <c r="F73" s="48">
        <v>2</v>
      </c>
      <c r="G73" s="48">
        <v>0</v>
      </c>
      <c r="H73" s="3"/>
    </row>
    <row r="74" spans="1:8" ht="12.6" customHeight="1">
      <c r="A74" s="4" t="s">
        <v>197</v>
      </c>
      <c r="B74" s="13" t="s">
        <v>198</v>
      </c>
      <c r="C74" s="103">
        <v>5</v>
      </c>
      <c r="D74" s="48">
        <v>0.04</v>
      </c>
      <c r="E74" s="48">
        <v>5.4772255750516599E-2</v>
      </c>
      <c r="F74" s="48">
        <v>0.1</v>
      </c>
      <c r="G74" s="48">
        <v>0</v>
      </c>
      <c r="H74" s="3"/>
    </row>
    <row r="75" spans="1:8" ht="12.6" customHeight="1">
      <c r="A75" s="4" t="s">
        <v>199</v>
      </c>
      <c r="B75" s="13" t="s">
        <v>200</v>
      </c>
      <c r="C75" s="103">
        <v>0</v>
      </c>
      <c r="D75" s="48" t="s">
        <v>491</v>
      </c>
      <c r="E75" s="48" t="s">
        <v>491</v>
      </c>
      <c r="F75" s="48" t="s">
        <v>491</v>
      </c>
      <c r="G75" s="48" t="s">
        <v>491</v>
      </c>
      <c r="H75" s="3"/>
    </row>
    <row r="76" spans="1:8" ht="12.6" customHeight="1">
      <c r="A76" s="4" t="s">
        <v>201</v>
      </c>
      <c r="B76" s="13" t="s">
        <v>202</v>
      </c>
      <c r="C76" s="103">
        <v>75</v>
      </c>
      <c r="D76" s="48">
        <v>7.0666666666666697E-2</v>
      </c>
      <c r="E76" s="48">
        <v>0.126034458322654</v>
      </c>
      <c r="F76" s="48">
        <v>0.7</v>
      </c>
      <c r="G76" s="48">
        <v>0</v>
      </c>
      <c r="H76" s="3"/>
    </row>
    <row r="77" spans="1:8" ht="12.6" customHeight="1">
      <c r="A77" s="4" t="s">
        <v>203</v>
      </c>
      <c r="B77" s="13" t="s">
        <v>169</v>
      </c>
      <c r="C77" s="103">
        <v>56</v>
      </c>
      <c r="D77" s="48">
        <v>0.110714285714286</v>
      </c>
      <c r="E77" s="48">
        <v>0.196957375571995</v>
      </c>
      <c r="F77" s="48">
        <v>1</v>
      </c>
      <c r="G77" s="48">
        <v>0</v>
      </c>
      <c r="H77" s="3"/>
    </row>
    <row r="78" spans="1:8" ht="12.6" customHeight="1">
      <c r="A78" s="134" t="s">
        <v>204</v>
      </c>
      <c r="B78" s="13" t="s">
        <v>170</v>
      </c>
      <c r="C78" s="103">
        <v>298</v>
      </c>
      <c r="D78" s="48">
        <v>0.158053691275168</v>
      </c>
      <c r="E78" s="48">
        <v>0.35791046761927298</v>
      </c>
      <c r="F78" s="48">
        <v>3.3</v>
      </c>
      <c r="G78" s="48">
        <v>0</v>
      </c>
      <c r="H78" s="3"/>
    </row>
    <row r="79" spans="1:8" ht="12.6" customHeight="1">
      <c r="A79" s="4" t="s">
        <v>205</v>
      </c>
      <c r="B79" s="13" t="s">
        <v>206</v>
      </c>
      <c r="C79" s="103">
        <v>0</v>
      </c>
      <c r="D79" s="48" t="s">
        <v>491</v>
      </c>
      <c r="E79" s="48" t="s">
        <v>491</v>
      </c>
      <c r="F79" s="48" t="s">
        <v>491</v>
      </c>
      <c r="G79" s="48" t="s">
        <v>491</v>
      </c>
      <c r="H79" s="3"/>
    </row>
    <row r="80" spans="1:8" ht="12.6" customHeight="1">
      <c r="A80" s="4" t="s">
        <v>207</v>
      </c>
      <c r="B80" s="13" t="s">
        <v>171</v>
      </c>
      <c r="C80" s="103">
        <v>19</v>
      </c>
      <c r="D80" s="48">
        <v>3.1578947368421102E-2</v>
      </c>
      <c r="E80" s="48">
        <v>5.82392725357819E-2</v>
      </c>
      <c r="F80" s="48">
        <v>0.2</v>
      </c>
      <c r="G80" s="48">
        <v>0</v>
      </c>
      <c r="H80" s="3"/>
    </row>
    <row r="81" spans="1:8" ht="12.6" customHeight="1">
      <c r="A81" s="134" t="s">
        <v>208</v>
      </c>
      <c r="B81" s="13" t="s">
        <v>209</v>
      </c>
      <c r="C81" s="103">
        <v>0</v>
      </c>
      <c r="D81" s="48" t="s">
        <v>491</v>
      </c>
      <c r="E81" s="48" t="s">
        <v>491</v>
      </c>
      <c r="F81" s="48" t="s">
        <v>491</v>
      </c>
      <c r="G81" s="48" t="s">
        <v>491</v>
      </c>
      <c r="H81" s="3"/>
    </row>
    <row r="82" spans="1:8" ht="12.6" customHeight="1">
      <c r="A82" s="4" t="s">
        <v>210</v>
      </c>
      <c r="B82" s="13" t="s">
        <v>211</v>
      </c>
      <c r="C82" s="103">
        <v>109</v>
      </c>
      <c r="D82" s="48">
        <v>1.6513761467889899E-2</v>
      </c>
      <c r="E82" s="48">
        <v>5.1843356422639097E-2</v>
      </c>
      <c r="F82" s="48">
        <v>0.3</v>
      </c>
      <c r="G82" s="48">
        <v>0</v>
      </c>
      <c r="H82" s="3"/>
    </row>
    <row r="83" spans="1:8" ht="12.6" customHeight="1">
      <c r="A83" s="4" t="s">
        <v>212</v>
      </c>
      <c r="B83" s="13" t="s">
        <v>213</v>
      </c>
      <c r="C83" s="103">
        <v>848</v>
      </c>
      <c r="D83" s="48">
        <v>0.20212264150943299</v>
      </c>
      <c r="E83" s="48">
        <v>0.38812992634282201</v>
      </c>
      <c r="F83" s="48">
        <v>4</v>
      </c>
      <c r="G83" s="48">
        <v>0</v>
      </c>
      <c r="H83" s="3"/>
    </row>
    <row r="84" spans="1:8" ht="12.6" customHeight="1">
      <c r="A84" s="134" t="s">
        <v>172</v>
      </c>
      <c r="B84" s="13" t="s">
        <v>214</v>
      </c>
      <c r="C84" s="103">
        <v>422</v>
      </c>
      <c r="D84" s="48">
        <v>0.60213270142179998</v>
      </c>
      <c r="E84" s="48">
        <v>0.78554046718097803</v>
      </c>
      <c r="F84" s="48">
        <v>4</v>
      </c>
      <c r="G84" s="48">
        <v>0</v>
      </c>
      <c r="H84" s="3"/>
    </row>
    <row r="85" spans="1:8" ht="12.6" customHeight="1">
      <c r="A85" s="35" t="s">
        <v>215</v>
      </c>
      <c r="B85" s="192" t="s">
        <v>2020</v>
      </c>
      <c r="C85" s="103">
        <v>1</v>
      </c>
      <c r="D85" s="48">
        <v>0</v>
      </c>
      <c r="E85" s="48" t="s">
        <v>491</v>
      </c>
      <c r="F85" s="48">
        <v>0</v>
      </c>
      <c r="G85" s="48">
        <v>0</v>
      </c>
      <c r="H85" s="3"/>
    </row>
    <row r="86" spans="1:8" ht="12.6" customHeight="1">
      <c r="A86" s="35" t="s">
        <v>217</v>
      </c>
      <c r="B86" s="13" t="s">
        <v>216</v>
      </c>
      <c r="C86" s="103">
        <v>32</v>
      </c>
      <c r="D86" s="48">
        <v>0.10625</v>
      </c>
      <c r="E86" s="48">
        <v>0.35189578735939703</v>
      </c>
      <c r="F86" s="48">
        <v>2</v>
      </c>
      <c r="G86" s="48">
        <v>0</v>
      </c>
      <c r="H86" s="3"/>
    </row>
    <row r="87" spans="1:8" ht="12.6" customHeight="1">
      <c r="A87" s="35" t="s">
        <v>219</v>
      </c>
      <c r="B87" s="13" t="s">
        <v>218</v>
      </c>
      <c r="C87" s="103">
        <v>2</v>
      </c>
      <c r="D87" s="48">
        <v>0.1</v>
      </c>
      <c r="E87" s="48">
        <v>0.14142135623731</v>
      </c>
      <c r="F87" s="48">
        <v>0.2</v>
      </c>
      <c r="G87" s="48">
        <v>0</v>
      </c>
      <c r="H87" s="3"/>
    </row>
    <row r="88" spans="1:8" ht="12.6" customHeight="1">
      <c r="A88" s="35" t="s">
        <v>221</v>
      </c>
      <c r="B88" s="13" t="s">
        <v>220</v>
      </c>
      <c r="C88" s="103">
        <v>5</v>
      </c>
      <c r="D88" s="48">
        <v>0</v>
      </c>
      <c r="E88" s="48">
        <v>0</v>
      </c>
      <c r="F88" s="48">
        <v>0</v>
      </c>
      <c r="G88" s="48">
        <v>0</v>
      </c>
      <c r="H88" s="3"/>
    </row>
    <row r="89" spans="1:8" ht="12.6" customHeight="1">
      <c r="A89" s="35" t="s">
        <v>223</v>
      </c>
      <c r="B89" s="13" t="s">
        <v>222</v>
      </c>
      <c r="C89" s="103">
        <v>9</v>
      </c>
      <c r="D89" s="48">
        <v>0.122222222222222</v>
      </c>
      <c r="E89" s="48">
        <v>0.258736244937667</v>
      </c>
      <c r="F89" s="48">
        <v>0.8</v>
      </c>
      <c r="G89" s="48">
        <v>0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48" t="s">
        <v>491</v>
      </c>
      <c r="E90" s="48" t="s">
        <v>491</v>
      </c>
      <c r="F90" s="48" t="s">
        <v>491</v>
      </c>
      <c r="G90" s="48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17</v>
      </c>
      <c r="D92" s="48">
        <v>0.20588235294117599</v>
      </c>
      <c r="E92" s="48">
        <v>0.495568597970168</v>
      </c>
      <c r="F92" s="48">
        <v>2</v>
      </c>
      <c r="G92" s="48">
        <v>0</v>
      </c>
      <c r="H92" s="3"/>
    </row>
    <row r="93" spans="1:8" ht="12.6" customHeight="1">
      <c r="A93" s="134" t="s">
        <v>321</v>
      </c>
      <c r="B93" s="13" t="s">
        <v>517</v>
      </c>
      <c r="C93" s="103">
        <v>0</v>
      </c>
      <c r="D93" s="48" t="s">
        <v>491</v>
      </c>
      <c r="E93" s="48" t="s">
        <v>491</v>
      </c>
      <c r="F93" s="48" t="s">
        <v>491</v>
      </c>
      <c r="G93" s="48" t="s">
        <v>491</v>
      </c>
      <c r="H93" s="3"/>
    </row>
    <row r="94" spans="1:8" ht="12.6" customHeight="1">
      <c r="A94" s="4" t="s">
        <v>322</v>
      </c>
      <c r="B94" s="13" t="s">
        <v>323</v>
      </c>
      <c r="C94" s="103">
        <v>20</v>
      </c>
      <c r="D94" s="48">
        <v>4.4999999999999998E-2</v>
      </c>
      <c r="E94" s="48">
        <v>6.0480531882929997E-2</v>
      </c>
      <c r="F94" s="48">
        <v>0.2</v>
      </c>
      <c r="G94" s="48">
        <v>0</v>
      </c>
      <c r="H94" s="3"/>
    </row>
    <row r="95" spans="1:8" ht="12.6" customHeight="1">
      <c r="A95" s="134" t="s">
        <v>324</v>
      </c>
      <c r="B95" s="13" t="s">
        <v>518</v>
      </c>
      <c r="C95" s="103">
        <v>5</v>
      </c>
      <c r="D95" s="48">
        <v>0.04</v>
      </c>
      <c r="E95" s="48">
        <v>5.4772255750516599E-2</v>
      </c>
      <c r="F95" s="48">
        <v>0.1</v>
      </c>
      <c r="G95" s="48">
        <v>0</v>
      </c>
      <c r="H95" s="3"/>
    </row>
    <row r="96" spans="1:8" ht="12.6" customHeight="1">
      <c r="A96" s="4" t="s">
        <v>325</v>
      </c>
      <c r="B96" s="13" t="s">
        <v>519</v>
      </c>
      <c r="C96" s="103">
        <v>3</v>
      </c>
      <c r="D96" s="48">
        <v>3.3333333333333298E-2</v>
      </c>
      <c r="E96" s="48">
        <v>5.7735026918962602E-2</v>
      </c>
      <c r="F96" s="48">
        <v>0.1</v>
      </c>
      <c r="G96" s="48">
        <v>0</v>
      </c>
      <c r="H96" s="3"/>
    </row>
    <row r="97" spans="1:8" ht="12.6" customHeight="1">
      <c r="A97" s="4" t="s">
        <v>686</v>
      </c>
      <c r="B97" s="13" t="s">
        <v>520</v>
      </c>
      <c r="C97" s="103">
        <v>2</v>
      </c>
      <c r="D97" s="48">
        <v>0.2</v>
      </c>
      <c r="E97" s="48">
        <v>0</v>
      </c>
      <c r="F97" s="48">
        <v>0.2</v>
      </c>
      <c r="G97" s="48">
        <v>0.2</v>
      </c>
      <c r="H97" s="3"/>
    </row>
    <row r="98" spans="1:8" ht="12.6" customHeight="1">
      <c r="A98" s="134" t="s">
        <v>381</v>
      </c>
      <c r="B98" s="13" t="s">
        <v>151</v>
      </c>
      <c r="C98" s="103">
        <v>3</v>
      </c>
      <c r="D98" s="48">
        <v>3.3333333333333298E-2</v>
      </c>
      <c r="E98" s="48">
        <v>5.7735026918962602E-2</v>
      </c>
      <c r="F98" s="48">
        <v>0.1</v>
      </c>
      <c r="G98" s="48">
        <v>0</v>
      </c>
      <c r="H98" s="3"/>
    </row>
    <row r="99" spans="1:8" ht="12.6" customHeight="1">
      <c r="A99" s="4" t="s">
        <v>604</v>
      </c>
      <c r="B99" s="13" t="s">
        <v>382</v>
      </c>
      <c r="C99" s="103">
        <v>1</v>
      </c>
      <c r="D99" s="48">
        <v>0.1</v>
      </c>
      <c r="E99" s="48" t="s">
        <v>491</v>
      </c>
      <c r="F99" s="48">
        <v>0.1</v>
      </c>
      <c r="G99" s="48">
        <v>0.1</v>
      </c>
      <c r="H99" s="3"/>
    </row>
    <row r="100" spans="1:8" ht="12.6" customHeight="1">
      <c r="A100" s="134" t="s">
        <v>606</v>
      </c>
      <c r="B100" s="13" t="s">
        <v>521</v>
      </c>
      <c r="C100" s="103">
        <v>13</v>
      </c>
      <c r="D100" s="48">
        <v>6.9230769230769207E-2</v>
      </c>
      <c r="E100" s="48">
        <v>7.5106761619881099E-2</v>
      </c>
      <c r="F100" s="48">
        <v>0.2</v>
      </c>
      <c r="G100" s="48">
        <v>0</v>
      </c>
      <c r="H100" s="3"/>
    </row>
    <row r="101" spans="1:8" ht="12.6" customHeight="1">
      <c r="A101" s="4" t="s">
        <v>383</v>
      </c>
      <c r="B101" s="13" t="s">
        <v>522</v>
      </c>
      <c r="C101" s="103">
        <v>303</v>
      </c>
      <c r="D101" s="48">
        <v>7.0297029702970304E-2</v>
      </c>
      <c r="E101" s="48">
        <v>0.12934723106120599</v>
      </c>
      <c r="F101" s="48">
        <v>1.2</v>
      </c>
      <c r="G101" s="48">
        <v>0</v>
      </c>
      <c r="H101" s="3"/>
    </row>
    <row r="102" spans="1:8" ht="12.6" customHeight="1">
      <c r="A102" s="4" t="s">
        <v>608</v>
      </c>
      <c r="B102" s="13" t="s">
        <v>523</v>
      </c>
      <c r="C102" s="103">
        <v>45</v>
      </c>
      <c r="D102" s="48">
        <v>5.11111111111111E-2</v>
      </c>
      <c r="E102" s="48">
        <v>0.15465830698411201</v>
      </c>
      <c r="F102" s="48">
        <v>1</v>
      </c>
      <c r="G102" s="48">
        <v>0</v>
      </c>
      <c r="H102" s="3"/>
    </row>
    <row r="103" spans="1:8" ht="12.6" customHeight="1">
      <c r="A103" s="4" t="s">
        <v>609</v>
      </c>
      <c r="B103" s="13" t="s">
        <v>524</v>
      </c>
      <c r="C103" s="103">
        <v>36</v>
      </c>
      <c r="D103" s="48">
        <v>0.108333333333333</v>
      </c>
      <c r="E103" s="48">
        <v>0.16453397391246799</v>
      </c>
      <c r="F103" s="48">
        <v>0.8</v>
      </c>
      <c r="G103" s="48">
        <v>0</v>
      </c>
      <c r="H103" s="3"/>
    </row>
    <row r="104" spans="1:8" ht="12.6" customHeight="1">
      <c r="A104" s="4" t="s">
        <v>384</v>
      </c>
      <c r="B104" s="13" t="s">
        <v>525</v>
      </c>
      <c r="C104" s="103">
        <v>33</v>
      </c>
      <c r="D104" s="48">
        <v>0.15454545454545501</v>
      </c>
      <c r="E104" s="48">
        <v>0.182158771904672</v>
      </c>
      <c r="F104" s="48">
        <v>0.6</v>
      </c>
      <c r="G104" s="48">
        <v>0</v>
      </c>
      <c r="H104" s="3"/>
    </row>
    <row r="105" spans="1:8" ht="12.6" customHeight="1">
      <c r="A105" s="4" t="s">
        <v>611</v>
      </c>
      <c r="B105" s="13" t="s">
        <v>411</v>
      </c>
      <c r="C105" s="103">
        <v>2</v>
      </c>
      <c r="D105" s="48">
        <v>0.1</v>
      </c>
      <c r="E105" s="48">
        <v>0.14142135623731</v>
      </c>
      <c r="F105" s="48">
        <v>0.2</v>
      </c>
      <c r="G105" s="48">
        <v>0</v>
      </c>
      <c r="H105" s="3"/>
    </row>
    <row r="106" spans="1:8" ht="12.6" customHeight="1">
      <c r="A106" s="4" t="s">
        <v>276</v>
      </c>
      <c r="B106" s="4" t="s">
        <v>277</v>
      </c>
      <c r="C106" s="184">
        <v>617</v>
      </c>
      <c r="D106" s="231">
        <v>5.2350081037277299E-2</v>
      </c>
      <c r="E106" s="231">
        <v>0.16186360089983101</v>
      </c>
      <c r="F106" s="231">
        <v>2</v>
      </c>
      <c r="G106" s="231">
        <v>0</v>
      </c>
      <c r="H106" s="8"/>
    </row>
    <row r="107" spans="1:8" ht="12.6" customHeight="1">
      <c r="A107" s="4" t="s">
        <v>278</v>
      </c>
      <c r="B107" s="4" t="s">
        <v>152</v>
      </c>
      <c r="C107" s="184">
        <v>1821</v>
      </c>
      <c r="D107" s="231">
        <v>3.03130148270183E-2</v>
      </c>
      <c r="E107" s="231">
        <v>0.127716034562491</v>
      </c>
      <c r="F107" s="231">
        <v>4</v>
      </c>
      <c r="G107" s="231">
        <v>0</v>
      </c>
      <c r="H107" s="8"/>
    </row>
    <row r="108" spans="1:8" ht="12.6" customHeight="1">
      <c r="A108" s="4" t="s">
        <v>385</v>
      </c>
      <c r="B108" s="4" t="s">
        <v>326</v>
      </c>
      <c r="C108" s="184">
        <v>81</v>
      </c>
      <c r="D108" s="231">
        <v>0.164197530864197</v>
      </c>
      <c r="E108" s="231">
        <v>0.34471315683307902</v>
      </c>
      <c r="F108" s="231">
        <v>1.6</v>
      </c>
      <c r="G108" s="231">
        <v>0</v>
      </c>
      <c r="H108" s="3"/>
    </row>
    <row r="109" spans="1:8" ht="12.6" customHeight="1">
      <c r="A109" s="4" t="s">
        <v>386</v>
      </c>
      <c r="B109" s="4" t="s">
        <v>387</v>
      </c>
      <c r="C109" s="184">
        <v>71</v>
      </c>
      <c r="D109" s="231">
        <v>4.7887323943661998E-2</v>
      </c>
      <c r="E109" s="231">
        <v>0.160231221257262</v>
      </c>
      <c r="F109" s="231">
        <v>1.3</v>
      </c>
      <c r="G109" s="231">
        <v>0</v>
      </c>
      <c r="H109" s="3"/>
    </row>
    <row r="110" spans="1:8" ht="12.6" customHeight="1">
      <c r="A110" s="4" t="s">
        <v>617</v>
      </c>
      <c r="B110" s="4" t="s">
        <v>327</v>
      </c>
      <c r="C110" s="184">
        <v>0</v>
      </c>
      <c r="D110" s="231" t="s">
        <v>491</v>
      </c>
      <c r="E110" s="231" t="s">
        <v>491</v>
      </c>
      <c r="F110" s="231" t="s">
        <v>491</v>
      </c>
      <c r="G110" s="231" t="s">
        <v>491</v>
      </c>
      <c r="H110" s="3"/>
    </row>
    <row r="111" spans="1:8" ht="12.6" customHeight="1">
      <c r="A111" s="4" t="s">
        <v>619</v>
      </c>
      <c r="B111" s="13" t="s">
        <v>388</v>
      </c>
      <c r="C111" s="184">
        <v>6</v>
      </c>
      <c r="D111" s="231">
        <v>0.1</v>
      </c>
      <c r="E111" s="231">
        <v>8.9442719099991602E-2</v>
      </c>
      <c r="F111" s="231">
        <v>0.2</v>
      </c>
      <c r="G111" s="231">
        <v>0</v>
      </c>
    </row>
    <row r="112" spans="1:8" ht="12.6" customHeight="1">
      <c r="A112" s="100" t="s">
        <v>389</v>
      </c>
      <c r="B112" s="13" t="s">
        <v>279</v>
      </c>
      <c r="C112" s="184">
        <v>5</v>
      </c>
      <c r="D112" s="231">
        <v>0.02</v>
      </c>
      <c r="E112" s="231">
        <v>4.4721359549995801E-2</v>
      </c>
      <c r="F112" s="231">
        <v>0.1</v>
      </c>
      <c r="G112" s="231">
        <v>0</v>
      </c>
    </row>
    <row r="113" spans="1:7" ht="12.6" customHeight="1">
      <c r="A113" s="100"/>
      <c r="B113" s="13" t="s">
        <v>390</v>
      </c>
      <c r="C113" s="184">
        <v>5996</v>
      </c>
      <c r="D113" s="231">
        <v>0.12223148765844299</v>
      </c>
      <c r="E113" s="231">
        <v>0.33909720269648702</v>
      </c>
      <c r="F113" s="231">
        <v>4</v>
      </c>
      <c r="G113" s="231">
        <v>0</v>
      </c>
    </row>
    <row r="119" spans="1:7">
      <c r="C11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55">
    <tabColor rgb="FFFFC000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245" customWidth="1"/>
    <col min="6" max="7" width="7.25" style="32" customWidth="1"/>
    <col min="8" max="16384" width="9" style="32"/>
  </cols>
  <sheetData>
    <row r="1" spans="1:8" ht="13.5" hidden="1" customHeight="1">
      <c r="A1" s="46"/>
      <c r="B1" s="2"/>
      <c r="C1" s="3"/>
      <c r="D1" s="226"/>
      <c r="E1" s="226"/>
      <c r="F1" s="3"/>
      <c r="G1" s="3"/>
      <c r="H1" s="3"/>
    </row>
    <row r="2" spans="1:8" ht="13.5" hidden="1" customHeight="1">
      <c r="A2" s="1"/>
      <c r="B2" s="2"/>
      <c r="C2" s="3"/>
      <c r="D2" s="226"/>
      <c r="E2" s="226"/>
      <c r="F2" s="3"/>
      <c r="G2" s="3"/>
      <c r="H2" s="3"/>
    </row>
    <row r="3" spans="1:8" ht="13.5" customHeight="1">
      <c r="A3" s="46" t="s">
        <v>1140</v>
      </c>
      <c r="B3" s="2"/>
      <c r="C3" s="3"/>
      <c r="D3" s="226"/>
      <c r="E3" s="226"/>
      <c r="F3" s="3"/>
      <c r="G3" s="3"/>
      <c r="H3" s="3"/>
    </row>
    <row r="4" spans="1:8">
      <c r="A4" s="46"/>
      <c r="B4" s="2"/>
      <c r="D4" s="226"/>
      <c r="E4" s="226"/>
      <c r="F4" s="40" t="s">
        <v>949</v>
      </c>
      <c r="G4" s="40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227" t="s">
        <v>1179</v>
      </c>
      <c r="E5" s="227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47</v>
      </c>
      <c r="D6" s="48">
        <v>0.44680851063829802</v>
      </c>
      <c r="E6" s="48">
        <v>1.47410268414526</v>
      </c>
      <c r="F6" s="48">
        <v>10</v>
      </c>
      <c r="G6" s="48">
        <v>0</v>
      </c>
      <c r="H6" s="3"/>
    </row>
    <row r="7" spans="1:8" ht="12.6" customHeight="1">
      <c r="A7" s="4" t="s">
        <v>571</v>
      </c>
      <c r="B7" s="13" t="s">
        <v>248</v>
      </c>
      <c r="C7" s="103">
        <v>6</v>
      </c>
      <c r="D7" s="48">
        <v>0.233333333333333</v>
      </c>
      <c r="E7" s="48">
        <v>0.37771241264574101</v>
      </c>
      <c r="F7" s="48">
        <v>1</v>
      </c>
      <c r="G7" s="48">
        <v>0</v>
      </c>
      <c r="H7" s="3"/>
    </row>
    <row r="8" spans="1:8" ht="12.6" customHeight="1">
      <c r="A8" s="4" t="s">
        <v>249</v>
      </c>
      <c r="B8" s="13" t="s">
        <v>250</v>
      </c>
      <c r="C8" s="103">
        <v>31</v>
      </c>
      <c r="D8" s="48">
        <v>0.135483870967742</v>
      </c>
      <c r="E8" s="48">
        <v>0.24973103811470701</v>
      </c>
      <c r="F8" s="48">
        <v>1.3</v>
      </c>
      <c r="G8" s="48">
        <v>0</v>
      </c>
      <c r="H8" s="3"/>
    </row>
    <row r="9" spans="1:8" ht="12.6" customHeight="1">
      <c r="A9" s="4" t="s">
        <v>251</v>
      </c>
      <c r="B9" s="13" t="s">
        <v>252</v>
      </c>
      <c r="C9" s="103">
        <v>13</v>
      </c>
      <c r="D9" s="48">
        <v>6.9230769230769207E-2</v>
      </c>
      <c r="E9" s="48">
        <v>0.13774744634423899</v>
      </c>
      <c r="F9" s="48">
        <v>0.5</v>
      </c>
      <c r="G9" s="48">
        <v>0</v>
      </c>
      <c r="H9" s="3"/>
    </row>
    <row r="10" spans="1:8" ht="12.6" customHeight="1">
      <c r="A10" s="4" t="s">
        <v>253</v>
      </c>
      <c r="B10" s="13" t="s">
        <v>254</v>
      </c>
      <c r="C10" s="103">
        <v>14</v>
      </c>
      <c r="D10" s="48">
        <v>7.8571428571428598E-2</v>
      </c>
      <c r="E10" s="48">
        <v>8.9258237530398105E-2</v>
      </c>
      <c r="F10" s="48">
        <v>0.3</v>
      </c>
      <c r="G10" s="48">
        <v>0</v>
      </c>
      <c r="H10" s="3"/>
    </row>
    <row r="11" spans="1:8" ht="12.6" customHeight="1">
      <c r="A11" s="4" t="s">
        <v>255</v>
      </c>
      <c r="B11" s="13" t="s">
        <v>539</v>
      </c>
      <c r="C11" s="103">
        <v>12</v>
      </c>
      <c r="D11" s="48">
        <v>7.4999999999999997E-2</v>
      </c>
      <c r="E11" s="48">
        <v>0.14847711791873699</v>
      </c>
      <c r="F11" s="48">
        <v>0.5</v>
      </c>
      <c r="G11" s="48">
        <v>0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5</v>
      </c>
      <c r="D13" s="48">
        <v>0.04</v>
      </c>
      <c r="E13" s="48">
        <v>8.9442719099991602E-2</v>
      </c>
      <c r="F13" s="48">
        <v>0.2</v>
      </c>
      <c r="G13" s="48">
        <v>0</v>
      </c>
      <c r="H13" s="3"/>
    </row>
    <row r="14" spans="1:8" ht="12.6" customHeight="1">
      <c r="A14" s="4" t="s">
        <v>258</v>
      </c>
      <c r="B14" s="13" t="s">
        <v>391</v>
      </c>
      <c r="C14" s="103">
        <v>1</v>
      </c>
      <c r="D14" s="48">
        <v>0</v>
      </c>
      <c r="E14" s="48" t="s">
        <v>491</v>
      </c>
      <c r="F14" s="48">
        <v>0</v>
      </c>
      <c r="G14" s="48">
        <v>0</v>
      </c>
      <c r="H14" s="3"/>
    </row>
    <row r="15" spans="1:8" ht="12.6" customHeight="1">
      <c r="A15" s="4" t="s">
        <v>259</v>
      </c>
      <c r="B15" s="13" t="s">
        <v>370</v>
      </c>
      <c r="C15" s="103">
        <v>0</v>
      </c>
      <c r="D15" s="48" t="s">
        <v>491</v>
      </c>
      <c r="E15" s="48" t="s">
        <v>491</v>
      </c>
      <c r="F15" s="48" t="s">
        <v>491</v>
      </c>
      <c r="G15" s="48" t="s">
        <v>491</v>
      </c>
      <c r="H15" s="3"/>
    </row>
    <row r="16" spans="1:8" ht="12.6" customHeight="1">
      <c r="A16" s="4" t="s">
        <v>367</v>
      </c>
      <c r="B16" s="13" t="s">
        <v>260</v>
      </c>
      <c r="C16" s="103">
        <v>83</v>
      </c>
      <c r="D16" s="48">
        <v>0.17108433734939801</v>
      </c>
      <c r="E16" s="48">
        <v>0.27741406952640602</v>
      </c>
      <c r="F16" s="48">
        <v>1.6</v>
      </c>
      <c r="G16" s="48">
        <v>0</v>
      </c>
      <c r="H16" s="3"/>
    </row>
    <row r="17" spans="1:8" ht="12.6" customHeight="1">
      <c r="A17" s="4" t="s">
        <v>502</v>
      </c>
      <c r="B17" s="13" t="s">
        <v>143</v>
      </c>
      <c r="C17" s="103">
        <v>0</v>
      </c>
      <c r="D17" s="48" t="s">
        <v>491</v>
      </c>
      <c r="E17" s="48" t="s">
        <v>491</v>
      </c>
      <c r="F17" s="48" t="s">
        <v>491</v>
      </c>
      <c r="G17" s="48" t="s">
        <v>491</v>
      </c>
      <c r="H17" s="3"/>
    </row>
    <row r="18" spans="1:8" ht="12.6" customHeight="1">
      <c r="A18" s="4" t="s">
        <v>503</v>
      </c>
      <c r="B18" s="13" t="s">
        <v>144</v>
      </c>
      <c r="C18" s="103">
        <v>6</v>
      </c>
      <c r="D18" s="48">
        <v>0.15</v>
      </c>
      <c r="E18" s="48">
        <v>0.187082869338697</v>
      </c>
      <c r="F18" s="48">
        <v>0.5</v>
      </c>
      <c r="G18" s="48">
        <v>0</v>
      </c>
      <c r="H18" s="3"/>
    </row>
    <row r="19" spans="1:8" ht="12.6" customHeight="1">
      <c r="A19" s="4" t="s">
        <v>504</v>
      </c>
      <c r="B19" s="13" t="s">
        <v>145</v>
      </c>
      <c r="C19" s="103">
        <v>0</v>
      </c>
      <c r="D19" s="48" t="s">
        <v>491</v>
      </c>
      <c r="E19" s="48" t="s">
        <v>491</v>
      </c>
      <c r="F19" s="48" t="s">
        <v>491</v>
      </c>
      <c r="G19" s="48" t="s">
        <v>491</v>
      </c>
      <c r="H19" s="3"/>
    </row>
    <row r="20" spans="1:8" ht="12.6" customHeight="1">
      <c r="A20" s="4" t="s">
        <v>505</v>
      </c>
      <c r="B20" s="13" t="s">
        <v>146</v>
      </c>
      <c r="C20" s="103">
        <v>3</v>
      </c>
      <c r="D20" s="48">
        <v>0.4</v>
      </c>
      <c r="E20" s="48">
        <v>0.36055512754639901</v>
      </c>
      <c r="F20" s="48">
        <v>0.7</v>
      </c>
      <c r="G20" s="48">
        <v>0</v>
      </c>
      <c r="H20" s="3"/>
    </row>
    <row r="21" spans="1:8" ht="12.6" customHeight="1">
      <c r="A21" s="4" t="s">
        <v>506</v>
      </c>
      <c r="B21" s="13" t="s">
        <v>147</v>
      </c>
      <c r="C21" s="103">
        <v>3</v>
      </c>
      <c r="D21" s="48">
        <v>0.1</v>
      </c>
      <c r="E21" s="48">
        <v>0.1</v>
      </c>
      <c r="F21" s="48">
        <v>0.2</v>
      </c>
      <c r="G21" s="48">
        <v>0</v>
      </c>
      <c r="H21" s="3"/>
    </row>
    <row r="22" spans="1:8" ht="12.6" customHeight="1">
      <c r="A22" s="4" t="s">
        <v>507</v>
      </c>
      <c r="B22" s="13" t="s">
        <v>148</v>
      </c>
      <c r="C22" s="103">
        <v>3</v>
      </c>
      <c r="D22" s="48">
        <v>0.36666666666666697</v>
      </c>
      <c r="E22" s="48">
        <v>0.55075705472861003</v>
      </c>
      <c r="F22" s="48">
        <v>1</v>
      </c>
      <c r="G22" s="48">
        <v>0</v>
      </c>
      <c r="H22" s="3"/>
    </row>
    <row r="23" spans="1:8" ht="12.6" customHeight="1">
      <c r="A23" s="4" t="s">
        <v>508</v>
      </c>
      <c r="B23" s="13" t="s">
        <v>149</v>
      </c>
      <c r="C23" s="103">
        <v>8</v>
      </c>
      <c r="D23" s="48">
        <v>1.2500000000000001E-2</v>
      </c>
      <c r="E23" s="48">
        <v>3.5355339059327397E-2</v>
      </c>
      <c r="F23" s="48">
        <v>0.1</v>
      </c>
      <c r="G23" s="48">
        <v>0</v>
      </c>
      <c r="H23" s="3"/>
    </row>
    <row r="24" spans="1:8" ht="12.6" customHeight="1">
      <c r="A24" s="134" t="s">
        <v>572</v>
      </c>
      <c r="B24" s="13" t="s">
        <v>150</v>
      </c>
      <c r="C24" s="103">
        <v>1</v>
      </c>
      <c r="D24" s="48">
        <v>0.2</v>
      </c>
      <c r="E24" s="48" t="s">
        <v>491</v>
      </c>
      <c r="F24" s="48">
        <v>0.2</v>
      </c>
      <c r="G24" s="48">
        <v>0.2</v>
      </c>
      <c r="H24" s="3"/>
    </row>
    <row r="25" spans="1:8" ht="12.6" customHeight="1">
      <c r="A25" s="4" t="s">
        <v>509</v>
      </c>
      <c r="B25" s="13" t="s">
        <v>573</v>
      </c>
      <c r="C25" s="103">
        <v>1</v>
      </c>
      <c r="D25" s="48">
        <v>0.1</v>
      </c>
      <c r="E25" s="48" t="s">
        <v>491</v>
      </c>
      <c r="F25" s="48">
        <v>0.1</v>
      </c>
      <c r="G25" s="48">
        <v>0.1</v>
      </c>
      <c r="H25" s="3"/>
    </row>
    <row r="26" spans="1:8" ht="12.6" customHeight="1">
      <c r="A26" s="4" t="s">
        <v>510</v>
      </c>
      <c r="B26" s="13" t="s">
        <v>574</v>
      </c>
      <c r="C26" s="103">
        <v>0</v>
      </c>
      <c r="D26" s="48" t="s">
        <v>491</v>
      </c>
      <c r="E26" s="48" t="s">
        <v>491</v>
      </c>
      <c r="F26" s="48" t="s">
        <v>491</v>
      </c>
      <c r="G26" s="48" t="s">
        <v>491</v>
      </c>
      <c r="H26" s="3"/>
    </row>
    <row r="27" spans="1:8" ht="12.6" customHeight="1">
      <c r="A27" s="4" t="s">
        <v>575</v>
      </c>
      <c r="B27" s="13" t="s">
        <v>576</v>
      </c>
      <c r="C27" s="103">
        <v>41</v>
      </c>
      <c r="D27" s="48">
        <v>0.2</v>
      </c>
      <c r="E27" s="48">
        <v>0.26267851073127402</v>
      </c>
      <c r="F27" s="48">
        <v>1</v>
      </c>
      <c r="G27" s="48">
        <v>0</v>
      </c>
      <c r="H27" s="3"/>
    </row>
    <row r="28" spans="1:8" ht="12.6" customHeight="1">
      <c r="A28" s="4" t="s">
        <v>577</v>
      </c>
      <c r="B28" s="13" t="s">
        <v>328</v>
      </c>
      <c r="C28" s="103">
        <v>0</v>
      </c>
      <c r="D28" s="48" t="s">
        <v>491</v>
      </c>
      <c r="E28" s="48" t="s">
        <v>491</v>
      </c>
      <c r="F28" s="48" t="s">
        <v>491</v>
      </c>
      <c r="G28" s="48" t="s">
        <v>491</v>
      </c>
      <c r="H28" s="3"/>
    </row>
    <row r="29" spans="1:8" ht="12.6" customHeight="1">
      <c r="A29" s="134" t="s">
        <v>534</v>
      </c>
      <c r="B29" s="13" t="s">
        <v>578</v>
      </c>
      <c r="C29" s="103">
        <v>15</v>
      </c>
      <c r="D29" s="48">
        <v>0.12</v>
      </c>
      <c r="E29" s="48">
        <v>0.30752467961357</v>
      </c>
      <c r="F29" s="48">
        <v>1.2</v>
      </c>
      <c r="G29" s="48">
        <v>0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48" t="s">
        <v>491</v>
      </c>
      <c r="E30" s="48" t="s">
        <v>491</v>
      </c>
      <c r="F30" s="48" t="s">
        <v>491</v>
      </c>
      <c r="G30" s="48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2</v>
      </c>
      <c r="D31" s="48">
        <v>0.1</v>
      </c>
      <c r="E31" s="48">
        <v>0</v>
      </c>
      <c r="F31" s="48">
        <v>0.1</v>
      </c>
      <c r="G31" s="48">
        <v>0.1</v>
      </c>
      <c r="H31" s="3"/>
    </row>
    <row r="32" spans="1:8" ht="12.6" customHeight="1">
      <c r="A32" s="4" t="s">
        <v>581</v>
      </c>
      <c r="B32" s="13" t="s">
        <v>261</v>
      </c>
      <c r="C32" s="103">
        <v>0</v>
      </c>
      <c r="D32" s="48" t="s">
        <v>491</v>
      </c>
      <c r="E32" s="48" t="s">
        <v>491</v>
      </c>
      <c r="F32" s="48" t="s">
        <v>491</v>
      </c>
      <c r="G32" s="48" t="s">
        <v>491</v>
      </c>
      <c r="H32" s="3"/>
    </row>
    <row r="33" spans="1:8" ht="12.6" customHeight="1">
      <c r="A33" s="4" t="s">
        <v>417</v>
      </c>
      <c r="B33" s="13" t="s">
        <v>167</v>
      </c>
      <c r="C33" s="103">
        <v>0</v>
      </c>
      <c r="D33" s="48" t="s">
        <v>491</v>
      </c>
      <c r="E33" s="48" t="s">
        <v>491</v>
      </c>
      <c r="F33" s="48" t="s">
        <v>491</v>
      </c>
      <c r="G33" s="48" t="s">
        <v>491</v>
      </c>
      <c r="H33" s="3"/>
    </row>
    <row r="34" spans="1:8" ht="12.6" customHeight="1">
      <c r="A34" s="134" t="s">
        <v>582</v>
      </c>
      <c r="B34" s="13" t="s">
        <v>331</v>
      </c>
      <c r="C34" s="103">
        <v>80</v>
      </c>
      <c r="D34" s="48">
        <v>0.14249999999999999</v>
      </c>
      <c r="E34" s="48">
        <v>0.24013445600751501</v>
      </c>
      <c r="F34" s="48">
        <v>1.2</v>
      </c>
      <c r="G34" s="48">
        <v>0</v>
      </c>
      <c r="H34" s="3"/>
    </row>
    <row r="35" spans="1:8" ht="12.6" customHeight="1">
      <c r="A35" s="4" t="s">
        <v>418</v>
      </c>
      <c r="B35" s="13" t="s">
        <v>436</v>
      </c>
      <c r="C35" s="103">
        <v>11</v>
      </c>
      <c r="D35" s="48">
        <v>0.118181818181818</v>
      </c>
      <c r="E35" s="48">
        <v>0.29603439603594001</v>
      </c>
      <c r="F35" s="48">
        <v>1</v>
      </c>
      <c r="G35" s="48">
        <v>0</v>
      </c>
      <c r="H35" s="3"/>
    </row>
    <row r="36" spans="1:8" ht="12.6" customHeight="1">
      <c r="A36" s="4" t="s">
        <v>419</v>
      </c>
      <c r="B36" s="13" t="s">
        <v>514</v>
      </c>
      <c r="C36" s="103">
        <v>9</v>
      </c>
      <c r="D36" s="48">
        <v>0.155555555555556</v>
      </c>
      <c r="E36" s="48">
        <v>0.35746017649211997</v>
      </c>
      <c r="F36" s="48">
        <v>1.1000000000000001</v>
      </c>
      <c r="G36" s="48">
        <v>0</v>
      </c>
      <c r="H36" s="3"/>
    </row>
    <row r="37" spans="1:8" ht="12.6" customHeight="1">
      <c r="A37" s="4" t="s">
        <v>583</v>
      </c>
      <c r="B37" s="13" t="s">
        <v>2071</v>
      </c>
      <c r="C37" s="103">
        <v>1</v>
      </c>
      <c r="D37" s="48">
        <v>0</v>
      </c>
      <c r="E37" s="48" t="s">
        <v>491</v>
      </c>
      <c r="F37" s="48">
        <v>0</v>
      </c>
      <c r="G37" s="48">
        <v>0</v>
      </c>
      <c r="H37" s="3"/>
    </row>
    <row r="38" spans="1:8" ht="12.6" customHeight="1">
      <c r="A38" s="4" t="s">
        <v>584</v>
      </c>
      <c r="B38" s="13" t="s">
        <v>262</v>
      </c>
      <c r="C38" s="103">
        <v>19</v>
      </c>
      <c r="D38" s="48">
        <v>0.15263157894736801</v>
      </c>
      <c r="E38" s="48">
        <v>0.22941573387056199</v>
      </c>
      <c r="F38" s="48">
        <v>1</v>
      </c>
      <c r="G38" s="48">
        <v>0</v>
      </c>
      <c r="H38" s="3"/>
    </row>
    <row r="39" spans="1:8" ht="12.6" customHeight="1">
      <c r="A39" s="4" t="s">
        <v>263</v>
      </c>
      <c r="B39" s="13" t="s">
        <v>264</v>
      </c>
      <c r="C39" s="103">
        <v>98</v>
      </c>
      <c r="D39" s="48">
        <v>0.22040816326530599</v>
      </c>
      <c r="E39" s="48">
        <v>0.82474103197887605</v>
      </c>
      <c r="F39" s="48">
        <v>8</v>
      </c>
      <c r="G39" s="48">
        <v>0</v>
      </c>
      <c r="H39" s="3"/>
    </row>
    <row r="40" spans="1:8" ht="12.6" customHeight="1">
      <c r="A40" s="4" t="s">
        <v>265</v>
      </c>
      <c r="B40" s="13" t="s">
        <v>266</v>
      </c>
      <c r="C40" s="103">
        <v>6</v>
      </c>
      <c r="D40" s="48">
        <v>0.43333333333333302</v>
      </c>
      <c r="E40" s="48">
        <v>0.65319726474218098</v>
      </c>
      <c r="F40" s="48">
        <v>1.5</v>
      </c>
      <c r="G40" s="48">
        <v>0</v>
      </c>
      <c r="H40" s="3"/>
    </row>
    <row r="41" spans="1:8" ht="12.6" customHeight="1">
      <c r="A41" s="4" t="s">
        <v>377</v>
      </c>
      <c r="B41" s="13" t="s">
        <v>267</v>
      </c>
      <c r="C41" s="103">
        <v>1</v>
      </c>
      <c r="D41" s="48">
        <v>0</v>
      </c>
      <c r="E41" s="48" t="s">
        <v>491</v>
      </c>
      <c r="F41" s="48">
        <v>0</v>
      </c>
      <c r="G41" s="48">
        <v>0</v>
      </c>
      <c r="H41" s="3"/>
    </row>
    <row r="42" spans="1:8" ht="12.6" customHeight="1">
      <c r="A42" s="4" t="s">
        <v>378</v>
      </c>
      <c r="B42" s="13" t="s">
        <v>268</v>
      </c>
      <c r="C42" s="103">
        <v>5</v>
      </c>
      <c r="D42" s="48">
        <v>0.02</v>
      </c>
      <c r="E42" s="48">
        <v>4.4721359549995801E-2</v>
      </c>
      <c r="F42" s="48">
        <v>0.1</v>
      </c>
      <c r="G42" s="48">
        <v>0</v>
      </c>
      <c r="H42" s="3"/>
    </row>
    <row r="43" spans="1:8" ht="12.6" customHeight="1">
      <c r="A43" s="4" t="s">
        <v>281</v>
      </c>
      <c r="B43" s="13" t="s">
        <v>379</v>
      </c>
      <c r="C43" s="103">
        <v>4</v>
      </c>
      <c r="D43" s="48">
        <v>0.1</v>
      </c>
      <c r="E43" s="48">
        <v>0</v>
      </c>
      <c r="F43" s="48">
        <v>0.1</v>
      </c>
      <c r="G43" s="48">
        <v>0.1</v>
      </c>
      <c r="H43" s="3"/>
    </row>
    <row r="44" spans="1:8" ht="12.6" customHeight="1">
      <c r="A44" s="4" t="s">
        <v>380</v>
      </c>
      <c r="B44" s="13" t="s">
        <v>585</v>
      </c>
      <c r="C44" s="103">
        <v>8</v>
      </c>
      <c r="D44" s="48">
        <v>0.3125</v>
      </c>
      <c r="E44" s="48">
        <v>0.37961446607992</v>
      </c>
      <c r="F44" s="48">
        <v>1</v>
      </c>
      <c r="G44" s="48">
        <v>0</v>
      </c>
      <c r="H44" s="3"/>
    </row>
    <row r="45" spans="1:8" ht="12.6" customHeight="1">
      <c r="A45" s="4" t="s">
        <v>282</v>
      </c>
      <c r="B45" s="13" t="s">
        <v>586</v>
      </c>
      <c r="C45" s="103">
        <v>59</v>
      </c>
      <c r="D45" s="48">
        <v>9.8305084745762703E-2</v>
      </c>
      <c r="E45" s="48">
        <v>0.20802148879691701</v>
      </c>
      <c r="F45" s="48">
        <v>1.4</v>
      </c>
      <c r="G45" s="48">
        <v>0</v>
      </c>
      <c r="H45" s="3"/>
    </row>
    <row r="46" spans="1:8" ht="12.6" customHeight="1">
      <c r="A46" s="4" t="s">
        <v>587</v>
      </c>
      <c r="B46" s="13" t="s">
        <v>588</v>
      </c>
      <c r="C46" s="103">
        <v>5</v>
      </c>
      <c r="D46" s="48">
        <v>0.18</v>
      </c>
      <c r="E46" s="48">
        <v>0.29495762407505199</v>
      </c>
      <c r="F46" s="48">
        <v>0.7</v>
      </c>
      <c r="G46" s="48">
        <v>0</v>
      </c>
      <c r="H46" s="3"/>
    </row>
    <row r="47" spans="1:8" ht="12.6" customHeight="1">
      <c r="A47" s="4" t="s">
        <v>589</v>
      </c>
      <c r="B47" s="13" t="s">
        <v>269</v>
      </c>
      <c r="C47" s="103">
        <v>6</v>
      </c>
      <c r="D47" s="48">
        <v>0.43333333333333302</v>
      </c>
      <c r="E47" s="48">
        <v>0.69474215840602804</v>
      </c>
      <c r="F47" s="48">
        <v>1.8</v>
      </c>
      <c r="G47" s="48">
        <v>0</v>
      </c>
      <c r="H47" s="3"/>
    </row>
    <row r="48" spans="1:8" ht="12.6" customHeight="1">
      <c r="A48" s="4" t="s">
        <v>284</v>
      </c>
      <c r="B48" s="13" t="s">
        <v>590</v>
      </c>
      <c r="C48" s="103">
        <v>6</v>
      </c>
      <c r="D48" s="48">
        <v>0.133333333333333</v>
      </c>
      <c r="E48" s="48">
        <v>0.136626010212795</v>
      </c>
      <c r="F48" s="48">
        <v>0.3</v>
      </c>
      <c r="G48" s="48">
        <v>0</v>
      </c>
      <c r="H48" s="3"/>
    </row>
    <row r="49" spans="1:8" ht="12.6" customHeight="1">
      <c r="A49" s="4" t="s">
        <v>421</v>
      </c>
      <c r="B49" s="13" t="s">
        <v>270</v>
      </c>
      <c r="C49" s="103">
        <v>28</v>
      </c>
      <c r="D49" s="48">
        <v>3.9285714285714299E-2</v>
      </c>
      <c r="E49" s="48">
        <v>6.28890010655795E-2</v>
      </c>
      <c r="F49" s="48">
        <v>0.2</v>
      </c>
      <c r="G49" s="48">
        <v>0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48" t="s">
        <v>491</v>
      </c>
      <c r="E50" s="48" t="s">
        <v>491</v>
      </c>
      <c r="F50" s="48" t="s">
        <v>491</v>
      </c>
      <c r="G50" s="48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03">
        <v>0</v>
      </c>
      <c r="D51" s="48" t="s">
        <v>491</v>
      </c>
      <c r="E51" s="48" t="s">
        <v>491</v>
      </c>
      <c r="F51" s="48" t="s">
        <v>491</v>
      </c>
      <c r="G51" s="48" t="s">
        <v>491</v>
      </c>
    </row>
    <row r="52" spans="1:8" ht="12.6" customHeight="1">
      <c r="A52" s="4" t="s">
        <v>591</v>
      </c>
      <c r="B52" s="13" t="s">
        <v>157</v>
      </c>
      <c r="C52" s="103">
        <v>0</v>
      </c>
      <c r="D52" s="48" t="s">
        <v>491</v>
      </c>
      <c r="E52" s="48" t="s">
        <v>491</v>
      </c>
      <c r="F52" s="48" t="s">
        <v>491</v>
      </c>
      <c r="G52" s="48" t="s">
        <v>491</v>
      </c>
      <c r="H52" s="3"/>
    </row>
    <row r="53" spans="1:8" ht="12.6" customHeight="1">
      <c r="A53" s="4" t="s">
        <v>158</v>
      </c>
      <c r="B53" s="13" t="s">
        <v>159</v>
      </c>
      <c r="C53" s="103">
        <v>0</v>
      </c>
      <c r="D53" s="48" t="s">
        <v>491</v>
      </c>
      <c r="E53" s="48" t="s">
        <v>491</v>
      </c>
      <c r="F53" s="48" t="s">
        <v>491</v>
      </c>
      <c r="G53" s="48" t="s">
        <v>491</v>
      </c>
      <c r="H53" s="3"/>
    </row>
    <row r="54" spans="1:8" ht="12.6" customHeight="1">
      <c r="A54" s="4" t="s">
        <v>160</v>
      </c>
      <c r="B54" s="13" t="s">
        <v>161</v>
      </c>
      <c r="C54" s="103">
        <v>2</v>
      </c>
      <c r="D54" s="48">
        <v>0</v>
      </c>
      <c r="E54" s="48">
        <v>0</v>
      </c>
      <c r="F54" s="48">
        <v>0</v>
      </c>
      <c r="G54" s="48">
        <v>0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48" t="s">
        <v>491</v>
      </c>
      <c r="E55" s="48" t="s">
        <v>491</v>
      </c>
      <c r="F55" s="48" t="s">
        <v>491</v>
      </c>
      <c r="G55" s="48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3</v>
      </c>
      <c r="D56" s="48">
        <v>3.3333333333333298E-2</v>
      </c>
      <c r="E56" s="48">
        <v>5.7735026918962602E-2</v>
      </c>
      <c r="F56" s="48">
        <v>0.1</v>
      </c>
      <c r="G56" s="48">
        <v>0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48" t="s">
        <v>491</v>
      </c>
      <c r="E57" s="48" t="s">
        <v>491</v>
      </c>
      <c r="F57" s="48" t="s">
        <v>491</v>
      </c>
      <c r="G57" s="48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48" t="s">
        <v>491</v>
      </c>
      <c r="E58" s="48" t="s">
        <v>491</v>
      </c>
      <c r="F58" s="48" t="s">
        <v>491</v>
      </c>
      <c r="G58" s="48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66</v>
      </c>
      <c r="D59" s="48">
        <v>0.107575757575758</v>
      </c>
      <c r="E59" s="48">
        <v>0.210720818628021</v>
      </c>
      <c r="F59" s="48">
        <v>1</v>
      </c>
      <c r="G59" s="48">
        <v>0</v>
      </c>
      <c r="H59" s="3"/>
    </row>
    <row r="60" spans="1:8" ht="12.6" customHeight="1">
      <c r="A60" s="4" t="s">
        <v>175</v>
      </c>
      <c r="B60" s="13" t="s">
        <v>176</v>
      </c>
      <c r="C60" s="103">
        <v>68</v>
      </c>
      <c r="D60" s="48">
        <v>0.123529411764706</v>
      </c>
      <c r="E60" s="48">
        <v>0.22863491530204</v>
      </c>
      <c r="F60" s="48">
        <v>1</v>
      </c>
      <c r="G60" s="48">
        <v>0</v>
      </c>
      <c r="H60" s="3"/>
    </row>
    <row r="61" spans="1:8" ht="12.6" customHeight="1">
      <c r="A61" s="4" t="s">
        <v>177</v>
      </c>
      <c r="B61" s="13" t="s">
        <v>178</v>
      </c>
      <c r="C61" s="103">
        <v>3</v>
      </c>
      <c r="D61" s="48">
        <v>0.233333333333333</v>
      </c>
      <c r="E61" s="48">
        <v>0.20816659994661299</v>
      </c>
      <c r="F61" s="48">
        <v>0.4</v>
      </c>
      <c r="G61" s="48">
        <v>0</v>
      </c>
      <c r="H61" s="3"/>
    </row>
    <row r="62" spans="1:8" ht="12.6" customHeight="1">
      <c r="A62" s="4" t="s">
        <v>179</v>
      </c>
      <c r="B62" s="13" t="s">
        <v>180</v>
      </c>
      <c r="C62" s="103">
        <v>2</v>
      </c>
      <c r="D62" s="48">
        <v>0.05</v>
      </c>
      <c r="E62" s="48">
        <v>7.0710678118654793E-2</v>
      </c>
      <c r="F62" s="48">
        <v>0.1</v>
      </c>
      <c r="G62" s="48">
        <v>0</v>
      </c>
      <c r="H62" s="3"/>
    </row>
    <row r="63" spans="1:8" ht="12.6" customHeight="1">
      <c r="A63" s="4" t="s">
        <v>181</v>
      </c>
      <c r="B63" s="13" t="s">
        <v>182</v>
      </c>
      <c r="C63" s="103">
        <v>1</v>
      </c>
      <c r="D63" s="48">
        <v>0</v>
      </c>
      <c r="E63" s="48" t="s">
        <v>491</v>
      </c>
      <c r="F63" s="48">
        <v>0</v>
      </c>
      <c r="G63" s="48">
        <v>0</v>
      </c>
      <c r="H63" s="3"/>
    </row>
    <row r="64" spans="1:8" ht="12.6" customHeight="1">
      <c r="A64" s="134" t="s">
        <v>183</v>
      </c>
      <c r="B64" s="13" t="s">
        <v>184</v>
      </c>
      <c r="C64" s="103">
        <v>14</v>
      </c>
      <c r="D64" s="48">
        <v>0.114285714285714</v>
      </c>
      <c r="E64" s="48">
        <v>0.26849192182989801</v>
      </c>
      <c r="F64" s="48">
        <v>1</v>
      </c>
      <c r="G64" s="48">
        <v>0</v>
      </c>
      <c r="H64" s="3"/>
    </row>
    <row r="65" spans="1:8" ht="12.6" customHeight="1">
      <c r="A65" s="4" t="s">
        <v>185</v>
      </c>
      <c r="B65" s="13" t="s">
        <v>2018</v>
      </c>
      <c r="C65" s="103">
        <v>11</v>
      </c>
      <c r="D65" s="48">
        <v>8.1818181818181804E-2</v>
      </c>
      <c r="E65" s="48">
        <v>0.153741222957162</v>
      </c>
      <c r="F65" s="48">
        <v>0.5</v>
      </c>
      <c r="G65" s="48">
        <v>0</v>
      </c>
      <c r="H65" s="3"/>
    </row>
    <row r="66" spans="1:8" ht="12.6" customHeight="1">
      <c r="A66" s="4" t="s">
        <v>186</v>
      </c>
      <c r="B66" s="13" t="s">
        <v>163</v>
      </c>
      <c r="C66" s="103">
        <v>1</v>
      </c>
      <c r="D66" s="48">
        <v>0</v>
      </c>
      <c r="E66" s="48" t="s">
        <v>491</v>
      </c>
      <c r="F66" s="48">
        <v>0</v>
      </c>
      <c r="G66" s="48">
        <v>0</v>
      </c>
      <c r="H66" s="3"/>
    </row>
    <row r="67" spans="1:8" ht="12.6" customHeight="1">
      <c r="A67" s="4" t="s">
        <v>187</v>
      </c>
      <c r="B67" s="13" t="s">
        <v>164</v>
      </c>
      <c r="C67" s="103">
        <v>1</v>
      </c>
      <c r="D67" s="48">
        <v>0.2</v>
      </c>
      <c r="E67" s="48" t="s">
        <v>491</v>
      </c>
      <c r="F67" s="48">
        <v>0.2</v>
      </c>
      <c r="G67" s="48">
        <v>0.2</v>
      </c>
      <c r="H67" s="3"/>
    </row>
    <row r="68" spans="1:8" ht="12.6" customHeight="1">
      <c r="A68" s="4" t="s">
        <v>188</v>
      </c>
      <c r="B68" s="13" t="s">
        <v>165</v>
      </c>
      <c r="C68" s="103">
        <v>36</v>
      </c>
      <c r="D68" s="48">
        <v>8.6111111111111097E-2</v>
      </c>
      <c r="E68" s="48">
        <v>0.21267383179450799</v>
      </c>
      <c r="F68" s="48">
        <v>1</v>
      </c>
      <c r="G68" s="48">
        <v>0</v>
      </c>
      <c r="H68" s="3"/>
    </row>
    <row r="69" spans="1:8" ht="12.6" customHeight="1">
      <c r="A69" s="4" t="s">
        <v>189</v>
      </c>
      <c r="B69" s="13" t="s">
        <v>166</v>
      </c>
      <c r="C69" s="103">
        <v>15</v>
      </c>
      <c r="D69" s="48">
        <v>0.06</v>
      </c>
      <c r="E69" s="48">
        <v>6.3245553203367597E-2</v>
      </c>
      <c r="F69" s="48">
        <v>0.2</v>
      </c>
      <c r="G69" s="48">
        <v>0</v>
      </c>
      <c r="H69" s="3"/>
    </row>
    <row r="70" spans="1:8" ht="12.6" customHeight="1">
      <c r="A70" s="4" t="s">
        <v>190</v>
      </c>
      <c r="B70" s="13" t="s">
        <v>168</v>
      </c>
      <c r="C70" s="103">
        <v>16</v>
      </c>
      <c r="D70" s="48">
        <v>0.05</v>
      </c>
      <c r="E70" s="48">
        <v>8.1649658092772595E-2</v>
      </c>
      <c r="F70" s="48">
        <v>0.3</v>
      </c>
      <c r="G70" s="48">
        <v>0</v>
      </c>
      <c r="H70" s="3"/>
    </row>
    <row r="71" spans="1:8" ht="12.6" customHeight="1">
      <c r="A71" s="4" t="s">
        <v>191</v>
      </c>
      <c r="B71" s="13" t="s">
        <v>192</v>
      </c>
      <c r="C71" s="103">
        <v>0</v>
      </c>
      <c r="D71" s="48" t="s">
        <v>491</v>
      </c>
      <c r="E71" s="48" t="s">
        <v>491</v>
      </c>
      <c r="F71" s="48" t="s">
        <v>491</v>
      </c>
      <c r="G71" s="48" t="s">
        <v>491</v>
      </c>
      <c r="H71" s="3"/>
    </row>
    <row r="72" spans="1:8" ht="12.6" customHeight="1">
      <c r="A72" s="4" t="s">
        <v>193</v>
      </c>
      <c r="B72" s="13" t="s">
        <v>194</v>
      </c>
      <c r="C72" s="103">
        <v>3</v>
      </c>
      <c r="D72" s="48">
        <v>0.1</v>
      </c>
      <c r="E72" s="48">
        <v>0.17320508075688801</v>
      </c>
      <c r="F72" s="48">
        <v>0.3</v>
      </c>
      <c r="G72" s="48">
        <v>0</v>
      </c>
      <c r="H72" s="3"/>
    </row>
    <row r="73" spans="1:8" ht="12.6" customHeight="1">
      <c r="A73" s="4" t="s">
        <v>195</v>
      </c>
      <c r="B73" s="13" t="s">
        <v>196</v>
      </c>
      <c r="C73" s="103">
        <v>32</v>
      </c>
      <c r="D73" s="48">
        <v>0.32187500000000002</v>
      </c>
      <c r="E73" s="48">
        <v>0.64294402254708904</v>
      </c>
      <c r="F73" s="48">
        <v>3.1</v>
      </c>
      <c r="G73" s="48">
        <v>0</v>
      </c>
      <c r="H73" s="3"/>
    </row>
    <row r="74" spans="1:8" ht="12.6" customHeight="1">
      <c r="A74" s="4" t="s">
        <v>197</v>
      </c>
      <c r="B74" s="13" t="s">
        <v>198</v>
      </c>
      <c r="C74" s="103">
        <v>4</v>
      </c>
      <c r="D74" s="48">
        <v>0.05</v>
      </c>
      <c r="E74" s="48">
        <v>5.7735026918962602E-2</v>
      </c>
      <c r="F74" s="48">
        <v>0.1</v>
      </c>
      <c r="G74" s="48">
        <v>0</v>
      </c>
      <c r="H74" s="3"/>
    </row>
    <row r="75" spans="1:8" ht="12.6" customHeight="1">
      <c r="A75" s="4" t="s">
        <v>199</v>
      </c>
      <c r="B75" s="13" t="s">
        <v>200</v>
      </c>
      <c r="C75" s="103">
        <v>0</v>
      </c>
      <c r="D75" s="48" t="s">
        <v>491</v>
      </c>
      <c r="E75" s="48" t="s">
        <v>491</v>
      </c>
      <c r="F75" s="48" t="s">
        <v>491</v>
      </c>
      <c r="G75" s="48" t="s">
        <v>491</v>
      </c>
      <c r="H75" s="3"/>
    </row>
    <row r="76" spans="1:8" ht="12.6" customHeight="1">
      <c r="A76" s="4" t="s">
        <v>201</v>
      </c>
      <c r="B76" s="13" t="s">
        <v>202</v>
      </c>
      <c r="C76" s="103">
        <v>84</v>
      </c>
      <c r="D76" s="48">
        <v>0.192857142857143</v>
      </c>
      <c r="E76" s="48">
        <v>0.35830447921828001</v>
      </c>
      <c r="F76" s="48">
        <v>2.2999999999999998</v>
      </c>
      <c r="G76" s="48">
        <v>0</v>
      </c>
      <c r="H76" s="3"/>
    </row>
    <row r="77" spans="1:8" ht="12.6" customHeight="1">
      <c r="A77" s="4" t="s">
        <v>203</v>
      </c>
      <c r="B77" s="13" t="s">
        <v>169</v>
      </c>
      <c r="C77" s="103">
        <v>44</v>
      </c>
      <c r="D77" s="48">
        <v>0.120454545454545</v>
      </c>
      <c r="E77" s="48">
        <v>0.252042397185193</v>
      </c>
      <c r="F77" s="48">
        <v>1</v>
      </c>
      <c r="G77" s="48">
        <v>0</v>
      </c>
      <c r="H77" s="3"/>
    </row>
    <row r="78" spans="1:8" ht="12.6" customHeight="1">
      <c r="A78" s="134" t="s">
        <v>204</v>
      </c>
      <c r="B78" s="13" t="s">
        <v>170</v>
      </c>
      <c r="C78" s="103">
        <v>288</v>
      </c>
      <c r="D78" s="48">
        <v>0.155208333333334</v>
      </c>
      <c r="E78" s="48">
        <v>0.34475759044181598</v>
      </c>
      <c r="F78" s="48">
        <v>4.7</v>
      </c>
      <c r="G78" s="48">
        <v>0</v>
      </c>
      <c r="H78" s="3"/>
    </row>
    <row r="79" spans="1:8" ht="12.6" customHeight="1">
      <c r="A79" s="4" t="s">
        <v>205</v>
      </c>
      <c r="B79" s="13" t="s">
        <v>206</v>
      </c>
      <c r="C79" s="103">
        <v>0</v>
      </c>
      <c r="D79" s="48" t="s">
        <v>491</v>
      </c>
      <c r="E79" s="48" t="s">
        <v>491</v>
      </c>
      <c r="F79" s="48" t="s">
        <v>491</v>
      </c>
      <c r="G79" s="48" t="s">
        <v>491</v>
      </c>
      <c r="H79" s="3"/>
    </row>
    <row r="80" spans="1:8" ht="12.6" customHeight="1">
      <c r="A80" s="4" t="s">
        <v>207</v>
      </c>
      <c r="B80" s="13" t="s">
        <v>171</v>
      </c>
      <c r="C80" s="103">
        <v>19</v>
      </c>
      <c r="D80" s="48">
        <v>8.9473684210526302E-2</v>
      </c>
      <c r="E80" s="48">
        <v>0.233082572021413</v>
      </c>
      <c r="F80" s="48">
        <v>1</v>
      </c>
      <c r="G80" s="48">
        <v>0</v>
      </c>
      <c r="H80" s="3"/>
    </row>
    <row r="81" spans="1:8" ht="12.6" customHeight="1">
      <c r="A81" s="134" t="s">
        <v>208</v>
      </c>
      <c r="B81" s="13" t="s">
        <v>209</v>
      </c>
      <c r="C81" s="103">
        <v>0</v>
      </c>
      <c r="D81" s="48" t="s">
        <v>491</v>
      </c>
      <c r="E81" s="48" t="s">
        <v>491</v>
      </c>
      <c r="F81" s="48" t="s">
        <v>491</v>
      </c>
      <c r="G81" s="48" t="s">
        <v>491</v>
      </c>
      <c r="H81" s="3"/>
    </row>
    <row r="82" spans="1:8" ht="12.6" customHeight="1">
      <c r="A82" s="4" t="s">
        <v>210</v>
      </c>
      <c r="B82" s="13" t="s">
        <v>211</v>
      </c>
      <c r="C82" s="103">
        <v>137</v>
      </c>
      <c r="D82" s="48">
        <v>0.105109489051095</v>
      </c>
      <c r="E82" s="48">
        <v>0.36628524080268898</v>
      </c>
      <c r="F82" s="48">
        <v>3.8</v>
      </c>
      <c r="G82" s="48">
        <v>0</v>
      </c>
      <c r="H82" s="3"/>
    </row>
    <row r="83" spans="1:8" ht="12.6" customHeight="1">
      <c r="A83" s="4" t="s">
        <v>212</v>
      </c>
      <c r="B83" s="13" t="s">
        <v>213</v>
      </c>
      <c r="C83" s="103">
        <v>737</v>
      </c>
      <c r="D83" s="48">
        <v>0.26960651289009402</v>
      </c>
      <c r="E83" s="48">
        <v>1.1737963225849899</v>
      </c>
      <c r="F83" s="48">
        <v>24</v>
      </c>
      <c r="G83" s="48">
        <v>0</v>
      </c>
      <c r="H83" s="3"/>
    </row>
    <row r="84" spans="1:8" ht="12.6" customHeight="1">
      <c r="A84" s="134" t="s">
        <v>172</v>
      </c>
      <c r="B84" s="13" t="s">
        <v>214</v>
      </c>
      <c r="C84" s="103">
        <v>244</v>
      </c>
      <c r="D84" s="48">
        <v>0.21024590163934501</v>
      </c>
      <c r="E84" s="48">
        <v>0.45823235810673102</v>
      </c>
      <c r="F84" s="48">
        <v>4.5999999999999996</v>
      </c>
      <c r="G84" s="48">
        <v>0</v>
      </c>
      <c r="H84" s="3"/>
    </row>
    <row r="85" spans="1:8" ht="12.6" customHeight="1">
      <c r="A85" s="35" t="s">
        <v>215</v>
      </c>
      <c r="B85" s="192" t="s">
        <v>2020</v>
      </c>
      <c r="C85" s="103">
        <v>1</v>
      </c>
      <c r="D85" s="48">
        <v>0</v>
      </c>
      <c r="E85" s="48" t="s">
        <v>491</v>
      </c>
      <c r="F85" s="48">
        <v>0</v>
      </c>
      <c r="G85" s="48">
        <v>0</v>
      </c>
      <c r="H85" s="3"/>
    </row>
    <row r="86" spans="1:8" ht="12.6" customHeight="1">
      <c r="A86" s="35" t="s">
        <v>217</v>
      </c>
      <c r="B86" s="13" t="s">
        <v>216</v>
      </c>
      <c r="C86" s="103">
        <v>24</v>
      </c>
      <c r="D86" s="48">
        <v>0.50416666666666698</v>
      </c>
      <c r="E86" s="48">
        <v>2.0313797338726198</v>
      </c>
      <c r="F86" s="48">
        <v>10</v>
      </c>
      <c r="G86" s="48">
        <v>0</v>
      </c>
      <c r="H86" s="3"/>
    </row>
    <row r="87" spans="1:8" ht="12.6" customHeight="1">
      <c r="A87" s="35" t="s">
        <v>219</v>
      </c>
      <c r="B87" s="13" t="s">
        <v>218</v>
      </c>
      <c r="C87" s="103">
        <v>2</v>
      </c>
      <c r="D87" s="48">
        <v>0.2</v>
      </c>
      <c r="E87" s="48">
        <v>0.28284271247461901</v>
      </c>
      <c r="F87" s="48">
        <v>0.4</v>
      </c>
      <c r="G87" s="48">
        <v>0</v>
      </c>
      <c r="H87" s="3"/>
    </row>
    <row r="88" spans="1:8" ht="12.6" customHeight="1">
      <c r="A88" s="35" t="s">
        <v>221</v>
      </c>
      <c r="B88" s="13" t="s">
        <v>220</v>
      </c>
      <c r="C88" s="103">
        <v>5</v>
      </c>
      <c r="D88" s="48">
        <v>0</v>
      </c>
      <c r="E88" s="48">
        <v>0</v>
      </c>
      <c r="F88" s="48">
        <v>0</v>
      </c>
      <c r="G88" s="48">
        <v>0</v>
      </c>
      <c r="H88" s="3"/>
    </row>
    <row r="89" spans="1:8" ht="12.6" customHeight="1">
      <c r="A89" s="35" t="s">
        <v>223</v>
      </c>
      <c r="B89" s="13" t="s">
        <v>222</v>
      </c>
      <c r="C89" s="103">
        <v>12</v>
      </c>
      <c r="D89" s="48">
        <v>0.15833333333333299</v>
      </c>
      <c r="E89" s="48">
        <v>0.287491765362967</v>
      </c>
      <c r="F89" s="48">
        <v>1</v>
      </c>
      <c r="G89" s="48">
        <v>0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48" t="s">
        <v>491</v>
      </c>
      <c r="E90" s="48" t="s">
        <v>491</v>
      </c>
      <c r="F90" s="48" t="s">
        <v>491</v>
      </c>
      <c r="G90" s="48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11</v>
      </c>
      <c r="D92" s="48">
        <v>0.95454545454545503</v>
      </c>
      <c r="E92" s="48">
        <v>3.0007877753562102</v>
      </c>
      <c r="F92" s="48">
        <v>10</v>
      </c>
      <c r="G92" s="48">
        <v>0</v>
      </c>
      <c r="H92" s="3"/>
    </row>
    <row r="93" spans="1:8" ht="12.6" customHeight="1">
      <c r="A93" s="134" t="s">
        <v>321</v>
      </c>
      <c r="B93" s="13" t="s">
        <v>517</v>
      </c>
      <c r="C93" s="103">
        <v>0</v>
      </c>
      <c r="D93" s="48" t="s">
        <v>491</v>
      </c>
      <c r="E93" s="48" t="s">
        <v>491</v>
      </c>
      <c r="F93" s="48" t="s">
        <v>491</v>
      </c>
      <c r="G93" s="48" t="s">
        <v>491</v>
      </c>
      <c r="H93" s="3"/>
    </row>
    <row r="94" spans="1:8" ht="12.6" customHeight="1">
      <c r="A94" s="4" t="s">
        <v>322</v>
      </c>
      <c r="B94" s="13" t="s">
        <v>323</v>
      </c>
      <c r="C94" s="103">
        <v>16</v>
      </c>
      <c r="D94" s="48">
        <v>6.25E-2</v>
      </c>
      <c r="E94" s="48">
        <v>8.8506120315678394E-2</v>
      </c>
      <c r="F94" s="48">
        <v>0.3</v>
      </c>
      <c r="G94" s="48">
        <v>0</v>
      </c>
      <c r="H94" s="3"/>
    </row>
    <row r="95" spans="1:8" ht="12.6" customHeight="1">
      <c r="A95" s="134" t="s">
        <v>324</v>
      </c>
      <c r="B95" s="13" t="s">
        <v>518</v>
      </c>
      <c r="C95" s="103">
        <v>6</v>
      </c>
      <c r="D95" s="48">
        <v>3.3333333333333298E-2</v>
      </c>
      <c r="E95" s="48">
        <v>5.1639777949432197E-2</v>
      </c>
      <c r="F95" s="48">
        <v>0.1</v>
      </c>
      <c r="G95" s="48">
        <v>0</v>
      </c>
      <c r="H95" s="3"/>
    </row>
    <row r="96" spans="1:8" ht="12.6" customHeight="1">
      <c r="A96" s="4" t="s">
        <v>325</v>
      </c>
      <c r="B96" s="13" t="s">
        <v>519</v>
      </c>
      <c r="C96" s="103">
        <v>2</v>
      </c>
      <c r="D96" s="48">
        <v>0.05</v>
      </c>
      <c r="E96" s="48">
        <v>7.0710678118654793E-2</v>
      </c>
      <c r="F96" s="48">
        <v>0.1</v>
      </c>
      <c r="G96" s="48">
        <v>0</v>
      </c>
      <c r="H96" s="3"/>
    </row>
    <row r="97" spans="1:8" ht="12.6" customHeight="1">
      <c r="A97" s="4" t="s">
        <v>686</v>
      </c>
      <c r="B97" s="13" t="s">
        <v>520</v>
      </c>
      <c r="C97" s="103">
        <v>2</v>
      </c>
      <c r="D97" s="48">
        <v>0.5</v>
      </c>
      <c r="E97" s="48">
        <v>0</v>
      </c>
      <c r="F97" s="48">
        <v>0.5</v>
      </c>
      <c r="G97" s="48">
        <v>0.5</v>
      </c>
      <c r="H97" s="3"/>
    </row>
    <row r="98" spans="1:8" ht="12.6" customHeight="1">
      <c r="A98" s="134" t="s">
        <v>381</v>
      </c>
      <c r="B98" s="13" t="s">
        <v>151</v>
      </c>
      <c r="C98" s="103">
        <v>3</v>
      </c>
      <c r="D98" s="48">
        <v>3.3333333333333298E-2</v>
      </c>
      <c r="E98" s="48">
        <v>5.7735026918962602E-2</v>
      </c>
      <c r="F98" s="48">
        <v>0.1</v>
      </c>
      <c r="G98" s="48">
        <v>0</v>
      </c>
      <c r="H98" s="3"/>
    </row>
    <row r="99" spans="1:8" ht="12.6" customHeight="1">
      <c r="A99" s="4" t="s">
        <v>604</v>
      </c>
      <c r="B99" s="13" t="s">
        <v>382</v>
      </c>
      <c r="C99" s="103">
        <v>0</v>
      </c>
      <c r="D99" s="48" t="s">
        <v>491</v>
      </c>
      <c r="E99" s="48" t="s">
        <v>491</v>
      </c>
      <c r="F99" s="48" t="s">
        <v>491</v>
      </c>
      <c r="G99" s="48" t="s">
        <v>491</v>
      </c>
      <c r="H99" s="3"/>
    </row>
    <row r="100" spans="1:8" ht="12.6" customHeight="1">
      <c r="A100" s="134" t="s">
        <v>606</v>
      </c>
      <c r="B100" s="13" t="s">
        <v>521</v>
      </c>
      <c r="C100" s="103">
        <v>11</v>
      </c>
      <c r="D100" s="48">
        <v>0.263636363636364</v>
      </c>
      <c r="E100" s="48">
        <v>0.427253384475131</v>
      </c>
      <c r="F100" s="48">
        <v>1.2</v>
      </c>
      <c r="G100" s="48">
        <v>0</v>
      </c>
      <c r="H100" s="3"/>
    </row>
    <row r="101" spans="1:8" ht="12.6" customHeight="1">
      <c r="A101" s="4" t="s">
        <v>383</v>
      </c>
      <c r="B101" s="13" t="s">
        <v>522</v>
      </c>
      <c r="C101" s="103">
        <v>291</v>
      </c>
      <c r="D101" s="48">
        <v>0.211683848797251</v>
      </c>
      <c r="E101" s="48">
        <v>0.69391511682548501</v>
      </c>
      <c r="F101" s="48">
        <v>10</v>
      </c>
      <c r="G101" s="48">
        <v>0</v>
      </c>
      <c r="H101" s="3"/>
    </row>
    <row r="102" spans="1:8" ht="12.6" customHeight="1">
      <c r="A102" s="4" t="s">
        <v>608</v>
      </c>
      <c r="B102" s="13" t="s">
        <v>523</v>
      </c>
      <c r="C102" s="103">
        <v>44</v>
      </c>
      <c r="D102" s="48">
        <v>0.14318181818181799</v>
      </c>
      <c r="E102" s="48">
        <v>0.24815386006746901</v>
      </c>
      <c r="F102" s="48">
        <v>1.2</v>
      </c>
      <c r="G102" s="48">
        <v>0</v>
      </c>
      <c r="H102" s="3"/>
    </row>
    <row r="103" spans="1:8" ht="12.6" customHeight="1">
      <c r="A103" s="4" t="s">
        <v>609</v>
      </c>
      <c r="B103" s="13" t="s">
        <v>524</v>
      </c>
      <c r="C103" s="103">
        <v>34</v>
      </c>
      <c r="D103" s="48">
        <v>0.25882352941176501</v>
      </c>
      <c r="E103" s="48">
        <v>0.62188259978426697</v>
      </c>
      <c r="F103" s="48">
        <v>3.5</v>
      </c>
      <c r="G103" s="48">
        <v>0</v>
      </c>
      <c r="H103" s="3"/>
    </row>
    <row r="104" spans="1:8" ht="12.6" customHeight="1">
      <c r="A104" s="4" t="s">
        <v>384</v>
      </c>
      <c r="B104" s="13" t="s">
        <v>525</v>
      </c>
      <c r="C104" s="103">
        <v>34</v>
      </c>
      <c r="D104" s="48">
        <v>0.16764705882352901</v>
      </c>
      <c r="E104" s="48">
        <v>0.24706837261912601</v>
      </c>
      <c r="F104" s="48">
        <v>1</v>
      </c>
      <c r="G104" s="48">
        <v>0</v>
      </c>
      <c r="H104" s="3"/>
    </row>
    <row r="105" spans="1:8" ht="12.6" customHeight="1">
      <c r="A105" s="4" t="s">
        <v>611</v>
      </c>
      <c r="B105" s="13" t="s">
        <v>411</v>
      </c>
      <c r="C105" s="103">
        <v>2</v>
      </c>
      <c r="D105" s="48">
        <v>0.05</v>
      </c>
      <c r="E105" s="48">
        <v>7.0710678118654793E-2</v>
      </c>
      <c r="F105" s="48">
        <v>0.1</v>
      </c>
      <c r="G105" s="48">
        <v>0</v>
      </c>
      <c r="H105" s="3"/>
    </row>
    <row r="106" spans="1:8" ht="12.6" customHeight="1">
      <c r="A106" s="4" t="s">
        <v>276</v>
      </c>
      <c r="B106" s="4" t="s">
        <v>277</v>
      </c>
      <c r="C106" s="184">
        <v>587</v>
      </c>
      <c r="D106" s="231">
        <v>8.6201022146507905E-2</v>
      </c>
      <c r="E106" s="231">
        <v>0.217173230580716</v>
      </c>
      <c r="F106" s="231">
        <v>2.6</v>
      </c>
      <c r="G106" s="231">
        <v>0</v>
      </c>
      <c r="H106" s="8"/>
    </row>
    <row r="107" spans="1:8" ht="12.6" customHeight="1">
      <c r="A107" s="4" t="s">
        <v>278</v>
      </c>
      <c r="B107" s="4" t="s">
        <v>152</v>
      </c>
      <c r="C107" s="184">
        <v>1789</v>
      </c>
      <c r="D107" s="231">
        <v>5.9195081050865801E-2</v>
      </c>
      <c r="E107" s="231">
        <v>0.29893663230254702</v>
      </c>
      <c r="F107" s="231">
        <v>10.1</v>
      </c>
      <c r="G107" s="231">
        <v>0</v>
      </c>
      <c r="H107" s="8"/>
    </row>
    <row r="108" spans="1:8" ht="12.6" customHeight="1">
      <c r="A108" s="4" t="s">
        <v>385</v>
      </c>
      <c r="B108" s="4" t="s">
        <v>326</v>
      </c>
      <c r="C108" s="184">
        <v>73</v>
      </c>
      <c r="D108" s="231">
        <v>0.204109589041096</v>
      </c>
      <c r="E108" s="231">
        <v>0.34336502934777102</v>
      </c>
      <c r="F108" s="231">
        <v>1.5</v>
      </c>
      <c r="G108" s="231">
        <v>0</v>
      </c>
      <c r="H108" s="3"/>
    </row>
    <row r="109" spans="1:8" ht="12.6" customHeight="1">
      <c r="A109" s="4" t="s">
        <v>386</v>
      </c>
      <c r="B109" s="4" t="s">
        <v>387</v>
      </c>
      <c r="C109" s="184">
        <v>61</v>
      </c>
      <c r="D109" s="231">
        <v>0.10983606557377</v>
      </c>
      <c r="E109" s="231">
        <v>0.358564228571296</v>
      </c>
      <c r="F109" s="231">
        <v>2.7</v>
      </c>
      <c r="G109" s="231">
        <v>0</v>
      </c>
      <c r="H109" s="3"/>
    </row>
    <row r="110" spans="1:8" ht="12.6" customHeight="1">
      <c r="A110" s="4" t="s">
        <v>617</v>
      </c>
      <c r="B110" s="4" t="s">
        <v>327</v>
      </c>
      <c r="C110" s="184">
        <v>0</v>
      </c>
      <c r="D110" s="231" t="s">
        <v>491</v>
      </c>
      <c r="E110" s="231" t="s">
        <v>491</v>
      </c>
      <c r="F110" s="231" t="s">
        <v>491</v>
      </c>
      <c r="G110" s="231" t="s">
        <v>491</v>
      </c>
      <c r="H110" s="3"/>
    </row>
    <row r="111" spans="1:8" ht="12.6" customHeight="1">
      <c r="A111" s="4" t="s">
        <v>619</v>
      </c>
      <c r="B111" s="13" t="s">
        <v>388</v>
      </c>
      <c r="C111" s="184">
        <v>6</v>
      </c>
      <c r="D111" s="231">
        <v>0.116666666666667</v>
      </c>
      <c r="E111" s="231">
        <v>9.8319208025017493E-2</v>
      </c>
      <c r="F111" s="231">
        <v>0.3</v>
      </c>
      <c r="G111" s="231">
        <v>0</v>
      </c>
    </row>
    <row r="112" spans="1:8" ht="12.6" customHeight="1">
      <c r="A112" s="100" t="s">
        <v>389</v>
      </c>
      <c r="B112" s="13" t="s">
        <v>279</v>
      </c>
      <c r="C112" s="184">
        <v>6</v>
      </c>
      <c r="D112" s="231">
        <v>6.6666666666666693E-2</v>
      </c>
      <c r="E112" s="231">
        <v>5.1639777949432197E-2</v>
      </c>
      <c r="F112" s="231">
        <v>0.1</v>
      </c>
      <c r="G112" s="231">
        <v>0</v>
      </c>
    </row>
    <row r="113" spans="1:7" ht="12.6" customHeight="1">
      <c r="A113" s="100"/>
      <c r="B113" s="13" t="s">
        <v>390</v>
      </c>
      <c r="C113" s="184">
        <v>5494</v>
      </c>
      <c r="D113" s="231">
        <v>0.140571532581002</v>
      </c>
      <c r="E113" s="231">
        <v>0.59583581442174205</v>
      </c>
      <c r="F113" s="231">
        <v>24</v>
      </c>
      <c r="G113" s="231">
        <v>0</v>
      </c>
    </row>
    <row r="119" spans="1:7">
      <c r="C11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>
  <sheetPr codeName="Sheet56">
    <tabColor rgb="FFFFC000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245" customWidth="1"/>
    <col min="6" max="7" width="7.25" style="32" customWidth="1"/>
    <col min="8" max="16384" width="9" style="32"/>
  </cols>
  <sheetData>
    <row r="1" spans="1:8" ht="13.5" hidden="1" customHeight="1">
      <c r="A1" s="46"/>
      <c r="B1" s="2"/>
      <c r="C1" s="3"/>
      <c r="D1" s="226"/>
      <c r="E1" s="226"/>
      <c r="F1" s="3"/>
      <c r="G1" s="3"/>
      <c r="H1" s="3"/>
    </row>
    <row r="2" spans="1:8" ht="13.5" hidden="1" customHeight="1">
      <c r="A2" s="1"/>
      <c r="B2" s="2"/>
      <c r="C2" s="3"/>
      <c r="D2" s="226"/>
      <c r="E2" s="226"/>
      <c r="F2" s="3"/>
      <c r="G2" s="3"/>
      <c r="H2" s="3"/>
    </row>
    <row r="3" spans="1:8" ht="13.5" customHeight="1">
      <c r="A3" s="46" t="s">
        <v>1141</v>
      </c>
      <c r="B3" s="2"/>
      <c r="C3" s="3"/>
      <c r="D3" s="226"/>
      <c r="E3" s="226"/>
      <c r="F3" s="3"/>
      <c r="G3" s="3"/>
      <c r="H3" s="3"/>
    </row>
    <row r="4" spans="1:8">
      <c r="A4" s="46"/>
      <c r="B4" s="2"/>
      <c r="D4" s="226"/>
      <c r="E4" s="226"/>
      <c r="F4" s="40" t="s">
        <v>1778</v>
      </c>
      <c r="G4" s="40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227" t="s">
        <v>1179</v>
      </c>
      <c r="E5" s="227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42</v>
      </c>
      <c r="D6" s="48">
        <v>0.89761904761904798</v>
      </c>
      <c r="E6" s="48">
        <v>1.81087340404623</v>
      </c>
      <c r="F6" s="48">
        <v>10</v>
      </c>
      <c r="G6" s="48">
        <v>0</v>
      </c>
      <c r="H6" s="3"/>
    </row>
    <row r="7" spans="1:8" ht="12.6" customHeight="1">
      <c r="A7" s="4" t="s">
        <v>571</v>
      </c>
      <c r="B7" s="13" t="s">
        <v>248</v>
      </c>
      <c r="C7" s="103">
        <v>6</v>
      </c>
      <c r="D7" s="48">
        <v>0.21666666666666701</v>
      </c>
      <c r="E7" s="48">
        <v>0.39200340134578798</v>
      </c>
      <c r="F7" s="48">
        <v>1</v>
      </c>
      <c r="G7" s="48">
        <v>0</v>
      </c>
      <c r="H7" s="3"/>
    </row>
    <row r="8" spans="1:8" ht="12.6" customHeight="1">
      <c r="A8" s="4" t="s">
        <v>249</v>
      </c>
      <c r="B8" s="13" t="s">
        <v>250</v>
      </c>
      <c r="C8" s="103">
        <v>31</v>
      </c>
      <c r="D8" s="48">
        <v>2.5806451612903201E-2</v>
      </c>
      <c r="E8" s="48">
        <v>4.4480272297456901E-2</v>
      </c>
      <c r="F8" s="48">
        <v>0.1</v>
      </c>
      <c r="G8" s="48">
        <v>0</v>
      </c>
      <c r="H8" s="3"/>
    </row>
    <row r="9" spans="1:8" ht="12.6" customHeight="1">
      <c r="A9" s="4" t="s">
        <v>251</v>
      </c>
      <c r="B9" s="13" t="s">
        <v>252</v>
      </c>
      <c r="C9" s="103">
        <v>12</v>
      </c>
      <c r="D9" s="48">
        <v>5.83333333333333E-2</v>
      </c>
      <c r="E9" s="48">
        <v>0.14433756729740599</v>
      </c>
      <c r="F9" s="48">
        <v>0.5</v>
      </c>
      <c r="G9" s="48">
        <v>0</v>
      </c>
      <c r="H9" s="3"/>
    </row>
    <row r="10" spans="1:8" ht="12.6" customHeight="1">
      <c r="A10" s="4" t="s">
        <v>253</v>
      </c>
      <c r="B10" s="13" t="s">
        <v>254</v>
      </c>
      <c r="C10" s="103">
        <v>14</v>
      </c>
      <c r="D10" s="48">
        <v>3.5714285714285698E-2</v>
      </c>
      <c r="E10" s="48">
        <v>4.9724515809884698E-2</v>
      </c>
      <c r="F10" s="48">
        <v>0.1</v>
      </c>
      <c r="G10" s="48">
        <v>0</v>
      </c>
      <c r="H10" s="3"/>
    </row>
    <row r="11" spans="1:8" ht="12.6" customHeight="1">
      <c r="A11" s="4" t="s">
        <v>255</v>
      </c>
      <c r="B11" s="13" t="s">
        <v>539</v>
      </c>
      <c r="C11" s="103">
        <v>12</v>
      </c>
      <c r="D11" s="48">
        <v>5.83333333333333E-2</v>
      </c>
      <c r="E11" s="48">
        <v>0.14433756729740599</v>
      </c>
      <c r="F11" s="48">
        <v>0.5</v>
      </c>
      <c r="G11" s="48">
        <v>0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5</v>
      </c>
      <c r="D13" s="48">
        <v>0.04</v>
      </c>
      <c r="E13" s="48">
        <v>5.4772255750516599E-2</v>
      </c>
      <c r="F13" s="48">
        <v>0.1</v>
      </c>
      <c r="G13" s="48">
        <v>0</v>
      </c>
      <c r="H13" s="3"/>
    </row>
    <row r="14" spans="1:8" ht="12.6" customHeight="1">
      <c r="A14" s="4" t="s">
        <v>258</v>
      </c>
      <c r="B14" s="13" t="s">
        <v>391</v>
      </c>
      <c r="C14" s="103">
        <v>1</v>
      </c>
      <c r="D14" s="48">
        <v>0</v>
      </c>
      <c r="E14" s="48" t="s">
        <v>491</v>
      </c>
      <c r="F14" s="48">
        <v>0</v>
      </c>
      <c r="G14" s="48">
        <v>0</v>
      </c>
      <c r="H14" s="3"/>
    </row>
    <row r="15" spans="1:8" ht="12.6" customHeight="1">
      <c r="A15" s="4" t="s">
        <v>259</v>
      </c>
      <c r="B15" s="13" t="s">
        <v>370</v>
      </c>
      <c r="C15" s="103">
        <v>0</v>
      </c>
      <c r="D15" s="48" t="s">
        <v>491</v>
      </c>
      <c r="E15" s="48" t="s">
        <v>491</v>
      </c>
      <c r="F15" s="48" t="s">
        <v>491</v>
      </c>
      <c r="G15" s="48" t="s">
        <v>491</v>
      </c>
      <c r="H15" s="3"/>
    </row>
    <row r="16" spans="1:8" ht="12.6" customHeight="1">
      <c r="A16" s="4" t="s">
        <v>367</v>
      </c>
      <c r="B16" s="13" t="s">
        <v>260</v>
      </c>
      <c r="C16" s="103">
        <v>79</v>
      </c>
      <c r="D16" s="48">
        <v>0.111392405063291</v>
      </c>
      <c r="E16" s="48">
        <v>0.33088356530316099</v>
      </c>
      <c r="F16" s="48">
        <v>2.4</v>
      </c>
      <c r="G16" s="48">
        <v>0</v>
      </c>
      <c r="H16" s="3"/>
    </row>
    <row r="17" spans="1:8" ht="12.6" customHeight="1">
      <c r="A17" s="4" t="s">
        <v>502</v>
      </c>
      <c r="B17" s="13" t="s">
        <v>143</v>
      </c>
      <c r="C17" s="103">
        <v>0</v>
      </c>
      <c r="D17" s="48" t="s">
        <v>491</v>
      </c>
      <c r="E17" s="48" t="s">
        <v>491</v>
      </c>
      <c r="F17" s="48" t="s">
        <v>491</v>
      </c>
      <c r="G17" s="48" t="s">
        <v>491</v>
      </c>
      <c r="H17" s="3"/>
    </row>
    <row r="18" spans="1:8" ht="12.6" customHeight="1">
      <c r="A18" s="4" t="s">
        <v>503</v>
      </c>
      <c r="B18" s="13" t="s">
        <v>144</v>
      </c>
      <c r="C18" s="103">
        <v>6</v>
      </c>
      <c r="D18" s="48">
        <v>0.21666666666666701</v>
      </c>
      <c r="E18" s="48">
        <v>0.39200340134578798</v>
      </c>
      <c r="F18" s="48">
        <v>1</v>
      </c>
      <c r="G18" s="48">
        <v>0</v>
      </c>
      <c r="H18" s="3"/>
    </row>
    <row r="19" spans="1:8" ht="12.6" customHeight="1">
      <c r="A19" s="4" t="s">
        <v>504</v>
      </c>
      <c r="B19" s="13" t="s">
        <v>145</v>
      </c>
      <c r="C19" s="103">
        <v>0</v>
      </c>
      <c r="D19" s="48" t="s">
        <v>491</v>
      </c>
      <c r="E19" s="48" t="s">
        <v>491</v>
      </c>
      <c r="F19" s="48" t="s">
        <v>491</v>
      </c>
      <c r="G19" s="48" t="s">
        <v>491</v>
      </c>
      <c r="H19" s="3"/>
    </row>
    <row r="20" spans="1:8" ht="12.6" customHeight="1">
      <c r="A20" s="4" t="s">
        <v>505</v>
      </c>
      <c r="B20" s="13" t="s">
        <v>146</v>
      </c>
      <c r="C20" s="103">
        <v>3</v>
      </c>
      <c r="D20" s="48">
        <v>6.6666666666666693E-2</v>
      </c>
      <c r="E20" s="48">
        <v>5.7735026918962602E-2</v>
      </c>
      <c r="F20" s="48">
        <v>0.1</v>
      </c>
      <c r="G20" s="48">
        <v>0</v>
      </c>
      <c r="H20" s="3"/>
    </row>
    <row r="21" spans="1:8" ht="12.6" customHeight="1">
      <c r="A21" s="4" t="s">
        <v>506</v>
      </c>
      <c r="B21" s="13" t="s">
        <v>147</v>
      </c>
      <c r="C21" s="103">
        <v>3</v>
      </c>
      <c r="D21" s="48">
        <v>3.3333333333333298E-2</v>
      </c>
      <c r="E21" s="48">
        <v>5.7735026918962602E-2</v>
      </c>
      <c r="F21" s="48">
        <v>0.1</v>
      </c>
      <c r="G21" s="48">
        <v>0</v>
      </c>
      <c r="H21" s="3"/>
    </row>
    <row r="22" spans="1:8" ht="12.6" customHeight="1">
      <c r="A22" s="4" t="s">
        <v>507</v>
      </c>
      <c r="B22" s="13" t="s">
        <v>148</v>
      </c>
      <c r="C22" s="103">
        <v>3</v>
      </c>
      <c r="D22" s="48">
        <v>0.36666666666666697</v>
      </c>
      <c r="E22" s="48">
        <v>0.55075705472861003</v>
      </c>
      <c r="F22" s="48">
        <v>1</v>
      </c>
      <c r="G22" s="48">
        <v>0</v>
      </c>
      <c r="H22" s="3"/>
    </row>
    <row r="23" spans="1:8" ht="12.6" customHeight="1">
      <c r="A23" s="4" t="s">
        <v>508</v>
      </c>
      <c r="B23" s="13" t="s">
        <v>149</v>
      </c>
      <c r="C23" s="103">
        <v>8</v>
      </c>
      <c r="D23" s="48">
        <v>1.2500000000000001E-2</v>
      </c>
      <c r="E23" s="48">
        <v>3.5355339059327397E-2</v>
      </c>
      <c r="F23" s="48">
        <v>0.1</v>
      </c>
      <c r="G23" s="48">
        <v>0</v>
      </c>
      <c r="H23" s="3"/>
    </row>
    <row r="24" spans="1:8" ht="12.6" customHeight="1">
      <c r="A24" s="134" t="s">
        <v>572</v>
      </c>
      <c r="B24" s="13" t="s">
        <v>150</v>
      </c>
      <c r="C24" s="103">
        <v>1</v>
      </c>
      <c r="D24" s="48">
        <v>0</v>
      </c>
      <c r="E24" s="48" t="s">
        <v>491</v>
      </c>
      <c r="F24" s="48">
        <v>0</v>
      </c>
      <c r="G24" s="48">
        <v>0</v>
      </c>
      <c r="H24" s="3"/>
    </row>
    <row r="25" spans="1:8" ht="12.6" customHeight="1">
      <c r="A25" s="4" t="s">
        <v>509</v>
      </c>
      <c r="B25" s="13" t="s">
        <v>573</v>
      </c>
      <c r="C25" s="103">
        <v>1</v>
      </c>
      <c r="D25" s="48">
        <v>0</v>
      </c>
      <c r="E25" s="48" t="s">
        <v>491</v>
      </c>
      <c r="F25" s="48">
        <v>0</v>
      </c>
      <c r="G25" s="48">
        <v>0</v>
      </c>
      <c r="H25" s="3"/>
    </row>
    <row r="26" spans="1:8" ht="12.6" customHeight="1">
      <c r="A26" s="4" t="s">
        <v>510</v>
      </c>
      <c r="B26" s="13" t="s">
        <v>574</v>
      </c>
      <c r="C26" s="103">
        <v>0</v>
      </c>
      <c r="D26" s="48" t="s">
        <v>491</v>
      </c>
      <c r="E26" s="48" t="s">
        <v>491</v>
      </c>
      <c r="F26" s="48" t="s">
        <v>491</v>
      </c>
      <c r="G26" s="48" t="s">
        <v>491</v>
      </c>
      <c r="H26" s="3"/>
    </row>
    <row r="27" spans="1:8" ht="12.6" customHeight="1">
      <c r="A27" s="4" t="s">
        <v>575</v>
      </c>
      <c r="B27" s="13" t="s">
        <v>576</v>
      </c>
      <c r="C27" s="103">
        <v>39</v>
      </c>
      <c r="D27" s="48">
        <v>0.105128205128205</v>
      </c>
      <c r="E27" s="48">
        <v>0.194596367614606</v>
      </c>
      <c r="F27" s="48">
        <v>1</v>
      </c>
      <c r="G27" s="48">
        <v>0</v>
      </c>
      <c r="H27" s="3"/>
    </row>
    <row r="28" spans="1:8" ht="12.6" customHeight="1">
      <c r="A28" s="4" t="s">
        <v>577</v>
      </c>
      <c r="B28" s="13" t="s">
        <v>328</v>
      </c>
      <c r="C28" s="103">
        <v>0</v>
      </c>
      <c r="D28" s="48" t="s">
        <v>491</v>
      </c>
      <c r="E28" s="48" t="s">
        <v>491</v>
      </c>
      <c r="F28" s="48" t="s">
        <v>491</v>
      </c>
      <c r="G28" s="48" t="s">
        <v>491</v>
      </c>
      <c r="H28" s="3"/>
    </row>
    <row r="29" spans="1:8" ht="12.6" customHeight="1">
      <c r="A29" s="134" t="s">
        <v>534</v>
      </c>
      <c r="B29" s="13" t="s">
        <v>578</v>
      </c>
      <c r="C29" s="103">
        <v>15</v>
      </c>
      <c r="D29" s="48">
        <v>4.6666666666666697E-2</v>
      </c>
      <c r="E29" s="48">
        <v>7.4322335295720701E-2</v>
      </c>
      <c r="F29" s="48">
        <v>0.2</v>
      </c>
      <c r="G29" s="48">
        <v>0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48" t="s">
        <v>491</v>
      </c>
      <c r="E30" s="48" t="s">
        <v>491</v>
      </c>
      <c r="F30" s="48" t="s">
        <v>491</v>
      </c>
      <c r="G30" s="48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2</v>
      </c>
      <c r="D31" s="48">
        <v>0</v>
      </c>
      <c r="E31" s="48">
        <v>0</v>
      </c>
      <c r="F31" s="48">
        <v>0</v>
      </c>
      <c r="G31" s="48">
        <v>0</v>
      </c>
      <c r="H31" s="3"/>
    </row>
    <row r="32" spans="1:8" ht="12.6" customHeight="1">
      <c r="A32" s="4" t="s">
        <v>581</v>
      </c>
      <c r="B32" s="13" t="s">
        <v>261</v>
      </c>
      <c r="C32" s="103">
        <v>0</v>
      </c>
      <c r="D32" s="48" t="s">
        <v>491</v>
      </c>
      <c r="E32" s="48" t="s">
        <v>491</v>
      </c>
      <c r="F32" s="48" t="s">
        <v>491</v>
      </c>
      <c r="G32" s="48" t="s">
        <v>491</v>
      </c>
      <c r="H32" s="3"/>
    </row>
    <row r="33" spans="1:8" ht="12.6" customHeight="1">
      <c r="A33" s="4" t="s">
        <v>417</v>
      </c>
      <c r="B33" s="13" t="s">
        <v>167</v>
      </c>
      <c r="C33" s="103">
        <v>1</v>
      </c>
      <c r="D33" s="48">
        <v>0.1</v>
      </c>
      <c r="E33" s="48" t="s">
        <v>491</v>
      </c>
      <c r="F33" s="48">
        <v>0.1</v>
      </c>
      <c r="G33" s="48">
        <v>0.1</v>
      </c>
      <c r="H33" s="3"/>
    </row>
    <row r="34" spans="1:8" ht="12.6" customHeight="1">
      <c r="A34" s="134" t="s">
        <v>582</v>
      </c>
      <c r="B34" s="13" t="s">
        <v>331</v>
      </c>
      <c r="C34" s="103">
        <v>79</v>
      </c>
      <c r="D34" s="48">
        <v>0.124050632911392</v>
      </c>
      <c r="E34" s="48">
        <v>0.19820682662660499</v>
      </c>
      <c r="F34" s="48">
        <v>1.1000000000000001</v>
      </c>
      <c r="G34" s="48">
        <v>0</v>
      </c>
      <c r="H34" s="3"/>
    </row>
    <row r="35" spans="1:8" ht="12.6" customHeight="1">
      <c r="A35" s="4" t="s">
        <v>418</v>
      </c>
      <c r="B35" s="13" t="s">
        <v>436</v>
      </c>
      <c r="C35" s="103">
        <v>11</v>
      </c>
      <c r="D35" s="48">
        <v>0.118181818181818</v>
      </c>
      <c r="E35" s="48">
        <v>0.29603439603594001</v>
      </c>
      <c r="F35" s="48">
        <v>1</v>
      </c>
      <c r="G35" s="48">
        <v>0</v>
      </c>
      <c r="H35" s="3"/>
    </row>
    <row r="36" spans="1:8" ht="12.6" customHeight="1">
      <c r="A36" s="4" t="s">
        <v>419</v>
      </c>
      <c r="B36" s="13" t="s">
        <v>514</v>
      </c>
      <c r="C36" s="103">
        <v>10</v>
      </c>
      <c r="D36" s="48">
        <v>0.02</v>
      </c>
      <c r="E36" s="48">
        <v>4.21637021355784E-2</v>
      </c>
      <c r="F36" s="48">
        <v>0.1</v>
      </c>
      <c r="G36" s="48">
        <v>0</v>
      </c>
      <c r="H36" s="3"/>
    </row>
    <row r="37" spans="1:8" ht="12.6" customHeight="1">
      <c r="A37" s="4" t="s">
        <v>583</v>
      </c>
      <c r="B37" s="13" t="s">
        <v>2071</v>
      </c>
      <c r="C37" s="103">
        <v>0</v>
      </c>
      <c r="D37" s="48" t="s">
        <v>491</v>
      </c>
      <c r="E37" s="48" t="s">
        <v>491</v>
      </c>
      <c r="F37" s="48" t="s">
        <v>491</v>
      </c>
      <c r="G37" s="48" t="s">
        <v>491</v>
      </c>
      <c r="H37" s="3"/>
    </row>
    <row r="38" spans="1:8" ht="12.6" customHeight="1">
      <c r="A38" s="4" t="s">
        <v>584</v>
      </c>
      <c r="B38" s="13" t="s">
        <v>262</v>
      </c>
      <c r="C38" s="103">
        <v>19</v>
      </c>
      <c r="D38" s="48">
        <v>0.26315789473684198</v>
      </c>
      <c r="E38" s="48">
        <v>0.33534480814659601</v>
      </c>
      <c r="F38" s="48">
        <v>1</v>
      </c>
      <c r="G38" s="48">
        <v>0</v>
      </c>
      <c r="H38" s="3"/>
    </row>
    <row r="39" spans="1:8" ht="12.6" customHeight="1">
      <c r="A39" s="4" t="s">
        <v>263</v>
      </c>
      <c r="B39" s="13" t="s">
        <v>264</v>
      </c>
      <c r="C39" s="103">
        <v>85</v>
      </c>
      <c r="D39" s="48">
        <v>0.24</v>
      </c>
      <c r="E39" s="48">
        <v>0.82666858678732402</v>
      </c>
      <c r="F39" s="48">
        <v>7</v>
      </c>
      <c r="G39" s="48">
        <v>0</v>
      </c>
      <c r="H39" s="3"/>
    </row>
    <row r="40" spans="1:8" ht="12.6" customHeight="1">
      <c r="A40" s="4" t="s">
        <v>265</v>
      </c>
      <c r="B40" s="13" t="s">
        <v>266</v>
      </c>
      <c r="C40" s="103">
        <v>6</v>
      </c>
      <c r="D40" s="48">
        <v>0.28333333333333299</v>
      </c>
      <c r="E40" s="48">
        <v>0.39707262140151001</v>
      </c>
      <c r="F40" s="48">
        <v>1</v>
      </c>
      <c r="G40" s="48">
        <v>0</v>
      </c>
      <c r="H40" s="3"/>
    </row>
    <row r="41" spans="1:8" ht="12.6" customHeight="1">
      <c r="A41" s="4" t="s">
        <v>377</v>
      </c>
      <c r="B41" s="13" t="s">
        <v>267</v>
      </c>
      <c r="C41" s="103">
        <v>1</v>
      </c>
      <c r="D41" s="48">
        <v>0.2</v>
      </c>
      <c r="E41" s="48" t="s">
        <v>491</v>
      </c>
      <c r="F41" s="48">
        <v>0.2</v>
      </c>
      <c r="G41" s="48">
        <v>0.2</v>
      </c>
      <c r="H41" s="3"/>
    </row>
    <row r="42" spans="1:8" ht="12.6" customHeight="1">
      <c r="A42" s="4" t="s">
        <v>378</v>
      </c>
      <c r="B42" s="13" t="s">
        <v>268</v>
      </c>
      <c r="C42" s="103">
        <v>5</v>
      </c>
      <c r="D42" s="48">
        <v>0</v>
      </c>
      <c r="E42" s="48">
        <v>0</v>
      </c>
      <c r="F42" s="48">
        <v>0</v>
      </c>
      <c r="G42" s="48">
        <v>0</v>
      </c>
      <c r="H42" s="3"/>
    </row>
    <row r="43" spans="1:8" ht="12.6" customHeight="1">
      <c r="A43" s="4" t="s">
        <v>281</v>
      </c>
      <c r="B43" s="13" t="s">
        <v>379</v>
      </c>
      <c r="C43" s="103">
        <v>3</v>
      </c>
      <c r="D43" s="48">
        <v>6.6666666666666693E-2</v>
      </c>
      <c r="E43" s="48">
        <v>5.7735026918962602E-2</v>
      </c>
      <c r="F43" s="48">
        <v>0.1</v>
      </c>
      <c r="G43" s="48">
        <v>0</v>
      </c>
      <c r="H43" s="3"/>
    </row>
    <row r="44" spans="1:8" ht="12.6" customHeight="1">
      <c r="A44" s="4" t="s">
        <v>380</v>
      </c>
      <c r="B44" s="13" t="s">
        <v>585</v>
      </c>
      <c r="C44" s="103">
        <v>9</v>
      </c>
      <c r="D44" s="48">
        <v>0.2</v>
      </c>
      <c r="E44" s="48">
        <v>0.32787192621509997</v>
      </c>
      <c r="F44" s="48">
        <v>1</v>
      </c>
      <c r="G44" s="48">
        <v>0</v>
      </c>
      <c r="H44" s="3"/>
    </row>
    <row r="45" spans="1:8" ht="12.6" customHeight="1">
      <c r="A45" s="4" t="s">
        <v>282</v>
      </c>
      <c r="B45" s="13" t="s">
        <v>586</v>
      </c>
      <c r="C45" s="103">
        <v>56</v>
      </c>
      <c r="D45" s="48">
        <v>3.2142857142857202E-2</v>
      </c>
      <c r="E45" s="48">
        <v>5.0837147681745298E-2</v>
      </c>
      <c r="F45" s="48">
        <v>0.2</v>
      </c>
      <c r="G45" s="48">
        <v>0</v>
      </c>
      <c r="H45" s="3"/>
    </row>
    <row r="46" spans="1:8" ht="12.6" customHeight="1">
      <c r="A46" s="4" t="s">
        <v>587</v>
      </c>
      <c r="B46" s="13" t="s">
        <v>588</v>
      </c>
      <c r="C46" s="103">
        <v>4</v>
      </c>
      <c r="D46" s="48">
        <v>2.5000000000000001E-2</v>
      </c>
      <c r="E46" s="48">
        <v>0.05</v>
      </c>
      <c r="F46" s="48">
        <v>0.1</v>
      </c>
      <c r="G46" s="48">
        <v>0</v>
      </c>
      <c r="H46" s="3"/>
    </row>
    <row r="47" spans="1:8" ht="12.6" customHeight="1">
      <c r="A47" s="4" t="s">
        <v>589</v>
      </c>
      <c r="B47" s="13" t="s">
        <v>269</v>
      </c>
      <c r="C47" s="103">
        <v>6</v>
      </c>
      <c r="D47" s="48">
        <v>0.33333333333333298</v>
      </c>
      <c r="E47" s="48">
        <v>0.36147844564602599</v>
      </c>
      <c r="F47" s="48">
        <v>0.9</v>
      </c>
      <c r="G47" s="48">
        <v>0</v>
      </c>
      <c r="H47" s="3"/>
    </row>
    <row r="48" spans="1:8" ht="12.6" customHeight="1">
      <c r="A48" s="4" t="s">
        <v>284</v>
      </c>
      <c r="B48" s="13" t="s">
        <v>590</v>
      </c>
      <c r="C48" s="103">
        <v>6</v>
      </c>
      <c r="D48" s="48">
        <v>3.3333333333333298E-2</v>
      </c>
      <c r="E48" s="48">
        <v>5.1639777949432197E-2</v>
      </c>
      <c r="F48" s="48">
        <v>0.1</v>
      </c>
      <c r="G48" s="48">
        <v>0</v>
      </c>
      <c r="H48" s="3"/>
    </row>
    <row r="49" spans="1:8" ht="12.6" customHeight="1">
      <c r="A49" s="4" t="s">
        <v>421</v>
      </c>
      <c r="B49" s="13" t="s">
        <v>270</v>
      </c>
      <c r="C49" s="103">
        <v>23</v>
      </c>
      <c r="D49" s="48">
        <v>2.6086956521739101E-2</v>
      </c>
      <c r="E49" s="48">
        <v>8.6431219656009098E-2</v>
      </c>
      <c r="F49" s="48">
        <v>0.4</v>
      </c>
      <c r="G49" s="48">
        <v>0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48" t="s">
        <v>491</v>
      </c>
      <c r="E50" s="48" t="s">
        <v>491</v>
      </c>
      <c r="F50" s="48" t="s">
        <v>491</v>
      </c>
      <c r="G50" s="48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03">
        <v>0</v>
      </c>
      <c r="D51" s="48" t="s">
        <v>491</v>
      </c>
      <c r="E51" s="48" t="s">
        <v>491</v>
      </c>
      <c r="F51" s="48" t="s">
        <v>491</v>
      </c>
      <c r="G51" s="48" t="s">
        <v>491</v>
      </c>
    </row>
    <row r="52" spans="1:8" ht="12.6" customHeight="1">
      <c r="A52" s="4" t="s">
        <v>591</v>
      </c>
      <c r="B52" s="13" t="s">
        <v>157</v>
      </c>
      <c r="C52" s="103">
        <v>0</v>
      </c>
      <c r="D52" s="48" t="s">
        <v>491</v>
      </c>
      <c r="E52" s="48" t="s">
        <v>491</v>
      </c>
      <c r="F52" s="48" t="s">
        <v>491</v>
      </c>
      <c r="G52" s="48" t="s">
        <v>491</v>
      </c>
      <c r="H52" s="3"/>
    </row>
    <row r="53" spans="1:8" ht="12.6" customHeight="1">
      <c r="A53" s="4" t="s">
        <v>158</v>
      </c>
      <c r="B53" s="13" t="s">
        <v>159</v>
      </c>
      <c r="C53" s="103">
        <v>1</v>
      </c>
      <c r="D53" s="48">
        <v>0.3</v>
      </c>
      <c r="E53" s="48" t="s">
        <v>491</v>
      </c>
      <c r="F53" s="48">
        <v>0.3</v>
      </c>
      <c r="G53" s="48">
        <v>0.3</v>
      </c>
      <c r="H53" s="3"/>
    </row>
    <row r="54" spans="1:8" ht="12.6" customHeight="1">
      <c r="A54" s="4" t="s">
        <v>160</v>
      </c>
      <c r="B54" s="13" t="s">
        <v>161</v>
      </c>
      <c r="C54" s="103">
        <v>2</v>
      </c>
      <c r="D54" s="48">
        <v>0</v>
      </c>
      <c r="E54" s="48">
        <v>0</v>
      </c>
      <c r="F54" s="48">
        <v>0</v>
      </c>
      <c r="G54" s="48">
        <v>0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48" t="s">
        <v>491</v>
      </c>
      <c r="E55" s="48" t="s">
        <v>491</v>
      </c>
      <c r="F55" s="48" t="s">
        <v>491</v>
      </c>
      <c r="G55" s="48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2</v>
      </c>
      <c r="D56" s="48">
        <v>0</v>
      </c>
      <c r="E56" s="48">
        <v>0</v>
      </c>
      <c r="F56" s="48">
        <v>0</v>
      </c>
      <c r="G56" s="48">
        <v>0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48" t="s">
        <v>491</v>
      </c>
      <c r="E57" s="48" t="s">
        <v>491</v>
      </c>
      <c r="F57" s="48" t="s">
        <v>491</v>
      </c>
      <c r="G57" s="48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48" t="s">
        <v>491</v>
      </c>
      <c r="E58" s="48" t="s">
        <v>491</v>
      </c>
      <c r="F58" s="48" t="s">
        <v>491</v>
      </c>
      <c r="G58" s="48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61</v>
      </c>
      <c r="D59" s="48">
        <v>0.10655737704918</v>
      </c>
      <c r="E59" s="48">
        <v>0.24074111438016901</v>
      </c>
      <c r="F59" s="48">
        <v>1</v>
      </c>
      <c r="G59" s="48">
        <v>0</v>
      </c>
      <c r="H59" s="3"/>
    </row>
    <row r="60" spans="1:8" ht="12.6" customHeight="1">
      <c r="A60" s="4" t="s">
        <v>175</v>
      </c>
      <c r="B60" s="13" t="s">
        <v>176</v>
      </c>
      <c r="C60" s="103">
        <v>62</v>
      </c>
      <c r="D60" s="48">
        <v>0.106451612903226</v>
      </c>
      <c r="E60" s="48">
        <v>0.30615059389930399</v>
      </c>
      <c r="F60" s="48">
        <v>2</v>
      </c>
      <c r="G60" s="48">
        <v>0</v>
      </c>
      <c r="H60" s="3"/>
    </row>
    <row r="61" spans="1:8" ht="12.6" customHeight="1">
      <c r="A61" s="4" t="s">
        <v>177</v>
      </c>
      <c r="B61" s="13" t="s">
        <v>178</v>
      </c>
      <c r="C61" s="103">
        <v>3</v>
      </c>
      <c r="D61" s="48">
        <v>6.6666666666666693E-2</v>
      </c>
      <c r="E61" s="48">
        <v>0.115470053837925</v>
      </c>
      <c r="F61" s="48">
        <v>0.2</v>
      </c>
      <c r="G61" s="48">
        <v>0</v>
      </c>
      <c r="H61" s="3"/>
    </row>
    <row r="62" spans="1:8" ht="12.6" customHeight="1">
      <c r="A62" s="4" t="s">
        <v>179</v>
      </c>
      <c r="B62" s="13" t="s">
        <v>180</v>
      </c>
      <c r="C62" s="103">
        <v>1</v>
      </c>
      <c r="D62" s="48">
        <v>0</v>
      </c>
      <c r="E62" s="48" t="s">
        <v>491</v>
      </c>
      <c r="F62" s="48">
        <v>0</v>
      </c>
      <c r="G62" s="48">
        <v>0</v>
      </c>
      <c r="H62" s="3"/>
    </row>
    <row r="63" spans="1:8" ht="12.6" customHeight="1">
      <c r="A63" s="4" t="s">
        <v>181</v>
      </c>
      <c r="B63" s="13" t="s">
        <v>182</v>
      </c>
      <c r="C63" s="103">
        <v>1</v>
      </c>
      <c r="D63" s="48">
        <v>0</v>
      </c>
      <c r="E63" s="48" t="s">
        <v>491</v>
      </c>
      <c r="F63" s="48">
        <v>0</v>
      </c>
      <c r="G63" s="48">
        <v>0</v>
      </c>
      <c r="H63" s="3"/>
    </row>
    <row r="64" spans="1:8" ht="12.6" customHeight="1">
      <c r="A64" s="134" t="s">
        <v>183</v>
      </c>
      <c r="B64" s="13" t="s">
        <v>184</v>
      </c>
      <c r="C64" s="103">
        <v>12</v>
      </c>
      <c r="D64" s="48">
        <v>0.1</v>
      </c>
      <c r="E64" s="48">
        <v>0.28603877677367801</v>
      </c>
      <c r="F64" s="48">
        <v>1</v>
      </c>
      <c r="G64" s="48">
        <v>0</v>
      </c>
      <c r="H64" s="3"/>
    </row>
    <row r="65" spans="1:8" ht="12.6" customHeight="1">
      <c r="A65" s="4" t="s">
        <v>185</v>
      </c>
      <c r="B65" s="13" t="s">
        <v>2018</v>
      </c>
      <c r="C65" s="103">
        <v>11</v>
      </c>
      <c r="D65" s="48">
        <v>2.7272727272727299E-2</v>
      </c>
      <c r="E65" s="48">
        <v>6.4666979068286307E-2</v>
      </c>
      <c r="F65" s="48">
        <v>0.2</v>
      </c>
      <c r="G65" s="48">
        <v>0</v>
      </c>
      <c r="H65" s="3"/>
    </row>
    <row r="66" spans="1:8" ht="12.6" customHeight="1">
      <c r="A66" s="4" t="s">
        <v>186</v>
      </c>
      <c r="B66" s="13" t="s">
        <v>163</v>
      </c>
      <c r="C66" s="103">
        <v>1</v>
      </c>
      <c r="D66" s="48">
        <v>0</v>
      </c>
      <c r="E66" s="48" t="s">
        <v>491</v>
      </c>
      <c r="F66" s="48">
        <v>0</v>
      </c>
      <c r="G66" s="48">
        <v>0</v>
      </c>
      <c r="H66" s="3"/>
    </row>
    <row r="67" spans="1:8" ht="12.6" customHeight="1">
      <c r="A67" s="4" t="s">
        <v>187</v>
      </c>
      <c r="B67" s="13" t="s">
        <v>164</v>
      </c>
      <c r="C67" s="103">
        <v>1</v>
      </c>
      <c r="D67" s="48">
        <v>0.1</v>
      </c>
      <c r="E67" s="48" t="s">
        <v>491</v>
      </c>
      <c r="F67" s="48">
        <v>0.1</v>
      </c>
      <c r="G67" s="48">
        <v>0.1</v>
      </c>
      <c r="H67" s="3"/>
    </row>
    <row r="68" spans="1:8" ht="12.6" customHeight="1">
      <c r="A68" s="4" t="s">
        <v>188</v>
      </c>
      <c r="B68" s="13" t="s">
        <v>165</v>
      </c>
      <c r="C68" s="103">
        <v>32</v>
      </c>
      <c r="D68" s="48">
        <v>6.25E-2</v>
      </c>
      <c r="E68" s="48">
        <v>0.18794302499736801</v>
      </c>
      <c r="F68" s="48">
        <v>1</v>
      </c>
      <c r="G68" s="48">
        <v>0</v>
      </c>
      <c r="H68" s="3"/>
    </row>
    <row r="69" spans="1:8" ht="12.6" customHeight="1">
      <c r="A69" s="4" t="s">
        <v>189</v>
      </c>
      <c r="B69" s="13" t="s">
        <v>166</v>
      </c>
      <c r="C69" s="103">
        <v>16</v>
      </c>
      <c r="D69" s="48">
        <v>3.125E-2</v>
      </c>
      <c r="E69" s="48">
        <v>4.7871355387816901E-2</v>
      </c>
      <c r="F69" s="48">
        <v>0.1</v>
      </c>
      <c r="G69" s="48">
        <v>0</v>
      </c>
      <c r="H69" s="3"/>
    </row>
    <row r="70" spans="1:8" ht="12.6" customHeight="1">
      <c r="A70" s="4" t="s">
        <v>190</v>
      </c>
      <c r="B70" s="13" t="s">
        <v>168</v>
      </c>
      <c r="C70" s="103">
        <v>16</v>
      </c>
      <c r="D70" s="48">
        <v>2.5000000000000001E-2</v>
      </c>
      <c r="E70" s="48">
        <v>4.4721359549995801E-2</v>
      </c>
      <c r="F70" s="48">
        <v>0.1</v>
      </c>
      <c r="G70" s="48">
        <v>0</v>
      </c>
      <c r="H70" s="3"/>
    </row>
    <row r="71" spans="1:8" ht="12.6" customHeight="1">
      <c r="A71" s="4" t="s">
        <v>191</v>
      </c>
      <c r="B71" s="13" t="s">
        <v>192</v>
      </c>
      <c r="C71" s="103">
        <v>0</v>
      </c>
      <c r="D71" s="48" t="s">
        <v>491</v>
      </c>
      <c r="E71" s="48" t="s">
        <v>491</v>
      </c>
      <c r="F71" s="48" t="s">
        <v>491</v>
      </c>
      <c r="G71" s="48" t="s">
        <v>491</v>
      </c>
      <c r="H71" s="3"/>
    </row>
    <row r="72" spans="1:8" ht="12.6" customHeight="1">
      <c r="A72" s="4" t="s">
        <v>193</v>
      </c>
      <c r="B72" s="13" t="s">
        <v>194</v>
      </c>
      <c r="C72" s="103">
        <v>3</v>
      </c>
      <c r="D72" s="48">
        <v>3.3333333333333298E-2</v>
      </c>
      <c r="E72" s="48">
        <v>5.7735026918962602E-2</v>
      </c>
      <c r="F72" s="48">
        <v>0.1</v>
      </c>
      <c r="G72" s="48">
        <v>0</v>
      </c>
      <c r="H72" s="3"/>
    </row>
    <row r="73" spans="1:8" ht="12.6" customHeight="1">
      <c r="A73" s="4" t="s">
        <v>195</v>
      </c>
      <c r="B73" s="13" t="s">
        <v>196</v>
      </c>
      <c r="C73" s="103">
        <v>28</v>
      </c>
      <c r="D73" s="48">
        <v>0.114285714285714</v>
      </c>
      <c r="E73" s="48">
        <v>0.20496483115545</v>
      </c>
      <c r="F73" s="48">
        <v>1</v>
      </c>
      <c r="G73" s="48">
        <v>0</v>
      </c>
      <c r="H73" s="3"/>
    </row>
    <row r="74" spans="1:8" ht="12.6" customHeight="1">
      <c r="A74" s="4" t="s">
        <v>197</v>
      </c>
      <c r="B74" s="13" t="s">
        <v>198</v>
      </c>
      <c r="C74" s="103">
        <v>4</v>
      </c>
      <c r="D74" s="48">
        <v>0.05</v>
      </c>
      <c r="E74" s="48">
        <v>0.1</v>
      </c>
      <c r="F74" s="48">
        <v>0.2</v>
      </c>
      <c r="G74" s="48">
        <v>0</v>
      </c>
      <c r="H74" s="3"/>
    </row>
    <row r="75" spans="1:8" ht="12.6" customHeight="1">
      <c r="A75" s="4" t="s">
        <v>199</v>
      </c>
      <c r="B75" s="13" t="s">
        <v>200</v>
      </c>
      <c r="C75" s="103">
        <v>0</v>
      </c>
      <c r="D75" s="48" t="s">
        <v>491</v>
      </c>
      <c r="E75" s="48" t="s">
        <v>491</v>
      </c>
      <c r="F75" s="48" t="s">
        <v>491</v>
      </c>
      <c r="G75" s="48" t="s">
        <v>491</v>
      </c>
      <c r="H75" s="3"/>
    </row>
    <row r="76" spans="1:8" ht="12.6" customHeight="1">
      <c r="A76" s="4" t="s">
        <v>201</v>
      </c>
      <c r="B76" s="13" t="s">
        <v>202</v>
      </c>
      <c r="C76" s="103">
        <v>63</v>
      </c>
      <c r="D76" s="48">
        <v>8.8888888888888906E-2</v>
      </c>
      <c r="E76" s="48">
        <v>0.17237535104748999</v>
      </c>
      <c r="F76" s="48">
        <v>1</v>
      </c>
      <c r="G76" s="48">
        <v>0</v>
      </c>
      <c r="H76" s="3"/>
    </row>
    <row r="77" spans="1:8" ht="12.6" customHeight="1">
      <c r="A77" s="4" t="s">
        <v>203</v>
      </c>
      <c r="B77" s="13" t="s">
        <v>169</v>
      </c>
      <c r="C77" s="103">
        <v>40</v>
      </c>
      <c r="D77" s="48">
        <v>0.1225</v>
      </c>
      <c r="E77" s="48">
        <v>0.33625959141786999</v>
      </c>
      <c r="F77" s="48">
        <v>1.6</v>
      </c>
      <c r="G77" s="48">
        <v>0</v>
      </c>
      <c r="H77" s="3"/>
    </row>
    <row r="78" spans="1:8" ht="12.6" customHeight="1">
      <c r="A78" s="134" t="s">
        <v>204</v>
      </c>
      <c r="B78" s="13" t="s">
        <v>170</v>
      </c>
      <c r="C78" s="103">
        <v>231</v>
      </c>
      <c r="D78" s="48">
        <v>0.117316017316017</v>
      </c>
      <c r="E78" s="48">
        <v>0.36266367178046199</v>
      </c>
      <c r="F78" s="48">
        <v>4.2</v>
      </c>
      <c r="G78" s="48">
        <v>0</v>
      </c>
      <c r="H78" s="3"/>
    </row>
    <row r="79" spans="1:8" ht="12.6" customHeight="1">
      <c r="A79" s="4" t="s">
        <v>205</v>
      </c>
      <c r="B79" s="13" t="s">
        <v>206</v>
      </c>
      <c r="C79" s="103">
        <v>0</v>
      </c>
      <c r="D79" s="48" t="s">
        <v>491</v>
      </c>
      <c r="E79" s="48" t="s">
        <v>491</v>
      </c>
      <c r="F79" s="48" t="s">
        <v>491</v>
      </c>
      <c r="G79" s="48" t="s">
        <v>491</v>
      </c>
      <c r="H79" s="3"/>
    </row>
    <row r="80" spans="1:8" ht="12.6" customHeight="1">
      <c r="A80" s="4" t="s">
        <v>207</v>
      </c>
      <c r="B80" s="13" t="s">
        <v>171</v>
      </c>
      <c r="C80" s="103">
        <v>20</v>
      </c>
      <c r="D80" s="48">
        <v>0.45500000000000002</v>
      </c>
      <c r="E80" s="48">
        <v>1.13252163915657</v>
      </c>
      <c r="F80" s="48">
        <v>4.5999999999999996</v>
      </c>
      <c r="G80" s="48">
        <v>0</v>
      </c>
      <c r="H80" s="3"/>
    </row>
    <row r="81" spans="1:8" ht="12.6" customHeight="1">
      <c r="A81" s="134" t="s">
        <v>208</v>
      </c>
      <c r="B81" s="13" t="s">
        <v>209</v>
      </c>
      <c r="C81" s="103">
        <v>0</v>
      </c>
      <c r="D81" s="48" t="s">
        <v>491</v>
      </c>
      <c r="E81" s="48" t="s">
        <v>491</v>
      </c>
      <c r="F81" s="48" t="s">
        <v>491</v>
      </c>
      <c r="G81" s="48" t="s">
        <v>491</v>
      </c>
      <c r="H81" s="3"/>
    </row>
    <row r="82" spans="1:8" ht="12.6" customHeight="1">
      <c r="A82" s="4" t="s">
        <v>210</v>
      </c>
      <c r="B82" s="13" t="s">
        <v>211</v>
      </c>
      <c r="C82" s="103">
        <v>140</v>
      </c>
      <c r="D82" s="48">
        <v>0.23357142857142901</v>
      </c>
      <c r="E82" s="48">
        <v>0.68273789848427302</v>
      </c>
      <c r="F82" s="48">
        <v>4.9000000000000004</v>
      </c>
      <c r="G82" s="48">
        <v>0</v>
      </c>
      <c r="H82" s="3"/>
    </row>
    <row r="83" spans="1:8" ht="12.6" customHeight="1">
      <c r="A83" s="4" t="s">
        <v>212</v>
      </c>
      <c r="B83" s="13" t="s">
        <v>213</v>
      </c>
      <c r="C83" s="103">
        <v>498</v>
      </c>
      <c r="D83" s="48">
        <v>0.20441767068273001</v>
      </c>
      <c r="E83" s="48">
        <v>1.2058294699135801</v>
      </c>
      <c r="F83" s="48">
        <v>24</v>
      </c>
      <c r="G83" s="48">
        <v>0</v>
      </c>
      <c r="H83" s="3"/>
    </row>
    <row r="84" spans="1:8" ht="12.6" customHeight="1">
      <c r="A84" s="134" t="s">
        <v>172</v>
      </c>
      <c r="B84" s="13" t="s">
        <v>214</v>
      </c>
      <c r="C84" s="103">
        <v>151</v>
      </c>
      <c r="D84" s="48">
        <v>9.2052980132450293E-2</v>
      </c>
      <c r="E84" s="48">
        <v>0.28694324149744199</v>
      </c>
      <c r="F84" s="48">
        <v>2.8</v>
      </c>
      <c r="G84" s="48">
        <v>0</v>
      </c>
      <c r="H84" s="3"/>
    </row>
    <row r="85" spans="1:8" ht="12.6" customHeight="1">
      <c r="A85" s="35" t="s">
        <v>215</v>
      </c>
      <c r="B85" s="192" t="s">
        <v>2020</v>
      </c>
      <c r="C85" s="103">
        <v>1</v>
      </c>
      <c r="D85" s="48">
        <v>0</v>
      </c>
      <c r="E85" s="48" t="s">
        <v>491</v>
      </c>
      <c r="F85" s="48">
        <v>0</v>
      </c>
      <c r="G85" s="48">
        <v>0</v>
      </c>
      <c r="H85" s="3"/>
    </row>
    <row r="86" spans="1:8" ht="12.6" customHeight="1">
      <c r="A86" s="35" t="s">
        <v>217</v>
      </c>
      <c r="B86" s="13" t="s">
        <v>216</v>
      </c>
      <c r="C86" s="103">
        <v>25</v>
      </c>
      <c r="D86" s="48">
        <v>0.28000000000000003</v>
      </c>
      <c r="E86" s="48">
        <v>0.90645830939247696</v>
      </c>
      <c r="F86" s="48">
        <v>4.5</v>
      </c>
      <c r="G86" s="48">
        <v>0</v>
      </c>
      <c r="H86" s="3"/>
    </row>
    <row r="87" spans="1:8" ht="12.6" customHeight="1">
      <c r="A87" s="35" t="s">
        <v>219</v>
      </c>
      <c r="B87" s="13" t="s">
        <v>218</v>
      </c>
      <c r="C87" s="103">
        <v>2</v>
      </c>
      <c r="D87" s="48">
        <v>0.05</v>
      </c>
      <c r="E87" s="48">
        <v>7.0710678118654793E-2</v>
      </c>
      <c r="F87" s="48">
        <v>0.1</v>
      </c>
      <c r="G87" s="48">
        <v>0</v>
      </c>
      <c r="H87" s="3"/>
    </row>
    <row r="88" spans="1:8" ht="12.6" customHeight="1">
      <c r="A88" s="35" t="s">
        <v>221</v>
      </c>
      <c r="B88" s="13" t="s">
        <v>220</v>
      </c>
      <c r="C88" s="103">
        <v>5</v>
      </c>
      <c r="D88" s="48">
        <v>0</v>
      </c>
      <c r="E88" s="48">
        <v>0</v>
      </c>
      <c r="F88" s="48">
        <v>0</v>
      </c>
      <c r="G88" s="48">
        <v>0</v>
      </c>
      <c r="H88" s="3"/>
    </row>
    <row r="89" spans="1:8" ht="12.6" customHeight="1">
      <c r="A89" s="35" t="s">
        <v>223</v>
      </c>
      <c r="B89" s="13" t="s">
        <v>222</v>
      </c>
      <c r="C89" s="103">
        <v>11</v>
      </c>
      <c r="D89" s="48">
        <v>0.12727272727272701</v>
      </c>
      <c r="E89" s="48">
        <v>0.29356739972588602</v>
      </c>
      <c r="F89" s="48">
        <v>1</v>
      </c>
      <c r="G89" s="48">
        <v>0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48" t="s">
        <v>491</v>
      </c>
      <c r="E90" s="48" t="s">
        <v>491</v>
      </c>
      <c r="F90" s="48" t="s">
        <v>491</v>
      </c>
      <c r="G90" s="48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10</v>
      </c>
      <c r="D92" s="48">
        <v>2.0099999999999998</v>
      </c>
      <c r="E92" s="48">
        <v>4.2112151848763704</v>
      </c>
      <c r="F92" s="48">
        <v>10</v>
      </c>
      <c r="G92" s="48">
        <v>0</v>
      </c>
      <c r="H92" s="3"/>
    </row>
    <row r="93" spans="1:8" ht="12.6" customHeight="1">
      <c r="A93" s="134" t="s">
        <v>321</v>
      </c>
      <c r="B93" s="13" t="s">
        <v>517</v>
      </c>
      <c r="C93" s="103">
        <v>0</v>
      </c>
      <c r="D93" s="48" t="s">
        <v>491</v>
      </c>
      <c r="E93" s="48" t="s">
        <v>491</v>
      </c>
      <c r="F93" s="48" t="s">
        <v>491</v>
      </c>
      <c r="G93" s="48" t="s">
        <v>491</v>
      </c>
      <c r="H93" s="3"/>
    </row>
    <row r="94" spans="1:8" ht="12.6" customHeight="1">
      <c r="A94" s="4" t="s">
        <v>322</v>
      </c>
      <c r="B94" s="13" t="s">
        <v>323</v>
      </c>
      <c r="C94" s="103">
        <v>15</v>
      </c>
      <c r="D94" s="48">
        <v>0.04</v>
      </c>
      <c r="E94" s="48">
        <v>5.0709255283711001E-2</v>
      </c>
      <c r="F94" s="48">
        <v>0.1</v>
      </c>
      <c r="G94" s="48">
        <v>0</v>
      </c>
      <c r="H94" s="3"/>
    </row>
    <row r="95" spans="1:8" ht="12.6" customHeight="1">
      <c r="A95" s="134" t="s">
        <v>324</v>
      </c>
      <c r="B95" s="13" t="s">
        <v>518</v>
      </c>
      <c r="C95" s="103">
        <v>6</v>
      </c>
      <c r="D95" s="48">
        <v>3.3333333333333298E-2</v>
      </c>
      <c r="E95" s="48">
        <v>5.1639777949432197E-2</v>
      </c>
      <c r="F95" s="48">
        <v>0.1</v>
      </c>
      <c r="G95" s="48">
        <v>0</v>
      </c>
      <c r="H95" s="3"/>
    </row>
    <row r="96" spans="1:8" ht="12.6" customHeight="1">
      <c r="A96" s="4" t="s">
        <v>325</v>
      </c>
      <c r="B96" s="13" t="s">
        <v>519</v>
      </c>
      <c r="C96" s="103">
        <v>2</v>
      </c>
      <c r="D96" s="48">
        <v>0.05</v>
      </c>
      <c r="E96" s="48">
        <v>7.0710678118654793E-2</v>
      </c>
      <c r="F96" s="48">
        <v>0.1</v>
      </c>
      <c r="G96" s="48">
        <v>0</v>
      </c>
      <c r="H96" s="3"/>
    </row>
    <row r="97" spans="1:8" ht="12.6" customHeight="1">
      <c r="A97" s="4" t="s">
        <v>686</v>
      </c>
      <c r="B97" s="13" t="s">
        <v>520</v>
      </c>
      <c r="C97" s="103">
        <v>2</v>
      </c>
      <c r="D97" s="48">
        <v>0.5</v>
      </c>
      <c r="E97" s="48">
        <v>0</v>
      </c>
      <c r="F97" s="48">
        <v>0.5</v>
      </c>
      <c r="G97" s="48">
        <v>0.5</v>
      </c>
      <c r="H97" s="3"/>
    </row>
    <row r="98" spans="1:8" ht="12.6" customHeight="1">
      <c r="A98" s="134" t="s">
        <v>381</v>
      </c>
      <c r="B98" s="13" t="s">
        <v>151</v>
      </c>
      <c r="C98" s="103">
        <v>3</v>
      </c>
      <c r="D98" s="48">
        <v>0</v>
      </c>
      <c r="E98" s="48">
        <v>0</v>
      </c>
      <c r="F98" s="48">
        <v>0</v>
      </c>
      <c r="G98" s="48">
        <v>0</v>
      </c>
      <c r="H98" s="3"/>
    </row>
    <row r="99" spans="1:8" ht="12.6" customHeight="1">
      <c r="A99" s="4" t="s">
        <v>604</v>
      </c>
      <c r="B99" s="13" t="s">
        <v>382</v>
      </c>
      <c r="C99" s="103">
        <v>0</v>
      </c>
      <c r="D99" s="48" t="s">
        <v>491</v>
      </c>
      <c r="E99" s="48" t="s">
        <v>491</v>
      </c>
      <c r="F99" s="48" t="s">
        <v>491</v>
      </c>
      <c r="G99" s="48" t="s">
        <v>491</v>
      </c>
      <c r="H99" s="3"/>
    </row>
    <row r="100" spans="1:8" ht="12.6" customHeight="1">
      <c r="A100" s="134" t="s">
        <v>606</v>
      </c>
      <c r="B100" s="13" t="s">
        <v>521</v>
      </c>
      <c r="C100" s="103">
        <v>10</v>
      </c>
      <c r="D100" s="48">
        <v>0.13</v>
      </c>
      <c r="E100" s="48">
        <v>0.30930028559098799</v>
      </c>
      <c r="F100" s="48">
        <v>1</v>
      </c>
      <c r="G100" s="48">
        <v>0</v>
      </c>
      <c r="H100" s="3"/>
    </row>
    <row r="101" spans="1:8" ht="12.6" customHeight="1">
      <c r="A101" s="4" t="s">
        <v>383</v>
      </c>
      <c r="B101" s="13" t="s">
        <v>522</v>
      </c>
      <c r="C101" s="103">
        <v>286</v>
      </c>
      <c r="D101" s="48">
        <v>0.110489510489511</v>
      </c>
      <c r="E101" s="48">
        <v>0.422891182836865</v>
      </c>
      <c r="F101" s="48">
        <v>5</v>
      </c>
      <c r="G101" s="48">
        <v>0</v>
      </c>
      <c r="H101" s="3"/>
    </row>
    <row r="102" spans="1:8" ht="12.6" customHeight="1">
      <c r="A102" s="4" t="s">
        <v>608</v>
      </c>
      <c r="B102" s="13" t="s">
        <v>523</v>
      </c>
      <c r="C102" s="103">
        <v>45</v>
      </c>
      <c r="D102" s="48">
        <v>0.122222222222222</v>
      </c>
      <c r="E102" s="48">
        <v>0.20985805688704001</v>
      </c>
      <c r="F102" s="48">
        <v>1</v>
      </c>
      <c r="G102" s="48">
        <v>0</v>
      </c>
      <c r="H102" s="3"/>
    </row>
    <row r="103" spans="1:8" ht="12.6" customHeight="1">
      <c r="A103" s="4" t="s">
        <v>609</v>
      </c>
      <c r="B103" s="13" t="s">
        <v>524</v>
      </c>
      <c r="C103" s="103">
        <v>35</v>
      </c>
      <c r="D103" s="48">
        <v>0.18</v>
      </c>
      <c r="E103" s="48">
        <v>0.27738272561677002</v>
      </c>
      <c r="F103" s="48">
        <v>1</v>
      </c>
      <c r="G103" s="48">
        <v>0</v>
      </c>
      <c r="H103" s="3"/>
    </row>
    <row r="104" spans="1:8" ht="12.6" customHeight="1">
      <c r="A104" s="4" t="s">
        <v>384</v>
      </c>
      <c r="B104" s="13" t="s">
        <v>525</v>
      </c>
      <c r="C104" s="103">
        <v>21</v>
      </c>
      <c r="D104" s="48">
        <v>0.180952380952381</v>
      </c>
      <c r="E104" s="48">
        <v>0.34730253039539999</v>
      </c>
      <c r="F104" s="48">
        <v>1</v>
      </c>
      <c r="G104" s="48">
        <v>0</v>
      </c>
      <c r="H104" s="3"/>
    </row>
    <row r="105" spans="1:8" ht="12.6" customHeight="1">
      <c r="A105" s="4" t="s">
        <v>611</v>
      </c>
      <c r="B105" s="13" t="s">
        <v>411</v>
      </c>
      <c r="C105" s="103">
        <v>3</v>
      </c>
      <c r="D105" s="48">
        <v>0</v>
      </c>
      <c r="E105" s="48">
        <v>0</v>
      </c>
      <c r="F105" s="48">
        <v>0</v>
      </c>
      <c r="G105" s="48">
        <v>0</v>
      </c>
      <c r="H105" s="3"/>
    </row>
    <row r="106" spans="1:8" ht="12.6" customHeight="1">
      <c r="A106" s="4" t="s">
        <v>276</v>
      </c>
      <c r="B106" s="4" t="s">
        <v>277</v>
      </c>
      <c r="C106" s="184">
        <v>580</v>
      </c>
      <c r="D106" s="231">
        <v>0.1</v>
      </c>
      <c r="E106" s="231">
        <v>0.36043535372402402</v>
      </c>
      <c r="F106" s="231">
        <v>5.4</v>
      </c>
      <c r="G106" s="231">
        <v>0</v>
      </c>
      <c r="H106" s="8"/>
    </row>
    <row r="107" spans="1:8" ht="12.6" customHeight="1">
      <c r="A107" s="4" t="s">
        <v>278</v>
      </c>
      <c r="B107" s="4" t="s">
        <v>152</v>
      </c>
      <c r="C107" s="184">
        <v>1798</v>
      </c>
      <c r="D107" s="231">
        <v>3.88765294771969E-2</v>
      </c>
      <c r="E107" s="231">
        <v>0.17883648343445799</v>
      </c>
      <c r="F107" s="231">
        <v>5.0999999999999996</v>
      </c>
      <c r="G107" s="231">
        <v>0</v>
      </c>
      <c r="H107" s="8"/>
    </row>
    <row r="108" spans="1:8" ht="12.6" customHeight="1">
      <c r="A108" s="4" t="s">
        <v>385</v>
      </c>
      <c r="B108" s="4" t="s">
        <v>326</v>
      </c>
      <c r="C108" s="184">
        <v>66</v>
      </c>
      <c r="D108" s="231">
        <v>8.3333333333333301E-2</v>
      </c>
      <c r="E108" s="231">
        <v>0.25394326036967302</v>
      </c>
      <c r="F108" s="231">
        <v>1.5</v>
      </c>
      <c r="G108" s="231">
        <v>0</v>
      </c>
      <c r="H108" s="3"/>
    </row>
    <row r="109" spans="1:8" ht="12.6" customHeight="1">
      <c r="A109" s="4" t="s">
        <v>386</v>
      </c>
      <c r="B109" s="4" t="s">
        <v>387</v>
      </c>
      <c r="C109" s="184">
        <v>58</v>
      </c>
      <c r="D109" s="231">
        <v>4.48275862068966E-2</v>
      </c>
      <c r="E109" s="231">
        <v>0.15466138881622199</v>
      </c>
      <c r="F109" s="231">
        <v>1</v>
      </c>
      <c r="G109" s="231">
        <v>0</v>
      </c>
      <c r="H109" s="3"/>
    </row>
    <row r="110" spans="1:8" ht="12.6" customHeight="1">
      <c r="A110" s="4" t="s">
        <v>617</v>
      </c>
      <c r="B110" s="4" t="s">
        <v>327</v>
      </c>
      <c r="C110" s="184">
        <v>0</v>
      </c>
      <c r="D110" s="231" t="s">
        <v>491</v>
      </c>
      <c r="E110" s="231" t="s">
        <v>491</v>
      </c>
      <c r="F110" s="231" t="s">
        <v>491</v>
      </c>
      <c r="G110" s="231" t="s">
        <v>491</v>
      </c>
      <c r="H110" s="3"/>
    </row>
    <row r="111" spans="1:8" ht="12.6" customHeight="1">
      <c r="A111" s="4" t="s">
        <v>619</v>
      </c>
      <c r="B111" s="13" t="s">
        <v>388</v>
      </c>
      <c r="C111" s="184">
        <v>6</v>
      </c>
      <c r="D111" s="231">
        <v>6.6666666666666693E-2</v>
      </c>
      <c r="E111" s="231">
        <v>5.1639777949432197E-2</v>
      </c>
      <c r="F111" s="231">
        <v>0.1</v>
      </c>
      <c r="G111" s="231">
        <v>0</v>
      </c>
    </row>
    <row r="112" spans="1:8" ht="12.6" customHeight="1">
      <c r="A112" s="100" t="s">
        <v>389</v>
      </c>
      <c r="B112" s="13" t="s">
        <v>279</v>
      </c>
      <c r="C112" s="184">
        <v>5</v>
      </c>
      <c r="D112" s="231">
        <v>0.02</v>
      </c>
      <c r="E112" s="231">
        <v>4.4721359549995801E-2</v>
      </c>
      <c r="F112" s="231">
        <v>0.1</v>
      </c>
      <c r="G112" s="231">
        <v>0</v>
      </c>
    </row>
    <row r="113" spans="1:7" ht="12.6" customHeight="1">
      <c r="A113" s="100"/>
      <c r="B113" s="13" t="s">
        <v>390</v>
      </c>
      <c r="C113" s="184">
        <v>5002</v>
      </c>
      <c r="D113" s="231">
        <v>0.107137145141945</v>
      </c>
      <c r="E113" s="231">
        <v>0.55683123886682995</v>
      </c>
      <c r="F113" s="231">
        <v>24</v>
      </c>
      <c r="G113" s="231">
        <v>0</v>
      </c>
    </row>
    <row r="119" spans="1:7">
      <c r="C11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74.xml><?xml version="1.0" encoding="utf-8"?>
<worksheet xmlns="http://schemas.openxmlformats.org/spreadsheetml/2006/main" xmlns:r="http://schemas.openxmlformats.org/officeDocument/2006/relationships">
  <sheetPr codeName="Sheet57">
    <tabColor rgb="FFFFC000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253" customWidth="1"/>
    <col min="6" max="7" width="7.25" style="32" customWidth="1"/>
    <col min="8" max="16384" width="9" style="32"/>
  </cols>
  <sheetData>
    <row r="1" spans="1:8" ht="13.5" hidden="1" customHeight="1">
      <c r="A1" s="46"/>
      <c r="B1" s="2"/>
      <c r="C1" s="3"/>
      <c r="D1" s="252"/>
      <c r="E1" s="252"/>
      <c r="F1" s="3"/>
      <c r="G1" s="3"/>
      <c r="H1" s="3"/>
    </row>
    <row r="2" spans="1:8" ht="13.5" hidden="1" customHeight="1">
      <c r="A2" s="1"/>
      <c r="B2" s="2"/>
      <c r="C2" s="3"/>
      <c r="D2" s="252"/>
      <c r="E2" s="252"/>
      <c r="F2" s="3"/>
      <c r="G2" s="3"/>
      <c r="H2" s="3"/>
    </row>
    <row r="3" spans="1:8" ht="13.5" customHeight="1">
      <c r="A3" s="46" t="s">
        <v>1142</v>
      </c>
      <c r="B3" s="2"/>
      <c r="C3" s="3"/>
      <c r="D3" s="252"/>
      <c r="E3" s="252"/>
      <c r="F3" s="3"/>
      <c r="G3" s="3"/>
      <c r="H3" s="3"/>
    </row>
    <row r="4" spans="1:8">
      <c r="A4" s="46"/>
      <c r="B4" s="2"/>
      <c r="D4" s="252"/>
      <c r="E4" s="252"/>
      <c r="F4" s="40" t="s">
        <v>410</v>
      </c>
      <c r="G4" s="40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227" t="s">
        <v>1179</v>
      </c>
      <c r="E5" s="227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26</v>
      </c>
      <c r="D6" s="48">
        <v>1.5384615384615399E-2</v>
      </c>
      <c r="E6" s="48">
        <v>4.6409548089225698E-2</v>
      </c>
      <c r="F6" s="48">
        <v>0.2</v>
      </c>
      <c r="G6" s="48">
        <v>0</v>
      </c>
      <c r="H6" s="3"/>
    </row>
    <row r="7" spans="1:8" ht="12.6" customHeight="1">
      <c r="A7" s="4" t="s">
        <v>571</v>
      </c>
      <c r="B7" s="13" t="s">
        <v>248</v>
      </c>
      <c r="C7" s="103">
        <v>7</v>
      </c>
      <c r="D7" s="48">
        <v>0.114285714285714</v>
      </c>
      <c r="E7" s="48">
        <v>0.22677868380553601</v>
      </c>
      <c r="F7" s="48">
        <v>0.6</v>
      </c>
      <c r="G7" s="48">
        <v>0</v>
      </c>
      <c r="H7" s="3"/>
    </row>
    <row r="8" spans="1:8" ht="12.6" customHeight="1">
      <c r="A8" s="4" t="s">
        <v>249</v>
      </c>
      <c r="B8" s="13" t="s">
        <v>250</v>
      </c>
      <c r="C8" s="103">
        <v>32</v>
      </c>
      <c r="D8" s="48">
        <v>2.5000000000000001E-2</v>
      </c>
      <c r="E8" s="48">
        <v>5.0800050800076199E-2</v>
      </c>
      <c r="F8" s="48">
        <v>0.2</v>
      </c>
      <c r="G8" s="48">
        <v>0</v>
      </c>
      <c r="H8" s="3"/>
    </row>
    <row r="9" spans="1:8" ht="12.6" customHeight="1">
      <c r="A9" s="4" t="s">
        <v>251</v>
      </c>
      <c r="B9" s="13" t="s">
        <v>252</v>
      </c>
      <c r="C9" s="103">
        <v>11</v>
      </c>
      <c r="D9" s="48">
        <v>9.0909090909090905E-3</v>
      </c>
      <c r="E9" s="48">
        <v>3.01511344577764E-2</v>
      </c>
      <c r="F9" s="48">
        <v>0.1</v>
      </c>
      <c r="G9" s="48">
        <v>0</v>
      </c>
      <c r="H9" s="3"/>
    </row>
    <row r="10" spans="1:8" ht="12.6" customHeight="1">
      <c r="A10" s="4" t="s">
        <v>253</v>
      </c>
      <c r="B10" s="13" t="s">
        <v>254</v>
      </c>
      <c r="C10" s="103">
        <v>16</v>
      </c>
      <c r="D10" s="48">
        <v>3.7499999999999999E-2</v>
      </c>
      <c r="E10" s="48">
        <v>8.8506120315678394E-2</v>
      </c>
      <c r="F10" s="48">
        <v>0.3</v>
      </c>
      <c r="G10" s="48">
        <v>0</v>
      </c>
      <c r="H10" s="3"/>
    </row>
    <row r="11" spans="1:8" ht="12.6" customHeight="1">
      <c r="A11" s="4" t="s">
        <v>255</v>
      </c>
      <c r="B11" s="13" t="s">
        <v>539</v>
      </c>
      <c r="C11" s="103">
        <v>12</v>
      </c>
      <c r="D11" s="48">
        <v>1.6666666666666701E-2</v>
      </c>
      <c r="E11" s="48">
        <v>3.8924947208076099E-2</v>
      </c>
      <c r="F11" s="48">
        <v>0.1</v>
      </c>
      <c r="G11" s="48">
        <v>0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5</v>
      </c>
      <c r="D13" s="48">
        <v>0.04</v>
      </c>
      <c r="E13" s="48">
        <v>8.9442719099991602E-2</v>
      </c>
      <c r="F13" s="48">
        <v>0.2</v>
      </c>
      <c r="G13" s="48">
        <v>0</v>
      </c>
      <c r="H13" s="3"/>
    </row>
    <row r="14" spans="1:8" ht="12.6" customHeight="1">
      <c r="A14" s="4" t="s">
        <v>258</v>
      </c>
      <c r="B14" s="13" t="s">
        <v>391</v>
      </c>
      <c r="C14" s="103">
        <v>1</v>
      </c>
      <c r="D14" s="48">
        <v>0</v>
      </c>
      <c r="E14" s="48" t="s">
        <v>491</v>
      </c>
      <c r="F14" s="48">
        <v>0</v>
      </c>
      <c r="G14" s="48">
        <v>0</v>
      </c>
      <c r="H14" s="3"/>
    </row>
    <row r="15" spans="1:8" ht="12.6" customHeight="1">
      <c r="A15" s="4" t="s">
        <v>259</v>
      </c>
      <c r="B15" s="13" t="s">
        <v>370</v>
      </c>
      <c r="C15" s="103">
        <v>0</v>
      </c>
      <c r="D15" s="48" t="s">
        <v>491</v>
      </c>
      <c r="E15" s="48" t="s">
        <v>491</v>
      </c>
      <c r="F15" s="48" t="s">
        <v>491</v>
      </c>
      <c r="G15" s="48" t="s">
        <v>491</v>
      </c>
      <c r="H15" s="3"/>
    </row>
    <row r="16" spans="1:8" ht="12.6" customHeight="1">
      <c r="A16" s="4" t="s">
        <v>367</v>
      </c>
      <c r="B16" s="13" t="s">
        <v>260</v>
      </c>
      <c r="C16" s="103">
        <v>81</v>
      </c>
      <c r="D16" s="48">
        <v>2.96296296296296E-2</v>
      </c>
      <c r="E16" s="48">
        <v>6.0092521257733199E-2</v>
      </c>
      <c r="F16" s="48">
        <v>0.2</v>
      </c>
      <c r="G16" s="48">
        <v>0</v>
      </c>
      <c r="H16" s="3"/>
    </row>
    <row r="17" spans="1:8" ht="12.6" customHeight="1">
      <c r="A17" s="4" t="s">
        <v>502</v>
      </c>
      <c r="B17" s="13" t="s">
        <v>143</v>
      </c>
      <c r="C17" s="103">
        <v>0</v>
      </c>
      <c r="D17" s="48" t="s">
        <v>491</v>
      </c>
      <c r="E17" s="48" t="s">
        <v>491</v>
      </c>
      <c r="F17" s="48" t="s">
        <v>491</v>
      </c>
      <c r="G17" s="48" t="s">
        <v>491</v>
      </c>
      <c r="H17" s="3"/>
    </row>
    <row r="18" spans="1:8" ht="12.6" customHeight="1">
      <c r="A18" s="4" t="s">
        <v>503</v>
      </c>
      <c r="B18" s="13" t="s">
        <v>144</v>
      </c>
      <c r="C18" s="103">
        <v>5</v>
      </c>
      <c r="D18" s="48">
        <v>0.04</v>
      </c>
      <c r="E18" s="48">
        <v>5.4772255750516599E-2</v>
      </c>
      <c r="F18" s="48">
        <v>0.1</v>
      </c>
      <c r="G18" s="48">
        <v>0</v>
      </c>
      <c r="H18" s="3"/>
    </row>
    <row r="19" spans="1:8" ht="12.6" customHeight="1">
      <c r="A19" s="4" t="s">
        <v>504</v>
      </c>
      <c r="B19" s="13" t="s">
        <v>145</v>
      </c>
      <c r="C19" s="103">
        <v>0</v>
      </c>
      <c r="D19" s="48" t="s">
        <v>491</v>
      </c>
      <c r="E19" s="48" t="s">
        <v>491</v>
      </c>
      <c r="F19" s="48" t="s">
        <v>491</v>
      </c>
      <c r="G19" s="48" t="s">
        <v>491</v>
      </c>
      <c r="H19" s="3"/>
    </row>
    <row r="20" spans="1:8" ht="12.6" customHeight="1">
      <c r="A20" s="4" t="s">
        <v>505</v>
      </c>
      <c r="B20" s="13" t="s">
        <v>146</v>
      </c>
      <c r="C20" s="103">
        <v>3</v>
      </c>
      <c r="D20" s="48">
        <v>0</v>
      </c>
      <c r="E20" s="48">
        <v>0</v>
      </c>
      <c r="F20" s="48">
        <v>0</v>
      </c>
      <c r="G20" s="48">
        <v>0</v>
      </c>
      <c r="H20" s="3"/>
    </row>
    <row r="21" spans="1:8" ht="12.6" customHeight="1">
      <c r="A21" s="4" t="s">
        <v>506</v>
      </c>
      <c r="B21" s="13" t="s">
        <v>147</v>
      </c>
      <c r="C21" s="103">
        <v>3</v>
      </c>
      <c r="D21" s="48">
        <v>6.6666666666666693E-2</v>
      </c>
      <c r="E21" s="48">
        <v>5.7735026918962602E-2</v>
      </c>
      <c r="F21" s="48">
        <v>0.1</v>
      </c>
      <c r="G21" s="48">
        <v>0</v>
      </c>
      <c r="H21" s="3"/>
    </row>
    <row r="22" spans="1:8" ht="12.6" customHeight="1">
      <c r="A22" s="4" t="s">
        <v>507</v>
      </c>
      <c r="B22" s="13" t="s">
        <v>148</v>
      </c>
      <c r="C22" s="103">
        <v>3</v>
      </c>
      <c r="D22" s="48">
        <v>3.3333333333333298E-2</v>
      </c>
      <c r="E22" s="48">
        <v>5.7735026918962602E-2</v>
      </c>
      <c r="F22" s="48">
        <v>0.1</v>
      </c>
      <c r="G22" s="48">
        <v>0</v>
      </c>
      <c r="H22" s="3"/>
    </row>
    <row r="23" spans="1:8" ht="12.6" customHeight="1">
      <c r="A23" s="4" t="s">
        <v>508</v>
      </c>
      <c r="B23" s="13" t="s">
        <v>149</v>
      </c>
      <c r="C23" s="103">
        <v>6</v>
      </c>
      <c r="D23" s="48">
        <v>0</v>
      </c>
      <c r="E23" s="48">
        <v>0</v>
      </c>
      <c r="F23" s="48">
        <v>0</v>
      </c>
      <c r="G23" s="48">
        <v>0</v>
      </c>
      <c r="H23" s="3"/>
    </row>
    <row r="24" spans="1:8" ht="12.6" customHeight="1">
      <c r="A24" s="134" t="s">
        <v>572</v>
      </c>
      <c r="B24" s="13" t="s">
        <v>150</v>
      </c>
      <c r="C24" s="103">
        <v>1</v>
      </c>
      <c r="D24" s="48">
        <v>0</v>
      </c>
      <c r="E24" s="48" t="s">
        <v>491</v>
      </c>
      <c r="F24" s="48">
        <v>0</v>
      </c>
      <c r="G24" s="48">
        <v>0</v>
      </c>
      <c r="H24" s="3"/>
    </row>
    <row r="25" spans="1:8" ht="12.6" customHeight="1">
      <c r="A25" s="4" t="s">
        <v>509</v>
      </c>
      <c r="B25" s="13" t="s">
        <v>573</v>
      </c>
      <c r="C25" s="103">
        <v>2</v>
      </c>
      <c r="D25" s="48">
        <v>0.05</v>
      </c>
      <c r="E25" s="48">
        <v>7.0710678118654793E-2</v>
      </c>
      <c r="F25" s="48">
        <v>0.1</v>
      </c>
      <c r="G25" s="48">
        <v>0</v>
      </c>
      <c r="H25" s="3"/>
    </row>
    <row r="26" spans="1:8" ht="12.6" customHeight="1">
      <c r="A26" s="4" t="s">
        <v>510</v>
      </c>
      <c r="B26" s="13" t="s">
        <v>574</v>
      </c>
      <c r="C26" s="103">
        <v>0</v>
      </c>
      <c r="D26" s="48" t="s">
        <v>491</v>
      </c>
      <c r="E26" s="48" t="s">
        <v>491</v>
      </c>
      <c r="F26" s="48" t="s">
        <v>491</v>
      </c>
      <c r="G26" s="48" t="s">
        <v>491</v>
      </c>
      <c r="H26" s="3"/>
    </row>
    <row r="27" spans="1:8" ht="12.6" customHeight="1">
      <c r="A27" s="4" t="s">
        <v>575</v>
      </c>
      <c r="B27" s="13" t="s">
        <v>576</v>
      </c>
      <c r="C27" s="103">
        <v>52</v>
      </c>
      <c r="D27" s="48">
        <v>5.9615384615384598E-2</v>
      </c>
      <c r="E27" s="48">
        <v>0.27883484139949299</v>
      </c>
      <c r="F27" s="48">
        <v>2</v>
      </c>
      <c r="G27" s="48">
        <v>0</v>
      </c>
      <c r="H27" s="3"/>
    </row>
    <row r="28" spans="1:8" ht="12.6" customHeight="1">
      <c r="A28" s="4" t="s">
        <v>577</v>
      </c>
      <c r="B28" s="13" t="s">
        <v>328</v>
      </c>
      <c r="C28" s="103">
        <v>0</v>
      </c>
      <c r="D28" s="48" t="s">
        <v>491</v>
      </c>
      <c r="E28" s="48" t="s">
        <v>491</v>
      </c>
      <c r="F28" s="48" t="s">
        <v>491</v>
      </c>
      <c r="G28" s="48" t="s">
        <v>491</v>
      </c>
      <c r="H28" s="3"/>
    </row>
    <row r="29" spans="1:8" ht="12.6" customHeight="1">
      <c r="A29" s="134" t="s">
        <v>534</v>
      </c>
      <c r="B29" s="13" t="s">
        <v>578</v>
      </c>
      <c r="C29" s="103">
        <v>15</v>
      </c>
      <c r="D29" s="48">
        <v>1.3333333333333299E-2</v>
      </c>
      <c r="E29" s="48">
        <v>3.5186577527449803E-2</v>
      </c>
      <c r="F29" s="48">
        <v>0.1</v>
      </c>
      <c r="G29" s="48">
        <v>0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48" t="s">
        <v>491</v>
      </c>
      <c r="E30" s="48" t="s">
        <v>491</v>
      </c>
      <c r="F30" s="48" t="s">
        <v>491</v>
      </c>
      <c r="G30" s="48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2</v>
      </c>
      <c r="D31" s="48">
        <v>0</v>
      </c>
      <c r="E31" s="48">
        <v>0</v>
      </c>
      <c r="F31" s="48">
        <v>0</v>
      </c>
      <c r="G31" s="48">
        <v>0</v>
      </c>
      <c r="H31" s="3"/>
    </row>
    <row r="32" spans="1:8" ht="12.6" customHeight="1">
      <c r="A32" s="4" t="s">
        <v>581</v>
      </c>
      <c r="B32" s="13" t="s">
        <v>261</v>
      </c>
      <c r="C32" s="103">
        <v>0</v>
      </c>
      <c r="D32" s="48" t="s">
        <v>491</v>
      </c>
      <c r="E32" s="48" t="s">
        <v>491</v>
      </c>
      <c r="F32" s="48" t="s">
        <v>491</v>
      </c>
      <c r="G32" s="48" t="s">
        <v>491</v>
      </c>
      <c r="H32" s="3"/>
    </row>
    <row r="33" spans="1:8" ht="12.6" customHeight="1">
      <c r="A33" s="4" t="s">
        <v>417</v>
      </c>
      <c r="B33" s="13" t="s">
        <v>167</v>
      </c>
      <c r="C33" s="103">
        <v>1</v>
      </c>
      <c r="D33" s="48">
        <v>0</v>
      </c>
      <c r="E33" s="48" t="s">
        <v>491</v>
      </c>
      <c r="F33" s="48">
        <v>0</v>
      </c>
      <c r="G33" s="48">
        <v>0</v>
      </c>
      <c r="H33" s="3"/>
    </row>
    <row r="34" spans="1:8" ht="12.6" customHeight="1">
      <c r="A34" s="134" t="s">
        <v>582</v>
      </c>
      <c r="B34" s="13" t="s">
        <v>331</v>
      </c>
      <c r="C34" s="103">
        <v>78</v>
      </c>
      <c r="D34" s="48">
        <v>2.5641025641025599E-2</v>
      </c>
      <c r="E34" s="48">
        <v>5.68339971329066E-2</v>
      </c>
      <c r="F34" s="48">
        <v>0.2</v>
      </c>
      <c r="G34" s="48">
        <v>0</v>
      </c>
      <c r="H34" s="3"/>
    </row>
    <row r="35" spans="1:8" ht="12.6" customHeight="1">
      <c r="A35" s="4" t="s">
        <v>418</v>
      </c>
      <c r="B35" s="13" t="s">
        <v>436</v>
      </c>
      <c r="C35" s="103">
        <v>13</v>
      </c>
      <c r="D35" s="48">
        <v>1.5384615384615399E-2</v>
      </c>
      <c r="E35" s="48">
        <v>5.5470019622522897E-2</v>
      </c>
      <c r="F35" s="48">
        <v>0.2</v>
      </c>
      <c r="G35" s="48">
        <v>0</v>
      </c>
      <c r="H35" s="3"/>
    </row>
    <row r="36" spans="1:8" ht="12.6" customHeight="1">
      <c r="A36" s="4" t="s">
        <v>419</v>
      </c>
      <c r="B36" s="13" t="s">
        <v>514</v>
      </c>
      <c r="C36" s="103">
        <v>10</v>
      </c>
      <c r="D36" s="48">
        <v>0</v>
      </c>
      <c r="E36" s="48">
        <v>0</v>
      </c>
      <c r="F36" s="48">
        <v>0</v>
      </c>
      <c r="G36" s="48">
        <v>0</v>
      </c>
      <c r="H36" s="3"/>
    </row>
    <row r="37" spans="1:8" ht="12.6" customHeight="1">
      <c r="A37" s="4" t="s">
        <v>583</v>
      </c>
      <c r="B37" s="13" t="s">
        <v>2071</v>
      </c>
      <c r="C37" s="103">
        <v>0</v>
      </c>
      <c r="D37" s="48" t="s">
        <v>491</v>
      </c>
      <c r="E37" s="48" t="s">
        <v>491</v>
      </c>
      <c r="F37" s="48" t="s">
        <v>491</v>
      </c>
      <c r="G37" s="48" t="s">
        <v>491</v>
      </c>
      <c r="H37" s="3"/>
    </row>
    <row r="38" spans="1:8" ht="12.6" customHeight="1">
      <c r="A38" s="4" t="s">
        <v>584</v>
      </c>
      <c r="B38" s="13" t="s">
        <v>262</v>
      </c>
      <c r="C38" s="103">
        <v>18</v>
      </c>
      <c r="D38" s="48">
        <v>1.6666666666666701E-2</v>
      </c>
      <c r="E38" s="48">
        <v>3.8348249442368497E-2</v>
      </c>
      <c r="F38" s="48">
        <v>0.1</v>
      </c>
      <c r="G38" s="48">
        <v>0</v>
      </c>
      <c r="H38" s="3"/>
    </row>
    <row r="39" spans="1:8" ht="12.6" customHeight="1">
      <c r="A39" s="4" t="s">
        <v>263</v>
      </c>
      <c r="B39" s="13" t="s">
        <v>264</v>
      </c>
      <c r="C39" s="103">
        <v>92</v>
      </c>
      <c r="D39" s="48">
        <v>2.5000000000000001E-2</v>
      </c>
      <c r="E39" s="48">
        <v>4.599331055039E-2</v>
      </c>
      <c r="F39" s="48">
        <v>0.2</v>
      </c>
      <c r="G39" s="48">
        <v>0</v>
      </c>
      <c r="H39" s="3"/>
    </row>
    <row r="40" spans="1:8" ht="12.6" customHeight="1">
      <c r="A40" s="4" t="s">
        <v>265</v>
      </c>
      <c r="B40" s="13" t="s">
        <v>266</v>
      </c>
      <c r="C40" s="103">
        <v>6</v>
      </c>
      <c r="D40" s="48">
        <v>3.3333333333333298E-2</v>
      </c>
      <c r="E40" s="48">
        <v>8.1649658092772595E-2</v>
      </c>
      <c r="F40" s="48">
        <v>0.2</v>
      </c>
      <c r="G40" s="48">
        <v>0</v>
      </c>
      <c r="H40" s="3"/>
    </row>
    <row r="41" spans="1:8" ht="12.6" customHeight="1">
      <c r="A41" s="4" t="s">
        <v>377</v>
      </c>
      <c r="B41" s="13" t="s">
        <v>267</v>
      </c>
      <c r="C41" s="103">
        <v>1</v>
      </c>
      <c r="D41" s="48">
        <v>0</v>
      </c>
      <c r="E41" s="48" t="s">
        <v>491</v>
      </c>
      <c r="F41" s="48">
        <v>0</v>
      </c>
      <c r="G41" s="48">
        <v>0</v>
      </c>
      <c r="H41" s="3"/>
    </row>
    <row r="42" spans="1:8" ht="12.6" customHeight="1">
      <c r="A42" s="4" t="s">
        <v>378</v>
      </c>
      <c r="B42" s="13" t="s">
        <v>268</v>
      </c>
      <c r="C42" s="103">
        <v>5</v>
      </c>
      <c r="D42" s="48">
        <v>0</v>
      </c>
      <c r="E42" s="48">
        <v>0</v>
      </c>
      <c r="F42" s="48">
        <v>0</v>
      </c>
      <c r="G42" s="48">
        <v>0</v>
      </c>
      <c r="H42" s="3"/>
    </row>
    <row r="43" spans="1:8" ht="12.6" customHeight="1">
      <c r="A43" s="4" t="s">
        <v>281</v>
      </c>
      <c r="B43" s="13" t="s">
        <v>379</v>
      </c>
      <c r="C43" s="103">
        <v>3</v>
      </c>
      <c r="D43" s="48">
        <v>3.3333333333333298E-2</v>
      </c>
      <c r="E43" s="48">
        <v>5.7735026918962602E-2</v>
      </c>
      <c r="F43" s="48">
        <v>0.1</v>
      </c>
      <c r="G43" s="48">
        <v>0</v>
      </c>
      <c r="H43" s="3"/>
    </row>
    <row r="44" spans="1:8" ht="12.6" customHeight="1">
      <c r="A44" s="4" t="s">
        <v>380</v>
      </c>
      <c r="B44" s="13" t="s">
        <v>585</v>
      </c>
      <c r="C44" s="103">
        <v>6</v>
      </c>
      <c r="D44" s="48">
        <v>1.6666666666666701E-2</v>
      </c>
      <c r="E44" s="48">
        <v>4.0824829046386298E-2</v>
      </c>
      <c r="F44" s="48">
        <v>0.1</v>
      </c>
      <c r="G44" s="48">
        <v>0</v>
      </c>
      <c r="H44" s="3"/>
    </row>
    <row r="45" spans="1:8" ht="12.6" customHeight="1">
      <c r="A45" s="4" t="s">
        <v>282</v>
      </c>
      <c r="B45" s="13" t="s">
        <v>586</v>
      </c>
      <c r="C45" s="103">
        <v>59</v>
      </c>
      <c r="D45" s="48">
        <v>8.4745762711864406E-3</v>
      </c>
      <c r="E45" s="48">
        <v>2.8089362284043701E-2</v>
      </c>
      <c r="F45" s="48">
        <v>0.1</v>
      </c>
      <c r="G45" s="48">
        <v>0</v>
      </c>
      <c r="H45" s="3"/>
    </row>
    <row r="46" spans="1:8" ht="12.6" customHeight="1">
      <c r="A46" s="4" t="s">
        <v>587</v>
      </c>
      <c r="B46" s="13" t="s">
        <v>588</v>
      </c>
      <c r="C46" s="103">
        <v>4</v>
      </c>
      <c r="D46" s="48">
        <v>0.05</v>
      </c>
      <c r="E46" s="48">
        <v>0.1</v>
      </c>
      <c r="F46" s="48">
        <v>0.2</v>
      </c>
      <c r="G46" s="48">
        <v>0</v>
      </c>
      <c r="H46" s="3"/>
    </row>
    <row r="47" spans="1:8" ht="12.6" customHeight="1">
      <c r="A47" s="4" t="s">
        <v>589</v>
      </c>
      <c r="B47" s="13" t="s">
        <v>269</v>
      </c>
      <c r="C47" s="103">
        <v>5</v>
      </c>
      <c r="D47" s="48">
        <v>0.04</v>
      </c>
      <c r="E47" s="48">
        <v>8.9442719099991602E-2</v>
      </c>
      <c r="F47" s="48">
        <v>0.2</v>
      </c>
      <c r="G47" s="48">
        <v>0</v>
      </c>
      <c r="H47" s="3"/>
    </row>
    <row r="48" spans="1:8" ht="12.6" customHeight="1">
      <c r="A48" s="4" t="s">
        <v>284</v>
      </c>
      <c r="B48" s="13" t="s">
        <v>590</v>
      </c>
      <c r="C48" s="103">
        <v>5</v>
      </c>
      <c r="D48" s="48">
        <v>0.02</v>
      </c>
      <c r="E48" s="48">
        <v>4.4721359549995801E-2</v>
      </c>
      <c r="F48" s="48">
        <v>0.1</v>
      </c>
      <c r="G48" s="48">
        <v>0</v>
      </c>
      <c r="H48" s="3"/>
    </row>
    <row r="49" spans="1:8" ht="12.6" customHeight="1">
      <c r="A49" s="4" t="s">
        <v>421</v>
      </c>
      <c r="B49" s="13" t="s">
        <v>270</v>
      </c>
      <c r="C49" s="103">
        <v>26</v>
      </c>
      <c r="D49" s="48">
        <v>3.8461538461538498E-3</v>
      </c>
      <c r="E49" s="48">
        <v>1.9611613513818401E-2</v>
      </c>
      <c r="F49" s="48">
        <v>0.1</v>
      </c>
      <c r="G49" s="48">
        <v>0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48" t="s">
        <v>491</v>
      </c>
      <c r="E50" s="48" t="s">
        <v>491</v>
      </c>
      <c r="F50" s="48" t="s">
        <v>491</v>
      </c>
      <c r="G50" s="48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03">
        <v>0</v>
      </c>
      <c r="D51" s="48" t="s">
        <v>491</v>
      </c>
      <c r="E51" s="48" t="s">
        <v>491</v>
      </c>
      <c r="F51" s="48" t="s">
        <v>491</v>
      </c>
      <c r="G51" s="48" t="s">
        <v>491</v>
      </c>
    </row>
    <row r="52" spans="1:8" ht="12.6" customHeight="1">
      <c r="A52" s="4" t="s">
        <v>591</v>
      </c>
      <c r="B52" s="13" t="s">
        <v>157</v>
      </c>
      <c r="C52" s="103">
        <v>0</v>
      </c>
      <c r="D52" s="48" t="s">
        <v>491</v>
      </c>
      <c r="E52" s="48" t="s">
        <v>491</v>
      </c>
      <c r="F52" s="48" t="s">
        <v>491</v>
      </c>
      <c r="G52" s="48" t="s">
        <v>491</v>
      </c>
      <c r="H52" s="3"/>
    </row>
    <row r="53" spans="1:8" ht="12.6" customHeight="1">
      <c r="A53" s="4" t="s">
        <v>158</v>
      </c>
      <c r="B53" s="13" t="s">
        <v>159</v>
      </c>
      <c r="C53" s="103">
        <v>1</v>
      </c>
      <c r="D53" s="48">
        <v>0</v>
      </c>
      <c r="E53" s="48" t="s">
        <v>491</v>
      </c>
      <c r="F53" s="48">
        <v>0</v>
      </c>
      <c r="G53" s="48">
        <v>0</v>
      </c>
      <c r="H53" s="3"/>
    </row>
    <row r="54" spans="1:8" ht="12.6" customHeight="1">
      <c r="A54" s="4" t="s">
        <v>160</v>
      </c>
      <c r="B54" s="13" t="s">
        <v>161</v>
      </c>
      <c r="C54" s="103">
        <v>3</v>
      </c>
      <c r="D54" s="48">
        <v>0</v>
      </c>
      <c r="E54" s="48">
        <v>0</v>
      </c>
      <c r="F54" s="48">
        <v>0</v>
      </c>
      <c r="G54" s="48">
        <v>0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48" t="s">
        <v>491</v>
      </c>
      <c r="E55" s="48" t="s">
        <v>491</v>
      </c>
      <c r="F55" s="48" t="s">
        <v>491</v>
      </c>
      <c r="G55" s="48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2</v>
      </c>
      <c r="D56" s="48">
        <v>0</v>
      </c>
      <c r="E56" s="48">
        <v>0</v>
      </c>
      <c r="F56" s="48">
        <v>0</v>
      </c>
      <c r="G56" s="48">
        <v>0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48" t="s">
        <v>491</v>
      </c>
      <c r="E57" s="48" t="s">
        <v>491</v>
      </c>
      <c r="F57" s="48" t="s">
        <v>491</v>
      </c>
      <c r="G57" s="48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48" t="s">
        <v>491</v>
      </c>
      <c r="E58" s="48" t="s">
        <v>491</v>
      </c>
      <c r="F58" s="48" t="s">
        <v>491</v>
      </c>
      <c r="G58" s="48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58</v>
      </c>
      <c r="D59" s="48">
        <v>1.37931034482759E-2</v>
      </c>
      <c r="E59" s="48">
        <v>4.3722714246451203E-2</v>
      </c>
      <c r="F59" s="48">
        <v>0.2</v>
      </c>
      <c r="G59" s="48">
        <v>0</v>
      </c>
      <c r="H59" s="3"/>
    </row>
    <row r="60" spans="1:8" ht="12.6" customHeight="1">
      <c r="A60" s="4" t="s">
        <v>175</v>
      </c>
      <c r="B60" s="13" t="s">
        <v>176</v>
      </c>
      <c r="C60" s="103">
        <v>64</v>
      </c>
      <c r="D60" s="48">
        <v>1.7187500000000001E-2</v>
      </c>
      <c r="E60" s="48">
        <v>4.5616369590347497E-2</v>
      </c>
      <c r="F60" s="48">
        <v>0.2</v>
      </c>
      <c r="G60" s="48">
        <v>0</v>
      </c>
      <c r="H60" s="3"/>
    </row>
    <row r="61" spans="1:8" ht="12.6" customHeight="1">
      <c r="A61" s="4" t="s">
        <v>177</v>
      </c>
      <c r="B61" s="13" t="s">
        <v>178</v>
      </c>
      <c r="C61" s="103">
        <v>4</v>
      </c>
      <c r="D61" s="48">
        <v>0</v>
      </c>
      <c r="E61" s="48">
        <v>0</v>
      </c>
      <c r="F61" s="48">
        <v>0</v>
      </c>
      <c r="G61" s="48">
        <v>0</v>
      </c>
      <c r="H61" s="3"/>
    </row>
    <row r="62" spans="1:8" ht="12.6" customHeight="1">
      <c r="A62" s="4" t="s">
        <v>179</v>
      </c>
      <c r="B62" s="13" t="s">
        <v>180</v>
      </c>
      <c r="C62" s="103">
        <v>3</v>
      </c>
      <c r="D62" s="48">
        <v>0.3</v>
      </c>
      <c r="E62" s="48">
        <v>0.51961524227066302</v>
      </c>
      <c r="F62" s="48">
        <v>0.9</v>
      </c>
      <c r="G62" s="48">
        <v>0</v>
      </c>
      <c r="H62" s="3"/>
    </row>
    <row r="63" spans="1:8" ht="12.6" customHeight="1">
      <c r="A63" s="4" t="s">
        <v>181</v>
      </c>
      <c r="B63" s="13" t="s">
        <v>182</v>
      </c>
      <c r="C63" s="103">
        <v>1</v>
      </c>
      <c r="D63" s="48">
        <v>0</v>
      </c>
      <c r="E63" s="48" t="s">
        <v>491</v>
      </c>
      <c r="F63" s="48">
        <v>0</v>
      </c>
      <c r="G63" s="48">
        <v>0</v>
      </c>
      <c r="H63" s="3"/>
    </row>
    <row r="64" spans="1:8" ht="12.6" customHeight="1">
      <c r="A64" s="134" t="s">
        <v>183</v>
      </c>
      <c r="B64" s="13" t="s">
        <v>184</v>
      </c>
      <c r="C64" s="103">
        <v>10</v>
      </c>
      <c r="D64" s="48">
        <v>0</v>
      </c>
      <c r="E64" s="48">
        <v>0</v>
      </c>
      <c r="F64" s="48">
        <v>0</v>
      </c>
      <c r="G64" s="48">
        <v>0</v>
      </c>
      <c r="H64" s="3"/>
    </row>
    <row r="65" spans="1:8" ht="12.6" customHeight="1">
      <c r="A65" s="4" t="s">
        <v>185</v>
      </c>
      <c r="B65" s="13" t="s">
        <v>2018</v>
      </c>
      <c r="C65" s="103">
        <v>13</v>
      </c>
      <c r="D65" s="48">
        <v>7.6923076923076901E-3</v>
      </c>
      <c r="E65" s="48">
        <v>2.77350098112615E-2</v>
      </c>
      <c r="F65" s="48">
        <v>0.1</v>
      </c>
      <c r="G65" s="48">
        <v>0</v>
      </c>
      <c r="H65" s="3"/>
    </row>
    <row r="66" spans="1:8" ht="12.6" customHeight="1">
      <c r="A66" s="4" t="s">
        <v>186</v>
      </c>
      <c r="B66" s="13" t="s">
        <v>163</v>
      </c>
      <c r="C66" s="103">
        <v>1</v>
      </c>
      <c r="D66" s="48">
        <v>0</v>
      </c>
      <c r="E66" s="48" t="s">
        <v>491</v>
      </c>
      <c r="F66" s="48">
        <v>0</v>
      </c>
      <c r="G66" s="48">
        <v>0</v>
      </c>
      <c r="H66" s="3"/>
    </row>
    <row r="67" spans="1:8" ht="12.6" customHeight="1">
      <c r="A67" s="4" t="s">
        <v>187</v>
      </c>
      <c r="B67" s="13" t="s">
        <v>164</v>
      </c>
      <c r="C67" s="103">
        <v>3</v>
      </c>
      <c r="D67" s="48">
        <v>0.233333333333333</v>
      </c>
      <c r="E67" s="48">
        <v>0.23094010767584999</v>
      </c>
      <c r="F67" s="48">
        <v>0.5</v>
      </c>
      <c r="G67" s="48">
        <v>0.1</v>
      </c>
      <c r="H67" s="3"/>
    </row>
    <row r="68" spans="1:8" ht="12.6" customHeight="1">
      <c r="A68" s="4" t="s">
        <v>188</v>
      </c>
      <c r="B68" s="13" t="s">
        <v>165</v>
      </c>
      <c r="C68" s="103">
        <v>38</v>
      </c>
      <c r="D68" s="48">
        <v>7.8947368421052704E-3</v>
      </c>
      <c r="E68" s="48">
        <v>2.7327631273309401E-2</v>
      </c>
      <c r="F68" s="48">
        <v>0.1</v>
      </c>
      <c r="G68" s="48">
        <v>0</v>
      </c>
      <c r="H68" s="3"/>
    </row>
    <row r="69" spans="1:8" ht="12.6" customHeight="1">
      <c r="A69" s="4" t="s">
        <v>189</v>
      </c>
      <c r="B69" s="13" t="s">
        <v>166</v>
      </c>
      <c r="C69" s="103">
        <v>38</v>
      </c>
      <c r="D69" s="48">
        <v>3.1578947368421102E-2</v>
      </c>
      <c r="E69" s="48">
        <v>4.7106912087607603E-2</v>
      </c>
      <c r="F69" s="48">
        <v>0.1</v>
      </c>
      <c r="G69" s="48">
        <v>0</v>
      </c>
      <c r="H69" s="3"/>
    </row>
    <row r="70" spans="1:8" ht="12.6" customHeight="1">
      <c r="A70" s="4" t="s">
        <v>190</v>
      </c>
      <c r="B70" s="13" t="s">
        <v>168</v>
      </c>
      <c r="C70" s="103">
        <v>38</v>
      </c>
      <c r="D70" s="48">
        <v>4.47368421052632E-2</v>
      </c>
      <c r="E70" s="48">
        <v>0.10318539709446301</v>
      </c>
      <c r="F70" s="48">
        <v>0.6</v>
      </c>
      <c r="G70" s="48">
        <v>0</v>
      </c>
      <c r="H70" s="3"/>
    </row>
    <row r="71" spans="1:8" ht="12.6" customHeight="1">
      <c r="A71" s="4" t="s">
        <v>191</v>
      </c>
      <c r="B71" s="13" t="s">
        <v>192</v>
      </c>
      <c r="C71" s="103">
        <v>0</v>
      </c>
      <c r="D71" s="48" t="s">
        <v>491</v>
      </c>
      <c r="E71" s="48" t="s">
        <v>491</v>
      </c>
      <c r="F71" s="48" t="s">
        <v>491</v>
      </c>
      <c r="G71" s="48" t="s">
        <v>491</v>
      </c>
      <c r="H71" s="3"/>
    </row>
    <row r="72" spans="1:8" ht="12.6" customHeight="1">
      <c r="A72" s="4" t="s">
        <v>193</v>
      </c>
      <c r="B72" s="13" t="s">
        <v>194</v>
      </c>
      <c r="C72" s="103">
        <v>3</v>
      </c>
      <c r="D72" s="48">
        <v>0</v>
      </c>
      <c r="E72" s="48">
        <v>0</v>
      </c>
      <c r="F72" s="48">
        <v>0</v>
      </c>
      <c r="G72" s="48">
        <v>0</v>
      </c>
      <c r="H72" s="3"/>
    </row>
    <row r="73" spans="1:8" ht="12.6" customHeight="1">
      <c r="A73" s="4" t="s">
        <v>195</v>
      </c>
      <c r="B73" s="13" t="s">
        <v>196</v>
      </c>
      <c r="C73" s="103">
        <v>36</v>
      </c>
      <c r="D73" s="48">
        <v>1.1111111111111099E-2</v>
      </c>
      <c r="E73" s="48">
        <v>3.1872762915583802E-2</v>
      </c>
      <c r="F73" s="48">
        <v>0.1</v>
      </c>
      <c r="G73" s="48">
        <v>0</v>
      </c>
      <c r="H73" s="3"/>
    </row>
    <row r="74" spans="1:8" ht="12.6" customHeight="1">
      <c r="A74" s="4" t="s">
        <v>197</v>
      </c>
      <c r="B74" s="13" t="s">
        <v>198</v>
      </c>
      <c r="C74" s="103">
        <v>5</v>
      </c>
      <c r="D74" s="48">
        <v>0</v>
      </c>
      <c r="E74" s="48">
        <v>0</v>
      </c>
      <c r="F74" s="48">
        <v>0</v>
      </c>
      <c r="G74" s="48">
        <v>0</v>
      </c>
      <c r="H74" s="3"/>
    </row>
    <row r="75" spans="1:8" ht="12.6" customHeight="1">
      <c r="A75" s="4" t="s">
        <v>199</v>
      </c>
      <c r="B75" s="13" t="s">
        <v>200</v>
      </c>
      <c r="C75" s="103">
        <v>0</v>
      </c>
      <c r="D75" s="48" t="s">
        <v>491</v>
      </c>
      <c r="E75" s="48" t="s">
        <v>491</v>
      </c>
      <c r="F75" s="48" t="s">
        <v>491</v>
      </c>
      <c r="G75" s="48" t="s">
        <v>491</v>
      </c>
      <c r="H75" s="3"/>
    </row>
    <row r="76" spans="1:8" ht="12.6" customHeight="1">
      <c r="A76" s="4" t="s">
        <v>201</v>
      </c>
      <c r="B76" s="13" t="s">
        <v>202</v>
      </c>
      <c r="C76" s="103">
        <v>65</v>
      </c>
      <c r="D76" s="48">
        <v>0.02</v>
      </c>
      <c r="E76" s="48">
        <v>5.0621141828291499E-2</v>
      </c>
      <c r="F76" s="48">
        <v>0.2</v>
      </c>
      <c r="G76" s="48">
        <v>0</v>
      </c>
      <c r="H76" s="3"/>
    </row>
    <row r="77" spans="1:8" ht="12.6" customHeight="1">
      <c r="A77" s="4" t="s">
        <v>203</v>
      </c>
      <c r="B77" s="13" t="s">
        <v>169</v>
      </c>
      <c r="C77" s="103">
        <v>45</v>
      </c>
      <c r="D77" s="48">
        <v>4.4444444444444398E-2</v>
      </c>
      <c r="E77" s="48">
        <v>0.153082799276547</v>
      </c>
      <c r="F77" s="48">
        <v>1</v>
      </c>
      <c r="G77" s="48">
        <v>0</v>
      </c>
      <c r="H77" s="3"/>
    </row>
    <row r="78" spans="1:8" ht="12.6" customHeight="1">
      <c r="A78" s="134" t="s">
        <v>204</v>
      </c>
      <c r="B78" s="13" t="s">
        <v>170</v>
      </c>
      <c r="C78" s="103">
        <v>269</v>
      </c>
      <c r="D78" s="48">
        <v>2.3048327137546499E-2</v>
      </c>
      <c r="E78" s="48">
        <v>5.9760104114976897E-2</v>
      </c>
      <c r="F78" s="48">
        <v>0.5</v>
      </c>
      <c r="G78" s="48">
        <v>0</v>
      </c>
      <c r="H78" s="3"/>
    </row>
    <row r="79" spans="1:8" ht="12.6" customHeight="1">
      <c r="A79" s="4" t="s">
        <v>205</v>
      </c>
      <c r="B79" s="13" t="s">
        <v>206</v>
      </c>
      <c r="C79" s="103">
        <v>0</v>
      </c>
      <c r="D79" s="48" t="s">
        <v>491</v>
      </c>
      <c r="E79" s="48" t="s">
        <v>491</v>
      </c>
      <c r="F79" s="48" t="s">
        <v>491</v>
      </c>
      <c r="G79" s="48" t="s">
        <v>491</v>
      </c>
      <c r="H79" s="3"/>
    </row>
    <row r="80" spans="1:8" ht="12.6" customHeight="1">
      <c r="A80" s="4" t="s">
        <v>207</v>
      </c>
      <c r="B80" s="13" t="s">
        <v>171</v>
      </c>
      <c r="C80" s="103">
        <v>18</v>
      </c>
      <c r="D80" s="48">
        <v>1.6666666666666701E-2</v>
      </c>
      <c r="E80" s="48">
        <v>5.1449575542752701E-2</v>
      </c>
      <c r="F80" s="48">
        <v>0.2</v>
      </c>
      <c r="G80" s="48">
        <v>0</v>
      </c>
      <c r="H80" s="3"/>
    </row>
    <row r="81" spans="1:8" ht="12.6" customHeight="1">
      <c r="A81" s="134" t="s">
        <v>208</v>
      </c>
      <c r="B81" s="13" t="s">
        <v>209</v>
      </c>
      <c r="C81" s="103">
        <v>0</v>
      </c>
      <c r="D81" s="48" t="s">
        <v>491</v>
      </c>
      <c r="E81" s="48" t="s">
        <v>491</v>
      </c>
      <c r="F81" s="48" t="s">
        <v>491</v>
      </c>
      <c r="G81" s="48" t="s">
        <v>491</v>
      </c>
      <c r="H81" s="3"/>
    </row>
    <row r="82" spans="1:8" ht="12.6" customHeight="1">
      <c r="A82" s="4" t="s">
        <v>210</v>
      </c>
      <c r="B82" s="13" t="s">
        <v>211</v>
      </c>
      <c r="C82" s="103">
        <v>102</v>
      </c>
      <c r="D82" s="48">
        <v>1.27450980392157E-2</v>
      </c>
      <c r="E82" s="48">
        <v>4.1438415781319897E-2</v>
      </c>
      <c r="F82" s="48">
        <v>0.2</v>
      </c>
      <c r="G82" s="48">
        <v>0</v>
      </c>
      <c r="H82" s="3"/>
    </row>
    <row r="83" spans="1:8" ht="12.6" customHeight="1">
      <c r="A83" s="4" t="s">
        <v>212</v>
      </c>
      <c r="B83" s="13" t="s">
        <v>213</v>
      </c>
      <c r="C83" s="103">
        <v>650</v>
      </c>
      <c r="D83" s="48">
        <v>5.6461538461538598E-2</v>
      </c>
      <c r="E83" s="48">
        <v>0.17745791635695701</v>
      </c>
      <c r="F83" s="48">
        <v>2</v>
      </c>
      <c r="G83" s="48">
        <v>0</v>
      </c>
      <c r="H83" s="3"/>
    </row>
    <row r="84" spans="1:8" ht="12.6" customHeight="1">
      <c r="A84" s="134" t="s">
        <v>172</v>
      </c>
      <c r="B84" s="13" t="s">
        <v>214</v>
      </c>
      <c r="C84" s="103">
        <v>459</v>
      </c>
      <c r="D84" s="48">
        <v>0.154684095860567</v>
      </c>
      <c r="E84" s="48">
        <v>0.28909370956913699</v>
      </c>
      <c r="F84" s="48">
        <v>3</v>
      </c>
      <c r="G84" s="48">
        <v>0</v>
      </c>
      <c r="H84" s="3"/>
    </row>
    <row r="85" spans="1:8" ht="12.6" customHeight="1">
      <c r="A85" s="35" t="s">
        <v>215</v>
      </c>
      <c r="B85" s="192" t="s">
        <v>2020</v>
      </c>
      <c r="C85" s="103">
        <v>1</v>
      </c>
      <c r="D85" s="48">
        <v>0.1</v>
      </c>
      <c r="E85" s="48" t="s">
        <v>491</v>
      </c>
      <c r="F85" s="48">
        <v>0.1</v>
      </c>
      <c r="G85" s="48">
        <v>0.1</v>
      </c>
      <c r="H85" s="3"/>
    </row>
    <row r="86" spans="1:8" ht="12.6" customHeight="1">
      <c r="A86" s="35" t="s">
        <v>217</v>
      </c>
      <c r="B86" s="13" t="s">
        <v>216</v>
      </c>
      <c r="C86" s="103">
        <v>27</v>
      </c>
      <c r="D86" s="48">
        <v>0.10370370370370401</v>
      </c>
      <c r="E86" s="48">
        <v>0.384789134543425</v>
      </c>
      <c r="F86" s="48">
        <v>2</v>
      </c>
      <c r="G86" s="48">
        <v>0</v>
      </c>
      <c r="H86" s="3"/>
    </row>
    <row r="87" spans="1:8" ht="12.6" customHeight="1">
      <c r="A87" s="35" t="s">
        <v>219</v>
      </c>
      <c r="B87" s="13" t="s">
        <v>218</v>
      </c>
      <c r="C87" s="103">
        <v>2</v>
      </c>
      <c r="D87" s="48">
        <v>0.05</v>
      </c>
      <c r="E87" s="48">
        <v>7.0710678118654793E-2</v>
      </c>
      <c r="F87" s="48">
        <v>0.1</v>
      </c>
      <c r="G87" s="48">
        <v>0</v>
      </c>
      <c r="H87" s="3"/>
    </row>
    <row r="88" spans="1:8" ht="12.6" customHeight="1">
      <c r="A88" s="35" t="s">
        <v>221</v>
      </c>
      <c r="B88" s="13" t="s">
        <v>220</v>
      </c>
      <c r="C88" s="103">
        <v>5</v>
      </c>
      <c r="D88" s="48">
        <v>0</v>
      </c>
      <c r="E88" s="48">
        <v>0</v>
      </c>
      <c r="F88" s="48">
        <v>0</v>
      </c>
      <c r="G88" s="48">
        <v>0</v>
      </c>
      <c r="H88" s="3"/>
    </row>
    <row r="89" spans="1:8" ht="12.6" customHeight="1">
      <c r="A89" s="35" t="s">
        <v>223</v>
      </c>
      <c r="B89" s="13" t="s">
        <v>222</v>
      </c>
      <c r="C89" s="103">
        <v>6</v>
      </c>
      <c r="D89" s="48">
        <v>0</v>
      </c>
      <c r="E89" s="48">
        <v>0</v>
      </c>
      <c r="F89" s="48">
        <v>0</v>
      </c>
      <c r="G89" s="48">
        <v>0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48" t="s">
        <v>491</v>
      </c>
      <c r="E90" s="48" t="s">
        <v>491</v>
      </c>
      <c r="F90" s="48" t="s">
        <v>491</v>
      </c>
      <c r="G90" s="48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14</v>
      </c>
      <c r="D92" s="48">
        <v>0.14285714285714299</v>
      </c>
      <c r="E92" s="48">
        <v>0.53452248382484902</v>
      </c>
      <c r="F92" s="48">
        <v>2</v>
      </c>
      <c r="G92" s="48">
        <v>0</v>
      </c>
      <c r="H92" s="3"/>
    </row>
    <row r="93" spans="1:8" ht="12.6" customHeight="1">
      <c r="A93" s="134" t="s">
        <v>321</v>
      </c>
      <c r="B93" s="13" t="s">
        <v>517</v>
      </c>
      <c r="C93" s="103">
        <v>0</v>
      </c>
      <c r="D93" s="48" t="s">
        <v>491</v>
      </c>
      <c r="E93" s="48" t="s">
        <v>491</v>
      </c>
      <c r="F93" s="48" t="s">
        <v>491</v>
      </c>
      <c r="G93" s="48" t="s">
        <v>491</v>
      </c>
      <c r="H93" s="3"/>
    </row>
    <row r="94" spans="1:8" ht="12.6" customHeight="1">
      <c r="A94" s="4" t="s">
        <v>322</v>
      </c>
      <c r="B94" s="13" t="s">
        <v>323</v>
      </c>
      <c r="C94" s="103">
        <v>21</v>
      </c>
      <c r="D94" s="48">
        <v>4.2857142857142899E-2</v>
      </c>
      <c r="E94" s="48">
        <v>5.9761430466719702E-2</v>
      </c>
      <c r="F94" s="48">
        <v>0.2</v>
      </c>
      <c r="G94" s="48">
        <v>0</v>
      </c>
      <c r="H94" s="3"/>
    </row>
    <row r="95" spans="1:8" ht="12.6" customHeight="1">
      <c r="A95" s="134" t="s">
        <v>324</v>
      </c>
      <c r="B95" s="13" t="s">
        <v>518</v>
      </c>
      <c r="C95" s="103">
        <v>6</v>
      </c>
      <c r="D95" s="48">
        <v>0</v>
      </c>
      <c r="E95" s="48">
        <v>0</v>
      </c>
      <c r="F95" s="48">
        <v>0</v>
      </c>
      <c r="G95" s="48">
        <v>0</v>
      </c>
      <c r="H95" s="3"/>
    </row>
    <row r="96" spans="1:8" ht="12.6" customHeight="1">
      <c r="A96" s="4" t="s">
        <v>325</v>
      </c>
      <c r="B96" s="13" t="s">
        <v>519</v>
      </c>
      <c r="C96" s="103">
        <v>2</v>
      </c>
      <c r="D96" s="48">
        <v>0.05</v>
      </c>
      <c r="E96" s="48">
        <v>7.0710678118654793E-2</v>
      </c>
      <c r="F96" s="48">
        <v>0.1</v>
      </c>
      <c r="G96" s="48">
        <v>0</v>
      </c>
      <c r="H96" s="3"/>
    </row>
    <row r="97" spans="1:8" ht="12.6" customHeight="1">
      <c r="A97" s="4" t="s">
        <v>686</v>
      </c>
      <c r="B97" s="13" t="s">
        <v>520</v>
      </c>
      <c r="C97" s="103">
        <v>2</v>
      </c>
      <c r="D97" s="48">
        <v>0.1</v>
      </c>
      <c r="E97" s="48">
        <v>0</v>
      </c>
      <c r="F97" s="48">
        <v>0.1</v>
      </c>
      <c r="G97" s="48">
        <v>0.1</v>
      </c>
      <c r="H97" s="3"/>
    </row>
    <row r="98" spans="1:8" ht="12.6" customHeight="1">
      <c r="A98" s="134" t="s">
        <v>381</v>
      </c>
      <c r="B98" s="13" t="s">
        <v>151</v>
      </c>
      <c r="C98" s="103">
        <v>3</v>
      </c>
      <c r="D98" s="48">
        <v>0</v>
      </c>
      <c r="E98" s="48">
        <v>0</v>
      </c>
      <c r="F98" s="48">
        <v>0</v>
      </c>
      <c r="G98" s="48">
        <v>0</v>
      </c>
      <c r="H98" s="3"/>
    </row>
    <row r="99" spans="1:8" ht="12.6" customHeight="1">
      <c r="A99" s="4" t="s">
        <v>604</v>
      </c>
      <c r="B99" s="13" t="s">
        <v>382</v>
      </c>
      <c r="C99" s="103">
        <v>0</v>
      </c>
      <c r="D99" s="48" t="s">
        <v>491</v>
      </c>
      <c r="E99" s="48" t="s">
        <v>491</v>
      </c>
      <c r="F99" s="48" t="s">
        <v>491</v>
      </c>
      <c r="G99" s="48" t="s">
        <v>491</v>
      </c>
      <c r="H99" s="3"/>
    </row>
    <row r="100" spans="1:8" ht="12.6" customHeight="1">
      <c r="A100" s="134" t="s">
        <v>606</v>
      </c>
      <c r="B100" s="13" t="s">
        <v>521</v>
      </c>
      <c r="C100" s="103">
        <v>11</v>
      </c>
      <c r="D100" s="48">
        <v>2.7272727272727299E-2</v>
      </c>
      <c r="E100" s="48">
        <v>4.6709936649691398E-2</v>
      </c>
      <c r="F100" s="48">
        <v>0.1</v>
      </c>
      <c r="G100" s="48">
        <v>0</v>
      </c>
      <c r="H100" s="3"/>
    </row>
    <row r="101" spans="1:8" ht="12.6" customHeight="1">
      <c r="A101" s="4" t="s">
        <v>383</v>
      </c>
      <c r="B101" s="13" t="s">
        <v>522</v>
      </c>
      <c r="C101" s="103">
        <v>310</v>
      </c>
      <c r="D101" s="48">
        <v>2.4193548387096801E-2</v>
      </c>
      <c r="E101" s="48">
        <v>7.2150247474760398E-2</v>
      </c>
      <c r="F101" s="48">
        <v>1</v>
      </c>
      <c r="G101" s="48">
        <v>0</v>
      </c>
      <c r="H101" s="3"/>
    </row>
    <row r="102" spans="1:8" ht="12.6" customHeight="1">
      <c r="A102" s="4" t="s">
        <v>608</v>
      </c>
      <c r="B102" s="13" t="s">
        <v>523</v>
      </c>
      <c r="C102" s="103">
        <v>46</v>
      </c>
      <c r="D102" s="48">
        <v>3.2608695652173898E-2</v>
      </c>
      <c r="E102" s="48">
        <v>0.14915219345217201</v>
      </c>
      <c r="F102" s="48">
        <v>1</v>
      </c>
      <c r="G102" s="48">
        <v>0</v>
      </c>
      <c r="H102" s="3"/>
    </row>
    <row r="103" spans="1:8" ht="12.6" customHeight="1">
      <c r="A103" s="4" t="s">
        <v>609</v>
      </c>
      <c r="B103" s="13" t="s">
        <v>524</v>
      </c>
      <c r="C103" s="103">
        <v>36</v>
      </c>
      <c r="D103" s="48">
        <v>4.1666666666666699E-2</v>
      </c>
      <c r="E103" s="48">
        <v>0.120415945787923</v>
      </c>
      <c r="F103" s="48">
        <v>0.5</v>
      </c>
      <c r="G103" s="48">
        <v>0</v>
      </c>
      <c r="H103" s="3"/>
    </row>
    <row r="104" spans="1:8" ht="12.6" customHeight="1">
      <c r="A104" s="4" t="s">
        <v>384</v>
      </c>
      <c r="B104" s="13" t="s">
        <v>525</v>
      </c>
      <c r="C104" s="103">
        <v>25</v>
      </c>
      <c r="D104" s="48">
        <v>0.04</v>
      </c>
      <c r="E104" s="48">
        <v>7.0710678118654793E-2</v>
      </c>
      <c r="F104" s="48">
        <v>0.2</v>
      </c>
      <c r="G104" s="48">
        <v>0</v>
      </c>
      <c r="H104" s="3"/>
    </row>
    <row r="105" spans="1:8" ht="12.6" customHeight="1">
      <c r="A105" s="4" t="s">
        <v>611</v>
      </c>
      <c r="B105" s="13" t="s">
        <v>411</v>
      </c>
      <c r="C105" s="103">
        <v>2</v>
      </c>
      <c r="D105" s="48">
        <v>0</v>
      </c>
      <c r="E105" s="48">
        <v>0</v>
      </c>
      <c r="F105" s="48">
        <v>0</v>
      </c>
      <c r="G105" s="48">
        <v>0</v>
      </c>
      <c r="H105" s="3"/>
    </row>
    <row r="106" spans="1:8" ht="12.6" customHeight="1">
      <c r="A106" s="4" t="s">
        <v>276</v>
      </c>
      <c r="B106" s="4" t="s">
        <v>277</v>
      </c>
      <c r="C106" s="184">
        <v>593</v>
      </c>
      <c r="D106" s="231">
        <v>3.4064080944350802E-2</v>
      </c>
      <c r="E106" s="231">
        <v>0.193788272440168</v>
      </c>
      <c r="F106" s="231">
        <v>3</v>
      </c>
      <c r="G106" s="231">
        <v>0</v>
      </c>
      <c r="H106" s="8"/>
    </row>
    <row r="107" spans="1:8" ht="12.6" customHeight="1">
      <c r="A107" s="4" t="s">
        <v>278</v>
      </c>
      <c r="B107" s="4" t="s">
        <v>152</v>
      </c>
      <c r="C107" s="184">
        <v>1789</v>
      </c>
      <c r="D107" s="231">
        <v>9.3348239239798708E-3</v>
      </c>
      <c r="E107" s="231">
        <v>4.3182333110660602E-2</v>
      </c>
      <c r="F107" s="231">
        <v>1</v>
      </c>
      <c r="G107" s="231">
        <v>0</v>
      </c>
      <c r="H107" s="8"/>
    </row>
    <row r="108" spans="1:8" ht="12.6" customHeight="1">
      <c r="A108" s="4" t="s">
        <v>385</v>
      </c>
      <c r="B108" s="4" t="s">
        <v>326</v>
      </c>
      <c r="C108" s="184">
        <v>70</v>
      </c>
      <c r="D108" s="231">
        <v>3.2857142857142897E-2</v>
      </c>
      <c r="E108" s="231">
        <v>7.1670398092468598E-2</v>
      </c>
      <c r="F108" s="231">
        <v>0.4</v>
      </c>
      <c r="G108" s="231">
        <v>0</v>
      </c>
      <c r="H108" s="3"/>
    </row>
    <row r="109" spans="1:8" ht="12.6" customHeight="1">
      <c r="A109" s="4" t="s">
        <v>386</v>
      </c>
      <c r="B109" s="4" t="s">
        <v>387</v>
      </c>
      <c r="C109" s="184">
        <v>60</v>
      </c>
      <c r="D109" s="231">
        <v>1.8333333333333299E-2</v>
      </c>
      <c r="E109" s="231">
        <v>5.6723135705757502E-2</v>
      </c>
      <c r="F109" s="231">
        <v>0.3</v>
      </c>
      <c r="G109" s="231">
        <v>0</v>
      </c>
      <c r="H109" s="3"/>
    </row>
    <row r="110" spans="1:8" ht="12.6" customHeight="1">
      <c r="A110" s="4" t="s">
        <v>617</v>
      </c>
      <c r="B110" s="4" t="s">
        <v>327</v>
      </c>
      <c r="C110" s="184">
        <v>2</v>
      </c>
      <c r="D110" s="231">
        <v>0.05</v>
      </c>
      <c r="E110" s="231">
        <v>7.0710678118654793E-2</v>
      </c>
      <c r="F110" s="231">
        <v>0.1</v>
      </c>
      <c r="G110" s="231">
        <v>0</v>
      </c>
      <c r="H110" s="3"/>
    </row>
    <row r="111" spans="1:8" ht="12.6" customHeight="1">
      <c r="A111" s="4" t="s">
        <v>619</v>
      </c>
      <c r="B111" s="13" t="s">
        <v>388</v>
      </c>
      <c r="C111" s="184">
        <v>6</v>
      </c>
      <c r="D111" s="231">
        <v>1.6666666666666701E-2</v>
      </c>
      <c r="E111" s="231">
        <v>4.0824829046386298E-2</v>
      </c>
      <c r="F111" s="231">
        <v>0.1</v>
      </c>
      <c r="G111" s="231">
        <v>0</v>
      </c>
    </row>
    <row r="112" spans="1:8" ht="12.6" customHeight="1">
      <c r="A112" s="100" t="s">
        <v>389</v>
      </c>
      <c r="B112" s="13" t="s">
        <v>279</v>
      </c>
      <c r="C112" s="184">
        <v>5</v>
      </c>
      <c r="D112" s="231">
        <v>0</v>
      </c>
      <c r="E112" s="231">
        <v>0</v>
      </c>
      <c r="F112" s="231">
        <v>0</v>
      </c>
      <c r="G112" s="231">
        <v>0</v>
      </c>
    </row>
    <row r="113" spans="1:7" ht="12.6" customHeight="1">
      <c r="A113" s="100"/>
      <c r="B113" s="13" t="s">
        <v>390</v>
      </c>
      <c r="C113" s="184">
        <v>5588</v>
      </c>
      <c r="D113" s="231">
        <v>3.5826771653542797E-2</v>
      </c>
      <c r="E113" s="231">
        <v>0.14311192774062001</v>
      </c>
      <c r="F113" s="231">
        <v>3</v>
      </c>
      <c r="G113" s="231">
        <v>0</v>
      </c>
    </row>
    <row r="119" spans="1:7">
      <c r="C11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75.xml><?xml version="1.0" encoding="utf-8"?>
<worksheet xmlns="http://schemas.openxmlformats.org/spreadsheetml/2006/main" xmlns:r="http://schemas.openxmlformats.org/officeDocument/2006/relationships">
  <sheetPr codeName="Sheet58">
    <tabColor rgb="FFFFC000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2.75" style="32" customWidth="1"/>
    <col min="3" max="3" width="6.75" style="32" customWidth="1"/>
    <col min="4" max="5" width="7.25" style="245" customWidth="1"/>
    <col min="6" max="6" width="9.375" style="32" bestFit="1" customWidth="1"/>
    <col min="7" max="7" width="7.25" style="32" customWidth="1"/>
    <col min="8" max="8" width="9" style="32" customWidth="1"/>
    <col min="9" max="16384" width="9" style="32"/>
  </cols>
  <sheetData>
    <row r="1" spans="1:8" ht="13.5" hidden="1" customHeight="1">
      <c r="A1" s="46"/>
      <c r="B1" s="2"/>
      <c r="C1" s="3"/>
      <c r="D1" s="226"/>
      <c r="E1" s="226"/>
      <c r="F1" s="3"/>
      <c r="G1" s="3"/>
      <c r="H1" s="3"/>
    </row>
    <row r="2" spans="1:8" ht="13.5" hidden="1" customHeight="1">
      <c r="A2" s="1"/>
      <c r="B2" s="2"/>
      <c r="C2" s="3"/>
      <c r="D2" s="226"/>
      <c r="E2" s="226"/>
      <c r="F2" s="3"/>
      <c r="G2" s="3"/>
      <c r="H2" s="3"/>
    </row>
    <row r="3" spans="1:8" ht="13.5" customHeight="1">
      <c r="A3" s="46" t="s">
        <v>1143</v>
      </c>
      <c r="B3" s="2"/>
      <c r="C3" s="3"/>
      <c r="D3" s="226"/>
      <c r="E3" s="226"/>
      <c r="F3" s="3"/>
      <c r="G3" s="3"/>
      <c r="H3" s="3"/>
    </row>
    <row r="4" spans="1:8">
      <c r="A4" s="46"/>
      <c r="B4" s="2"/>
      <c r="D4" s="226"/>
      <c r="E4" s="285" t="s">
        <v>1244</v>
      </c>
      <c r="F4" s="285"/>
      <c r="G4" s="285"/>
      <c r="H4" s="3"/>
    </row>
    <row r="5" spans="1:8" ht="12.6" customHeight="1">
      <c r="A5" s="268" t="s">
        <v>490</v>
      </c>
      <c r="B5" s="270"/>
      <c r="C5" s="135" t="s">
        <v>1178</v>
      </c>
      <c r="D5" s="227" t="s">
        <v>1179</v>
      </c>
      <c r="E5" s="227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37</v>
      </c>
      <c r="D6" s="48">
        <v>0.28378378378378399</v>
      </c>
      <c r="E6" s="48">
        <v>1.31772394544396</v>
      </c>
      <c r="F6" s="48">
        <v>8</v>
      </c>
      <c r="G6" s="48">
        <v>0</v>
      </c>
      <c r="H6" s="3"/>
    </row>
    <row r="7" spans="1:8" ht="12.6" customHeight="1">
      <c r="A7" s="4" t="s">
        <v>571</v>
      </c>
      <c r="B7" s="13" t="s">
        <v>248</v>
      </c>
      <c r="C7" s="103">
        <v>104</v>
      </c>
      <c r="D7" s="48">
        <v>62.441346153846098</v>
      </c>
      <c r="E7" s="48">
        <v>453.72681905762499</v>
      </c>
      <c r="F7" s="48">
        <v>4600</v>
      </c>
      <c r="G7" s="48">
        <v>0</v>
      </c>
      <c r="H7" s="3"/>
    </row>
    <row r="8" spans="1:8" ht="12.6" customHeight="1">
      <c r="A8" s="4" t="s">
        <v>249</v>
      </c>
      <c r="B8" s="13" t="s">
        <v>250</v>
      </c>
      <c r="C8" s="103">
        <v>288</v>
      </c>
      <c r="D8" s="48">
        <v>14.3461805555556</v>
      </c>
      <c r="E8" s="48">
        <v>106.358694200572</v>
      </c>
      <c r="F8" s="48">
        <v>1483.3</v>
      </c>
      <c r="G8" s="48">
        <v>0</v>
      </c>
      <c r="H8" s="3"/>
    </row>
    <row r="9" spans="1:8" ht="12.6" customHeight="1">
      <c r="A9" s="4" t="s">
        <v>251</v>
      </c>
      <c r="B9" s="13" t="s">
        <v>252</v>
      </c>
      <c r="C9" s="103">
        <v>148</v>
      </c>
      <c r="D9" s="48">
        <v>28.312162162162199</v>
      </c>
      <c r="E9" s="48">
        <v>117.530537299947</v>
      </c>
      <c r="F9" s="48">
        <v>1250</v>
      </c>
      <c r="G9" s="48">
        <v>0</v>
      </c>
      <c r="H9" s="3"/>
    </row>
    <row r="10" spans="1:8" ht="12.6" customHeight="1">
      <c r="A10" s="4" t="s">
        <v>253</v>
      </c>
      <c r="B10" s="13" t="s">
        <v>254</v>
      </c>
      <c r="C10" s="103">
        <v>174</v>
      </c>
      <c r="D10" s="48">
        <v>19.467816091953999</v>
      </c>
      <c r="E10" s="48">
        <v>96.120512621646299</v>
      </c>
      <c r="F10" s="48">
        <v>870</v>
      </c>
      <c r="G10" s="48">
        <v>0</v>
      </c>
      <c r="H10" s="3"/>
    </row>
    <row r="11" spans="1:8" ht="12.6" customHeight="1">
      <c r="A11" s="4" t="s">
        <v>255</v>
      </c>
      <c r="B11" s="13" t="s">
        <v>539</v>
      </c>
      <c r="C11" s="103">
        <v>65</v>
      </c>
      <c r="D11" s="48">
        <v>5.5353846153846202</v>
      </c>
      <c r="E11" s="48">
        <v>37.302330820142899</v>
      </c>
      <c r="F11" s="48">
        <v>300</v>
      </c>
      <c r="G11" s="48">
        <v>0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22</v>
      </c>
      <c r="D13" s="48">
        <v>3.8136363636363599</v>
      </c>
      <c r="E13" s="48">
        <v>9.8857422803197004</v>
      </c>
      <c r="F13" s="48">
        <v>37</v>
      </c>
      <c r="G13" s="48">
        <v>0</v>
      </c>
      <c r="H13" s="3"/>
    </row>
    <row r="14" spans="1:8" ht="12.6" customHeight="1">
      <c r="A14" s="4" t="s">
        <v>258</v>
      </c>
      <c r="B14" s="13" t="s">
        <v>391</v>
      </c>
      <c r="C14" s="103">
        <v>16</v>
      </c>
      <c r="D14" s="48">
        <v>8.7937499999999993</v>
      </c>
      <c r="E14" s="48">
        <v>32.348878780157598</v>
      </c>
      <c r="F14" s="48">
        <v>130</v>
      </c>
      <c r="G14" s="48">
        <v>0</v>
      </c>
      <c r="H14" s="3"/>
    </row>
    <row r="15" spans="1:8" ht="12.6" customHeight="1">
      <c r="A15" s="4" t="s">
        <v>259</v>
      </c>
      <c r="B15" s="13" t="s">
        <v>370</v>
      </c>
      <c r="C15" s="103">
        <v>23</v>
      </c>
      <c r="D15" s="48">
        <v>4.2173913043478297</v>
      </c>
      <c r="E15" s="48">
        <v>9.3597616604228193</v>
      </c>
      <c r="F15" s="48">
        <v>31.7</v>
      </c>
      <c r="G15" s="48">
        <v>0</v>
      </c>
      <c r="H15" s="3"/>
    </row>
    <row r="16" spans="1:8" ht="12.6" customHeight="1">
      <c r="A16" s="4" t="s">
        <v>367</v>
      </c>
      <c r="B16" s="13" t="s">
        <v>260</v>
      </c>
      <c r="C16" s="103">
        <v>219</v>
      </c>
      <c r="D16" s="48">
        <v>14.1694063926941</v>
      </c>
      <c r="E16" s="48">
        <v>96.676859488996598</v>
      </c>
      <c r="F16" s="48">
        <v>1285</v>
      </c>
      <c r="G16" s="48">
        <v>0</v>
      </c>
      <c r="H16" s="3"/>
    </row>
    <row r="17" spans="1:8" ht="12.6" customHeight="1">
      <c r="A17" s="4" t="s">
        <v>502</v>
      </c>
      <c r="B17" s="13" t="s">
        <v>143</v>
      </c>
      <c r="C17" s="103">
        <v>21</v>
      </c>
      <c r="D17" s="48">
        <v>58.809523809523803</v>
      </c>
      <c r="E17" s="48">
        <v>164.22733300142801</v>
      </c>
      <c r="F17" s="48">
        <v>707.2</v>
      </c>
      <c r="G17" s="48">
        <v>0</v>
      </c>
      <c r="H17" s="3"/>
    </row>
    <row r="18" spans="1:8" ht="12.6" customHeight="1">
      <c r="A18" s="4" t="s">
        <v>503</v>
      </c>
      <c r="B18" s="13" t="s">
        <v>144</v>
      </c>
      <c r="C18" s="103">
        <v>16</v>
      </c>
      <c r="D18" s="48">
        <v>0.50624999999999998</v>
      </c>
      <c r="E18" s="48">
        <v>0.80537258458430305</v>
      </c>
      <c r="F18" s="48">
        <v>3</v>
      </c>
      <c r="G18" s="48">
        <v>0</v>
      </c>
      <c r="H18" s="3"/>
    </row>
    <row r="19" spans="1:8" ht="12.6" customHeight="1">
      <c r="A19" s="4" t="s">
        <v>504</v>
      </c>
      <c r="B19" s="13" t="s">
        <v>145</v>
      </c>
      <c r="C19" s="103">
        <v>1</v>
      </c>
      <c r="D19" s="48">
        <v>0</v>
      </c>
      <c r="E19" s="48" t="s">
        <v>491</v>
      </c>
      <c r="F19" s="48">
        <v>0</v>
      </c>
      <c r="G19" s="48">
        <v>0</v>
      </c>
      <c r="H19" s="3"/>
    </row>
    <row r="20" spans="1:8" ht="12.6" customHeight="1">
      <c r="A20" s="4" t="s">
        <v>505</v>
      </c>
      <c r="B20" s="13" t="s">
        <v>146</v>
      </c>
      <c r="C20" s="103">
        <v>14</v>
      </c>
      <c r="D20" s="48">
        <v>26.735714285714302</v>
      </c>
      <c r="E20" s="48">
        <v>47.315578945935002</v>
      </c>
      <c r="F20" s="48">
        <v>120</v>
      </c>
      <c r="G20" s="48">
        <v>0</v>
      </c>
      <c r="H20" s="3"/>
    </row>
    <row r="21" spans="1:8" ht="12.6" customHeight="1">
      <c r="A21" s="4" t="s">
        <v>506</v>
      </c>
      <c r="B21" s="13" t="s">
        <v>147</v>
      </c>
      <c r="C21" s="103">
        <v>8</v>
      </c>
      <c r="D21" s="48">
        <v>3.25</v>
      </c>
      <c r="E21" s="48">
        <v>8.5533619121372393</v>
      </c>
      <c r="F21" s="48">
        <v>24.4</v>
      </c>
      <c r="G21" s="48">
        <v>0</v>
      </c>
      <c r="H21" s="3"/>
    </row>
    <row r="22" spans="1:8" ht="12.6" customHeight="1">
      <c r="A22" s="4" t="s">
        <v>507</v>
      </c>
      <c r="B22" s="13" t="s">
        <v>148</v>
      </c>
      <c r="C22" s="103">
        <v>41</v>
      </c>
      <c r="D22" s="48">
        <v>7.5146341463414696</v>
      </c>
      <c r="E22" s="48">
        <v>20.309315116167902</v>
      </c>
      <c r="F22" s="48">
        <v>100</v>
      </c>
      <c r="G22" s="48">
        <v>0</v>
      </c>
      <c r="H22" s="3"/>
    </row>
    <row r="23" spans="1:8" ht="12.6" customHeight="1">
      <c r="A23" s="4" t="s">
        <v>508</v>
      </c>
      <c r="B23" s="13" t="s">
        <v>149</v>
      </c>
      <c r="C23" s="103">
        <v>57</v>
      </c>
      <c r="D23" s="48">
        <v>42.238596491228101</v>
      </c>
      <c r="E23" s="48">
        <v>201.085043091568</v>
      </c>
      <c r="F23" s="48">
        <v>1500</v>
      </c>
      <c r="G23" s="48">
        <v>0</v>
      </c>
      <c r="H23" s="3"/>
    </row>
    <row r="24" spans="1:8" ht="12.6" customHeight="1">
      <c r="A24" s="134" t="s">
        <v>572</v>
      </c>
      <c r="B24" s="13" t="s">
        <v>150</v>
      </c>
      <c r="C24" s="103">
        <v>2</v>
      </c>
      <c r="D24" s="48">
        <v>0.05</v>
      </c>
      <c r="E24" s="48">
        <v>7.0710678118654793E-2</v>
      </c>
      <c r="F24" s="48">
        <v>0.1</v>
      </c>
      <c r="G24" s="48">
        <v>0</v>
      </c>
      <c r="H24" s="3"/>
    </row>
    <row r="25" spans="1:8" ht="12.6" customHeight="1">
      <c r="A25" s="4" t="s">
        <v>509</v>
      </c>
      <c r="B25" s="13" t="s">
        <v>573</v>
      </c>
      <c r="C25" s="103">
        <v>51</v>
      </c>
      <c r="D25" s="48">
        <v>73.607843137254903</v>
      </c>
      <c r="E25" s="48">
        <v>366.575727425119</v>
      </c>
      <c r="F25" s="48">
        <v>2500</v>
      </c>
      <c r="G25" s="48">
        <v>0</v>
      </c>
      <c r="H25" s="3"/>
    </row>
    <row r="26" spans="1:8" ht="12.6" customHeight="1">
      <c r="A26" s="4" t="s">
        <v>510</v>
      </c>
      <c r="B26" s="13" t="s">
        <v>574</v>
      </c>
      <c r="C26" s="103">
        <v>1</v>
      </c>
      <c r="D26" s="48">
        <v>0.1</v>
      </c>
      <c r="E26" s="48" t="s">
        <v>491</v>
      </c>
      <c r="F26" s="48">
        <v>0.1</v>
      </c>
      <c r="G26" s="48">
        <v>0.1</v>
      </c>
      <c r="H26" s="3"/>
    </row>
    <row r="27" spans="1:8" ht="12.6" customHeight="1">
      <c r="A27" s="4" t="s">
        <v>575</v>
      </c>
      <c r="B27" s="13" t="s">
        <v>576</v>
      </c>
      <c r="C27" s="103">
        <v>78</v>
      </c>
      <c r="D27" s="48">
        <v>48.257692307692302</v>
      </c>
      <c r="E27" s="48">
        <v>340.68062757514502</v>
      </c>
      <c r="F27" s="48">
        <v>3000</v>
      </c>
      <c r="G27" s="48">
        <v>0</v>
      </c>
      <c r="H27" s="3"/>
    </row>
    <row r="28" spans="1:8" ht="12.6" customHeight="1">
      <c r="A28" s="4" t="s">
        <v>577</v>
      </c>
      <c r="B28" s="13" t="s">
        <v>328</v>
      </c>
      <c r="C28" s="103">
        <v>1</v>
      </c>
      <c r="D28" s="48">
        <v>0</v>
      </c>
      <c r="E28" s="48" t="s">
        <v>491</v>
      </c>
      <c r="F28" s="48">
        <v>0</v>
      </c>
      <c r="G28" s="48">
        <v>0</v>
      </c>
      <c r="H28" s="3"/>
    </row>
    <row r="29" spans="1:8" ht="12.6" customHeight="1">
      <c r="A29" s="134" t="s">
        <v>534</v>
      </c>
      <c r="B29" s="13" t="s">
        <v>578</v>
      </c>
      <c r="C29" s="103">
        <v>18</v>
      </c>
      <c r="D29" s="48">
        <v>2.2999999999999998</v>
      </c>
      <c r="E29" s="48">
        <v>9.4104447603838199</v>
      </c>
      <c r="F29" s="48">
        <v>40</v>
      </c>
      <c r="G29" s="48">
        <v>0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48" t="s">
        <v>491</v>
      </c>
      <c r="E30" s="48" t="s">
        <v>491</v>
      </c>
      <c r="F30" s="48" t="s">
        <v>491</v>
      </c>
      <c r="G30" s="48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6</v>
      </c>
      <c r="D31" s="48">
        <v>1.1000000000000001</v>
      </c>
      <c r="E31" s="48">
        <v>0.84616783205224699</v>
      </c>
      <c r="F31" s="48">
        <v>2.2999999999999998</v>
      </c>
      <c r="G31" s="48">
        <v>0</v>
      </c>
      <c r="H31" s="3"/>
    </row>
    <row r="32" spans="1:8" ht="12.6" customHeight="1">
      <c r="A32" s="4" t="s">
        <v>581</v>
      </c>
      <c r="B32" s="13" t="s">
        <v>261</v>
      </c>
      <c r="C32" s="103">
        <v>0</v>
      </c>
      <c r="D32" s="48" t="s">
        <v>491</v>
      </c>
      <c r="E32" s="48" t="s">
        <v>491</v>
      </c>
      <c r="F32" s="48" t="s">
        <v>491</v>
      </c>
      <c r="G32" s="48" t="s">
        <v>491</v>
      </c>
      <c r="H32" s="3"/>
    </row>
    <row r="33" spans="1:8" ht="12.6" customHeight="1">
      <c r="A33" s="4" t="s">
        <v>417</v>
      </c>
      <c r="B33" s="13" t="s">
        <v>167</v>
      </c>
      <c r="C33" s="103">
        <v>3</v>
      </c>
      <c r="D33" s="48">
        <v>1.2666666666666699</v>
      </c>
      <c r="E33" s="48">
        <v>0.642910050732864</v>
      </c>
      <c r="F33" s="48">
        <v>2</v>
      </c>
      <c r="G33" s="48">
        <v>0.8</v>
      </c>
      <c r="H33" s="3"/>
    </row>
    <row r="34" spans="1:8" ht="12.6" customHeight="1">
      <c r="A34" s="134" t="s">
        <v>582</v>
      </c>
      <c r="B34" s="13" t="s">
        <v>331</v>
      </c>
      <c r="C34" s="103">
        <v>96</v>
      </c>
      <c r="D34" s="48">
        <v>10.889583333333301</v>
      </c>
      <c r="E34" s="48">
        <v>56.976306209671499</v>
      </c>
      <c r="F34" s="48">
        <v>530</v>
      </c>
      <c r="G34" s="48">
        <v>0</v>
      </c>
      <c r="H34" s="3"/>
    </row>
    <row r="35" spans="1:8" ht="12.6" customHeight="1">
      <c r="A35" s="4" t="s">
        <v>418</v>
      </c>
      <c r="B35" s="13" t="s">
        <v>436</v>
      </c>
      <c r="C35" s="103">
        <v>22</v>
      </c>
      <c r="D35" s="48">
        <v>16.600000000000001</v>
      </c>
      <c r="E35" s="48">
        <v>63.9060694635941</v>
      </c>
      <c r="F35" s="48">
        <v>300</v>
      </c>
      <c r="G35" s="48">
        <v>0</v>
      </c>
      <c r="H35" s="3"/>
    </row>
    <row r="36" spans="1:8" ht="12.6" customHeight="1">
      <c r="A36" s="4" t="s">
        <v>419</v>
      </c>
      <c r="B36" s="13" t="s">
        <v>514</v>
      </c>
      <c r="C36" s="103">
        <v>9</v>
      </c>
      <c r="D36" s="48">
        <v>1.5222222222222199</v>
      </c>
      <c r="E36" s="48">
        <v>3.0906220157833002</v>
      </c>
      <c r="F36" s="48">
        <v>9</v>
      </c>
      <c r="G36" s="48">
        <v>0</v>
      </c>
      <c r="H36" s="3"/>
    </row>
    <row r="37" spans="1:8" ht="12.6" customHeight="1">
      <c r="A37" s="4" t="s">
        <v>583</v>
      </c>
      <c r="B37" s="13" t="s">
        <v>2071</v>
      </c>
      <c r="C37" s="103">
        <v>0</v>
      </c>
      <c r="D37" s="48" t="s">
        <v>491</v>
      </c>
      <c r="E37" s="48" t="s">
        <v>491</v>
      </c>
      <c r="F37" s="48" t="s">
        <v>491</v>
      </c>
      <c r="G37" s="48" t="s">
        <v>491</v>
      </c>
      <c r="H37" s="3"/>
    </row>
    <row r="38" spans="1:8" ht="12.6" customHeight="1">
      <c r="A38" s="4" t="s">
        <v>584</v>
      </c>
      <c r="B38" s="13" t="s">
        <v>262</v>
      </c>
      <c r="C38" s="103">
        <v>17</v>
      </c>
      <c r="D38" s="48">
        <v>1.6176470588235301</v>
      </c>
      <c r="E38" s="48">
        <v>6.0319187757832999</v>
      </c>
      <c r="F38" s="48">
        <v>25</v>
      </c>
      <c r="G38" s="48">
        <v>0</v>
      </c>
      <c r="H38" s="3"/>
    </row>
    <row r="39" spans="1:8" ht="12.6" customHeight="1">
      <c r="A39" s="4" t="s">
        <v>263</v>
      </c>
      <c r="B39" s="13" t="s">
        <v>264</v>
      </c>
      <c r="C39" s="103">
        <v>70</v>
      </c>
      <c r="D39" s="48">
        <v>1.04428571428571</v>
      </c>
      <c r="E39" s="48">
        <v>4.0649664673835098</v>
      </c>
      <c r="F39" s="48">
        <v>30</v>
      </c>
      <c r="G39" s="48">
        <v>0</v>
      </c>
      <c r="H39" s="3"/>
    </row>
    <row r="40" spans="1:8" ht="12.6" customHeight="1">
      <c r="A40" s="4" t="s">
        <v>265</v>
      </c>
      <c r="B40" s="13" t="s">
        <v>266</v>
      </c>
      <c r="C40" s="103">
        <v>5</v>
      </c>
      <c r="D40" s="48">
        <v>0.38</v>
      </c>
      <c r="E40" s="48">
        <v>0.794984276574072</v>
      </c>
      <c r="F40" s="48">
        <v>1.8</v>
      </c>
      <c r="G40" s="48">
        <v>0</v>
      </c>
      <c r="H40" s="3"/>
    </row>
    <row r="41" spans="1:8" ht="12.6" customHeight="1">
      <c r="A41" s="4" t="s">
        <v>377</v>
      </c>
      <c r="B41" s="13" t="s">
        <v>267</v>
      </c>
      <c r="C41" s="103">
        <v>0</v>
      </c>
      <c r="D41" s="48" t="s">
        <v>491</v>
      </c>
      <c r="E41" s="48" t="s">
        <v>491</v>
      </c>
      <c r="F41" s="48" t="s">
        <v>491</v>
      </c>
      <c r="G41" s="48" t="s">
        <v>491</v>
      </c>
      <c r="H41" s="3"/>
    </row>
    <row r="42" spans="1:8" ht="12.6" customHeight="1">
      <c r="A42" s="4" t="s">
        <v>378</v>
      </c>
      <c r="B42" s="13" t="s">
        <v>268</v>
      </c>
      <c r="C42" s="103">
        <v>5</v>
      </c>
      <c r="D42" s="48">
        <v>0.02</v>
      </c>
      <c r="E42" s="48">
        <v>4.4721359549995801E-2</v>
      </c>
      <c r="F42" s="48">
        <v>0.1</v>
      </c>
      <c r="G42" s="48">
        <v>0</v>
      </c>
      <c r="H42" s="3"/>
    </row>
    <row r="43" spans="1:8" ht="12.6" customHeight="1">
      <c r="A43" s="4" t="s">
        <v>281</v>
      </c>
      <c r="B43" s="13" t="s">
        <v>379</v>
      </c>
      <c r="C43" s="103">
        <v>4</v>
      </c>
      <c r="D43" s="48">
        <v>0.1</v>
      </c>
      <c r="E43" s="48">
        <v>0.14142135623731</v>
      </c>
      <c r="F43" s="48">
        <v>0.3</v>
      </c>
      <c r="G43" s="48">
        <v>0</v>
      </c>
      <c r="H43" s="3"/>
    </row>
    <row r="44" spans="1:8" ht="12.6" customHeight="1">
      <c r="A44" s="4" t="s">
        <v>380</v>
      </c>
      <c r="B44" s="13" t="s">
        <v>585</v>
      </c>
      <c r="C44" s="103">
        <v>4</v>
      </c>
      <c r="D44" s="48">
        <v>0.4</v>
      </c>
      <c r="E44" s="48">
        <v>0.48989794855663599</v>
      </c>
      <c r="F44" s="48">
        <v>1</v>
      </c>
      <c r="G44" s="48">
        <v>0</v>
      </c>
      <c r="H44" s="3"/>
    </row>
    <row r="45" spans="1:8" ht="12.6" customHeight="1">
      <c r="A45" s="4" t="s">
        <v>282</v>
      </c>
      <c r="B45" s="13" t="s">
        <v>586</v>
      </c>
      <c r="C45" s="103">
        <v>78</v>
      </c>
      <c r="D45" s="48">
        <v>19.002564102564101</v>
      </c>
      <c r="E45" s="48">
        <v>94.768956194922097</v>
      </c>
      <c r="F45" s="48">
        <v>750</v>
      </c>
      <c r="G45" s="48">
        <v>0</v>
      </c>
      <c r="H45" s="3"/>
    </row>
    <row r="46" spans="1:8" ht="12.6" customHeight="1">
      <c r="A46" s="4" t="s">
        <v>587</v>
      </c>
      <c r="B46" s="13" t="s">
        <v>588</v>
      </c>
      <c r="C46" s="103">
        <v>5</v>
      </c>
      <c r="D46" s="48">
        <v>3.44</v>
      </c>
      <c r="E46" s="48">
        <v>7.5807651328873096</v>
      </c>
      <c r="F46" s="48">
        <v>17</v>
      </c>
      <c r="G46" s="48">
        <v>0</v>
      </c>
      <c r="H46" s="3"/>
    </row>
    <row r="47" spans="1:8" ht="12.6" customHeight="1">
      <c r="A47" s="4" t="s">
        <v>589</v>
      </c>
      <c r="B47" s="13" t="s">
        <v>269</v>
      </c>
      <c r="C47" s="103">
        <v>5</v>
      </c>
      <c r="D47" s="48">
        <v>0.02</v>
      </c>
      <c r="E47" s="48">
        <v>4.4721359549995801E-2</v>
      </c>
      <c r="F47" s="48">
        <v>0.1</v>
      </c>
      <c r="G47" s="48">
        <v>0</v>
      </c>
      <c r="H47" s="3"/>
    </row>
    <row r="48" spans="1:8" ht="12.6" customHeight="1">
      <c r="A48" s="4" t="s">
        <v>284</v>
      </c>
      <c r="B48" s="13" t="s">
        <v>590</v>
      </c>
      <c r="C48" s="103">
        <v>5</v>
      </c>
      <c r="D48" s="48">
        <v>0</v>
      </c>
      <c r="E48" s="48">
        <v>0</v>
      </c>
      <c r="F48" s="48">
        <v>0</v>
      </c>
      <c r="G48" s="48">
        <v>0</v>
      </c>
      <c r="H48" s="3"/>
    </row>
    <row r="49" spans="1:8" ht="12.6" customHeight="1">
      <c r="A49" s="4" t="s">
        <v>421</v>
      </c>
      <c r="B49" s="13" t="s">
        <v>270</v>
      </c>
      <c r="C49" s="103">
        <v>22</v>
      </c>
      <c r="D49" s="48">
        <v>0.73181818181818203</v>
      </c>
      <c r="E49" s="48">
        <v>3.3435633064764301</v>
      </c>
      <c r="F49" s="48">
        <v>15.7</v>
      </c>
      <c r="G49" s="48">
        <v>0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48" t="s">
        <v>491</v>
      </c>
      <c r="E50" s="48" t="s">
        <v>491</v>
      </c>
      <c r="F50" s="48" t="s">
        <v>491</v>
      </c>
      <c r="G50" s="48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03">
        <v>0</v>
      </c>
      <c r="D51" s="48" t="s">
        <v>491</v>
      </c>
      <c r="E51" s="48" t="s">
        <v>491</v>
      </c>
      <c r="F51" s="48" t="s">
        <v>491</v>
      </c>
      <c r="G51" s="48" t="s">
        <v>491</v>
      </c>
    </row>
    <row r="52" spans="1:8" ht="12.6" customHeight="1">
      <c r="A52" s="4" t="s">
        <v>591</v>
      </c>
      <c r="B52" s="13" t="s">
        <v>157</v>
      </c>
      <c r="C52" s="103">
        <v>1</v>
      </c>
      <c r="D52" s="48">
        <v>2.6</v>
      </c>
      <c r="E52" s="48" t="s">
        <v>491</v>
      </c>
      <c r="F52" s="48">
        <v>2.6</v>
      </c>
      <c r="G52" s="48">
        <v>2.6</v>
      </c>
      <c r="H52" s="3"/>
    </row>
    <row r="53" spans="1:8" ht="12.6" customHeight="1">
      <c r="A53" s="4" t="s">
        <v>158</v>
      </c>
      <c r="B53" s="13" t="s">
        <v>159</v>
      </c>
      <c r="C53" s="103">
        <v>1</v>
      </c>
      <c r="D53" s="48">
        <v>0</v>
      </c>
      <c r="E53" s="48" t="s">
        <v>491</v>
      </c>
      <c r="F53" s="48">
        <v>0</v>
      </c>
      <c r="G53" s="48">
        <v>0</v>
      </c>
      <c r="H53" s="3"/>
    </row>
    <row r="54" spans="1:8" ht="12.6" customHeight="1">
      <c r="A54" s="4" t="s">
        <v>160</v>
      </c>
      <c r="B54" s="13" t="s">
        <v>161</v>
      </c>
      <c r="C54" s="103">
        <v>8</v>
      </c>
      <c r="D54" s="48">
        <v>99.012500000000003</v>
      </c>
      <c r="E54" s="48">
        <v>252.02216703808301</v>
      </c>
      <c r="F54" s="48">
        <v>720</v>
      </c>
      <c r="G54" s="48">
        <v>0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48" t="s">
        <v>491</v>
      </c>
      <c r="E55" s="48" t="s">
        <v>491</v>
      </c>
      <c r="F55" s="48" t="s">
        <v>491</v>
      </c>
      <c r="G55" s="48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2</v>
      </c>
      <c r="D56" s="48">
        <v>0.05</v>
      </c>
      <c r="E56" s="48">
        <v>7.0710678118654793E-2</v>
      </c>
      <c r="F56" s="48">
        <v>0.1</v>
      </c>
      <c r="G56" s="48">
        <v>0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48" t="s">
        <v>491</v>
      </c>
      <c r="E57" s="48" t="s">
        <v>491</v>
      </c>
      <c r="F57" s="48" t="s">
        <v>491</v>
      </c>
      <c r="G57" s="48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48" t="s">
        <v>491</v>
      </c>
      <c r="E58" s="48" t="s">
        <v>491</v>
      </c>
      <c r="F58" s="48" t="s">
        <v>491</v>
      </c>
      <c r="G58" s="48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77</v>
      </c>
      <c r="D59" s="48">
        <v>2.2272727272727302</v>
      </c>
      <c r="E59" s="48">
        <v>10.884508986866001</v>
      </c>
      <c r="F59" s="48">
        <v>79.099999999999994</v>
      </c>
      <c r="G59" s="48">
        <v>0</v>
      </c>
      <c r="H59" s="3"/>
    </row>
    <row r="60" spans="1:8" ht="12.6" customHeight="1">
      <c r="A60" s="4" t="s">
        <v>175</v>
      </c>
      <c r="B60" s="13" t="s">
        <v>176</v>
      </c>
      <c r="C60" s="103">
        <v>116</v>
      </c>
      <c r="D60" s="48">
        <v>3.51810344827586</v>
      </c>
      <c r="E60" s="48">
        <v>12.8722255711444</v>
      </c>
      <c r="F60" s="48">
        <v>93.3</v>
      </c>
      <c r="G60" s="48">
        <v>0</v>
      </c>
      <c r="H60" s="3"/>
    </row>
    <row r="61" spans="1:8" ht="12.6" customHeight="1">
      <c r="A61" s="4" t="s">
        <v>177</v>
      </c>
      <c r="B61" s="13" t="s">
        <v>178</v>
      </c>
      <c r="C61" s="103">
        <v>3</v>
      </c>
      <c r="D61" s="48">
        <v>3.3333333333333298E-2</v>
      </c>
      <c r="E61" s="48">
        <v>5.7735026918962602E-2</v>
      </c>
      <c r="F61" s="48">
        <v>0.1</v>
      </c>
      <c r="G61" s="48">
        <v>0</v>
      </c>
      <c r="H61" s="3"/>
    </row>
    <row r="62" spans="1:8" ht="12.6" customHeight="1">
      <c r="A62" s="4" t="s">
        <v>179</v>
      </c>
      <c r="B62" s="13" t="s">
        <v>180</v>
      </c>
      <c r="C62" s="103">
        <v>7</v>
      </c>
      <c r="D62" s="48">
        <v>0.28571428571428598</v>
      </c>
      <c r="E62" s="48">
        <v>0.45617456975947102</v>
      </c>
      <c r="F62" s="48">
        <v>1</v>
      </c>
      <c r="G62" s="48">
        <v>0</v>
      </c>
      <c r="H62" s="3"/>
    </row>
    <row r="63" spans="1:8" ht="12.6" customHeight="1">
      <c r="A63" s="4" t="s">
        <v>181</v>
      </c>
      <c r="B63" s="13" t="s">
        <v>182</v>
      </c>
      <c r="C63" s="103">
        <v>1</v>
      </c>
      <c r="D63" s="48">
        <v>0</v>
      </c>
      <c r="E63" s="48" t="s">
        <v>491</v>
      </c>
      <c r="F63" s="48">
        <v>0</v>
      </c>
      <c r="G63" s="48">
        <v>0</v>
      </c>
      <c r="H63" s="3"/>
    </row>
    <row r="64" spans="1:8" ht="12.6" customHeight="1">
      <c r="A64" s="134" t="s">
        <v>183</v>
      </c>
      <c r="B64" s="13" t="s">
        <v>184</v>
      </c>
      <c r="C64" s="103">
        <v>15</v>
      </c>
      <c r="D64" s="48">
        <v>0.27333333333333298</v>
      </c>
      <c r="E64" s="48">
        <v>1.0312729073934801</v>
      </c>
      <c r="F64" s="48">
        <v>4</v>
      </c>
      <c r="G64" s="48">
        <v>0</v>
      </c>
      <c r="H64" s="3"/>
    </row>
    <row r="65" spans="1:8" ht="12.6" customHeight="1">
      <c r="A65" s="4" t="s">
        <v>185</v>
      </c>
      <c r="B65" s="13" t="s">
        <v>2018</v>
      </c>
      <c r="C65" s="103">
        <v>27</v>
      </c>
      <c r="D65" s="48">
        <v>160.44074074074101</v>
      </c>
      <c r="E65" s="48">
        <v>612.46439410433004</v>
      </c>
      <c r="F65" s="48">
        <v>3000</v>
      </c>
      <c r="G65" s="48">
        <v>0</v>
      </c>
      <c r="H65" s="3"/>
    </row>
    <row r="66" spans="1:8" ht="12.6" customHeight="1">
      <c r="A66" s="4" t="s">
        <v>186</v>
      </c>
      <c r="B66" s="13" t="s">
        <v>163</v>
      </c>
      <c r="C66" s="103">
        <v>1</v>
      </c>
      <c r="D66" s="48">
        <v>0</v>
      </c>
      <c r="E66" s="48" t="s">
        <v>491</v>
      </c>
      <c r="F66" s="48">
        <v>0</v>
      </c>
      <c r="G66" s="48">
        <v>0</v>
      </c>
      <c r="H66" s="3"/>
    </row>
    <row r="67" spans="1:8" ht="12.6" customHeight="1">
      <c r="A67" s="4" t="s">
        <v>187</v>
      </c>
      <c r="B67" s="13" t="s">
        <v>164</v>
      </c>
      <c r="C67" s="103">
        <v>3</v>
      </c>
      <c r="D67" s="48">
        <v>6.6666666666666693E-2</v>
      </c>
      <c r="E67" s="48">
        <v>5.7735026918962602E-2</v>
      </c>
      <c r="F67" s="48">
        <v>0.1</v>
      </c>
      <c r="G67" s="48">
        <v>0</v>
      </c>
      <c r="H67" s="3"/>
    </row>
    <row r="68" spans="1:8" ht="12.6" customHeight="1">
      <c r="A68" s="4" t="s">
        <v>188</v>
      </c>
      <c r="B68" s="13" t="s">
        <v>165</v>
      </c>
      <c r="C68" s="103">
        <v>45</v>
      </c>
      <c r="D68" s="48">
        <v>15.6155555555556</v>
      </c>
      <c r="E68" s="48">
        <v>87.896532550171898</v>
      </c>
      <c r="F68" s="48">
        <v>590</v>
      </c>
      <c r="G68" s="48">
        <v>0</v>
      </c>
      <c r="H68" s="3"/>
    </row>
    <row r="69" spans="1:8" ht="12.6" customHeight="1">
      <c r="A69" s="4" t="s">
        <v>189</v>
      </c>
      <c r="B69" s="13" t="s">
        <v>166</v>
      </c>
      <c r="C69" s="103">
        <v>23</v>
      </c>
      <c r="D69" s="48">
        <v>6.5608695652173896</v>
      </c>
      <c r="E69" s="48">
        <v>12.5932788397922</v>
      </c>
      <c r="F69" s="48">
        <v>39.799999999999997</v>
      </c>
      <c r="G69" s="48">
        <v>0</v>
      </c>
      <c r="H69" s="3"/>
    </row>
    <row r="70" spans="1:8" ht="12.6" customHeight="1">
      <c r="A70" s="4" t="s">
        <v>190</v>
      </c>
      <c r="B70" s="13" t="s">
        <v>168</v>
      </c>
      <c r="C70" s="103">
        <v>17</v>
      </c>
      <c r="D70" s="48">
        <v>25.488235294117601</v>
      </c>
      <c r="E70" s="48">
        <v>66.185816856341503</v>
      </c>
      <c r="F70" s="48">
        <v>265</v>
      </c>
      <c r="G70" s="48">
        <v>0</v>
      </c>
      <c r="H70" s="3"/>
    </row>
    <row r="71" spans="1:8" ht="12.6" customHeight="1">
      <c r="A71" s="4" t="s">
        <v>191</v>
      </c>
      <c r="B71" s="13" t="s">
        <v>192</v>
      </c>
      <c r="C71" s="103">
        <v>2</v>
      </c>
      <c r="D71" s="48">
        <v>0.1</v>
      </c>
      <c r="E71" s="48">
        <v>0.14142135623731</v>
      </c>
      <c r="F71" s="48">
        <v>0.2</v>
      </c>
      <c r="G71" s="48">
        <v>0</v>
      </c>
      <c r="H71" s="3"/>
    </row>
    <row r="72" spans="1:8" ht="12.6" customHeight="1">
      <c r="A72" s="4" t="s">
        <v>193</v>
      </c>
      <c r="B72" s="13" t="s">
        <v>194</v>
      </c>
      <c r="C72" s="103">
        <v>5</v>
      </c>
      <c r="D72" s="48">
        <v>14.04</v>
      </c>
      <c r="E72" s="48">
        <v>31.282630963523498</v>
      </c>
      <c r="F72" s="48">
        <v>70</v>
      </c>
      <c r="G72" s="48">
        <v>0</v>
      </c>
      <c r="H72" s="3"/>
    </row>
    <row r="73" spans="1:8" ht="12.6" customHeight="1">
      <c r="A73" s="4" t="s">
        <v>195</v>
      </c>
      <c r="B73" s="13" t="s">
        <v>196</v>
      </c>
      <c r="C73" s="103">
        <v>33</v>
      </c>
      <c r="D73" s="48">
        <v>10.545454545454501</v>
      </c>
      <c r="E73" s="48">
        <v>37.811862316185703</v>
      </c>
      <c r="F73" s="48">
        <v>210</v>
      </c>
      <c r="G73" s="48">
        <v>0</v>
      </c>
      <c r="H73" s="3"/>
    </row>
    <row r="74" spans="1:8" ht="12.6" customHeight="1">
      <c r="A74" s="4" t="s">
        <v>197</v>
      </c>
      <c r="B74" s="13" t="s">
        <v>198</v>
      </c>
      <c r="C74" s="103">
        <v>5</v>
      </c>
      <c r="D74" s="48">
        <v>10</v>
      </c>
      <c r="E74" s="48">
        <v>22.360679774997902</v>
      </c>
      <c r="F74" s="48">
        <v>50</v>
      </c>
      <c r="G74" s="48">
        <v>0</v>
      </c>
      <c r="H74" s="3"/>
    </row>
    <row r="75" spans="1:8" ht="12.6" customHeight="1">
      <c r="A75" s="4" t="s">
        <v>199</v>
      </c>
      <c r="B75" s="13" t="s">
        <v>200</v>
      </c>
      <c r="C75" s="103">
        <v>4</v>
      </c>
      <c r="D75" s="48">
        <v>35.5</v>
      </c>
      <c r="E75" s="48">
        <v>69.673045959921495</v>
      </c>
      <c r="F75" s="48">
        <v>140</v>
      </c>
      <c r="G75" s="48">
        <v>0</v>
      </c>
      <c r="H75" s="3"/>
    </row>
    <row r="76" spans="1:8" ht="12.6" customHeight="1">
      <c r="A76" s="4" t="s">
        <v>201</v>
      </c>
      <c r="B76" s="13" t="s">
        <v>202</v>
      </c>
      <c r="C76" s="103">
        <v>48</v>
      </c>
      <c r="D76" s="48">
        <v>6.1937499999999996</v>
      </c>
      <c r="E76" s="48">
        <v>20.851434016199299</v>
      </c>
      <c r="F76" s="48">
        <v>100</v>
      </c>
      <c r="G76" s="48">
        <v>0</v>
      </c>
      <c r="H76" s="3"/>
    </row>
    <row r="77" spans="1:8" ht="12.6" customHeight="1">
      <c r="A77" s="4" t="s">
        <v>203</v>
      </c>
      <c r="B77" s="13" t="s">
        <v>169</v>
      </c>
      <c r="C77" s="103">
        <v>35</v>
      </c>
      <c r="D77" s="48">
        <v>14.2685714285714</v>
      </c>
      <c r="E77" s="48">
        <v>52.876897943567499</v>
      </c>
      <c r="F77" s="48">
        <v>300</v>
      </c>
      <c r="G77" s="48">
        <v>0</v>
      </c>
      <c r="H77" s="3"/>
    </row>
    <row r="78" spans="1:8" ht="12.6" customHeight="1">
      <c r="A78" s="134" t="s">
        <v>204</v>
      </c>
      <c r="B78" s="13" t="s">
        <v>170</v>
      </c>
      <c r="C78" s="103">
        <v>290</v>
      </c>
      <c r="D78" s="48">
        <v>10.201034482758599</v>
      </c>
      <c r="E78" s="48">
        <v>50.3464437015149</v>
      </c>
      <c r="F78" s="48">
        <v>640</v>
      </c>
      <c r="G78" s="48">
        <v>0</v>
      </c>
      <c r="H78" s="3"/>
    </row>
    <row r="79" spans="1:8" ht="12.6" customHeight="1">
      <c r="A79" s="4" t="s">
        <v>205</v>
      </c>
      <c r="B79" s="13" t="s">
        <v>206</v>
      </c>
      <c r="C79" s="103">
        <v>1</v>
      </c>
      <c r="D79" s="48">
        <v>110</v>
      </c>
      <c r="E79" s="48" t="s">
        <v>491</v>
      </c>
      <c r="F79" s="48">
        <v>110</v>
      </c>
      <c r="G79" s="48">
        <v>110</v>
      </c>
      <c r="H79" s="3"/>
    </row>
    <row r="80" spans="1:8" ht="12.6" customHeight="1">
      <c r="A80" s="4" t="s">
        <v>207</v>
      </c>
      <c r="B80" s="13" t="s">
        <v>171</v>
      </c>
      <c r="C80" s="103">
        <v>16</v>
      </c>
      <c r="D80" s="48">
        <v>3.3250000000000002</v>
      </c>
      <c r="E80" s="48">
        <v>13.2467102834377</v>
      </c>
      <c r="F80" s="48">
        <v>53</v>
      </c>
      <c r="G80" s="48">
        <v>0</v>
      </c>
      <c r="H80" s="3"/>
    </row>
    <row r="81" spans="1:8" ht="12.6" customHeight="1">
      <c r="A81" s="134" t="s">
        <v>208</v>
      </c>
      <c r="B81" s="13" t="s">
        <v>209</v>
      </c>
      <c r="C81" s="103">
        <v>1</v>
      </c>
      <c r="D81" s="48">
        <v>0</v>
      </c>
      <c r="E81" s="48" t="s">
        <v>491</v>
      </c>
      <c r="F81" s="48">
        <v>0</v>
      </c>
      <c r="G81" s="48">
        <v>0</v>
      </c>
      <c r="H81" s="3"/>
    </row>
    <row r="82" spans="1:8" ht="12.6" customHeight="1">
      <c r="A82" s="4" t="s">
        <v>210</v>
      </c>
      <c r="B82" s="13" t="s">
        <v>211</v>
      </c>
      <c r="C82" s="103">
        <v>158</v>
      </c>
      <c r="D82" s="48">
        <v>4.9765822784810103</v>
      </c>
      <c r="E82" s="48">
        <v>28.0108877096567</v>
      </c>
      <c r="F82" s="48">
        <v>230</v>
      </c>
      <c r="G82" s="48">
        <v>0</v>
      </c>
      <c r="H82" s="3"/>
    </row>
    <row r="83" spans="1:8" ht="12.6" customHeight="1">
      <c r="A83" s="4" t="s">
        <v>212</v>
      </c>
      <c r="B83" s="13" t="s">
        <v>213</v>
      </c>
      <c r="C83" s="103">
        <v>669</v>
      </c>
      <c r="D83" s="48">
        <v>23.858744394618899</v>
      </c>
      <c r="E83" s="48">
        <v>178.54185901680199</v>
      </c>
      <c r="F83" s="48">
        <v>3000</v>
      </c>
      <c r="G83" s="48">
        <v>0</v>
      </c>
      <c r="H83" s="3"/>
    </row>
    <row r="84" spans="1:8" ht="12.6" customHeight="1">
      <c r="A84" s="134" t="s">
        <v>172</v>
      </c>
      <c r="B84" s="13" t="s">
        <v>214</v>
      </c>
      <c r="C84" s="103">
        <v>193</v>
      </c>
      <c r="D84" s="48">
        <v>13.6549222797927</v>
      </c>
      <c r="E84" s="48">
        <v>70.602218959457204</v>
      </c>
      <c r="F84" s="48">
        <v>810</v>
      </c>
      <c r="G84" s="48">
        <v>0</v>
      </c>
      <c r="H84" s="3"/>
    </row>
    <row r="85" spans="1:8" ht="12.6" customHeight="1">
      <c r="A85" s="35" t="s">
        <v>215</v>
      </c>
      <c r="B85" s="192" t="s">
        <v>2020</v>
      </c>
      <c r="C85" s="103">
        <v>28</v>
      </c>
      <c r="D85" s="48">
        <v>6.35</v>
      </c>
      <c r="E85" s="48">
        <v>20.627516681472901</v>
      </c>
      <c r="F85" s="48">
        <v>100</v>
      </c>
      <c r="G85" s="48">
        <v>0</v>
      </c>
      <c r="H85" s="3"/>
    </row>
    <row r="86" spans="1:8" ht="12.6" customHeight="1">
      <c r="A86" s="35" t="s">
        <v>217</v>
      </c>
      <c r="B86" s="13" t="s">
        <v>216</v>
      </c>
      <c r="C86" s="103">
        <v>783</v>
      </c>
      <c r="D86" s="48">
        <v>22.7565772669221</v>
      </c>
      <c r="E86" s="48">
        <v>180.30325259036201</v>
      </c>
      <c r="F86" s="48">
        <v>3200</v>
      </c>
      <c r="G86" s="48">
        <v>0</v>
      </c>
      <c r="H86" s="3"/>
    </row>
    <row r="87" spans="1:8" ht="12.6" customHeight="1">
      <c r="A87" s="35" t="s">
        <v>219</v>
      </c>
      <c r="B87" s="13" t="s">
        <v>218</v>
      </c>
      <c r="C87" s="103">
        <v>124</v>
      </c>
      <c r="D87" s="48">
        <v>12.2887096774194</v>
      </c>
      <c r="E87" s="48">
        <v>93.438800639713904</v>
      </c>
      <c r="F87" s="48">
        <v>1028.5999999999999</v>
      </c>
      <c r="G87" s="48">
        <v>0</v>
      </c>
      <c r="H87" s="3"/>
    </row>
    <row r="88" spans="1:8" ht="12.6" customHeight="1">
      <c r="A88" s="35" t="s">
        <v>221</v>
      </c>
      <c r="B88" s="13" t="s">
        <v>220</v>
      </c>
      <c r="C88" s="103">
        <v>119</v>
      </c>
      <c r="D88" s="48">
        <v>42.594117647058802</v>
      </c>
      <c r="E88" s="48">
        <v>281.11128844379101</v>
      </c>
      <c r="F88" s="48">
        <v>3000</v>
      </c>
      <c r="G88" s="48">
        <v>0</v>
      </c>
      <c r="H88" s="3"/>
    </row>
    <row r="89" spans="1:8" ht="12.6" customHeight="1">
      <c r="A89" s="35" t="s">
        <v>223</v>
      </c>
      <c r="B89" s="13" t="s">
        <v>222</v>
      </c>
      <c r="C89" s="103">
        <v>278</v>
      </c>
      <c r="D89" s="48">
        <v>19.578417266187099</v>
      </c>
      <c r="E89" s="48">
        <v>94.733430116308099</v>
      </c>
      <c r="F89" s="48">
        <v>980</v>
      </c>
      <c r="G89" s="48">
        <v>0</v>
      </c>
      <c r="H89" s="3"/>
    </row>
    <row r="90" spans="1:8" ht="12.6" customHeight="1">
      <c r="A90" s="35" t="s">
        <v>225</v>
      </c>
      <c r="B90" s="13" t="s">
        <v>224</v>
      </c>
      <c r="C90" s="103">
        <v>1</v>
      </c>
      <c r="D90" s="48">
        <v>0</v>
      </c>
      <c r="E90" s="48" t="s">
        <v>491</v>
      </c>
      <c r="F90" s="48">
        <v>0</v>
      </c>
      <c r="G90" s="48">
        <v>0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149</v>
      </c>
      <c r="D92" s="48">
        <v>35.412080536912796</v>
      </c>
      <c r="E92" s="48">
        <v>232.19872718671101</v>
      </c>
      <c r="F92" s="48">
        <v>2729.4</v>
      </c>
      <c r="G92" s="48">
        <v>0</v>
      </c>
      <c r="H92" s="3"/>
    </row>
    <row r="93" spans="1:8" ht="12.6" customHeight="1">
      <c r="A93" s="134" t="s">
        <v>321</v>
      </c>
      <c r="B93" s="13" t="s">
        <v>517</v>
      </c>
      <c r="C93" s="103">
        <v>1</v>
      </c>
      <c r="D93" s="48">
        <v>12</v>
      </c>
      <c r="E93" s="48" t="s">
        <v>491</v>
      </c>
      <c r="F93" s="48">
        <v>12</v>
      </c>
      <c r="G93" s="48">
        <v>12</v>
      </c>
      <c r="H93" s="3"/>
    </row>
    <row r="94" spans="1:8" ht="12.6" customHeight="1">
      <c r="A94" s="4" t="s">
        <v>322</v>
      </c>
      <c r="B94" s="13" t="s">
        <v>323</v>
      </c>
      <c r="C94" s="103">
        <v>204</v>
      </c>
      <c r="D94" s="48">
        <v>6.8789215686274501</v>
      </c>
      <c r="E94" s="48">
        <v>35.555620713868798</v>
      </c>
      <c r="F94" s="48">
        <v>342</v>
      </c>
      <c r="G94" s="48">
        <v>0</v>
      </c>
      <c r="H94" s="3"/>
    </row>
    <row r="95" spans="1:8" ht="12.6" customHeight="1">
      <c r="A95" s="134" t="s">
        <v>324</v>
      </c>
      <c r="B95" s="13" t="s">
        <v>518</v>
      </c>
      <c r="C95" s="103">
        <v>71</v>
      </c>
      <c r="D95" s="48">
        <v>47.930985915492997</v>
      </c>
      <c r="E95" s="48">
        <v>355.81800668782898</v>
      </c>
      <c r="F95" s="48">
        <v>3000</v>
      </c>
      <c r="G95" s="48">
        <v>0</v>
      </c>
      <c r="H95" s="3"/>
    </row>
    <row r="96" spans="1:8" ht="12.6" customHeight="1">
      <c r="A96" s="4" t="s">
        <v>325</v>
      </c>
      <c r="B96" s="13" t="s">
        <v>519</v>
      </c>
      <c r="C96" s="103">
        <v>5</v>
      </c>
      <c r="D96" s="48">
        <v>0.02</v>
      </c>
      <c r="E96" s="48">
        <v>4.4721359549995801E-2</v>
      </c>
      <c r="F96" s="48">
        <v>0.1</v>
      </c>
      <c r="G96" s="48">
        <v>0</v>
      </c>
      <c r="H96" s="3"/>
    </row>
    <row r="97" spans="1:8" ht="12.6" customHeight="1">
      <c r="A97" s="4" t="s">
        <v>686</v>
      </c>
      <c r="B97" s="13" t="s">
        <v>520</v>
      </c>
      <c r="C97" s="103">
        <v>18</v>
      </c>
      <c r="D97" s="48">
        <v>3.0222222222222199</v>
      </c>
      <c r="E97" s="48">
        <v>7.7900808389338403</v>
      </c>
      <c r="F97" s="48">
        <v>30</v>
      </c>
      <c r="G97" s="48">
        <v>0</v>
      </c>
      <c r="H97" s="3"/>
    </row>
    <row r="98" spans="1:8" ht="12.6" customHeight="1">
      <c r="A98" s="134" t="s">
        <v>381</v>
      </c>
      <c r="B98" s="13" t="s">
        <v>151</v>
      </c>
      <c r="C98" s="103">
        <v>2</v>
      </c>
      <c r="D98" s="48">
        <v>0.15</v>
      </c>
      <c r="E98" s="48">
        <v>0.21213203435596401</v>
      </c>
      <c r="F98" s="48">
        <v>0.3</v>
      </c>
      <c r="G98" s="48">
        <v>0</v>
      </c>
      <c r="H98" s="3"/>
    </row>
    <row r="99" spans="1:8" ht="12.6" customHeight="1">
      <c r="A99" s="4" t="s">
        <v>604</v>
      </c>
      <c r="B99" s="13" t="s">
        <v>382</v>
      </c>
      <c r="C99" s="103">
        <v>0</v>
      </c>
      <c r="D99" s="48" t="s">
        <v>491</v>
      </c>
      <c r="E99" s="48" t="s">
        <v>491</v>
      </c>
      <c r="F99" s="48" t="s">
        <v>491</v>
      </c>
      <c r="G99" s="48" t="s">
        <v>491</v>
      </c>
      <c r="H99" s="3"/>
    </row>
    <row r="100" spans="1:8" ht="12.6" customHeight="1">
      <c r="A100" s="134" t="s">
        <v>606</v>
      </c>
      <c r="B100" s="13" t="s">
        <v>521</v>
      </c>
      <c r="C100" s="103">
        <v>25</v>
      </c>
      <c r="D100" s="48">
        <v>1.76</v>
      </c>
      <c r="E100" s="48">
        <v>6.4288412641781703</v>
      </c>
      <c r="F100" s="48">
        <v>30</v>
      </c>
      <c r="G100" s="48">
        <v>0</v>
      </c>
      <c r="H100" s="3"/>
    </row>
    <row r="101" spans="1:8" ht="12.6" customHeight="1">
      <c r="A101" s="4" t="s">
        <v>383</v>
      </c>
      <c r="B101" s="13" t="s">
        <v>522</v>
      </c>
      <c r="C101" s="103">
        <v>430</v>
      </c>
      <c r="D101" s="48">
        <v>8.63511627906977</v>
      </c>
      <c r="E101" s="48">
        <v>59.6887064504281</v>
      </c>
      <c r="F101" s="48">
        <v>780</v>
      </c>
      <c r="G101" s="48">
        <v>0</v>
      </c>
      <c r="H101" s="3"/>
    </row>
    <row r="102" spans="1:8" ht="12.6" customHeight="1">
      <c r="A102" s="4" t="s">
        <v>608</v>
      </c>
      <c r="B102" s="13" t="s">
        <v>523</v>
      </c>
      <c r="C102" s="103">
        <v>47</v>
      </c>
      <c r="D102" s="48">
        <v>4.6148936170212798</v>
      </c>
      <c r="E102" s="48">
        <v>22.137563774718799</v>
      </c>
      <c r="F102" s="48">
        <v>149</v>
      </c>
      <c r="G102" s="48">
        <v>0</v>
      </c>
      <c r="H102" s="3"/>
    </row>
    <row r="103" spans="1:8" ht="12.6" customHeight="1">
      <c r="A103" s="4" t="s">
        <v>609</v>
      </c>
      <c r="B103" s="13" t="s">
        <v>524</v>
      </c>
      <c r="C103" s="103">
        <v>34</v>
      </c>
      <c r="D103" s="48">
        <v>3.4764705882352902</v>
      </c>
      <c r="E103" s="48">
        <v>8.9030828444686705</v>
      </c>
      <c r="F103" s="48">
        <v>30</v>
      </c>
      <c r="G103" s="48">
        <v>0</v>
      </c>
      <c r="H103" s="3"/>
    </row>
    <row r="104" spans="1:8" ht="12.6" customHeight="1">
      <c r="A104" s="4" t="s">
        <v>384</v>
      </c>
      <c r="B104" s="13" t="s">
        <v>525</v>
      </c>
      <c r="C104" s="103">
        <v>41</v>
      </c>
      <c r="D104" s="48">
        <v>23.453658536585401</v>
      </c>
      <c r="E104" s="48">
        <v>62.091747026319801</v>
      </c>
      <c r="F104" s="48">
        <v>320</v>
      </c>
      <c r="G104" s="48">
        <v>0</v>
      </c>
      <c r="H104" s="3"/>
    </row>
    <row r="105" spans="1:8" ht="12.6" customHeight="1">
      <c r="A105" s="4" t="s">
        <v>611</v>
      </c>
      <c r="B105" s="13" t="s">
        <v>411</v>
      </c>
      <c r="C105" s="103">
        <v>3</v>
      </c>
      <c r="D105" s="48">
        <v>7</v>
      </c>
      <c r="E105" s="48">
        <v>12.1243556529821</v>
      </c>
      <c r="F105" s="48">
        <v>21</v>
      </c>
      <c r="G105" s="48">
        <v>0</v>
      </c>
      <c r="H105" s="3"/>
    </row>
    <row r="106" spans="1:8" ht="12.6" customHeight="1">
      <c r="A106" s="4" t="s">
        <v>276</v>
      </c>
      <c r="B106" s="4" t="s">
        <v>277</v>
      </c>
      <c r="C106" s="184">
        <v>6252</v>
      </c>
      <c r="D106" s="231">
        <v>12.115083173384599</v>
      </c>
      <c r="E106" s="231">
        <v>114.796633484157</v>
      </c>
      <c r="F106" s="231">
        <v>3007</v>
      </c>
      <c r="G106" s="231">
        <v>0</v>
      </c>
      <c r="H106" s="8"/>
    </row>
    <row r="107" spans="1:8" ht="12.6" customHeight="1">
      <c r="A107" s="4" t="s">
        <v>278</v>
      </c>
      <c r="B107" s="4" t="s">
        <v>152</v>
      </c>
      <c r="C107" s="184">
        <v>1874</v>
      </c>
      <c r="D107" s="231">
        <v>6.7237993596585</v>
      </c>
      <c r="E107" s="231">
        <v>87.735491416588403</v>
      </c>
      <c r="F107" s="231">
        <v>3000</v>
      </c>
      <c r="G107" s="231">
        <v>0</v>
      </c>
      <c r="H107" s="8"/>
    </row>
    <row r="108" spans="1:8" ht="12.6" customHeight="1">
      <c r="A108" s="4" t="s">
        <v>385</v>
      </c>
      <c r="B108" s="4" t="s">
        <v>326</v>
      </c>
      <c r="C108" s="184">
        <v>164</v>
      </c>
      <c r="D108" s="231">
        <v>38.875</v>
      </c>
      <c r="E108" s="231">
        <v>224.84645814258201</v>
      </c>
      <c r="F108" s="231">
        <v>2340</v>
      </c>
      <c r="G108" s="231">
        <v>0</v>
      </c>
      <c r="H108" s="3"/>
    </row>
    <row r="109" spans="1:8" ht="12.6" customHeight="1">
      <c r="A109" s="4" t="s">
        <v>386</v>
      </c>
      <c r="B109" s="4" t="s">
        <v>387</v>
      </c>
      <c r="C109" s="184">
        <v>1043</v>
      </c>
      <c r="D109" s="231">
        <v>14.174113135187</v>
      </c>
      <c r="E109" s="231">
        <v>112.6357619775</v>
      </c>
      <c r="F109" s="231">
        <v>3000</v>
      </c>
      <c r="G109" s="231">
        <v>0</v>
      </c>
      <c r="H109" s="3"/>
    </row>
    <row r="110" spans="1:8" ht="12.6" customHeight="1">
      <c r="A110" s="4" t="s">
        <v>617</v>
      </c>
      <c r="B110" s="4" t="s">
        <v>327</v>
      </c>
      <c r="C110" s="184">
        <v>6</v>
      </c>
      <c r="D110" s="231">
        <v>1.6666666666666701E-2</v>
      </c>
      <c r="E110" s="231">
        <v>4.0824829046386298E-2</v>
      </c>
      <c r="F110" s="231">
        <v>0.1</v>
      </c>
      <c r="G110" s="231">
        <v>0</v>
      </c>
      <c r="H110" s="3"/>
    </row>
    <row r="111" spans="1:8" ht="12.6" customHeight="1">
      <c r="A111" s="4" t="s">
        <v>619</v>
      </c>
      <c r="B111" s="13" t="s">
        <v>388</v>
      </c>
      <c r="C111" s="184">
        <v>189</v>
      </c>
      <c r="D111" s="231">
        <v>12.752910052910099</v>
      </c>
      <c r="E111" s="231">
        <v>50.984185642564498</v>
      </c>
      <c r="F111" s="231">
        <v>400.8</v>
      </c>
      <c r="G111" s="231">
        <v>0</v>
      </c>
    </row>
    <row r="112" spans="1:8" ht="12.6" customHeight="1">
      <c r="A112" s="100" t="s">
        <v>389</v>
      </c>
      <c r="B112" s="13" t="s">
        <v>279</v>
      </c>
      <c r="C112" s="184">
        <v>20</v>
      </c>
      <c r="D112" s="231">
        <v>44.174999999999997</v>
      </c>
      <c r="E112" s="231">
        <v>102.607232098656</v>
      </c>
      <c r="F112" s="231">
        <v>380</v>
      </c>
      <c r="G112" s="231">
        <v>0</v>
      </c>
    </row>
    <row r="113" spans="1:7" ht="12.6" customHeight="1">
      <c r="A113" s="100"/>
      <c r="B113" s="13" t="s">
        <v>390</v>
      </c>
      <c r="C113" s="184">
        <v>15479</v>
      </c>
      <c r="D113" s="231">
        <v>14.596298210479</v>
      </c>
      <c r="E113" s="231">
        <v>130.07664878787401</v>
      </c>
      <c r="F113" s="231">
        <v>4600</v>
      </c>
      <c r="G113" s="231">
        <v>0</v>
      </c>
    </row>
    <row r="119" spans="1:7">
      <c r="C119" s="105"/>
    </row>
  </sheetData>
  <mergeCells count="2">
    <mergeCell ref="A5:B5"/>
    <mergeCell ref="E4:G4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scale="97" orientation="portrait" horizontalDpi="300" verticalDpi="300" r:id="rId1"/>
  <headerFooter alignWithMargins="0"/>
  <rowBreaks count="1" manualBreakCount="1">
    <brk id="62" max="6" man="1"/>
  </rowBreaks>
</worksheet>
</file>

<file path=xl/worksheets/sheet76.xml><?xml version="1.0" encoding="utf-8"?>
<worksheet xmlns="http://schemas.openxmlformats.org/spreadsheetml/2006/main" xmlns:r="http://schemas.openxmlformats.org/officeDocument/2006/relationships">
  <sheetPr codeName="Sheet59">
    <tabColor rgb="FFFFC000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customWidth="1"/>
    <col min="3" max="3" width="6.75" style="32" customWidth="1"/>
    <col min="4" max="5" width="7.25" style="245" customWidth="1"/>
    <col min="6" max="7" width="7.25" style="32" customWidth="1"/>
    <col min="8" max="16384" width="9" style="32"/>
  </cols>
  <sheetData>
    <row r="1" spans="1:8" ht="13.5" hidden="1" customHeight="1">
      <c r="A1" s="46"/>
      <c r="B1" s="2"/>
      <c r="C1" s="3"/>
      <c r="D1" s="226"/>
      <c r="E1" s="226"/>
      <c r="F1" s="3"/>
      <c r="G1" s="3"/>
      <c r="H1" s="3"/>
    </row>
    <row r="2" spans="1:8" ht="13.5" hidden="1" customHeight="1">
      <c r="A2" s="1"/>
      <c r="B2" s="2"/>
      <c r="C2" s="3"/>
      <c r="D2" s="226"/>
      <c r="E2" s="226"/>
      <c r="F2" s="3"/>
      <c r="G2" s="3"/>
      <c r="H2" s="3"/>
    </row>
    <row r="3" spans="1:8" ht="13.5" customHeight="1">
      <c r="A3" s="46" t="s">
        <v>1144</v>
      </c>
      <c r="B3" s="2"/>
      <c r="C3" s="3"/>
      <c r="D3" s="226"/>
      <c r="E3" s="226"/>
      <c r="F3" s="3"/>
      <c r="G3" s="3"/>
      <c r="H3" s="3"/>
    </row>
    <row r="4" spans="1:8">
      <c r="A4" s="46"/>
      <c r="B4" s="2"/>
      <c r="D4" s="226"/>
      <c r="F4" s="122" t="s">
        <v>371</v>
      </c>
      <c r="G4" s="40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227" t="s">
        <v>1179</v>
      </c>
      <c r="E5" s="227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53</v>
      </c>
      <c r="D6" s="48">
        <v>10.9245283018868</v>
      </c>
      <c r="E6" s="48">
        <v>19.918158565454998</v>
      </c>
      <c r="F6" s="48">
        <v>135</v>
      </c>
      <c r="G6" s="48">
        <v>0.2</v>
      </c>
      <c r="H6" s="3"/>
    </row>
    <row r="7" spans="1:8" ht="12.6" customHeight="1">
      <c r="A7" s="4" t="s">
        <v>571</v>
      </c>
      <c r="B7" s="13" t="s">
        <v>248</v>
      </c>
      <c r="C7" s="103">
        <v>92</v>
      </c>
      <c r="D7" s="48">
        <v>50.9282608695652</v>
      </c>
      <c r="E7" s="48">
        <v>52.463260459497597</v>
      </c>
      <c r="F7" s="48">
        <v>208.9</v>
      </c>
      <c r="G7" s="48">
        <v>0</v>
      </c>
      <c r="H7" s="3"/>
    </row>
    <row r="8" spans="1:8" ht="12.6" customHeight="1">
      <c r="A8" s="4" t="s">
        <v>249</v>
      </c>
      <c r="B8" s="13" t="s">
        <v>250</v>
      </c>
      <c r="C8" s="103">
        <v>256</v>
      </c>
      <c r="D8" s="48">
        <v>11.017578125</v>
      </c>
      <c r="E8" s="48">
        <v>12.9177171082196</v>
      </c>
      <c r="F8" s="48">
        <v>86</v>
      </c>
      <c r="G8" s="48">
        <v>0</v>
      </c>
      <c r="H8" s="3"/>
    </row>
    <row r="9" spans="1:8" ht="12.6" customHeight="1">
      <c r="A9" s="4" t="s">
        <v>251</v>
      </c>
      <c r="B9" s="13" t="s">
        <v>252</v>
      </c>
      <c r="C9" s="103">
        <v>142</v>
      </c>
      <c r="D9" s="48">
        <v>15.6619718309859</v>
      </c>
      <c r="E9" s="48">
        <v>22.101614884018598</v>
      </c>
      <c r="F9" s="48">
        <v>203</v>
      </c>
      <c r="G9" s="48">
        <v>0</v>
      </c>
      <c r="H9" s="3"/>
    </row>
    <row r="10" spans="1:8" ht="12.6" customHeight="1">
      <c r="A10" s="4" t="s">
        <v>253</v>
      </c>
      <c r="B10" s="13" t="s">
        <v>254</v>
      </c>
      <c r="C10" s="103">
        <v>154</v>
      </c>
      <c r="D10" s="48">
        <v>5.17987012987013</v>
      </c>
      <c r="E10" s="48">
        <v>6.1668349724793803</v>
      </c>
      <c r="F10" s="48">
        <v>36</v>
      </c>
      <c r="G10" s="48">
        <v>0</v>
      </c>
      <c r="H10" s="3"/>
    </row>
    <row r="11" spans="1:8" ht="12.6" customHeight="1">
      <c r="A11" s="4" t="s">
        <v>255</v>
      </c>
      <c r="B11" s="13" t="s">
        <v>539</v>
      </c>
      <c r="C11" s="103">
        <v>83</v>
      </c>
      <c r="D11" s="48">
        <v>10.339759036144599</v>
      </c>
      <c r="E11" s="48">
        <v>14.731531966756499</v>
      </c>
      <c r="F11" s="48">
        <v>103</v>
      </c>
      <c r="G11" s="48">
        <v>0.5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25</v>
      </c>
      <c r="D13" s="48">
        <v>4.0999999999999996</v>
      </c>
      <c r="E13" s="48">
        <v>5.0488447523501199</v>
      </c>
      <c r="F13" s="48">
        <v>22</v>
      </c>
      <c r="G13" s="48">
        <v>0</v>
      </c>
      <c r="H13" s="3"/>
    </row>
    <row r="14" spans="1:8" ht="12.6" customHeight="1">
      <c r="A14" s="4" t="s">
        <v>258</v>
      </c>
      <c r="B14" s="13" t="s">
        <v>391</v>
      </c>
      <c r="C14" s="103">
        <v>22</v>
      </c>
      <c r="D14" s="48">
        <v>6.8909090909090898</v>
      </c>
      <c r="E14" s="48">
        <v>10.1197077452111</v>
      </c>
      <c r="F14" s="48">
        <v>47.6</v>
      </c>
      <c r="G14" s="48">
        <v>0.1</v>
      </c>
      <c r="H14" s="3"/>
    </row>
    <row r="15" spans="1:8" ht="12.6" customHeight="1">
      <c r="A15" s="4" t="s">
        <v>259</v>
      </c>
      <c r="B15" s="13" t="s">
        <v>370</v>
      </c>
      <c r="C15" s="103">
        <v>10</v>
      </c>
      <c r="D15" s="48">
        <v>7.17</v>
      </c>
      <c r="E15" s="48">
        <v>9.2719469368628307</v>
      </c>
      <c r="F15" s="48">
        <v>31</v>
      </c>
      <c r="G15" s="48">
        <v>0.2</v>
      </c>
      <c r="H15" s="3"/>
    </row>
    <row r="16" spans="1:8" ht="12.6" customHeight="1">
      <c r="A16" s="4" t="s">
        <v>367</v>
      </c>
      <c r="B16" s="13" t="s">
        <v>260</v>
      </c>
      <c r="C16" s="103">
        <v>203</v>
      </c>
      <c r="D16" s="48">
        <v>4.3290640394088697</v>
      </c>
      <c r="E16" s="48">
        <v>9.27822387251741</v>
      </c>
      <c r="F16" s="48">
        <v>120</v>
      </c>
      <c r="G16" s="48">
        <v>0</v>
      </c>
      <c r="H16" s="3"/>
    </row>
    <row r="17" spans="1:8" ht="12.6" customHeight="1">
      <c r="A17" s="4" t="s">
        <v>502</v>
      </c>
      <c r="B17" s="13" t="s">
        <v>143</v>
      </c>
      <c r="C17" s="103">
        <v>18</v>
      </c>
      <c r="D17" s="48">
        <v>34.316666666666698</v>
      </c>
      <c r="E17" s="48">
        <v>45.3308134391919</v>
      </c>
      <c r="F17" s="48">
        <v>188.8</v>
      </c>
      <c r="G17" s="48">
        <v>0.8</v>
      </c>
      <c r="H17" s="3"/>
    </row>
    <row r="18" spans="1:8" ht="12.6" customHeight="1">
      <c r="A18" s="4" t="s">
        <v>503</v>
      </c>
      <c r="B18" s="13" t="s">
        <v>144</v>
      </c>
      <c r="C18" s="103">
        <v>30</v>
      </c>
      <c r="D18" s="48">
        <v>6.9633333333333303</v>
      </c>
      <c r="E18" s="48">
        <v>18.1867986099303</v>
      </c>
      <c r="F18" s="48">
        <v>100</v>
      </c>
      <c r="G18" s="48">
        <v>0.3</v>
      </c>
      <c r="H18" s="3"/>
    </row>
    <row r="19" spans="1:8" ht="12.6" customHeight="1">
      <c r="A19" s="4" t="s">
        <v>504</v>
      </c>
      <c r="B19" s="13" t="s">
        <v>145</v>
      </c>
      <c r="C19" s="103">
        <v>1</v>
      </c>
      <c r="D19" s="48">
        <v>1.5</v>
      </c>
      <c r="E19" s="48" t="s">
        <v>491</v>
      </c>
      <c r="F19" s="48">
        <v>1.5</v>
      </c>
      <c r="G19" s="48">
        <v>1.5</v>
      </c>
      <c r="H19" s="3"/>
    </row>
    <row r="20" spans="1:8" ht="12.6" customHeight="1">
      <c r="A20" s="4" t="s">
        <v>505</v>
      </c>
      <c r="B20" s="13" t="s">
        <v>146</v>
      </c>
      <c r="C20" s="103">
        <v>11</v>
      </c>
      <c r="D20" s="48">
        <v>5.4363636363636401</v>
      </c>
      <c r="E20" s="48">
        <v>5.9029268549208203</v>
      </c>
      <c r="F20" s="48">
        <v>21.4</v>
      </c>
      <c r="G20" s="48">
        <v>1</v>
      </c>
      <c r="H20" s="3"/>
    </row>
    <row r="21" spans="1:8" ht="12.6" customHeight="1">
      <c r="A21" s="4" t="s">
        <v>506</v>
      </c>
      <c r="B21" s="13" t="s">
        <v>147</v>
      </c>
      <c r="C21" s="103">
        <v>9</v>
      </c>
      <c r="D21" s="48">
        <v>1.5222222222222199</v>
      </c>
      <c r="E21" s="48">
        <v>0.898300865214125</v>
      </c>
      <c r="F21" s="48">
        <v>2.7</v>
      </c>
      <c r="G21" s="48">
        <v>0.3</v>
      </c>
      <c r="H21" s="3"/>
    </row>
    <row r="22" spans="1:8" ht="12.6" customHeight="1">
      <c r="A22" s="4" t="s">
        <v>507</v>
      </c>
      <c r="B22" s="13" t="s">
        <v>148</v>
      </c>
      <c r="C22" s="103">
        <v>53</v>
      </c>
      <c r="D22" s="48">
        <v>4.0999999999999996</v>
      </c>
      <c r="E22" s="48">
        <v>4.1413487212222604</v>
      </c>
      <c r="F22" s="48">
        <v>24</v>
      </c>
      <c r="G22" s="48">
        <v>0.1</v>
      </c>
      <c r="H22" s="3"/>
    </row>
    <row r="23" spans="1:8" ht="12.6" customHeight="1">
      <c r="A23" s="4" t="s">
        <v>508</v>
      </c>
      <c r="B23" s="13" t="s">
        <v>149</v>
      </c>
      <c r="C23" s="103">
        <v>63</v>
      </c>
      <c r="D23" s="48">
        <v>9.0682539682539698</v>
      </c>
      <c r="E23" s="48">
        <v>11.9808021891587</v>
      </c>
      <c r="F23" s="48">
        <v>81</v>
      </c>
      <c r="G23" s="48">
        <v>0</v>
      </c>
      <c r="H23" s="3"/>
    </row>
    <row r="24" spans="1:8" ht="12.6" customHeight="1">
      <c r="A24" s="134" t="s">
        <v>572</v>
      </c>
      <c r="B24" s="13" t="s">
        <v>150</v>
      </c>
      <c r="C24" s="103">
        <v>2</v>
      </c>
      <c r="D24" s="48">
        <v>5.15</v>
      </c>
      <c r="E24" s="48">
        <v>0.21213203435595199</v>
      </c>
      <c r="F24" s="48">
        <v>5.3</v>
      </c>
      <c r="G24" s="48">
        <v>5</v>
      </c>
      <c r="H24" s="3"/>
    </row>
    <row r="25" spans="1:8" ht="12.6" customHeight="1">
      <c r="A25" s="4" t="s">
        <v>509</v>
      </c>
      <c r="B25" s="13" t="s">
        <v>573</v>
      </c>
      <c r="C25" s="103">
        <v>59</v>
      </c>
      <c r="D25" s="48">
        <v>7.0525423728813497</v>
      </c>
      <c r="E25" s="48">
        <v>6.6823585535865098</v>
      </c>
      <c r="F25" s="48">
        <v>28.8</v>
      </c>
      <c r="G25" s="48">
        <v>0.3</v>
      </c>
      <c r="H25" s="3"/>
    </row>
    <row r="26" spans="1:8" ht="12.6" customHeight="1">
      <c r="A26" s="4" t="s">
        <v>510</v>
      </c>
      <c r="B26" s="13" t="s">
        <v>574</v>
      </c>
      <c r="C26" s="103">
        <v>0</v>
      </c>
      <c r="D26" s="48" t="s">
        <v>491</v>
      </c>
      <c r="E26" s="48" t="s">
        <v>491</v>
      </c>
      <c r="F26" s="48" t="s">
        <v>491</v>
      </c>
      <c r="G26" s="48" t="s">
        <v>491</v>
      </c>
      <c r="H26" s="3"/>
    </row>
    <row r="27" spans="1:8" ht="12.6" customHeight="1">
      <c r="A27" s="4" t="s">
        <v>575</v>
      </c>
      <c r="B27" s="13" t="s">
        <v>576</v>
      </c>
      <c r="C27" s="103">
        <v>192</v>
      </c>
      <c r="D27" s="48">
        <v>6.0187499999999998</v>
      </c>
      <c r="E27" s="48">
        <v>6.5005889785513196</v>
      </c>
      <c r="F27" s="48">
        <v>42.7</v>
      </c>
      <c r="G27" s="48">
        <v>0</v>
      </c>
      <c r="H27" s="3"/>
    </row>
    <row r="28" spans="1:8" ht="12.6" customHeight="1">
      <c r="A28" s="4" t="s">
        <v>577</v>
      </c>
      <c r="B28" s="13" t="s">
        <v>328</v>
      </c>
      <c r="C28" s="103">
        <v>2</v>
      </c>
      <c r="D28" s="48">
        <v>7.3</v>
      </c>
      <c r="E28" s="48">
        <v>7.91959594928933</v>
      </c>
      <c r="F28" s="48">
        <v>12.9</v>
      </c>
      <c r="G28" s="48">
        <v>1.7</v>
      </c>
      <c r="H28" s="3"/>
    </row>
    <row r="29" spans="1:8" ht="12.6" customHeight="1">
      <c r="A29" s="134" t="s">
        <v>534</v>
      </c>
      <c r="B29" s="13" t="s">
        <v>578</v>
      </c>
      <c r="C29" s="103">
        <v>24</v>
      </c>
      <c r="D29" s="48">
        <v>5.5916666666666703</v>
      </c>
      <c r="E29" s="48">
        <v>10.0795495355983</v>
      </c>
      <c r="F29" s="48">
        <v>41</v>
      </c>
      <c r="G29" s="48">
        <v>0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48" t="s">
        <v>491</v>
      </c>
      <c r="E30" s="48" t="s">
        <v>491</v>
      </c>
      <c r="F30" s="48" t="s">
        <v>491</v>
      </c>
      <c r="G30" s="48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6</v>
      </c>
      <c r="D31" s="48">
        <v>8.6999999999999993</v>
      </c>
      <c r="E31" s="48">
        <v>8.8122641812419609</v>
      </c>
      <c r="F31" s="48">
        <v>23.8</v>
      </c>
      <c r="G31" s="48">
        <v>1.2</v>
      </c>
      <c r="H31" s="3"/>
    </row>
    <row r="32" spans="1:8" ht="12.6" customHeight="1">
      <c r="A32" s="4" t="s">
        <v>581</v>
      </c>
      <c r="B32" s="13" t="s">
        <v>261</v>
      </c>
      <c r="C32" s="103">
        <v>1</v>
      </c>
      <c r="D32" s="48">
        <v>8.4</v>
      </c>
      <c r="E32" s="48" t="s">
        <v>491</v>
      </c>
      <c r="F32" s="48">
        <v>8.4</v>
      </c>
      <c r="G32" s="48">
        <v>8.4</v>
      </c>
      <c r="H32" s="3"/>
    </row>
    <row r="33" spans="1:8" ht="12.6" customHeight="1">
      <c r="A33" s="4" t="s">
        <v>417</v>
      </c>
      <c r="B33" s="13" t="s">
        <v>167</v>
      </c>
      <c r="C33" s="103">
        <v>2</v>
      </c>
      <c r="D33" s="48">
        <v>2.1</v>
      </c>
      <c r="E33" s="48">
        <v>2.4041630560342599</v>
      </c>
      <c r="F33" s="48">
        <v>3.8</v>
      </c>
      <c r="G33" s="48">
        <v>0.4</v>
      </c>
      <c r="H33" s="3"/>
    </row>
    <row r="34" spans="1:8" ht="12.6" customHeight="1">
      <c r="A34" s="134" t="s">
        <v>582</v>
      </c>
      <c r="B34" s="13" t="s">
        <v>331</v>
      </c>
      <c r="C34" s="103">
        <v>146</v>
      </c>
      <c r="D34" s="48">
        <v>2.3958904109589101</v>
      </c>
      <c r="E34" s="48">
        <v>1.9988574913349899</v>
      </c>
      <c r="F34" s="48">
        <v>14.9</v>
      </c>
      <c r="G34" s="48">
        <v>0</v>
      </c>
      <c r="H34" s="3"/>
    </row>
    <row r="35" spans="1:8" ht="12.6" customHeight="1">
      <c r="A35" s="4" t="s">
        <v>418</v>
      </c>
      <c r="B35" s="13" t="s">
        <v>436</v>
      </c>
      <c r="C35" s="103">
        <v>23</v>
      </c>
      <c r="D35" s="48">
        <v>18.095652173912999</v>
      </c>
      <c r="E35" s="48">
        <v>21.335085875807099</v>
      </c>
      <c r="F35" s="48">
        <v>71.599999999999994</v>
      </c>
      <c r="G35" s="48">
        <v>0.6</v>
      </c>
      <c r="H35" s="3"/>
    </row>
    <row r="36" spans="1:8" ht="12.6" customHeight="1">
      <c r="A36" s="4" t="s">
        <v>419</v>
      </c>
      <c r="B36" s="13" t="s">
        <v>514</v>
      </c>
      <c r="C36" s="103">
        <v>18</v>
      </c>
      <c r="D36" s="48">
        <v>10.0388888888889</v>
      </c>
      <c r="E36" s="48">
        <v>17.119996525868601</v>
      </c>
      <c r="F36" s="48">
        <v>67.400000000000006</v>
      </c>
      <c r="G36" s="48">
        <v>0.6</v>
      </c>
      <c r="H36" s="3"/>
    </row>
    <row r="37" spans="1:8" ht="12.6" customHeight="1">
      <c r="A37" s="4" t="s">
        <v>583</v>
      </c>
      <c r="B37" s="13" t="s">
        <v>2071</v>
      </c>
      <c r="C37" s="103">
        <v>2</v>
      </c>
      <c r="D37" s="48">
        <v>1.1499999999999999</v>
      </c>
      <c r="E37" s="48">
        <v>0.212132034355966</v>
      </c>
      <c r="F37" s="48">
        <v>1.3</v>
      </c>
      <c r="G37" s="48">
        <v>1</v>
      </c>
      <c r="H37" s="3"/>
    </row>
    <row r="38" spans="1:8" ht="12.6" customHeight="1">
      <c r="A38" s="4" t="s">
        <v>584</v>
      </c>
      <c r="B38" s="13" t="s">
        <v>262</v>
      </c>
      <c r="C38" s="103">
        <v>27</v>
      </c>
      <c r="D38" s="48">
        <v>5.0296296296296301</v>
      </c>
      <c r="E38" s="48">
        <v>5.0101293407851299</v>
      </c>
      <c r="F38" s="48">
        <v>17.2</v>
      </c>
      <c r="G38" s="48">
        <v>0.5</v>
      </c>
      <c r="H38" s="3"/>
    </row>
    <row r="39" spans="1:8" ht="12.6" customHeight="1">
      <c r="A39" s="4" t="s">
        <v>263</v>
      </c>
      <c r="B39" s="13" t="s">
        <v>264</v>
      </c>
      <c r="C39" s="103">
        <v>155</v>
      </c>
      <c r="D39" s="48">
        <v>16.4296774193548</v>
      </c>
      <c r="E39" s="48">
        <v>33.107024746382798</v>
      </c>
      <c r="F39" s="48">
        <v>186.6</v>
      </c>
      <c r="G39" s="48">
        <v>0</v>
      </c>
      <c r="H39" s="3"/>
    </row>
    <row r="40" spans="1:8" ht="12.6" customHeight="1">
      <c r="A40" s="4" t="s">
        <v>265</v>
      </c>
      <c r="B40" s="13" t="s">
        <v>266</v>
      </c>
      <c r="C40" s="103">
        <v>10</v>
      </c>
      <c r="D40" s="48">
        <v>1.93</v>
      </c>
      <c r="E40" s="48">
        <v>1.33087272953586</v>
      </c>
      <c r="F40" s="48">
        <v>5</v>
      </c>
      <c r="G40" s="48">
        <v>0.5</v>
      </c>
      <c r="H40" s="3"/>
    </row>
    <row r="41" spans="1:8" ht="12.6" customHeight="1">
      <c r="A41" s="4" t="s">
        <v>377</v>
      </c>
      <c r="B41" s="13" t="s">
        <v>267</v>
      </c>
      <c r="C41" s="103">
        <v>3</v>
      </c>
      <c r="D41" s="48">
        <v>4.5999999999999996</v>
      </c>
      <c r="E41" s="48">
        <v>5.57494394590654</v>
      </c>
      <c r="F41" s="48">
        <v>11</v>
      </c>
      <c r="G41" s="48">
        <v>0.8</v>
      </c>
      <c r="H41" s="3"/>
    </row>
    <row r="42" spans="1:8" ht="12.6" customHeight="1">
      <c r="A42" s="4" t="s">
        <v>378</v>
      </c>
      <c r="B42" s="13" t="s">
        <v>268</v>
      </c>
      <c r="C42" s="103">
        <v>6</v>
      </c>
      <c r="D42" s="48">
        <v>7.75</v>
      </c>
      <c r="E42" s="48">
        <v>7.3961476459032403</v>
      </c>
      <c r="F42" s="48">
        <v>16.8</v>
      </c>
      <c r="G42" s="48">
        <v>0.7</v>
      </c>
      <c r="H42" s="3"/>
    </row>
    <row r="43" spans="1:8" ht="12.6" customHeight="1">
      <c r="A43" s="4" t="s">
        <v>281</v>
      </c>
      <c r="B43" s="13" t="s">
        <v>379</v>
      </c>
      <c r="C43" s="103">
        <v>3</v>
      </c>
      <c r="D43" s="48">
        <v>2.9</v>
      </c>
      <c r="E43" s="48">
        <v>1.5099668870541501</v>
      </c>
      <c r="F43" s="48">
        <v>4.3</v>
      </c>
      <c r="G43" s="48">
        <v>1.3</v>
      </c>
      <c r="H43" s="3"/>
    </row>
    <row r="44" spans="1:8" ht="12.6" customHeight="1">
      <c r="A44" s="4" t="s">
        <v>380</v>
      </c>
      <c r="B44" s="13" t="s">
        <v>585</v>
      </c>
      <c r="C44" s="103">
        <v>10</v>
      </c>
      <c r="D44" s="48">
        <v>7.04</v>
      </c>
      <c r="E44" s="48">
        <v>8.0397899364487309</v>
      </c>
      <c r="F44" s="48">
        <v>22.3</v>
      </c>
      <c r="G44" s="48">
        <v>0.4</v>
      </c>
      <c r="H44" s="3"/>
    </row>
    <row r="45" spans="1:8" ht="12.6" customHeight="1">
      <c r="A45" s="4" t="s">
        <v>282</v>
      </c>
      <c r="B45" s="13" t="s">
        <v>586</v>
      </c>
      <c r="C45" s="103">
        <v>118</v>
      </c>
      <c r="D45" s="48">
        <v>4.7161016949152597</v>
      </c>
      <c r="E45" s="48">
        <v>6.3573360321338299</v>
      </c>
      <c r="F45" s="48">
        <v>39.5</v>
      </c>
      <c r="G45" s="48">
        <v>0</v>
      </c>
      <c r="H45" s="3"/>
    </row>
    <row r="46" spans="1:8" ht="12.6" customHeight="1">
      <c r="A46" s="4" t="s">
        <v>587</v>
      </c>
      <c r="B46" s="13" t="s">
        <v>588</v>
      </c>
      <c r="C46" s="103">
        <v>8</v>
      </c>
      <c r="D46" s="48">
        <v>13.6</v>
      </c>
      <c r="E46" s="48">
        <v>23.306773999970801</v>
      </c>
      <c r="F46" s="48">
        <v>69.5</v>
      </c>
      <c r="G46" s="48">
        <v>0.9</v>
      </c>
      <c r="H46" s="3"/>
    </row>
    <row r="47" spans="1:8" ht="12.6" customHeight="1">
      <c r="A47" s="4" t="s">
        <v>589</v>
      </c>
      <c r="B47" s="13" t="s">
        <v>269</v>
      </c>
      <c r="C47" s="103">
        <v>5</v>
      </c>
      <c r="D47" s="48">
        <v>17.8</v>
      </c>
      <c r="E47" s="48">
        <v>23.394336921571401</v>
      </c>
      <c r="F47" s="48">
        <v>57</v>
      </c>
      <c r="G47" s="48">
        <v>2.2000000000000002</v>
      </c>
      <c r="H47" s="3"/>
    </row>
    <row r="48" spans="1:8" ht="12.6" customHeight="1">
      <c r="A48" s="4" t="s">
        <v>284</v>
      </c>
      <c r="B48" s="13" t="s">
        <v>590</v>
      </c>
      <c r="C48" s="103">
        <v>6</v>
      </c>
      <c r="D48" s="48">
        <v>9.1999999999999993</v>
      </c>
      <c r="E48" s="48">
        <v>7.9216159967521804</v>
      </c>
      <c r="F48" s="48">
        <v>23.8</v>
      </c>
      <c r="G48" s="48">
        <v>1</v>
      </c>
      <c r="H48" s="3"/>
    </row>
    <row r="49" spans="1:8" ht="12.6" customHeight="1">
      <c r="A49" s="4" t="s">
        <v>421</v>
      </c>
      <c r="B49" s="13" t="s">
        <v>270</v>
      </c>
      <c r="C49" s="103">
        <v>45</v>
      </c>
      <c r="D49" s="48">
        <v>4.7733333333333299</v>
      </c>
      <c r="E49" s="48">
        <v>6.6521493450681701</v>
      </c>
      <c r="F49" s="48">
        <v>35.6</v>
      </c>
      <c r="G49" s="48">
        <v>0.2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48" t="s">
        <v>491</v>
      </c>
      <c r="E50" s="48" t="s">
        <v>491</v>
      </c>
      <c r="F50" s="48" t="s">
        <v>491</v>
      </c>
      <c r="G50" s="48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03">
        <v>0</v>
      </c>
      <c r="D51" s="48" t="s">
        <v>491</v>
      </c>
      <c r="E51" s="48" t="s">
        <v>491</v>
      </c>
      <c r="F51" s="48" t="s">
        <v>491</v>
      </c>
      <c r="G51" s="48" t="s">
        <v>491</v>
      </c>
    </row>
    <row r="52" spans="1:8" ht="12.6" customHeight="1">
      <c r="A52" s="4" t="s">
        <v>591</v>
      </c>
      <c r="B52" s="13" t="s">
        <v>157</v>
      </c>
      <c r="C52" s="103">
        <v>1</v>
      </c>
      <c r="D52" s="48">
        <v>1.6</v>
      </c>
      <c r="E52" s="48" t="s">
        <v>491</v>
      </c>
      <c r="F52" s="48">
        <v>1.6</v>
      </c>
      <c r="G52" s="48">
        <v>1.6</v>
      </c>
      <c r="H52" s="3"/>
    </row>
    <row r="53" spans="1:8" ht="12.6" customHeight="1">
      <c r="A53" s="4" t="s">
        <v>158</v>
      </c>
      <c r="B53" s="13" t="s">
        <v>159</v>
      </c>
      <c r="C53" s="103">
        <v>1</v>
      </c>
      <c r="D53" s="48">
        <v>0.2</v>
      </c>
      <c r="E53" s="48" t="s">
        <v>491</v>
      </c>
      <c r="F53" s="48">
        <v>0.2</v>
      </c>
      <c r="G53" s="48">
        <v>0.2</v>
      </c>
      <c r="H53" s="3"/>
    </row>
    <row r="54" spans="1:8" ht="12.6" customHeight="1">
      <c r="A54" s="4" t="s">
        <v>160</v>
      </c>
      <c r="B54" s="13" t="s">
        <v>161</v>
      </c>
      <c r="C54" s="103">
        <v>9</v>
      </c>
      <c r="D54" s="48">
        <v>6.9666666666666703</v>
      </c>
      <c r="E54" s="48">
        <v>7.4976663035907398</v>
      </c>
      <c r="F54" s="48">
        <v>22.3</v>
      </c>
      <c r="G54" s="48">
        <v>0.5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48" t="s">
        <v>491</v>
      </c>
      <c r="E55" s="48" t="s">
        <v>491</v>
      </c>
      <c r="F55" s="48" t="s">
        <v>491</v>
      </c>
      <c r="G55" s="48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3</v>
      </c>
      <c r="D56" s="48">
        <v>3.3666666666666698</v>
      </c>
      <c r="E56" s="48">
        <v>0.30550504633037801</v>
      </c>
      <c r="F56" s="48">
        <v>3.7</v>
      </c>
      <c r="G56" s="48">
        <v>3.1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48" t="s">
        <v>491</v>
      </c>
      <c r="E57" s="48" t="s">
        <v>491</v>
      </c>
      <c r="F57" s="48" t="s">
        <v>491</v>
      </c>
      <c r="G57" s="48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48" t="s">
        <v>491</v>
      </c>
      <c r="E58" s="48" t="s">
        <v>491</v>
      </c>
      <c r="F58" s="48" t="s">
        <v>491</v>
      </c>
      <c r="G58" s="48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133</v>
      </c>
      <c r="D59" s="48">
        <v>6.8082706766917296</v>
      </c>
      <c r="E59" s="48">
        <v>13.348675142027799</v>
      </c>
      <c r="F59" s="48">
        <v>102</v>
      </c>
      <c r="G59" s="48">
        <v>0</v>
      </c>
      <c r="H59" s="3"/>
    </row>
    <row r="60" spans="1:8" ht="12.6" customHeight="1">
      <c r="A60" s="4" t="s">
        <v>175</v>
      </c>
      <c r="B60" s="13" t="s">
        <v>176</v>
      </c>
      <c r="C60" s="103">
        <v>125</v>
      </c>
      <c r="D60" s="48">
        <v>7.5304000000000002</v>
      </c>
      <c r="E60" s="48">
        <v>15.3380626273754</v>
      </c>
      <c r="F60" s="48">
        <v>120</v>
      </c>
      <c r="G60" s="48">
        <v>0</v>
      </c>
      <c r="H60" s="3"/>
    </row>
    <row r="61" spans="1:8" ht="12.6" customHeight="1">
      <c r="A61" s="4" t="s">
        <v>177</v>
      </c>
      <c r="B61" s="13" t="s">
        <v>178</v>
      </c>
      <c r="C61" s="103">
        <v>8</v>
      </c>
      <c r="D61" s="48">
        <v>17.237500000000001</v>
      </c>
      <c r="E61" s="48">
        <v>25.6215276393003</v>
      </c>
      <c r="F61" s="48">
        <v>78</v>
      </c>
      <c r="G61" s="48">
        <v>1.2</v>
      </c>
      <c r="H61" s="3"/>
    </row>
    <row r="62" spans="1:8" ht="12.6" customHeight="1">
      <c r="A62" s="4" t="s">
        <v>179</v>
      </c>
      <c r="B62" s="13" t="s">
        <v>180</v>
      </c>
      <c r="C62" s="103">
        <v>10</v>
      </c>
      <c r="D62" s="48">
        <v>3.21</v>
      </c>
      <c r="E62" s="48">
        <v>2.72537459199037</v>
      </c>
      <c r="F62" s="48">
        <v>8.9</v>
      </c>
      <c r="G62" s="48">
        <v>0.1</v>
      </c>
      <c r="H62" s="3"/>
    </row>
    <row r="63" spans="1:8" ht="12.6" customHeight="1">
      <c r="A63" s="4" t="s">
        <v>181</v>
      </c>
      <c r="B63" s="13" t="s">
        <v>182</v>
      </c>
      <c r="C63" s="103">
        <v>2</v>
      </c>
      <c r="D63" s="48">
        <v>7.1</v>
      </c>
      <c r="E63" s="48">
        <v>5.7982756057296898</v>
      </c>
      <c r="F63" s="48">
        <v>11.2</v>
      </c>
      <c r="G63" s="48">
        <v>3</v>
      </c>
      <c r="H63" s="3"/>
    </row>
    <row r="64" spans="1:8" ht="12.6" customHeight="1">
      <c r="A64" s="134" t="s">
        <v>183</v>
      </c>
      <c r="B64" s="13" t="s">
        <v>184</v>
      </c>
      <c r="C64" s="103">
        <v>28</v>
      </c>
      <c r="D64" s="48">
        <v>2.5928571428571399</v>
      </c>
      <c r="E64" s="48">
        <v>2.1237507999568699</v>
      </c>
      <c r="F64" s="48">
        <v>6.6</v>
      </c>
      <c r="G64" s="48">
        <v>0</v>
      </c>
      <c r="H64" s="3"/>
    </row>
    <row r="65" spans="1:8" ht="12.6" customHeight="1">
      <c r="A65" s="4" t="s">
        <v>185</v>
      </c>
      <c r="B65" s="13" t="s">
        <v>2018</v>
      </c>
      <c r="C65" s="103">
        <v>36</v>
      </c>
      <c r="D65" s="48">
        <v>3.0222222222222199</v>
      </c>
      <c r="E65" s="48">
        <v>3.4617180797245801</v>
      </c>
      <c r="F65" s="48">
        <v>18.5</v>
      </c>
      <c r="G65" s="48">
        <v>0.2</v>
      </c>
      <c r="H65" s="3"/>
    </row>
    <row r="66" spans="1:8" ht="12.6" customHeight="1">
      <c r="A66" s="4" t="s">
        <v>186</v>
      </c>
      <c r="B66" s="13" t="s">
        <v>163</v>
      </c>
      <c r="C66" s="103">
        <v>2</v>
      </c>
      <c r="D66" s="48">
        <v>2.6</v>
      </c>
      <c r="E66" s="48">
        <v>1.4142135623731</v>
      </c>
      <c r="F66" s="48">
        <v>3.6</v>
      </c>
      <c r="G66" s="48">
        <v>1.6</v>
      </c>
      <c r="H66" s="3"/>
    </row>
    <row r="67" spans="1:8" ht="12.6" customHeight="1">
      <c r="A67" s="4" t="s">
        <v>187</v>
      </c>
      <c r="B67" s="13" t="s">
        <v>164</v>
      </c>
      <c r="C67" s="103">
        <v>4</v>
      </c>
      <c r="D67" s="48">
        <v>23.1</v>
      </c>
      <c r="E67" s="48">
        <v>20.280532537386701</v>
      </c>
      <c r="F67" s="48">
        <v>52.3</v>
      </c>
      <c r="G67" s="48">
        <v>9</v>
      </c>
      <c r="H67" s="3"/>
    </row>
    <row r="68" spans="1:8" ht="12.6" customHeight="1">
      <c r="A68" s="4" t="s">
        <v>188</v>
      </c>
      <c r="B68" s="13" t="s">
        <v>165</v>
      </c>
      <c r="C68" s="103">
        <v>55</v>
      </c>
      <c r="D68" s="48">
        <v>4.7654545454545403</v>
      </c>
      <c r="E68" s="48">
        <v>6.5012596552035298</v>
      </c>
      <c r="F68" s="48">
        <v>39</v>
      </c>
      <c r="G68" s="48">
        <v>0</v>
      </c>
      <c r="H68" s="3"/>
    </row>
    <row r="69" spans="1:8" ht="12.6" customHeight="1">
      <c r="A69" s="4" t="s">
        <v>189</v>
      </c>
      <c r="B69" s="13" t="s">
        <v>166</v>
      </c>
      <c r="C69" s="103">
        <v>33</v>
      </c>
      <c r="D69" s="48">
        <v>2.1575757575757599</v>
      </c>
      <c r="E69" s="48">
        <v>2.3533261438640301</v>
      </c>
      <c r="F69" s="48">
        <v>12.3</v>
      </c>
      <c r="G69" s="48">
        <v>0.2</v>
      </c>
      <c r="H69" s="3"/>
    </row>
    <row r="70" spans="1:8" ht="12.6" customHeight="1">
      <c r="A70" s="4" t="s">
        <v>190</v>
      </c>
      <c r="B70" s="13" t="s">
        <v>168</v>
      </c>
      <c r="C70" s="103">
        <v>30</v>
      </c>
      <c r="D70" s="48">
        <v>2.77</v>
      </c>
      <c r="E70" s="48">
        <v>5.5818764611541001</v>
      </c>
      <c r="F70" s="48">
        <v>26</v>
      </c>
      <c r="G70" s="48">
        <v>0.2</v>
      </c>
      <c r="H70" s="3"/>
    </row>
    <row r="71" spans="1:8" ht="12.6" customHeight="1">
      <c r="A71" s="4" t="s">
        <v>191</v>
      </c>
      <c r="B71" s="13" t="s">
        <v>192</v>
      </c>
      <c r="C71" s="103">
        <v>1</v>
      </c>
      <c r="D71" s="48">
        <v>20.399999999999999</v>
      </c>
      <c r="E71" s="48" t="s">
        <v>491</v>
      </c>
      <c r="F71" s="48">
        <v>20.399999999999999</v>
      </c>
      <c r="G71" s="48">
        <v>20.399999999999999</v>
      </c>
      <c r="H71" s="3"/>
    </row>
    <row r="72" spans="1:8" ht="12.6" customHeight="1">
      <c r="A72" s="4" t="s">
        <v>193</v>
      </c>
      <c r="B72" s="13" t="s">
        <v>194</v>
      </c>
      <c r="C72" s="103">
        <v>6</v>
      </c>
      <c r="D72" s="48">
        <v>2.2833333333333301</v>
      </c>
      <c r="E72" s="48">
        <v>2.1646400778574399</v>
      </c>
      <c r="F72" s="48">
        <v>6</v>
      </c>
      <c r="G72" s="48">
        <v>0</v>
      </c>
      <c r="H72" s="3"/>
    </row>
    <row r="73" spans="1:8" ht="12.6" customHeight="1">
      <c r="A73" s="4" t="s">
        <v>195</v>
      </c>
      <c r="B73" s="13" t="s">
        <v>196</v>
      </c>
      <c r="C73" s="103">
        <v>59</v>
      </c>
      <c r="D73" s="48">
        <v>2.21186440677966</v>
      </c>
      <c r="E73" s="48">
        <v>1.9609185695662901</v>
      </c>
      <c r="F73" s="48">
        <v>9.6999999999999993</v>
      </c>
      <c r="G73" s="48">
        <v>0.2</v>
      </c>
      <c r="H73" s="3"/>
    </row>
    <row r="74" spans="1:8" ht="12.6" customHeight="1">
      <c r="A74" s="4" t="s">
        <v>197</v>
      </c>
      <c r="B74" s="13" t="s">
        <v>198</v>
      </c>
      <c r="C74" s="103">
        <v>11</v>
      </c>
      <c r="D74" s="48">
        <v>1.2</v>
      </c>
      <c r="E74" s="48">
        <v>1.0059821071967401</v>
      </c>
      <c r="F74" s="48">
        <v>3.4</v>
      </c>
      <c r="G74" s="48">
        <v>0</v>
      </c>
      <c r="H74" s="3"/>
    </row>
    <row r="75" spans="1:8" ht="12.6" customHeight="1">
      <c r="A75" s="4" t="s">
        <v>199</v>
      </c>
      <c r="B75" s="13" t="s">
        <v>200</v>
      </c>
      <c r="C75" s="103">
        <v>11</v>
      </c>
      <c r="D75" s="48">
        <v>2.4545454545454501</v>
      </c>
      <c r="E75" s="48">
        <v>3.4261826093667702</v>
      </c>
      <c r="F75" s="48">
        <v>12.4</v>
      </c>
      <c r="G75" s="48">
        <v>0.6</v>
      </c>
      <c r="H75" s="3"/>
    </row>
    <row r="76" spans="1:8" ht="12.6" customHeight="1">
      <c r="A76" s="4" t="s">
        <v>201</v>
      </c>
      <c r="B76" s="13" t="s">
        <v>202</v>
      </c>
      <c r="C76" s="103">
        <v>87</v>
      </c>
      <c r="D76" s="48">
        <v>3.71609195402299</v>
      </c>
      <c r="E76" s="48">
        <v>5.3239012091199998</v>
      </c>
      <c r="F76" s="48">
        <v>38.4</v>
      </c>
      <c r="G76" s="48">
        <v>0.3</v>
      </c>
      <c r="H76" s="3"/>
    </row>
    <row r="77" spans="1:8" ht="12.6" customHeight="1">
      <c r="A77" s="4" t="s">
        <v>203</v>
      </c>
      <c r="B77" s="13" t="s">
        <v>169</v>
      </c>
      <c r="C77" s="103">
        <v>59</v>
      </c>
      <c r="D77" s="48">
        <v>16.944067796610199</v>
      </c>
      <c r="E77" s="48">
        <v>39.789546674309399</v>
      </c>
      <c r="F77" s="48">
        <v>200</v>
      </c>
      <c r="G77" s="48">
        <v>0</v>
      </c>
      <c r="H77" s="3"/>
    </row>
    <row r="78" spans="1:8" ht="12.6" customHeight="1">
      <c r="A78" s="134" t="s">
        <v>204</v>
      </c>
      <c r="B78" s="13" t="s">
        <v>170</v>
      </c>
      <c r="C78" s="103">
        <v>348</v>
      </c>
      <c r="D78" s="48">
        <v>9.2428160919540208</v>
      </c>
      <c r="E78" s="48">
        <v>14.2292603553392</v>
      </c>
      <c r="F78" s="48">
        <v>163</v>
      </c>
      <c r="G78" s="48">
        <v>0</v>
      </c>
      <c r="H78" s="3"/>
    </row>
    <row r="79" spans="1:8" ht="12.6" customHeight="1">
      <c r="A79" s="4" t="s">
        <v>205</v>
      </c>
      <c r="B79" s="13" t="s">
        <v>206</v>
      </c>
      <c r="C79" s="103">
        <v>2</v>
      </c>
      <c r="D79" s="48">
        <v>8.1</v>
      </c>
      <c r="E79" s="48">
        <v>4.5254833995938997</v>
      </c>
      <c r="F79" s="48">
        <v>11.3</v>
      </c>
      <c r="G79" s="48">
        <v>4.9000000000000004</v>
      </c>
      <c r="H79" s="3"/>
    </row>
    <row r="80" spans="1:8" ht="12.6" customHeight="1">
      <c r="A80" s="4" t="s">
        <v>207</v>
      </c>
      <c r="B80" s="13" t="s">
        <v>171</v>
      </c>
      <c r="C80" s="103">
        <v>26</v>
      </c>
      <c r="D80" s="48">
        <v>6.3269230769230802</v>
      </c>
      <c r="E80" s="48">
        <v>10.278854321073201</v>
      </c>
      <c r="F80" s="48">
        <v>44</v>
      </c>
      <c r="G80" s="48">
        <v>0</v>
      </c>
      <c r="H80" s="3"/>
    </row>
    <row r="81" spans="1:8" ht="12.6" customHeight="1">
      <c r="A81" s="134" t="s">
        <v>208</v>
      </c>
      <c r="B81" s="13" t="s">
        <v>209</v>
      </c>
      <c r="C81" s="103">
        <v>2</v>
      </c>
      <c r="D81" s="48">
        <v>26</v>
      </c>
      <c r="E81" s="48">
        <v>22.485995641732199</v>
      </c>
      <c r="F81" s="48">
        <v>41.9</v>
      </c>
      <c r="G81" s="48">
        <v>10.1</v>
      </c>
      <c r="H81" s="3"/>
    </row>
    <row r="82" spans="1:8" ht="12.6" customHeight="1">
      <c r="A82" s="4" t="s">
        <v>210</v>
      </c>
      <c r="B82" s="13" t="s">
        <v>211</v>
      </c>
      <c r="C82" s="103">
        <v>139</v>
      </c>
      <c r="D82" s="48">
        <v>1.60575539568345</v>
      </c>
      <c r="E82" s="48">
        <v>4.9490266907859697</v>
      </c>
      <c r="F82" s="48">
        <v>56.5</v>
      </c>
      <c r="G82" s="48">
        <v>0</v>
      </c>
      <c r="H82" s="3"/>
    </row>
    <row r="83" spans="1:8" ht="12.6" customHeight="1">
      <c r="A83" s="4" t="s">
        <v>212</v>
      </c>
      <c r="B83" s="13" t="s">
        <v>213</v>
      </c>
      <c r="C83" s="103">
        <v>882</v>
      </c>
      <c r="D83" s="48">
        <v>10.131065759637201</v>
      </c>
      <c r="E83" s="48">
        <v>15.192517454460001</v>
      </c>
      <c r="F83" s="48">
        <v>218</v>
      </c>
      <c r="G83" s="48">
        <v>0</v>
      </c>
      <c r="H83" s="3"/>
    </row>
    <row r="84" spans="1:8" ht="12.6" customHeight="1">
      <c r="A84" s="134" t="s">
        <v>172</v>
      </c>
      <c r="B84" s="13" t="s">
        <v>214</v>
      </c>
      <c r="C84" s="103">
        <v>327</v>
      </c>
      <c r="D84" s="48">
        <v>12.57125382263</v>
      </c>
      <c r="E84" s="48">
        <v>15.3492660628613</v>
      </c>
      <c r="F84" s="48">
        <v>100</v>
      </c>
      <c r="G84" s="48">
        <v>0</v>
      </c>
      <c r="H84" s="3"/>
    </row>
    <row r="85" spans="1:8" ht="12.6" customHeight="1">
      <c r="A85" s="35" t="s">
        <v>215</v>
      </c>
      <c r="B85" s="192" t="s">
        <v>2020</v>
      </c>
      <c r="C85" s="103">
        <v>31</v>
      </c>
      <c r="D85" s="48">
        <v>7.2129032258064498</v>
      </c>
      <c r="E85" s="48">
        <v>4.0301151294955897</v>
      </c>
      <c r="F85" s="48">
        <v>17.3</v>
      </c>
      <c r="G85" s="48">
        <v>0.1</v>
      </c>
      <c r="H85" s="3"/>
    </row>
    <row r="86" spans="1:8" ht="12.6" customHeight="1">
      <c r="A86" s="35" t="s">
        <v>217</v>
      </c>
      <c r="B86" s="13" t="s">
        <v>216</v>
      </c>
      <c r="C86" s="103">
        <v>415</v>
      </c>
      <c r="D86" s="48">
        <v>9.9498795180722901</v>
      </c>
      <c r="E86" s="48">
        <v>8.7374254012525796</v>
      </c>
      <c r="F86" s="48">
        <v>120</v>
      </c>
      <c r="G86" s="48">
        <v>0</v>
      </c>
      <c r="H86" s="3"/>
    </row>
    <row r="87" spans="1:8" ht="12.6" customHeight="1">
      <c r="A87" s="35" t="s">
        <v>219</v>
      </c>
      <c r="B87" s="13" t="s">
        <v>218</v>
      </c>
      <c r="C87" s="103">
        <v>89</v>
      </c>
      <c r="D87" s="48">
        <v>6.1078651685393197</v>
      </c>
      <c r="E87" s="48">
        <v>5.1529388066665698</v>
      </c>
      <c r="F87" s="48">
        <v>29</v>
      </c>
      <c r="G87" s="48">
        <v>0</v>
      </c>
      <c r="H87" s="3"/>
    </row>
    <row r="88" spans="1:8" ht="12.6" customHeight="1">
      <c r="A88" s="35" t="s">
        <v>221</v>
      </c>
      <c r="B88" s="13" t="s">
        <v>220</v>
      </c>
      <c r="C88" s="103">
        <v>132</v>
      </c>
      <c r="D88" s="48">
        <v>5.9977272727272801</v>
      </c>
      <c r="E88" s="48">
        <v>7.6974216552552504</v>
      </c>
      <c r="F88" s="48">
        <v>52.6</v>
      </c>
      <c r="G88" s="48">
        <v>0</v>
      </c>
      <c r="H88" s="3"/>
    </row>
    <row r="89" spans="1:8" ht="12.6" customHeight="1">
      <c r="A89" s="35" t="s">
        <v>223</v>
      </c>
      <c r="B89" s="13" t="s">
        <v>222</v>
      </c>
      <c r="C89" s="103">
        <v>229</v>
      </c>
      <c r="D89" s="48">
        <v>8.8580786026200897</v>
      </c>
      <c r="E89" s="48">
        <v>6.9942449884677904</v>
      </c>
      <c r="F89" s="48">
        <v>53</v>
      </c>
      <c r="G89" s="48">
        <v>0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48" t="s">
        <v>491</v>
      </c>
      <c r="E90" s="48" t="s">
        <v>491</v>
      </c>
      <c r="F90" s="48" t="s">
        <v>491</v>
      </c>
      <c r="G90" s="48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151</v>
      </c>
      <c r="D92" s="48">
        <v>4.3099337748344402</v>
      </c>
      <c r="E92" s="48">
        <v>6.7215450105551096</v>
      </c>
      <c r="F92" s="48">
        <v>60</v>
      </c>
      <c r="G92" s="48">
        <v>0</v>
      </c>
      <c r="H92" s="3"/>
    </row>
    <row r="93" spans="1:8" ht="12.6" customHeight="1">
      <c r="A93" s="134" t="s">
        <v>321</v>
      </c>
      <c r="B93" s="13" t="s">
        <v>517</v>
      </c>
      <c r="C93" s="103">
        <v>3</v>
      </c>
      <c r="D93" s="48">
        <v>4.2333333333333298</v>
      </c>
      <c r="E93" s="48">
        <v>4.5763886781318499</v>
      </c>
      <c r="F93" s="48">
        <v>9.3000000000000007</v>
      </c>
      <c r="G93" s="48">
        <v>0.4</v>
      </c>
      <c r="H93" s="3"/>
    </row>
    <row r="94" spans="1:8" ht="12.6" customHeight="1">
      <c r="A94" s="4" t="s">
        <v>322</v>
      </c>
      <c r="B94" s="13" t="s">
        <v>323</v>
      </c>
      <c r="C94" s="103">
        <v>156</v>
      </c>
      <c r="D94" s="48">
        <v>10.817307692307701</v>
      </c>
      <c r="E94" s="48">
        <v>6.0147899806365901</v>
      </c>
      <c r="F94" s="48">
        <v>30</v>
      </c>
      <c r="G94" s="48">
        <v>0.1</v>
      </c>
      <c r="H94" s="3"/>
    </row>
    <row r="95" spans="1:8" ht="12.6" customHeight="1">
      <c r="A95" s="134" t="s">
        <v>324</v>
      </c>
      <c r="B95" s="13" t="s">
        <v>518</v>
      </c>
      <c r="C95" s="103">
        <v>44</v>
      </c>
      <c r="D95" s="48">
        <v>15.4113636363636</v>
      </c>
      <c r="E95" s="48">
        <v>13.121068020714899</v>
      </c>
      <c r="F95" s="48">
        <v>55</v>
      </c>
      <c r="G95" s="48">
        <v>0.3</v>
      </c>
      <c r="H95" s="3"/>
    </row>
    <row r="96" spans="1:8" ht="12.6" customHeight="1">
      <c r="A96" s="4" t="s">
        <v>325</v>
      </c>
      <c r="B96" s="13" t="s">
        <v>519</v>
      </c>
      <c r="C96" s="103">
        <v>6</v>
      </c>
      <c r="D96" s="48">
        <v>9.5500000000000007</v>
      </c>
      <c r="E96" s="48">
        <v>7.0338467427148297</v>
      </c>
      <c r="F96" s="48">
        <v>18.3</v>
      </c>
      <c r="G96" s="48">
        <v>0</v>
      </c>
      <c r="H96" s="3"/>
    </row>
    <row r="97" spans="1:8" ht="12.6" customHeight="1">
      <c r="A97" s="4" t="s">
        <v>686</v>
      </c>
      <c r="B97" s="13" t="s">
        <v>520</v>
      </c>
      <c r="C97" s="103">
        <v>15</v>
      </c>
      <c r="D97" s="48">
        <v>6.9933333333333296</v>
      </c>
      <c r="E97" s="48">
        <v>8.3466389015208406</v>
      </c>
      <c r="F97" s="48">
        <v>33.1</v>
      </c>
      <c r="G97" s="48">
        <v>0.4</v>
      </c>
      <c r="H97" s="3"/>
    </row>
    <row r="98" spans="1:8" ht="12.6" customHeight="1">
      <c r="A98" s="134" t="s">
        <v>381</v>
      </c>
      <c r="B98" s="13" t="s">
        <v>151</v>
      </c>
      <c r="C98" s="103">
        <v>3</v>
      </c>
      <c r="D98" s="48">
        <v>1.1000000000000001</v>
      </c>
      <c r="E98" s="48">
        <v>1.1532562594670801</v>
      </c>
      <c r="F98" s="48">
        <v>2.4</v>
      </c>
      <c r="G98" s="48">
        <v>0.2</v>
      </c>
      <c r="H98" s="3"/>
    </row>
    <row r="99" spans="1:8" ht="12.6" customHeight="1">
      <c r="A99" s="4" t="s">
        <v>604</v>
      </c>
      <c r="B99" s="13" t="s">
        <v>382</v>
      </c>
      <c r="C99" s="103">
        <v>0</v>
      </c>
      <c r="D99" s="48" t="s">
        <v>491</v>
      </c>
      <c r="E99" s="48" t="s">
        <v>491</v>
      </c>
      <c r="F99" s="48" t="s">
        <v>491</v>
      </c>
      <c r="G99" s="48" t="s">
        <v>491</v>
      </c>
      <c r="H99" s="3"/>
    </row>
    <row r="100" spans="1:8" ht="12.6" customHeight="1">
      <c r="A100" s="134" t="s">
        <v>606</v>
      </c>
      <c r="B100" s="13" t="s">
        <v>521</v>
      </c>
      <c r="C100" s="103">
        <v>32</v>
      </c>
      <c r="D100" s="48">
        <v>5.5125000000000002</v>
      </c>
      <c r="E100" s="48">
        <v>5.3768170222095701</v>
      </c>
      <c r="F100" s="48">
        <v>21.9</v>
      </c>
      <c r="G100" s="48">
        <v>0.1</v>
      </c>
      <c r="H100" s="3"/>
    </row>
    <row r="101" spans="1:8" ht="12.6" customHeight="1">
      <c r="A101" s="4" t="s">
        <v>383</v>
      </c>
      <c r="B101" s="13" t="s">
        <v>522</v>
      </c>
      <c r="C101" s="103">
        <v>405</v>
      </c>
      <c r="D101" s="48">
        <v>11.156296296296301</v>
      </c>
      <c r="E101" s="48">
        <v>17.146439491589</v>
      </c>
      <c r="F101" s="48">
        <v>180</v>
      </c>
      <c r="G101" s="48">
        <v>0</v>
      </c>
      <c r="H101" s="3"/>
    </row>
    <row r="102" spans="1:8" ht="12.6" customHeight="1">
      <c r="A102" s="4" t="s">
        <v>608</v>
      </c>
      <c r="B102" s="13" t="s">
        <v>523</v>
      </c>
      <c r="C102" s="103">
        <v>39</v>
      </c>
      <c r="D102" s="48">
        <v>9.2307692307692299</v>
      </c>
      <c r="E102" s="48">
        <v>15.6293104175954</v>
      </c>
      <c r="F102" s="48">
        <v>99</v>
      </c>
      <c r="G102" s="48">
        <v>0</v>
      </c>
      <c r="H102" s="3"/>
    </row>
    <row r="103" spans="1:8" ht="12.6" customHeight="1">
      <c r="A103" s="4" t="s">
        <v>609</v>
      </c>
      <c r="B103" s="13" t="s">
        <v>524</v>
      </c>
      <c r="C103" s="103">
        <v>37</v>
      </c>
      <c r="D103" s="48">
        <v>10.7108108108108</v>
      </c>
      <c r="E103" s="48">
        <v>14.3810597620579</v>
      </c>
      <c r="F103" s="48">
        <v>76.2</v>
      </c>
      <c r="G103" s="48">
        <v>0</v>
      </c>
      <c r="H103" s="3"/>
    </row>
    <row r="104" spans="1:8" ht="12.6" customHeight="1">
      <c r="A104" s="4" t="s">
        <v>384</v>
      </c>
      <c r="B104" s="13" t="s">
        <v>525</v>
      </c>
      <c r="C104" s="103">
        <v>42</v>
      </c>
      <c r="D104" s="48">
        <v>11.935714285714299</v>
      </c>
      <c r="E104" s="48">
        <v>22.189778150206902</v>
      </c>
      <c r="F104" s="48">
        <v>110</v>
      </c>
      <c r="G104" s="48">
        <v>0</v>
      </c>
      <c r="H104" s="3"/>
    </row>
    <row r="105" spans="1:8" ht="12.6" customHeight="1">
      <c r="A105" s="4" t="s">
        <v>611</v>
      </c>
      <c r="B105" s="13" t="s">
        <v>411</v>
      </c>
      <c r="C105" s="103">
        <v>5</v>
      </c>
      <c r="D105" s="48">
        <v>4.9000000000000004</v>
      </c>
      <c r="E105" s="48">
        <v>4.33877862998333</v>
      </c>
      <c r="F105" s="48">
        <v>11.8</v>
      </c>
      <c r="G105" s="48">
        <v>0.9</v>
      </c>
      <c r="H105" s="3"/>
    </row>
    <row r="106" spans="1:8" ht="12.6" customHeight="1">
      <c r="A106" s="4" t="s">
        <v>276</v>
      </c>
      <c r="B106" s="4" t="s">
        <v>277</v>
      </c>
      <c r="C106" s="184">
        <v>5146</v>
      </c>
      <c r="D106" s="231">
        <v>10.992771084337299</v>
      </c>
      <c r="E106" s="231">
        <v>10.2299327475932</v>
      </c>
      <c r="F106" s="231">
        <v>162.5</v>
      </c>
      <c r="G106" s="231">
        <v>0</v>
      </c>
      <c r="H106" s="8"/>
    </row>
    <row r="107" spans="1:8" ht="12.6" customHeight="1">
      <c r="A107" s="4" t="s">
        <v>278</v>
      </c>
      <c r="B107" s="4" t="s">
        <v>152</v>
      </c>
      <c r="C107" s="184">
        <v>1865</v>
      </c>
      <c r="D107" s="231">
        <v>8.6822520107238592</v>
      </c>
      <c r="E107" s="231">
        <v>7.4917544996927496</v>
      </c>
      <c r="F107" s="231">
        <v>54</v>
      </c>
      <c r="G107" s="231">
        <v>0</v>
      </c>
      <c r="H107" s="8"/>
    </row>
    <row r="108" spans="1:8" ht="12.6" customHeight="1">
      <c r="A108" s="4" t="s">
        <v>385</v>
      </c>
      <c r="B108" s="4" t="s">
        <v>326</v>
      </c>
      <c r="C108" s="184">
        <v>143</v>
      </c>
      <c r="D108" s="231">
        <v>14.407692307692299</v>
      </c>
      <c r="E108" s="231">
        <v>25.6045387617202</v>
      </c>
      <c r="F108" s="231">
        <v>188</v>
      </c>
      <c r="G108" s="231">
        <v>0</v>
      </c>
      <c r="H108" s="3"/>
    </row>
    <row r="109" spans="1:8" ht="12.6" customHeight="1">
      <c r="A109" s="4" t="s">
        <v>386</v>
      </c>
      <c r="B109" s="4" t="s">
        <v>387</v>
      </c>
      <c r="C109" s="184">
        <v>1242</v>
      </c>
      <c r="D109" s="231">
        <v>14.766747181964501</v>
      </c>
      <c r="E109" s="231">
        <v>11.2595915476538</v>
      </c>
      <c r="F109" s="231">
        <v>109</v>
      </c>
      <c r="G109" s="231">
        <v>0</v>
      </c>
      <c r="H109" s="3"/>
    </row>
    <row r="110" spans="1:8" ht="12.6" customHeight="1">
      <c r="A110" s="4" t="s">
        <v>617</v>
      </c>
      <c r="B110" s="4" t="s">
        <v>327</v>
      </c>
      <c r="C110" s="184">
        <v>8</v>
      </c>
      <c r="D110" s="231">
        <v>7.4625000000000004</v>
      </c>
      <c r="E110" s="231">
        <v>5.0002678499685</v>
      </c>
      <c r="F110" s="231">
        <v>16</v>
      </c>
      <c r="G110" s="231">
        <v>0.5</v>
      </c>
      <c r="H110" s="3"/>
    </row>
    <row r="111" spans="1:8" ht="12.6" customHeight="1">
      <c r="A111" s="4" t="s">
        <v>619</v>
      </c>
      <c r="B111" s="13" t="s">
        <v>388</v>
      </c>
      <c r="C111" s="184">
        <v>202</v>
      </c>
      <c r="D111" s="231">
        <v>12.35</v>
      </c>
      <c r="E111" s="231">
        <v>9.76948875058266</v>
      </c>
      <c r="F111" s="231">
        <v>53</v>
      </c>
      <c r="G111" s="231">
        <v>0.3</v>
      </c>
    </row>
    <row r="112" spans="1:8" ht="12.6" customHeight="1">
      <c r="A112" s="100" t="s">
        <v>389</v>
      </c>
      <c r="B112" s="13" t="s">
        <v>279</v>
      </c>
      <c r="C112" s="184">
        <v>19</v>
      </c>
      <c r="D112" s="231">
        <v>10.921052631578901</v>
      </c>
      <c r="E112" s="231">
        <v>16.816479316675899</v>
      </c>
      <c r="F112" s="231">
        <v>74</v>
      </c>
      <c r="G112" s="231">
        <v>0.2</v>
      </c>
    </row>
    <row r="113" spans="1:7" ht="12.6" customHeight="1">
      <c r="A113" s="100"/>
      <c r="B113" s="13" t="s">
        <v>390</v>
      </c>
      <c r="C113" s="184">
        <v>14997</v>
      </c>
      <c r="D113" s="231">
        <v>10.357331466293299</v>
      </c>
      <c r="E113" s="231">
        <v>13.3117797966831</v>
      </c>
      <c r="F113" s="231">
        <v>218</v>
      </c>
      <c r="G113" s="231">
        <v>0</v>
      </c>
    </row>
    <row r="119" spans="1:7">
      <c r="C11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77.xml><?xml version="1.0" encoding="utf-8"?>
<worksheet xmlns="http://schemas.openxmlformats.org/spreadsheetml/2006/main" xmlns:r="http://schemas.openxmlformats.org/officeDocument/2006/relationships">
  <sheetPr codeName="Sheet60">
    <tabColor rgb="FFFFC000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245" customWidth="1"/>
    <col min="6" max="7" width="7.25" style="32" customWidth="1"/>
    <col min="8" max="16384" width="9" style="32"/>
  </cols>
  <sheetData>
    <row r="1" spans="1:8" ht="13.5" hidden="1" customHeight="1">
      <c r="A1" s="46"/>
      <c r="B1" s="2"/>
      <c r="C1" s="3"/>
      <c r="D1" s="226"/>
      <c r="E1" s="226"/>
      <c r="F1" s="3"/>
      <c r="G1" s="3"/>
      <c r="H1" s="3"/>
    </row>
    <row r="2" spans="1:8" ht="13.5" hidden="1" customHeight="1">
      <c r="A2" s="1"/>
      <c r="B2" s="2"/>
      <c r="C2" s="3"/>
      <c r="D2" s="226"/>
      <c r="E2" s="226"/>
      <c r="F2" s="3"/>
      <c r="G2" s="3"/>
      <c r="H2" s="3"/>
    </row>
    <row r="3" spans="1:8" ht="13.5" customHeight="1">
      <c r="A3" s="46" t="s">
        <v>1145</v>
      </c>
      <c r="B3" s="2"/>
      <c r="C3" s="3"/>
      <c r="D3" s="226"/>
      <c r="E3" s="226"/>
      <c r="F3" s="3"/>
      <c r="G3" s="3"/>
      <c r="H3" s="3"/>
    </row>
    <row r="4" spans="1:8">
      <c r="A4" s="46"/>
      <c r="B4" s="2"/>
      <c r="D4" s="226"/>
      <c r="E4" s="226"/>
      <c r="F4" s="40" t="s">
        <v>1571</v>
      </c>
      <c r="G4" s="40" t="s">
        <v>1038</v>
      </c>
      <c r="H4" s="3"/>
    </row>
    <row r="5" spans="1:8" ht="12.6" customHeight="1">
      <c r="A5" s="268" t="s">
        <v>490</v>
      </c>
      <c r="B5" s="270"/>
      <c r="C5" s="135" t="s">
        <v>1178</v>
      </c>
      <c r="D5" s="227" t="s">
        <v>1179</v>
      </c>
      <c r="E5" s="227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52</v>
      </c>
      <c r="D6" s="48">
        <v>0.82692307692307698</v>
      </c>
      <c r="E6" s="48">
        <v>1.08467314759059</v>
      </c>
      <c r="F6" s="48">
        <v>3.8</v>
      </c>
      <c r="G6" s="48">
        <v>0</v>
      </c>
      <c r="H6" s="3"/>
    </row>
    <row r="7" spans="1:8" ht="12.6" customHeight="1">
      <c r="A7" s="4" t="s">
        <v>571</v>
      </c>
      <c r="B7" s="13" t="s">
        <v>248</v>
      </c>
      <c r="C7" s="103">
        <v>86</v>
      </c>
      <c r="D7" s="48">
        <v>8.5604651162790706</v>
      </c>
      <c r="E7" s="48">
        <v>8.4881824988664594</v>
      </c>
      <c r="F7" s="48">
        <v>31.2</v>
      </c>
      <c r="G7" s="48">
        <v>0</v>
      </c>
      <c r="H7" s="3"/>
    </row>
    <row r="8" spans="1:8" ht="12.6" customHeight="1">
      <c r="A8" s="4" t="s">
        <v>249</v>
      </c>
      <c r="B8" s="13" t="s">
        <v>250</v>
      </c>
      <c r="C8" s="103">
        <v>251</v>
      </c>
      <c r="D8" s="48">
        <v>2.5597609561753001</v>
      </c>
      <c r="E8" s="48">
        <v>3.1331540566383702</v>
      </c>
      <c r="F8" s="48">
        <v>21</v>
      </c>
      <c r="G8" s="48">
        <v>0</v>
      </c>
      <c r="H8" s="3"/>
    </row>
    <row r="9" spans="1:8" ht="12.6" customHeight="1">
      <c r="A9" s="4" t="s">
        <v>251</v>
      </c>
      <c r="B9" s="13" t="s">
        <v>252</v>
      </c>
      <c r="C9" s="103">
        <v>140</v>
      </c>
      <c r="D9" s="48">
        <v>2.665</v>
      </c>
      <c r="E9" s="48">
        <v>3.2984610538463199</v>
      </c>
      <c r="F9" s="48">
        <v>23.1</v>
      </c>
      <c r="G9" s="48">
        <v>0</v>
      </c>
      <c r="H9" s="3"/>
    </row>
    <row r="10" spans="1:8" ht="12.6" customHeight="1">
      <c r="A10" s="4" t="s">
        <v>253</v>
      </c>
      <c r="B10" s="13" t="s">
        <v>254</v>
      </c>
      <c r="C10" s="103">
        <v>149</v>
      </c>
      <c r="D10" s="48">
        <v>1.5362416107382499</v>
      </c>
      <c r="E10" s="48">
        <v>1.8600063486196701</v>
      </c>
      <c r="F10" s="48">
        <v>9.1</v>
      </c>
      <c r="G10" s="48">
        <v>0</v>
      </c>
      <c r="H10" s="3"/>
    </row>
    <row r="11" spans="1:8" ht="12.6" customHeight="1">
      <c r="A11" s="4" t="s">
        <v>255</v>
      </c>
      <c r="B11" s="13" t="s">
        <v>539</v>
      </c>
      <c r="C11" s="103">
        <v>83</v>
      </c>
      <c r="D11" s="48">
        <v>1.76506024096386</v>
      </c>
      <c r="E11" s="48">
        <v>2.7828934641685699</v>
      </c>
      <c r="F11" s="48">
        <v>14</v>
      </c>
      <c r="G11" s="48">
        <v>0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48" t="s">
        <v>491</v>
      </c>
      <c r="E12" s="48" t="s">
        <v>491</v>
      </c>
      <c r="F12" s="48" t="s">
        <v>491</v>
      </c>
      <c r="G12" s="48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25</v>
      </c>
      <c r="D13" s="48">
        <v>0.42799999999999999</v>
      </c>
      <c r="E13" s="48">
        <v>0.79347337699509501</v>
      </c>
      <c r="F13" s="48">
        <v>3.2</v>
      </c>
      <c r="G13" s="48">
        <v>0</v>
      </c>
      <c r="H13" s="3"/>
    </row>
    <row r="14" spans="1:8" ht="12.6" customHeight="1">
      <c r="A14" s="4" t="s">
        <v>258</v>
      </c>
      <c r="B14" s="13" t="s">
        <v>391</v>
      </c>
      <c r="C14" s="103">
        <v>21</v>
      </c>
      <c r="D14" s="48">
        <v>1.8285714285714301</v>
      </c>
      <c r="E14" s="48">
        <v>2.3371227732284101</v>
      </c>
      <c r="F14" s="48">
        <v>9.6999999999999993</v>
      </c>
      <c r="G14" s="48">
        <v>0</v>
      </c>
      <c r="H14" s="3"/>
    </row>
    <row r="15" spans="1:8" ht="12.6" customHeight="1">
      <c r="A15" s="4" t="s">
        <v>259</v>
      </c>
      <c r="B15" s="13" t="s">
        <v>370</v>
      </c>
      <c r="C15" s="103">
        <v>10</v>
      </c>
      <c r="D15" s="48">
        <v>3.47</v>
      </c>
      <c r="E15" s="48">
        <v>3.4772434804342098</v>
      </c>
      <c r="F15" s="48">
        <v>10</v>
      </c>
      <c r="G15" s="48">
        <v>0.1</v>
      </c>
      <c r="H15" s="3"/>
    </row>
    <row r="16" spans="1:8" ht="12.6" customHeight="1">
      <c r="A16" s="4" t="s">
        <v>367</v>
      </c>
      <c r="B16" s="13" t="s">
        <v>260</v>
      </c>
      <c r="C16" s="103">
        <v>200</v>
      </c>
      <c r="D16" s="48">
        <v>1.1034999999999999</v>
      </c>
      <c r="E16" s="48">
        <v>1.8218213179598199</v>
      </c>
      <c r="F16" s="48">
        <v>11.8</v>
      </c>
      <c r="G16" s="48">
        <v>0</v>
      </c>
      <c r="H16" s="3"/>
    </row>
    <row r="17" spans="1:8" ht="12.6" customHeight="1">
      <c r="A17" s="4" t="s">
        <v>502</v>
      </c>
      <c r="B17" s="13" t="s">
        <v>143</v>
      </c>
      <c r="C17" s="103">
        <v>16</v>
      </c>
      <c r="D17" s="48">
        <v>3.1437499999999998</v>
      </c>
      <c r="E17" s="48">
        <v>6.3400282596636197</v>
      </c>
      <c r="F17" s="48">
        <v>24</v>
      </c>
      <c r="G17" s="48">
        <v>0</v>
      </c>
      <c r="H17" s="3"/>
    </row>
    <row r="18" spans="1:8" ht="12.6" customHeight="1">
      <c r="A18" s="4" t="s">
        <v>503</v>
      </c>
      <c r="B18" s="13" t="s">
        <v>144</v>
      </c>
      <c r="C18" s="103">
        <v>29</v>
      </c>
      <c r="D18" s="48">
        <v>0.58965517241379295</v>
      </c>
      <c r="E18" s="48">
        <v>1.0916386200786801</v>
      </c>
      <c r="F18" s="48">
        <v>4.4000000000000004</v>
      </c>
      <c r="G18" s="48">
        <v>0</v>
      </c>
      <c r="H18" s="3"/>
    </row>
    <row r="19" spans="1:8" ht="12.6" customHeight="1">
      <c r="A19" s="4" t="s">
        <v>504</v>
      </c>
      <c r="B19" s="13" t="s">
        <v>145</v>
      </c>
      <c r="C19" s="103">
        <v>0</v>
      </c>
      <c r="D19" s="48" t="s">
        <v>491</v>
      </c>
      <c r="E19" s="48" t="s">
        <v>491</v>
      </c>
      <c r="F19" s="48" t="s">
        <v>491</v>
      </c>
      <c r="G19" s="48" t="s">
        <v>491</v>
      </c>
      <c r="H19" s="3"/>
    </row>
    <row r="20" spans="1:8" ht="12.6" customHeight="1">
      <c r="A20" s="4" t="s">
        <v>505</v>
      </c>
      <c r="B20" s="13" t="s">
        <v>146</v>
      </c>
      <c r="C20" s="103">
        <v>11</v>
      </c>
      <c r="D20" s="48">
        <v>2.3909090909090902</v>
      </c>
      <c r="E20" s="48">
        <v>2.5657180458711899</v>
      </c>
      <c r="F20" s="48">
        <v>8.6999999999999993</v>
      </c>
      <c r="G20" s="48">
        <v>0</v>
      </c>
      <c r="H20" s="3"/>
    </row>
    <row r="21" spans="1:8" ht="12.6" customHeight="1">
      <c r="A21" s="4" t="s">
        <v>506</v>
      </c>
      <c r="B21" s="13" t="s">
        <v>147</v>
      </c>
      <c r="C21" s="103">
        <v>9</v>
      </c>
      <c r="D21" s="48">
        <v>1.44444444444444</v>
      </c>
      <c r="E21" s="48">
        <v>1.38303209571498</v>
      </c>
      <c r="F21" s="48">
        <v>4</v>
      </c>
      <c r="G21" s="48">
        <v>0.1</v>
      </c>
      <c r="H21" s="3"/>
    </row>
    <row r="22" spans="1:8" ht="12.6" customHeight="1">
      <c r="A22" s="4" t="s">
        <v>507</v>
      </c>
      <c r="B22" s="13" t="s">
        <v>148</v>
      </c>
      <c r="C22" s="103">
        <v>52</v>
      </c>
      <c r="D22" s="48">
        <v>1.7</v>
      </c>
      <c r="E22" s="48">
        <v>4.2330168169461597</v>
      </c>
      <c r="F22" s="48">
        <v>29.6</v>
      </c>
      <c r="G22" s="48">
        <v>0</v>
      </c>
      <c r="H22" s="3"/>
    </row>
    <row r="23" spans="1:8" ht="12.6" customHeight="1">
      <c r="A23" s="4" t="s">
        <v>508</v>
      </c>
      <c r="B23" s="13" t="s">
        <v>149</v>
      </c>
      <c r="C23" s="103">
        <v>64</v>
      </c>
      <c r="D23" s="48">
        <v>1.2546875</v>
      </c>
      <c r="E23" s="48">
        <v>1.3548185244256801</v>
      </c>
      <c r="F23" s="48">
        <v>5.0999999999999996</v>
      </c>
      <c r="G23" s="48">
        <v>0</v>
      </c>
      <c r="H23" s="3"/>
    </row>
    <row r="24" spans="1:8" ht="12.6" customHeight="1">
      <c r="A24" s="134" t="s">
        <v>572</v>
      </c>
      <c r="B24" s="13" t="s">
        <v>150</v>
      </c>
      <c r="C24" s="103">
        <v>2</v>
      </c>
      <c r="D24" s="48">
        <v>0.15</v>
      </c>
      <c r="E24" s="48">
        <v>7.0710678118654696E-2</v>
      </c>
      <c r="F24" s="48">
        <v>0.2</v>
      </c>
      <c r="G24" s="48">
        <v>0.1</v>
      </c>
      <c r="H24" s="3"/>
    </row>
    <row r="25" spans="1:8" ht="12.6" customHeight="1">
      <c r="A25" s="4" t="s">
        <v>509</v>
      </c>
      <c r="B25" s="13" t="s">
        <v>573</v>
      </c>
      <c r="C25" s="103">
        <v>57</v>
      </c>
      <c r="D25" s="48">
        <v>1.7771929824561401</v>
      </c>
      <c r="E25" s="48">
        <v>2.6644496579875301</v>
      </c>
      <c r="F25" s="48">
        <v>10.9</v>
      </c>
      <c r="G25" s="48">
        <v>0</v>
      </c>
      <c r="H25" s="3"/>
    </row>
    <row r="26" spans="1:8" ht="12.6" customHeight="1">
      <c r="A26" s="4" t="s">
        <v>510</v>
      </c>
      <c r="B26" s="13" t="s">
        <v>574</v>
      </c>
      <c r="C26" s="103">
        <v>0</v>
      </c>
      <c r="D26" s="48" t="s">
        <v>491</v>
      </c>
      <c r="E26" s="48" t="s">
        <v>491</v>
      </c>
      <c r="F26" s="48" t="s">
        <v>491</v>
      </c>
      <c r="G26" s="48" t="s">
        <v>491</v>
      </c>
      <c r="H26" s="3"/>
    </row>
    <row r="27" spans="1:8" ht="12.6" customHeight="1">
      <c r="A27" s="4" t="s">
        <v>575</v>
      </c>
      <c r="B27" s="13" t="s">
        <v>576</v>
      </c>
      <c r="C27" s="103">
        <v>192</v>
      </c>
      <c r="D27" s="48">
        <v>0.91145833333333304</v>
      </c>
      <c r="E27" s="48">
        <v>1.6862157384449401</v>
      </c>
      <c r="F27" s="48">
        <v>16</v>
      </c>
      <c r="G27" s="48">
        <v>0</v>
      </c>
      <c r="H27" s="3"/>
    </row>
    <row r="28" spans="1:8" ht="12.6" customHeight="1">
      <c r="A28" s="4" t="s">
        <v>577</v>
      </c>
      <c r="B28" s="13" t="s">
        <v>328</v>
      </c>
      <c r="C28" s="103">
        <v>2</v>
      </c>
      <c r="D28" s="48">
        <v>0.95</v>
      </c>
      <c r="E28" s="48">
        <v>1.20208152801713</v>
      </c>
      <c r="F28" s="48">
        <v>1.8</v>
      </c>
      <c r="G28" s="48">
        <v>0.1</v>
      </c>
      <c r="H28" s="3"/>
    </row>
    <row r="29" spans="1:8" ht="12.6" customHeight="1">
      <c r="A29" s="134" t="s">
        <v>534</v>
      </c>
      <c r="B29" s="13" t="s">
        <v>578</v>
      </c>
      <c r="C29" s="103">
        <v>22</v>
      </c>
      <c r="D29" s="48">
        <v>0.2</v>
      </c>
      <c r="E29" s="48">
        <v>0.16035674514745499</v>
      </c>
      <c r="F29" s="48">
        <v>0.6</v>
      </c>
      <c r="G29" s="48">
        <v>0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48" t="s">
        <v>491</v>
      </c>
      <c r="E30" s="48" t="s">
        <v>491</v>
      </c>
      <c r="F30" s="48" t="s">
        <v>491</v>
      </c>
      <c r="G30" s="48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5</v>
      </c>
      <c r="D31" s="48">
        <v>0.32</v>
      </c>
      <c r="E31" s="48">
        <v>0.396232255123179</v>
      </c>
      <c r="F31" s="48">
        <v>1</v>
      </c>
      <c r="G31" s="48">
        <v>0</v>
      </c>
      <c r="H31" s="3"/>
    </row>
    <row r="32" spans="1:8" ht="12.6" customHeight="1">
      <c r="A32" s="4" t="s">
        <v>581</v>
      </c>
      <c r="B32" s="13" t="s">
        <v>261</v>
      </c>
      <c r="C32" s="103">
        <v>1</v>
      </c>
      <c r="D32" s="48">
        <v>0.7</v>
      </c>
      <c r="E32" s="48" t="s">
        <v>491</v>
      </c>
      <c r="F32" s="48">
        <v>0.7</v>
      </c>
      <c r="G32" s="48">
        <v>0.7</v>
      </c>
      <c r="H32" s="3"/>
    </row>
    <row r="33" spans="1:8" ht="12.6" customHeight="1">
      <c r="A33" s="4" t="s">
        <v>417</v>
      </c>
      <c r="B33" s="13" t="s">
        <v>167</v>
      </c>
      <c r="C33" s="103">
        <v>2</v>
      </c>
      <c r="D33" s="48">
        <v>0.2</v>
      </c>
      <c r="E33" s="48">
        <v>0</v>
      </c>
      <c r="F33" s="48">
        <v>0.2</v>
      </c>
      <c r="G33" s="48">
        <v>0.2</v>
      </c>
      <c r="H33" s="3"/>
    </row>
    <row r="34" spans="1:8" ht="12.6" customHeight="1">
      <c r="A34" s="134" t="s">
        <v>582</v>
      </c>
      <c r="B34" s="13" t="s">
        <v>331</v>
      </c>
      <c r="C34" s="103">
        <v>147</v>
      </c>
      <c r="D34" s="48">
        <v>0.22789115646258501</v>
      </c>
      <c r="E34" s="48">
        <v>0.377588293752323</v>
      </c>
      <c r="F34" s="48">
        <v>2.8</v>
      </c>
      <c r="G34" s="48">
        <v>0</v>
      </c>
      <c r="H34" s="3"/>
    </row>
    <row r="35" spans="1:8" ht="12.6" customHeight="1">
      <c r="A35" s="4" t="s">
        <v>418</v>
      </c>
      <c r="B35" s="13" t="s">
        <v>436</v>
      </c>
      <c r="C35" s="103">
        <v>21</v>
      </c>
      <c r="D35" s="48">
        <v>1.77142857142857</v>
      </c>
      <c r="E35" s="48">
        <v>2.2871691798253302</v>
      </c>
      <c r="F35" s="48">
        <v>7</v>
      </c>
      <c r="G35" s="48">
        <v>0.1</v>
      </c>
      <c r="H35" s="3"/>
    </row>
    <row r="36" spans="1:8" ht="12.6" customHeight="1">
      <c r="A36" s="4" t="s">
        <v>419</v>
      </c>
      <c r="B36" s="13" t="s">
        <v>514</v>
      </c>
      <c r="C36" s="103">
        <v>17</v>
      </c>
      <c r="D36" s="48">
        <v>0.30588235294117699</v>
      </c>
      <c r="E36" s="48">
        <v>0.24101501051618701</v>
      </c>
      <c r="F36" s="48">
        <v>0.8</v>
      </c>
      <c r="G36" s="48">
        <v>0</v>
      </c>
      <c r="H36" s="3"/>
    </row>
    <row r="37" spans="1:8" ht="12.6" customHeight="1">
      <c r="A37" s="4" t="s">
        <v>583</v>
      </c>
      <c r="B37" s="13" t="s">
        <v>2071</v>
      </c>
      <c r="C37" s="103">
        <v>2</v>
      </c>
      <c r="D37" s="48">
        <v>11.05</v>
      </c>
      <c r="E37" s="48">
        <v>15.485638507985399</v>
      </c>
      <c r="F37" s="48">
        <v>22</v>
      </c>
      <c r="G37" s="48">
        <v>0.1</v>
      </c>
      <c r="H37" s="3"/>
    </row>
    <row r="38" spans="1:8" ht="12.6" customHeight="1">
      <c r="A38" s="4" t="s">
        <v>584</v>
      </c>
      <c r="B38" s="13" t="s">
        <v>262</v>
      </c>
      <c r="C38" s="103">
        <v>27</v>
      </c>
      <c r="D38" s="48">
        <v>0.19259259259259301</v>
      </c>
      <c r="E38" s="48">
        <v>0.344099634415032</v>
      </c>
      <c r="F38" s="48">
        <v>1.5</v>
      </c>
      <c r="G38" s="48">
        <v>0</v>
      </c>
      <c r="H38" s="3"/>
    </row>
    <row r="39" spans="1:8" ht="12.6" customHeight="1">
      <c r="A39" s="4" t="s">
        <v>263</v>
      </c>
      <c r="B39" s="13" t="s">
        <v>264</v>
      </c>
      <c r="C39" s="103">
        <v>140</v>
      </c>
      <c r="D39" s="48">
        <v>0.61214285714285699</v>
      </c>
      <c r="E39" s="48">
        <v>2.7831059678650201</v>
      </c>
      <c r="F39" s="48">
        <v>31.8</v>
      </c>
      <c r="G39" s="48">
        <v>0</v>
      </c>
      <c r="H39" s="3"/>
    </row>
    <row r="40" spans="1:8" ht="12.6" customHeight="1">
      <c r="A40" s="4" t="s">
        <v>265</v>
      </c>
      <c r="B40" s="13" t="s">
        <v>266</v>
      </c>
      <c r="C40" s="103">
        <v>10</v>
      </c>
      <c r="D40" s="48">
        <v>0.33</v>
      </c>
      <c r="E40" s="48">
        <v>0.40565447804203503</v>
      </c>
      <c r="F40" s="48">
        <v>1.4</v>
      </c>
      <c r="G40" s="48">
        <v>0</v>
      </c>
      <c r="H40" s="3"/>
    </row>
    <row r="41" spans="1:8" ht="12.6" customHeight="1">
      <c r="A41" s="4" t="s">
        <v>377</v>
      </c>
      <c r="B41" s="13" t="s">
        <v>267</v>
      </c>
      <c r="C41" s="103">
        <v>3</v>
      </c>
      <c r="D41" s="48">
        <v>0.133333333333333</v>
      </c>
      <c r="E41" s="48">
        <v>5.7735026918962602E-2</v>
      </c>
      <c r="F41" s="48">
        <v>0.2</v>
      </c>
      <c r="G41" s="48">
        <v>0.1</v>
      </c>
      <c r="H41" s="3"/>
    </row>
    <row r="42" spans="1:8" ht="12.6" customHeight="1">
      <c r="A42" s="4" t="s">
        <v>378</v>
      </c>
      <c r="B42" s="13" t="s">
        <v>268</v>
      </c>
      <c r="C42" s="103">
        <v>6</v>
      </c>
      <c r="D42" s="48">
        <v>1.2333333333333301</v>
      </c>
      <c r="E42" s="48">
        <v>1.2769755936064999</v>
      </c>
      <c r="F42" s="48">
        <v>3.1</v>
      </c>
      <c r="G42" s="48">
        <v>0.1</v>
      </c>
      <c r="H42" s="3"/>
    </row>
    <row r="43" spans="1:8" ht="12.6" customHeight="1">
      <c r="A43" s="4" t="s">
        <v>281</v>
      </c>
      <c r="B43" s="13" t="s">
        <v>379</v>
      </c>
      <c r="C43" s="103">
        <v>4</v>
      </c>
      <c r="D43" s="48">
        <v>0.125</v>
      </c>
      <c r="E43" s="48">
        <v>0.125830573921179</v>
      </c>
      <c r="F43" s="48">
        <v>0.3</v>
      </c>
      <c r="G43" s="48">
        <v>0</v>
      </c>
      <c r="H43" s="3"/>
    </row>
    <row r="44" spans="1:8" ht="12.6" customHeight="1">
      <c r="A44" s="4" t="s">
        <v>380</v>
      </c>
      <c r="B44" s="13" t="s">
        <v>585</v>
      </c>
      <c r="C44" s="103">
        <v>10</v>
      </c>
      <c r="D44" s="48">
        <v>0.44</v>
      </c>
      <c r="E44" s="48">
        <v>0.55417606508321104</v>
      </c>
      <c r="F44" s="48">
        <v>1.9</v>
      </c>
      <c r="G44" s="48">
        <v>0</v>
      </c>
      <c r="H44" s="3"/>
    </row>
    <row r="45" spans="1:8" ht="12.6" customHeight="1">
      <c r="A45" s="4" t="s">
        <v>282</v>
      </c>
      <c r="B45" s="13" t="s">
        <v>586</v>
      </c>
      <c r="C45" s="103">
        <v>115</v>
      </c>
      <c r="D45" s="48">
        <v>0.291304347826087</v>
      </c>
      <c r="E45" s="48">
        <v>0.38878244883840901</v>
      </c>
      <c r="F45" s="48">
        <v>2.1</v>
      </c>
      <c r="G45" s="48">
        <v>0</v>
      </c>
      <c r="H45" s="3"/>
    </row>
    <row r="46" spans="1:8" ht="12.6" customHeight="1">
      <c r="A46" s="4" t="s">
        <v>587</v>
      </c>
      <c r="B46" s="13" t="s">
        <v>588</v>
      </c>
      <c r="C46" s="103">
        <v>8</v>
      </c>
      <c r="D46" s="48">
        <v>0.26250000000000001</v>
      </c>
      <c r="E46" s="48">
        <v>0.25035688811888401</v>
      </c>
      <c r="F46" s="48">
        <v>0.8</v>
      </c>
      <c r="G46" s="48">
        <v>0</v>
      </c>
      <c r="H46" s="3"/>
    </row>
    <row r="47" spans="1:8" ht="12.6" customHeight="1">
      <c r="A47" s="4" t="s">
        <v>589</v>
      </c>
      <c r="B47" s="13" t="s">
        <v>269</v>
      </c>
      <c r="C47" s="103">
        <v>5</v>
      </c>
      <c r="D47" s="48">
        <v>0.24</v>
      </c>
      <c r="E47" s="48">
        <v>0.207364413533277</v>
      </c>
      <c r="F47" s="48">
        <v>0.5</v>
      </c>
      <c r="G47" s="48">
        <v>0</v>
      </c>
      <c r="H47" s="3"/>
    </row>
    <row r="48" spans="1:8" ht="12.6" customHeight="1">
      <c r="A48" s="4" t="s">
        <v>284</v>
      </c>
      <c r="B48" s="13" t="s">
        <v>590</v>
      </c>
      <c r="C48" s="103">
        <v>6</v>
      </c>
      <c r="D48" s="48">
        <v>0.3</v>
      </c>
      <c r="E48" s="48">
        <v>0.43817804600413301</v>
      </c>
      <c r="F48" s="48">
        <v>1</v>
      </c>
      <c r="G48" s="48">
        <v>0</v>
      </c>
      <c r="H48" s="3"/>
    </row>
    <row r="49" spans="1:8" ht="12.6" customHeight="1">
      <c r="A49" s="4" t="s">
        <v>421</v>
      </c>
      <c r="B49" s="13" t="s">
        <v>270</v>
      </c>
      <c r="C49" s="103">
        <v>46</v>
      </c>
      <c r="D49" s="48">
        <v>0.34565217391304298</v>
      </c>
      <c r="E49" s="48">
        <v>0.57685219433255197</v>
      </c>
      <c r="F49" s="48">
        <v>3.6</v>
      </c>
      <c r="G49" s="48">
        <v>0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48" t="s">
        <v>491</v>
      </c>
      <c r="E50" s="48" t="s">
        <v>491</v>
      </c>
      <c r="F50" s="48" t="s">
        <v>491</v>
      </c>
      <c r="G50" s="48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03">
        <v>0</v>
      </c>
      <c r="D51" s="48" t="s">
        <v>491</v>
      </c>
      <c r="E51" s="48" t="s">
        <v>491</v>
      </c>
      <c r="F51" s="48" t="s">
        <v>491</v>
      </c>
      <c r="G51" s="48" t="s">
        <v>491</v>
      </c>
    </row>
    <row r="52" spans="1:8" ht="12.6" customHeight="1">
      <c r="A52" s="4" t="s">
        <v>591</v>
      </c>
      <c r="B52" s="13" t="s">
        <v>157</v>
      </c>
      <c r="C52" s="103">
        <v>1</v>
      </c>
      <c r="D52" s="48">
        <v>0.1</v>
      </c>
      <c r="E52" s="48" t="s">
        <v>491</v>
      </c>
      <c r="F52" s="48">
        <v>0.1</v>
      </c>
      <c r="G52" s="48">
        <v>0.1</v>
      </c>
      <c r="H52" s="3"/>
    </row>
    <row r="53" spans="1:8" ht="12.6" customHeight="1">
      <c r="A53" s="4" t="s">
        <v>158</v>
      </c>
      <c r="B53" s="13" t="s">
        <v>159</v>
      </c>
      <c r="C53" s="103">
        <v>1</v>
      </c>
      <c r="D53" s="48">
        <v>0</v>
      </c>
      <c r="E53" s="48" t="s">
        <v>491</v>
      </c>
      <c r="F53" s="48">
        <v>0</v>
      </c>
      <c r="G53" s="48">
        <v>0</v>
      </c>
      <c r="H53" s="3"/>
    </row>
    <row r="54" spans="1:8" ht="12.6" customHeight="1">
      <c r="A54" s="4" t="s">
        <v>160</v>
      </c>
      <c r="B54" s="13" t="s">
        <v>161</v>
      </c>
      <c r="C54" s="103">
        <v>9</v>
      </c>
      <c r="D54" s="48">
        <v>0.82222222222222197</v>
      </c>
      <c r="E54" s="48">
        <v>1.2823589374447599</v>
      </c>
      <c r="F54" s="48">
        <v>3.4</v>
      </c>
      <c r="G54" s="48">
        <v>0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48" t="s">
        <v>491</v>
      </c>
      <c r="E55" s="48" t="s">
        <v>491</v>
      </c>
      <c r="F55" s="48" t="s">
        <v>491</v>
      </c>
      <c r="G55" s="48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3</v>
      </c>
      <c r="D56" s="48">
        <v>0.233333333333333</v>
      </c>
      <c r="E56" s="48">
        <v>0.152752523165195</v>
      </c>
      <c r="F56" s="48">
        <v>0.4</v>
      </c>
      <c r="G56" s="48">
        <v>0.1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48" t="s">
        <v>491</v>
      </c>
      <c r="E57" s="48" t="s">
        <v>491</v>
      </c>
      <c r="F57" s="48" t="s">
        <v>491</v>
      </c>
      <c r="G57" s="48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48" t="s">
        <v>491</v>
      </c>
      <c r="E58" s="48" t="s">
        <v>491</v>
      </c>
      <c r="F58" s="48" t="s">
        <v>491</v>
      </c>
      <c r="G58" s="48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124</v>
      </c>
      <c r="D59" s="48">
        <v>0.65483870967741897</v>
      </c>
      <c r="E59" s="48">
        <v>1.4707088517512401</v>
      </c>
      <c r="F59" s="48">
        <v>10.6</v>
      </c>
      <c r="G59" s="48">
        <v>0</v>
      </c>
      <c r="H59" s="3"/>
    </row>
    <row r="60" spans="1:8" ht="12.6" customHeight="1">
      <c r="A60" s="4" t="s">
        <v>175</v>
      </c>
      <c r="B60" s="13" t="s">
        <v>176</v>
      </c>
      <c r="C60" s="103">
        <v>124</v>
      </c>
      <c r="D60" s="48">
        <v>0.92500000000000004</v>
      </c>
      <c r="E60" s="48">
        <v>2.5436234637232098</v>
      </c>
      <c r="F60" s="48">
        <v>26</v>
      </c>
      <c r="G60" s="48">
        <v>0</v>
      </c>
      <c r="H60" s="3"/>
    </row>
    <row r="61" spans="1:8" ht="12.6" customHeight="1">
      <c r="A61" s="4" t="s">
        <v>177</v>
      </c>
      <c r="B61" s="13" t="s">
        <v>178</v>
      </c>
      <c r="C61" s="103">
        <v>7</v>
      </c>
      <c r="D61" s="48">
        <v>2.8571428571428598E-2</v>
      </c>
      <c r="E61" s="48">
        <v>4.8795003647426699E-2</v>
      </c>
      <c r="F61" s="48">
        <v>0.1</v>
      </c>
      <c r="G61" s="48">
        <v>0</v>
      </c>
      <c r="H61" s="3"/>
    </row>
    <row r="62" spans="1:8" ht="12.6" customHeight="1">
      <c r="A62" s="4" t="s">
        <v>179</v>
      </c>
      <c r="B62" s="13" t="s">
        <v>180</v>
      </c>
      <c r="C62" s="103">
        <v>9</v>
      </c>
      <c r="D62" s="48">
        <v>0.155555555555556</v>
      </c>
      <c r="E62" s="48">
        <v>0.15092308563562401</v>
      </c>
      <c r="F62" s="48">
        <v>0.4</v>
      </c>
      <c r="G62" s="48">
        <v>0</v>
      </c>
      <c r="H62" s="3"/>
    </row>
    <row r="63" spans="1:8" ht="12.6" customHeight="1">
      <c r="A63" s="4" t="s">
        <v>181</v>
      </c>
      <c r="B63" s="13" t="s">
        <v>182</v>
      </c>
      <c r="C63" s="103">
        <v>2</v>
      </c>
      <c r="D63" s="48">
        <v>0.3</v>
      </c>
      <c r="E63" s="48">
        <v>0.141421356237309</v>
      </c>
      <c r="F63" s="48">
        <v>0.4</v>
      </c>
      <c r="G63" s="48">
        <v>0.2</v>
      </c>
      <c r="H63" s="3"/>
    </row>
    <row r="64" spans="1:8" ht="12.6" customHeight="1">
      <c r="A64" s="134" t="s">
        <v>183</v>
      </c>
      <c r="B64" s="13" t="s">
        <v>184</v>
      </c>
      <c r="C64" s="103">
        <v>28</v>
      </c>
      <c r="D64" s="48">
        <v>0.107142857142857</v>
      </c>
      <c r="E64" s="48">
        <v>0.10862293403762301</v>
      </c>
      <c r="F64" s="48">
        <v>0.4</v>
      </c>
      <c r="G64" s="48">
        <v>0</v>
      </c>
      <c r="H64" s="3"/>
    </row>
    <row r="65" spans="1:8" ht="12.6" customHeight="1">
      <c r="A65" s="4" t="s">
        <v>185</v>
      </c>
      <c r="B65" s="13" t="s">
        <v>2018</v>
      </c>
      <c r="C65" s="103">
        <v>35</v>
      </c>
      <c r="D65" s="48">
        <v>0.35142857142857098</v>
      </c>
      <c r="E65" s="48">
        <v>0.63910388945194596</v>
      </c>
      <c r="F65" s="48">
        <v>3.6</v>
      </c>
      <c r="G65" s="48">
        <v>0</v>
      </c>
      <c r="H65" s="3"/>
    </row>
    <row r="66" spans="1:8" ht="12.6" customHeight="1">
      <c r="A66" s="4" t="s">
        <v>186</v>
      </c>
      <c r="B66" s="13" t="s">
        <v>163</v>
      </c>
      <c r="C66" s="103">
        <v>2</v>
      </c>
      <c r="D66" s="48">
        <v>0.1</v>
      </c>
      <c r="E66" s="48">
        <v>0.14142135623731</v>
      </c>
      <c r="F66" s="48">
        <v>0.2</v>
      </c>
      <c r="G66" s="48">
        <v>0</v>
      </c>
      <c r="H66" s="3"/>
    </row>
    <row r="67" spans="1:8" ht="12.6" customHeight="1">
      <c r="A67" s="4" t="s">
        <v>187</v>
      </c>
      <c r="B67" s="13" t="s">
        <v>164</v>
      </c>
      <c r="C67" s="103">
        <v>4</v>
      </c>
      <c r="D67" s="48">
        <v>0.2</v>
      </c>
      <c r="E67" s="48">
        <v>0.115470053837925</v>
      </c>
      <c r="F67" s="48">
        <v>0.3</v>
      </c>
      <c r="G67" s="48">
        <v>0.1</v>
      </c>
      <c r="H67" s="3"/>
    </row>
    <row r="68" spans="1:8" ht="12.6" customHeight="1">
      <c r="A68" s="4" t="s">
        <v>188</v>
      </c>
      <c r="B68" s="13" t="s">
        <v>165</v>
      </c>
      <c r="C68" s="103">
        <v>49</v>
      </c>
      <c r="D68" s="48">
        <v>0.33265306122449001</v>
      </c>
      <c r="E68" s="48">
        <v>0.55729546139594299</v>
      </c>
      <c r="F68" s="48">
        <v>2.9</v>
      </c>
      <c r="G68" s="48">
        <v>0</v>
      </c>
      <c r="H68" s="3"/>
    </row>
    <row r="69" spans="1:8" ht="12.6" customHeight="1">
      <c r="A69" s="4" t="s">
        <v>189</v>
      </c>
      <c r="B69" s="13" t="s">
        <v>166</v>
      </c>
      <c r="C69" s="103">
        <v>31</v>
      </c>
      <c r="D69" s="48">
        <v>0.109677419354839</v>
      </c>
      <c r="E69" s="48">
        <v>0.14911927822982801</v>
      </c>
      <c r="F69" s="48">
        <v>0.8</v>
      </c>
      <c r="G69" s="48">
        <v>0</v>
      </c>
      <c r="H69" s="3"/>
    </row>
    <row r="70" spans="1:8" ht="12.6" customHeight="1">
      <c r="A70" s="4" t="s">
        <v>190</v>
      </c>
      <c r="B70" s="13" t="s">
        <v>168</v>
      </c>
      <c r="C70" s="103">
        <v>29</v>
      </c>
      <c r="D70" s="48">
        <v>0.23448275862069001</v>
      </c>
      <c r="E70" s="48">
        <v>0.94312393598121003</v>
      </c>
      <c r="F70" s="48">
        <v>5</v>
      </c>
      <c r="G70" s="48">
        <v>0</v>
      </c>
      <c r="H70" s="3"/>
    </row>
    <row r="71" spans="1:8" ht="12.6" customHeight="1">
      <c r="A71" s="4" t="s">
        <v>191</v>
      </c>
      <c r="B71" s="13" t="s">
        <v>192</v>
      </c>
      <c r="C71" s="103">
        <v>1</v>
      </c>
      <c r="D71" s="48">
        <v>4</v>
      </c>
      <c r="E71" s="48" t="s">
        <v>491</v>
      </c>
      <c r="F71" s="48">
        <v>4</v>
      </c>
      <c r="G71" s="48">
        <v>4</v>
      </c>
      <c r="H71" s="3"/>
    </row>
    <row r="72" spans="1:8" ht="12.6" customHeight="1">
      <c r="A72" s="4" t="s">
        <v>193</v>
      </c>
      <c r="B72" s="13" t="s">
        <v>194</v>
      </c>
      <c r="C72" s="103">
        <v>6</v>
      </c>
      <c r="D72" s="48">
        <v>0.18333333333333299</v>
      </c>
      <c r="E72" s="48">
        <v>0.312516666222246</v>
      </c>
      <c r="F72" s="48">
        <v>0.8</v>
      </c>
      <c r="G72" s="48">
        <v>0</v>
      </c>
      <c r="H72" s="3"/>
    </row>
    <row r="73" spans="1:8" ht="12.6" customHeight="1">
      <c r="A73" s="4" t="s">
        <v>195</v>
      </c>
      <c r="B73" s="13" t="s">
        <v>196</v>
      </c>
      <c r="C73" s="103">
        <v>59</v>
      </c>
      <c r="D73" s="48">
        <v>0.157627118644068</v>
      </c>
      <c r="E73" s="48">
        <v>0.38020112183554</v>
      </c>
      <c r="F73" s="48">
        <v>2.1</v>
      </c>
      <c r="G73" s="48">
        <v>0</v>
      </c>
      <c r="H73" s="3"/>
    </row>
    <row r="74" spans="1:8" ht="12.6" customHeight="1">
      <c r="A74" s="4" t="s">
        <v>197</v>
      </c>
      <c r="B74" s="13" t="s">
        <v>198</v>
      </c>
      <c r="C74" s="103">
        <v>11</v>
      </c>
      <c r="D74" s="48">
        <v>6.3636363636363602E-2</v>
      </c>
      <c r="E74" s="48">
        <v>0.120604537831105</v>
      </c>
      <c r="F74" s="48">
        <v>0.4</v>
      </c>
      <c r="G74" s="48">
        <v>0</v>
      </c>
      <c r="H74" s="3"/>
    </row>
    <row r="75" spans="1:8" ht="12.6" customHeight="1">
      <c r="A75" s="4" t="s">
        <v>199</v>
      </c>
      <c r="B75" s="13" t="s">
        <v>200</v>
      </c>
      <c r="C75" s="103">
        <v>11</v>
      </c>
      <c r="D75" s="48">
        <v>6.3636363636363602E-2</v>
      </c>
      <c r="E75" s="48">
        <v>6.7419986246324198E-2</v>
      </c>
      <c r="F75" s="48">
        <v>0.2</v>
      </c>
      <c r="G75" s="48">
        <v>0</v>
      </c>
      <c r="H75" s="3"/>
    </row>
    <row r="76" spans="1:8" ht="12.6" customHeight="1">
      <c r="A76" s="4" t="s">
        <v>201</v>
      </c>
      <c r="B76" s="13" t="s">
        <v>202</v>
      </c>
      <c r="C76" s="103">
        <v>88</v>
      </c>
      <c r="D76" s="48">
        <v>0.19545454545454499</v>
      </c>
      <c r="E76" s="48">
        <v>0.43626130809942198</v>
      </c>
      <c r="F76" s="48">
        <v>3.8</v>
      </c>
      <c r="G76" s="48">
        <v>0</v>
      </c>
      <c r="H76" s="3"/>
    </row>
    <row r="77" spans="1:8" ht="12.6" customHeight="1">
      <c r="A77" s="4" t="s">
        <v>203</v>
      </c>
      <c r="B77" s="13" t="s">
        <v>169</v>
      </c>
      <c r="C77" s="103">
        <v>50</v>
      </c>
      <c r="D77" s="48">
        <v>0.39400000000000002</v>
      </c>
      <c r="E77" s="48">
        <v>0.74980541693515801</v>
      </c>
      <c r="F77" s="48">
        <v>3.1</v>
      </c>
      <c r="G77" s="48">
        <v>0</v>
      </c>
      <c r="H77" s="3"/>
    </row>
    <row r="78" spans="1:8" ht="12.6" customHeight="1">
      <c r="A78" s="134" t="s">
        <v>204</v>
      </c>
      <c r="B78" s="13" t="s">
        <v>170</v>
      </c>
      <c r="C78" s="103">
        <v>327</v>
      </c>
      <c r="D78" s="48">
        <v>0.73058103975535105</v>
      </c>
      <c r="E78" s="48">
        <v>1.7488069461712501</v>
      </c>
      <c r="F78" s="48">
        <v>16</v>
      </c>
      <c r="G78" s="48">
        <v>0</v>
      </c>
      <c r="H78" s="3"/>
    </row>
    <row r="79" spans="1:8" ht="12.6" customHeight="1">
      <c r="A79" s="4" t="s">
        <v>205</v>
      </c>
      <c r="B79" s="13" t="s">
        <v>206</v>
      </c>
      <c r="C79" s="103">
        <v>1</v>
      </c>
      <c r="D79" s="48">
        <v>1.4</v>
      </c>
      <c r="E79" s="48" t="s">
        <v>491</v>
      </c>
      <c r="F79" s="48">
        <v>1.4</v>
      </c>
      <c r="G79" s="48">
        <v>1.4</v>
      </c>
      <c r="H79" s="3"/>
    </row>
    <row r="80" spans="1:8" ht="12.6" customHeight="1">
      <c r="A80" s="4" t="s">
        <v>207</v>
      </c>
      <c r="B80" s="13" t="s">
        <v>171</v>
      </c>
      <c r="C80" s="103">
        <v>23</v>
      </c>
      <c r="D80" s="48">
        <v>5.21739130434783E-2</v>
      </c>
      <c r="E80" s="48">
        <v>7.3047713033651096E-2</v>
      </c>
      <c r="F80" s="48">
        <v>0.3</v>
      </c>
      <c r="G80" s="48">
        <v>0</v>
      </c>
      <c r="H80" s="3"/>
    </row>
    <row r="81" spans="1:8" ht="12.6" customHeight="1">
      <c r="A81" s="134" t="s">
        <v>208</v>
      </c>
      <c r="B81" s="13" t="s">
        <v>209</v>
      </c>
      <c r="C81" s="103">
        <v>2</v>
      </c>
      <c r="D81" s="48">
        <v>0.1</v>
      </c>
      <c r="E81" s="48">
        <v>0</v>
      </c>
      <c r="F81" s="48">
        <v>0.1</v>
      </c>
      <c r="G81" s="48">
        <v>0.1</v>
      </c>
      <c r="H81" s="3"/>
    </row>
    <row r="82" spans="1:8" ht="12.6" customHeight="1">
      <c r="A82" s="4" t="s">
        <v>210</v>
      </c>
      <c r="B82" s="13" t="s">
        <v>211</v>
      </c>
      <c r="C82" s="103">
        <v>137</v>
      </c>
      <c r="D82" s="48">
        <v>0.17372262773722599</v>
      </c>
      <c r="E82" s="48">
        <v>0.71334651189189902</v>
      </c>
      <c r="F82" s="48">
        <v>7.6</v>
      </c>
      <c r="G82" s="48">
        <v>0</v>
      </c>
      <c r="H82" s="3"/>
    </row>
    <row r="83" spans="1:8" ht="12.6" customHeight="1">
      <c r="A83" s="4" t="s">
        <v>212</v>
      </c>
      <c r="B83" s="13" t="s">
        <v>213</v>
      </c>
      <c r="C83" s="103">
        <v>841</v>
      </c>
      <c r="D83" s="48">
        <v>0.98311533888228697</v>
      </c>
      <c r="E83" s="48">
        <v>2.2969390184631102</v>
      </c>
      <c r="F83" s="48">
        <v>32.700000000000003</v>
      </c>
      <c r="G83" s="48">
        <v>0</v>
      </c>
      <c r="H83" s="3"/>
    </row>
    <row r="84" spans="1:8" ht="12.6" customHeight="1">
      <c r="A84" s="134" t="s">
        <v>172</v>
      </c>
      <c r="B84" s="13" t="s">
        <v>214</v>
      </c>
      <c r="C84" s="103">
        <v>291</v>
      </c>
      <c r="D84" s="48">
        <v>0.96735395189003404</v>
      </c>
      <c r="E84" s="48">
        <v>1.96747682152842</v>
      </c>
      <c r="F84" s="48">
        <v>18</v>
      </c>
      <c r="G84" s="48">
        <v>0</v>
      </c>
      <c r="H84" s="3"/>
    </row>
    <row r="85" spans="1:8" ht="12.6" customHeight="1">
      <c r="A85" s="35" t="s">
        <v>215</v>
      </c>
      <c r="B85" s="192" t="s">
        <v>2020</v>
      </c>
      <c r="C85" s="103">
        <v>31</v>
      </c>
      <c r="D85" s="48">
        <v>1.2096774193548401</v>
      </c>
      <c r="E85" s="48">
        <v>0.82758880236893695</v>
      </c>
      <c r="F85" s="48">
        <v>3.6</v>
      </c>
      <c r="G85" s="48">
        <v>0</v>
      </c>
      <c r="H85" s="3"/>
    </row>
    <row r="86" spans="1:8" ht="12.6" customHeight="1">
      <c r="A86" s="35" t="s">
        <v>217</v>
      </c>
      <c r="B86" s="13" t="s">
        <v>216</v>
      </c>
      <c r="C86" s="103">
        <v>413</v>
      </c>
      <c r="D86" s="48">
        <v>1.7825665859564199</v>
      </c>
      <c r="E86" s="48">
        <v>1.6826603411955301</v>
      </c>
      <c r="F86" s="48">
        <v>12</v>
      </c>
      <c r="G86" s="48">
        <v>0</v>
      </c>
      <c r="H86" s="3"/>
    </row>
    <row r="87" spans="1:8" ht="12.6" customHeight="1">
      <c r="A87" s="35" t="s">
        <v>219</v>
      </c>
      <c r="B87" s="13" t="s">
        <v>218</v>
      </c>
      <c r="C87" s="103">
        <v>89</v>
      </c>
      <c r="D87" s="48">
        <v>1.45955056179775</v>
      </c>
      <c r="E87" s="48">
        <v>1.2111901642152401</v>
      </c>
      <c r="F87" s="48">
        <v>6.6</v>
      </c>
      <c r="G87" s="48">
        <v>0</v>
      </c>
      <c r="H87" s="3"/>
    </row>
    <row r="88" spans="1:8" ht="12.6" customHeight="1">
      <c r="A88" s="35" t="s">
        <v>221</v>
      </c>
      <c r="B88" s="13" t="s">
        <v>220</v>
      </c>
      <c r="C88" s="103">
        <v>131</v>
      </c>
      <c r="D88" s="48">
        <v>2.0267175572519101</v>
      </c>
      <c r="E88" s="48">
        <v>2.25698316095695</v>
      </c>
      <c r="F88" s="48">
        <v>13.8</v>
      </c>
      <c r="G88" s="48">
        <v>0</v>
      </c>
      <c r="H88" s="3"/>
    </row>
    <row r="89" spans="1:8" ht="12.6" customHeight="1">
      <c r="A89" s="35" t="s">
        <v>223</v>
      </c>
      <c r="B89" s="13" t="s">
        <v>222</v>
      </c>
      <c r="C89" s="103">
        <v>226</v>
      </c>
      <c r="D89" s="48">
        <v>1.52699115044248</v>
      </c>
      <c r="E89" s="48">
        <v>1.58443169479687</v>
      </c>
      <c r="F89" s="48">
        <v>16</v>
      </c>
      <c r="G89" s="48">
        <v>0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48" t="s">
        <v>491</v>
      </c>
      <c r="E90" s="48" t="s">
        <v>491</v>
      </c>
      <c r="F90" s="48" t="s">
        <v>491</v>
      </c>
      <c r="G90" s="48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48" t="s">
        <v>491</v>
      </c>
      <c r="E91" s="48" t="s">
        <v>491</v>
      </c>
      <c r="F91" s="48" t="s">
        <v>491</v>
      </c>
      <c r="G91" s="48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149</v>
      </c>
      <c r="D92" s="48">
        <v>1.5208053691275201</v>
      </c>
      <c r="E92" s="48">
        <v>3.23883268861419</v>
      </c>
      <c r="F92" s="48">
        <v>29.7</v>
      </c>
      <c r="G92" s="48">
        <v>0</v>
      </c>
      <c r="H92" s="3"/>
    </row>
    <row r="93" spans="1:8" ht="12.6" customHeight="1">
      <c r="A93" s="134" t="s">
        <v>321</v>
      </c>
      <c r="B93" s="13" t="s">
        <v>517</v>
      </c>
      <c r="C93" s="103">
        <v>2</v>
      </c>
      <c r="D93" s="48">
        <v>1.9</v>
      </c>
      <c r="E93" s="48">
        <v>2.2627416997969498</v>
      </c>
      <c r="F93" s="48">
        <v>3.5</v>
      </c>
      <c r="G93" s="48">
        <v>0.3</v>
      </c>
      <c r="H93" s="3"/>
    </row>
    <row r="94" spans="1:8" ht="12.6" customHeight="1">
      <c r="A94" s="4" t="s">
        <v>322</v>
      </c>
      <c r="B94" s="13" t="s">
        <v>323</v>
      </c>
      <c r="C94" s="103">
        <v>149</v>
      </c>
      <c r="D94" s="48">
        <v>1.8248322147650999</v>
      </c>
      <c r="E94" s="48">
        <v>0.97799477975369098</v>
      </c>
      <c r="F94" s="48">
        <v>6.5</v>
      </c>
      <c r="G94" s="48">
        <v>0</v>
      </c>
      <c r="H94" s="3"/>
    </row>
    <row r="95" spans="1:8" ht="12.6" customHeight="1">
      <c r="A95" s="134" t="s">
        <v>324</v>
      </c>
      <c r="B95" s="13" t="s">
        <v>518</v>
      </c>
      <c r="C95" s="103">
        <v>40</v>
      </c>
      <c r="D95" s="48">
        <v>2.64</v>
      </c>
      <c r="E95" s="48">
        <v>2.9573723610751599</v>
      </c>
      <c r="F95" s="48">
        <v>11</v>
      </c>
      <c r="G95" s="48">
        <v>0</v>
      </c>
      <c r="H95" s="3"/>
    </row>
    <row r="96" spans="1:8" ht="12.6" customHeight="1">
      <c r="A96" s="4" t="s">
        <v>325</v>
      </c>
      <c r="B96" s="13" t="s">
        <v>519</v>
      </c>
      <c r="C96" s="103">
        <v>6</v>
      </c>
      <c r="D96" s="48">
        <v>1.3</v>
      </c>
      <c r="E96" s="48">
        <v>1.2263767773404699</v>
      </c>
      <c r="F96" s="48">
        <v>3.4</v>
      </c>
      <c r="G96" s="48">
        <v>0</v>
      </c>
      <c r="H96" s="3"/>
    </row>
    <row r="97" spans="1:8" ht="12.6" customHeight="1">
      <c r="A97" s="4" t="s">
        <v>686</v>
      </c>
      <c r="B97" s="13" t="s">
        <v>520</v>
      </c>
      <c r="C97" s="103">
        <v>14</v>
      </c>
      <c r="D97" s="48">
        <v>1.1642857142857099</v>
      </c>
      <c r="E97" s="48">
        <v>1.51739003801677</v>
      </c>
      <c r="F97" s="48">
        <v>5.6</v>
      </c>
      <c r="G97" s="48">
        <v>0.2</v>
      </c>
      <c r="H97" s="3"/>
    </row>
    <row r="98" spans="1:8" ht="12.6" customHeight="1">
      <c r="A98" s="134" t="s">
        <v>381</v>
      </c>
      <c r="B98" s="13" t="s">
        <v>151</v>
      </c>
      <c r="C98" s="103">
        <v>3</v>
      </c>
      <c r="D98" s="48">
        <v>3.3333333333333298E-2</v>
      </c>
      <c r="E98" s="48">
        <v>5.7735026918962602E-2</v>
      </c>
      <c r="F98" s="48">
        <v>0.1</v>
      </c>
      <c r="G98" s="48">
        <v>0</v>
      </c>
      <c r="H98" s="3"/>
    </row>
    <row r="99" spans="1:8" ht="12.6" customHeight="1">
      <c r="A99" s="4" t="s">
        <v>604</v>
      </c>
      <c r="B99" s="13" t="s">
        <v>382</v>
      </c>
      <c r="C99" s="103">
        <v>1</v>
      </c>
      <c r="D99" s="48">
        <v>0</v>
      </c>
      <c r="E99" s="48" t="s">
        <v>491</v>
      </c>
      <c r="F99" s="48">
        <v>0</v>
      </c>
      <c r="G99" s="48">
        <v>0</v>
      </c>
      <c r="H99" s="3"/>
    </row>
    <row r="100" spans="1:8" ht="12.6" customHeight="1">
      <c r="A100" s="134" t="s">
        <v>606</v>
      </c>
      <c r="B100" s="13" t="s">
        <v>521</v>
      </c>
      <c r="C100" s="103">
        <v>31</v>
      </c>
      <c r="D100" s="48">
        <v>0.50645161290322604</v>
      </c>
      <c r="E100" s="48">
        <v>0.83902144742986895</v>
      </c>
      <c r="F100" s="48">
        <v>4.3</v>
      </c>
      <c r="G100" s="48">
        <v>0</v>
      </c>
      <c r="H100" s="3"/>
    </row>
    <row r="101" spans="1:8" ht="12.6" customHeight="1">
      <c r="A101" s="4" t="s">
        <v>383</v>
      </c>
      <c r="B101" s="13" t="s">
        <v>522</v>
      </c>
      <c r="C101" s="103">
        <v>371</v>
      </c>
      <c r="D101" s="48">
        <v>1.3946091644204901</v>
      </c>
      <c r="E101" s="48">
        <v>1.98758934412739</v>
      </c>
      <c r="F101" s="48">
        <v>14</v>
      </c>
      <c r="G101" s="48">
        <v>0</v>
      </c>
      <c r="H101" s="3"/>
    </row>
    <row r="102" spans="1:8" ht="12.6" customHeight="1">
      <c r="A102" s="4" t="s">
        <v>608</v>
      </c>
      <c r="B102" s="13" t="s">
        <v>523</v>
      </c>
      <c r="C102" s="103">
        <v>40</v>
      </c>
      <c r="D102" s="48">
        <v>0.22</v>
      </c>
      <c r="E102" s="48">
        <v>0.38377343743679199</v>
      </c>
      <c r="F102" s="48">
        <v>2</v>
      </c>
      <c r="G102" s="48">
        <v>0</v>
      </c>
      <c r="H102" s="3"/>
    </row>
    <row r="103" spans="1:8" ht="12.6" customHeight="1">
      <c r="A103" s="4" t="s">
        <v>609</v>
      </c>
      <c r="B103" s="13" t="s">
        <v>524</v>
      </c>
      <c r="C103" s="103">
        <v>36</v>
      </c>
      <c r="D103" s="48">
        <v>0.719444444444445</v>
      </c>
      <c r="E103" s="48">
        <v>1.8704956477506101</v>
      </c>
      <c r="F103" s="48">
        <v>10</v>
      </c>
      <c r="G103" s="48">
        <v>0</v>
      </c>
      <c r="H103" s="3"/>
    </row>
    <row r="104" spans="1:8" ht="12.6" customHeight="1">
      <c r="A104" s="4" t="s">
        <v>384</v>
      </c>
      <c r="B104" s="13" t="s">
        <v>525</v>
      </c>
      <c r="C104" s="103">
        <v>40</v>
      </c>
      <c r="D104" s="48">
        <v>1.2124999999999999</v>
      </c>
      <c r="E104" s="48">
        <v>2.7237029376030901</v>
      </c>
      <c r="F104" s="48">
        <v>13</v>
      </c>
      <c r="G104" s="48">
        <v>0</v>
      </c>
      <c r="H104" s="3"/>
    </row>
    <row r="105" spans="1:8" ht="12.6" customHeight="1">
      <c r="A105" s="4" t="s">
        <v>611</v>
      </c>
      <c r="B105" s="13" t="s">
        <v>411</v>
      </c>
      <c r="C105" s="103">
        <v>5</v>
      </c>
      <c r="D105" s="48">
        <v>0.22</v>
      </c>
      <c r="E105" s="48">
        <v>0.228035085019828</v>
      </c>
      <c r="F105" s="48">
        <v>0.6</v>
      </c>
      <c r="G105" s="48">
        <v>0</v>
      </c>
      <c r="H105" s="3"/>
    </row>
    <row r="106" spans="1:8" ht="12.6" customHeight="1">
      <c r="A106" s="4" t="s">
        <v>276</v>
      </c>
      <c r="B106" s="4" t="s">
        <v>277</v>
      </c>
      <c r="C106" s="184">
        <v>4901</v>
      </c>
      <c r="D106" s="231">
        <v>1.93117731075291</v>
      </c>
      <c r="E106" s="231">
        <v>1.48639929997381</v>
      </c>
      <c r="F106" s="231">
        <v>31</v>
      </c>
      <c r="G106" s="231">
        <v>0</v>
      </c>
      <c r="H106" s="8"/>
    </row>
    <row r="107" spans="1:8" ht="12.6" customHeight="1">
      <c r="A107" s="4" t="s">
        <v>278</v>
      </c>
      <c r="B107" s="4" t="s">
        <v>152</v>
      </c>
      <c r="C107" s="184">
        <v>1857</v>
      </c>
      <c r="D107" s="231">
        <v>1.34900376952073</v>
      </c>
      <c r="E107" s="231">
        <v>1.43501484150937</v>
      </c>
      <c r="F107" s="231">
        <v>29</v>
      </c>
      <c r="G107" s="231">
        <v>0</v>
      </c>
      <c r="H107" s="8"/>
    </row>
    <row r="108" spans="1:8" ht="12.6" customHeight="1">
      <c r="A108" s="4" t="s">
        <v>385</v>
      </c>
      <c r="B108" s="4" t="s">
        <v>326</v>
      </c>
      <c r="C108" s="184">
        <v>129</v>
      </c>
      <c r="D108" s="231">
        <v>1.9410852713178299</v>
      </c>
      <c r="E108" s="231">
        <v>4.2393729710871799</v>
      </c>
      <c r="F108" s="231">
        <v>27</v>
      </c>
      <c r="G108" s="231">
        <v>0</v>
      </c>
      <c r="H108" s="3"/>
    </row>
    <row r="109" spans="1:8" ht="12.6" customHeight="1">
      <c r="A109" s="4" t="s">
        <v>386</v>
      </c>
      <c r="B109" s="4" t="s">
        <v>387</v>
      </c>
      <c r="C109" s="184">
        <v>1241</v>
      </c>
      <c r="D109" s="231">
        <v>2.1521353746978198</v>
      </c>
      <c r="E109" s="231">
        <v>1.87495308355433</v>
      </c>
      <c r="F109" s="231">
        <v>32</v>
      </c>
      <c r="G109" s="231">
        <v>0</v>
      </c>
      <c r="H109" s="3"/>
    </row>
    <row r="110" spans="1:8" ht="12.6" customHeight="1">
      <c r="A110" s="4" t="s">
        <v>617</v>
      </c>
      <c r="B110" s="4" t="s">
        <v>327</v>
      </c>
      <c r="C110" s="184">
        <v>8</v>
      </c>
      <c r="D110" s="231">
        <v>0.83750000000000002</v>
      </c>
      <c r="E110" s="231">
        <v>0.53967582862307295</v>
      </c>
      <c r="F110" s="231">
        <v>1.9</v>
      </c>
      <c r="G110" s="231">
        <v>0.1</v>
      </c>
      <c r="H110" s="3"/>
    </row>
    <row r="111" spans="1:8" ht="12.6" customHeight="1">
      <c r="A111" s="4" t="s">
        <v>619</v>
      </c>
      <c r="B111" s="13" t="s">
        <v>388</v>
      </c>
      <c r="C111" s="184">
        <v>201</v>
      </c>
      <c r="D111" s="231">
        <v>1.8497512437810899</v>
      </c>
      <c r="E111" s="231">
        <v>1.2628588352666099</v>
      </c>
      <c r="F111" s="231">
        <v>7.6</v>
      </c>
      <c r="G111" s="231">
        <v>0</v>
      </c>
    </row>
    <row r="112" spans="1:8" ht="12.6" customHeight="1">
      <c r="A112" s="100" t="s">
        <v>389</v>
      </c>
      <c r="B112" s="13" t="s">
        <v>279</v>
      </c>
      <c r="C112" s="184">
        <v>18</v>
      </c>
      <c r="D112" s="231">
        <v>1.74444444444444</v>
      </c>
      <c r="E112" s="231">
        <v>2.5850753140063398</v>
      </c>
      <c r="F112" s="231">
        <v>10.199999999999999</v>
      </c>
      <c r="G112" s="231">
        <v>0</v>
      </c>
    </row>
    <row r="113" spans="1:7" ht="12.6" customHeight="1">
      <c r="A113" s="100"/>
      <c r="B113" s="13" t="s">
        <v>390</v>
      </c>
      <c r="C113" s="184">
        <v>14486</v>
      </c>
      <c r="D113" s="231">
        <v>1.5901767223526</v>
      </c>
      <c r="E113" s="231">
        <v>2.06508713886371</v>
      </c>
      <c r="F113" s="231">
        <v>32.700000000000003</v>
      </c>
      <c r="G113" s="231">
        <v>0</v>
      </c>
    </row>
    <row r="119" spans="1:7">
      <c r="C119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  <colBreaks count="1" manualBreakCount="1">
    <brk id="7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>
  <sheetPr codeName="Sheet145">
    <tabColor theme="5" tint="0.39997558519241921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32" customWidth="1"/>
    <col min="6" max="7" width="6.25" style="32" customWidth="1"/>
    <col min="8" max="16384" width="9" style="32"/>
  </cols>
  <sheetData>
    <row r="1" spans="1:8" ht="13.5" hidden="1" customHeight="1">
      <c r="A1" s="46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6" t="s">
        <v>1146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1943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91</v>
      </c>
      <c r="D6" s="119">
        <v>97.538461538461505</v>
      </c>
      <c r="E6" s="119">
        <v>139.365092687621</v>
      </c>
      <c r="F6" s="103">
        <v>385</v>
      </c>
      <c r="G6" s="103">
        <v>1</v>
      </c>
      <c r="H6" s="3"/>
    </row>
    <row r="7" spans="1:8" ht="12.6" customHeight="1">
      <c r="A7" s="4" t="s">
        <v>571</v>
      </c>
      <c r="B7" s="13" t="s">
        <v>248</v>
      </c>
      <c r="C7" s="103">
        <v>114</v>
      </c>
      <c r="D7" s="119">
        <v>17.7631578947368</v>
      </c>
      <c r="E7" s="119">
        <v>51.033270881280004</v>
      </c>
      <c r="F7" s="103">
        <v>365</v>
      </c>
      <c r="G7" s="103">
        <v>1</v>
      </c>
      <c r="H7" s="3"/>
    </row>
    <row r="8" spans="1:8" ht="12.6" customHeight="1">
      <c r="A8" s="4" t="s">
        <v>249</v>
      </c>
      <c r="B8" s="13" t="s">
        <v>250</v>
      </c>
      <c r="C8" s="103">
        <v>342</v>
      </c>
      <c r="D8" s="119">
        <v>41.327485380116997</v>
      </c>
      <c r="E8" s="119">
        <v>112.04436335505901</v>
      </c>
      <c r="F8" s="103">
        <v>999</v>
      </c>
      <c r="G8" s="103">
        <v>1</v>
      </c>
      <c r="H8" s="3"/>
    </row>
    <row r="9" spans="1:8" ht="12.6" customHeight="1">
      <c r="A9" s="4" t="s">
        <v>251</v>
      </c>
      <c r="B9" s="13" t="s">
        <v>252</v>
      </c>
      <c r="C9" s="103">
        <v>259</v>
      </c>
      <c r="D9" s="119">
        <v>31.822393822393799</v>
      </c>
      <c r="E9" s="119">
        <v>87.114818427155299</v>
      </c>
      <c r="F9" s="103">
        <v>999</v>
      </c>
      <c r="G9" s="103">
        <v>1</v>
      </c>
      <c r="H9" s="3"/>
    </row>
    <row r="10" spans="1:8" ht="12.6" customHeight="1">
      <c r="A10" s="4" t="s">
        <v>253</v>
      </c>
      <c r="B10" s="13" t="s">
        <v>254</v>
      </c>
      <c r="C10" s="103">
        <v>258</v>
      </c>
      <c r="D10" s="119">
        <v>26.600775193798398</v>
      </c>
      <c r="E10" s="119">
        <v>63.538458584081901</v>
      </c>
      <c r="F10" s="103">
        <v>512</v>
      </c>
      <c r="G10" s="103">
        <v>1</v>
      </c>
      <c r="H10" s="3"/>
    </row>
    <row r="11" spans="1:8" ht="12.6" customHeight="1">
      <c r="A11" s="4" t="s">
        <v>255</v>
      </c>
      <c r="B11" s="13" t="s">
        <v>539</v>
      </c>
      <c r="C11" s="103">
        <v>105</v>
      </c>
      <c r="D11" s="119">
        <v>42.228571428571399</v>
      </c>
      <c r="E11" s="119">
        <v>105.48708061096499</v>
      </c>
      <c r="F11" s="103">
        <v>730</v>
      </c>
      <c r="G11" s="103">
        <v>1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119" t="s">
        <v>491</v>
      </c>
      <c r="E12" s="119" t="s">
        <v>491</v>
      </c>
      <c r="F12" s="103" t="s">
        <v>491</v>
      </c>
      <c r="G12" s="103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30</v>
      </c>
      <c r="D13" s="119">
        <v>51.433333333333302</v>
      </c>
      <c r="E13" s="119">
        <v>95.180657022655396</v>
      </c>
      <c r="F13" s="103">
        <v>387</v>
      </c>
      <c r="G13" s="103">
        <v>1</v>
      </c>
      <c r="H13" s="3"/>
    </row>
    <row r="14" spans="1:8" ht="12.6" customHeight="1">
      <c r="A14" s="4" t="s">
        <v>258</v>
      </c>
      <c r="B14" s="13" t="s">
        <v>391</v>
      </c>
      <c r="C14" s="103">
        <v>26</v>
      </c>
      <c r="D14" s="119">
        <v>51.846153846153797</v>
      </c>
      <c r="E14" s="119">
        <v>107.198019499501</v>
      </c>
      <c r="F14" s="103">
        <v>365</v>
      </c>
      <c r="G14" s="103">
        <v>1</v>
      </c>
      <c r="H14" s="3"/>
    </row>
    <row r="15" spans="1:8" ht="12.6" customHeight="1">
      <c r="A15" s="4" t="s">
        <v>259</v>
      </c>
      <c r="B15" s="13" t="s">
        <v>370</v>
      </c>
      <c r="C15" s="103">
        <v>31</v>
      </c>
      <c r="D15" s="119">
        <v>10.9032258064516</v>
      </c>
      <c r="E15" s="119">
        <v>4.8945877504966502</v>
      </c>
      <c r="F15" s="103">
        <v>24</v>
      </c>
      <c r="G15" s="103">
        <v>1</v>
      </c>
      <c r="H15" s="3"/>
    </row>
    <row r="16" spans="1:8" ht="12.6" customHeight="1">
      <c r="A16" s="4" t="s">
        <v>367</v>
      </c>
      <c r="B16" s="13" t="s">
        <v>260</v>
      </c>
      <c r="C16" s="103">
        <v>291</v>
      </c>
      <c r="D16" s="119">
        <v>79.0927835051546</v>
      </c>
      <c r="E16" s="119">
        <v>522.34678827729397</v>
      </c>
      <c r="F16" s="103">
        <v>8760</v>
      </c>
      <c r="G16" s="103">
        <v>1</v>
      </c>
      <c r="H16" s="3"/>
    </row>
    <row r="17" spans="1:8" ht="12.6" customHeight="1">
      <c r="A17" s="4" t="s">
        <v>502</v>
      </c>
      <c r="B17" s="13" t="s">
        <v>143</v>
      </c>
      <c r="C17" s="103">
        <v>31</v>
      </c>
      <c r="D17" s="119">
        <v>28.677419354838701</v>
      </c>
      <c r="E17" s="119">
        <v>65.346964783772606</v>
      </c>
      <c r="F17" s="103">
        <v>274</v>
      </c>
      <c r="G17" s="103">
        <v>1</v>
      </c>
      <c r="H17" s="3"/>
    </row>
    <row r="18" spans="1:8" ht="12.6" customHeight="1">
      <c r="A18" s="4" t="s">
        <v>503</v>
      </c>
      <c r="B18" s="13" t="s">
        <v>144</v>
      </c>
      <c r="C18" s="103">
        <v>37</v>
      </c>
      <c r="D18" s="119">
        <v>30.081081081081098</v>
      </c>
      <c r="E18" s="119">
        <v>70.396250838607401</v>
      </c>
      <c r="F18" s="103">
        <v>365</v>
      </c>
      <c r="G18" s="103">
        <v>1</v>
      </c>
      <c r="H18" s="3"/>
    </row>
    <row r="19" spans="1:8" ht="12.6" customHeight="1">
      <c r="A19" s="4" t="s">
        <v>504</v>
      </c>
      <c r="B19" s="13" t="s">
        <v>145</v>
      </c>
      <c r="C19" s="103">
        <v>3</v>
      </c>
      <c r="D19" s="119">
        <v>28.3333333333333</v>
      </c>
      <c r="E19" s="119">
        <v>21.548395145192</v>
      </c>
      <c r="F19" s="103">
        <v>49</v>
      </c>
      <c r="G19" s="103">
        <v>6</v>
      </c>
      <c r="H19" s="3"/>
    </row>
    <row r="20" spans="1:8" ht="12.6" customHeight="1">
      <c r="A20" s="4" t="s">
        <v>505</v>
      </c>
      <c r="B20" s="13" t="s">
        <v>146</v>
      </c>
      <c r="C20" s="103">
        <v>23</v>
      </c>
      <c r="D20" s="119">
        <v>99.173913043478294</v>
      </c>
      <c r="E20" s="119">
        <v>133.04430300191299</v>
      </c>
      <c r="F20" s="103">
        <v>365</v>
      </c>
      <c r="G20" s="103">
        <v>1</v>
      </c>
      <c r="H20" s="3"/>
    </row>
    <row r="21" spans="1:8" ht="12.6" customHeight="1">
      <c r="A21" s="4" t="s">
        <v>506</v>
      </c>
      <c r="B21" s="13" t="s">
        <v>147</v>
      </c>
      <c r="C21" s="103">
        <v>9</v>
      </c>
      <c r="D21" s="119">
        <v>91.5555555555556</v>
      </c>
      <c r="E21" s="119">
        <v>138.480243275991</v>
      </c>
      <c r="F21" s="103">
        <v>358</v>
      </c>
      <c r="G21" s="103">
        <v>1</v>
      </c>
      <c r="H21" s="3"/>
    </row>
    <row r="22" spans="1:8" ht="12.6" customHeight="1">
      <c r="A22" s="4" t="s">
        <v>507</v>
      </c>
      <c r="B22" s="13" t="s">
        <v>148</v>
      </c>
      <c r="C22" s="103">
        <v>53</v>
      </c>
      <c r="D22" s="119">
        <v>21.603773584905699</v>
      </c>
      <c r="E22" s="119">
        <v>44.620769406289803</v>
      </c>
      <c r="F22" s="103">
        <v>270</v>
      </c>
      <c r="G22" s="103">
        <v>1</v>
      </c>
      <c r="H22" s="3"/>
    </row>
    <row r="23" spans="1:8" ht="12.6" customHeight="1">
      <c r="A23" s="4" t="s">
        <v>508</v>
      </c>
      <c r="B23" s="13" t="s">
        <v>149</v>
      </c>
      <c r="C23" s="103">
        <v>100</v>
      </c>
      <c r="D23" s="119">
        <v>29.31</v>
      </c>
      <c r="E23" s="119">
        <v>75.830445499459302</v>
      </c>
      <c r="F23" s="103">
        <v>365</v>
      </c>
      <c r="G23" s="103">
        <v>1</v>
      </c>
      <c r="H23" s="3"/>
    </row>
    <row r="24" spans="1:8" ht="12.6" customHeight="1">
      <c r="A24" s="134" t="s">
        <v>572</v>
      </c>
      <c r="B24" s="13" t="s">
        <v>150</v>
      </c>
      <c r="C24" s="103">
        <v>3</v>
      </c>
      <c r="D24" s="119">
        <v>116.333333333333</v>
      </c>
      <c r="E24" s="119">
        <v>173.82845950342301</v>
      </c>
      <c r="F24" s="103">
        <v>317</v>
      </c>
      <c r="G24" s="103">
        <v>12</v>
      </c>
      <c r="H24" s="3"/>
    </row>
    <row r="25" spans="1:8" ht="12.6" customHeight="1">
      <c r="A25" s="4" t="s">
        <v>509</v>
      </c>
      <c r="B25" s="13" t="s">
        <v>573</v>
      </c>
      <c r="C25" s="103">
        <v>71</v>
      </c>
      <c r="D25" s="119">
        <v>44.225352112676099</v>
      </c>
      <c r="E25" s="119">
        <v>86.674794026389804</v>
      </c>
      <c r="F25" s="103">
        <v>365</v>
      </c>
      <c r="G25" s="103">
        <v>1</v>
      </c>
      <c r="H25" s="3"/>
    </row>
    <row r="26" spans="1:8" ht="12.6" customHeight="1">
      <c r="A26" s="4" t="s">
        <v>510</v>
      </c>
      <c r="B26" s="13" t="s">
        <v>574</v>
      </c>
      <c r="C26" s="103">
        <v>1</v>
      </c>
      <c r="D26" s="119">
        <v>239</v>
      </c>
      <c r="E26" s="119" t="s">
        <v>491</v>
      </c>
      <c r="F26" s="103">
        <v>239</v>
      </c>
      <c r="G26" s="103">
        <v>239</v>
      </c>
      <c r="H26" s="3"/>
    </row>
    <row r="27" spans="1:8" ht="12.6" customHeight="1">
      <c r="A27" s="4" t="s">
        <v>575</v>
      </c>
      <c r="B27" s="13" t="s">
        <v>576</v>
      </c>
      <c r="C27" s="103">
        <v>228</v>
      </c>
      <c r="D27" s="119">
        <v>80.456140350877206</v>
      </c>
      <c r="E27" s="119">
        <v>582.91774289702005</v>
      </c>
      <c r="F27" s="103">
        <v>8760</v>
      </c>
      <c r="G27" s="103">
        <v>1</v>
      </c>
      <c r="H27" s="3"/>
    </row>
    <row r="28" spans="1:8" ht="12.6" customHeight="1">
      <c r="A28" s="4" t="s">
        <v>577</v>
      </c>
      <c r="B28" s="13" t="s">
        <v>328</v>
      </c>
      <c r="C28" s="103">
        <v>2</v>
      </c>
      <c r="D28" s="119">
        <v>8</v>
      </c>
      <c r="E28" s="119">
        <v>5.6568542494923797</v>
      </c>
      <c r="F28" s="103">
        <v>12</v>
      </c>
      <c r="G28" s="103">
        <v>4</v>
      </c>
      <c r="H28" s="3"/>
    </row>
    <row r="29" spans="1:8" ht="12.6" customHeight="1">
      <c r="A29" s="134" t="s">
        <v>534</v>
      </c>
      <c r="B29" s="13" t="s">
        <v>578</v>
      </c>
      <c r="C29" s="103">
        <v>26</v>
      </c>
      <c r="D29" s="119">
        <v>97.384615384615401</v>
      </c>
      <c r="E29" s="119">
        <v>132.73856317531099</v>
      </c>
      <c r="F29" s="103">
        <v>365</v>
      </c>
      <c r="G29" s="103">
        <v>1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119" t="s">
        <v>491</v>
      </c>
      <c r="E30" s="119" t="s">
        <v>491</v>
      </c>
      <c r="F30" s="103" t="s">
        <v>491</v>
      </c>
      <c r="G30" s="103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9</v>
      </c>
      <c r="D31" s="119">
        <v>13.4444444444444</v>
      </c>
      <c r="E31" s="119">
        <v>14.0544575767896</v>
      </c>
      <c r="F31" s="103">
        <v>49</v>
      </c>
      <c r="G31" s="103">
        <v>2</v>
      </c>
      <c r="H31" s="3"/>
    </row>
    <row r="32" spans="1:8" ht="12.6" customHeight="1">
      <c r="A32" s="4" t="s">
        <v>581</v>
      </c>
      <c r="B32" s="13" t="s">
        <v>261</v>
      </c>
      <c r="C32" s="103">
        <v>1</v>
      </c>
      <c r="D32" s="119">
        <v>12</v>
      </c>
      <c r="E32" s="119" t="s">
        <v>491</v>
      </c>
      <c r="F32" s="103">
        <v>12</v>
      </c>
      <c r="G32" s="103">
        <v>12</v>
      </c>
      <c r="H32" s="3"/>
    </row>
    <row r="33" spans="1:8" ht="12.6" customHeight="1">
      <c r="A33" s="4" t="s">
        <v>417</v>
      </c>
      <c r="B33" s="13" t="s">
        <v>167</v>
      </c>
      <c r="C33" s="103">
        <v>4</v>
      </c>
      <c r="D33" s="119">
        <v>7.75</v>
      </c>
      <c r="E33" s="119">
        <v>5.3150729063673303</v>
      </c>
      <c r="F33" s="103">
        <v>12</v>
      </c>
      <c r="G33" s="103">
        <v>1</v>
      </c>
      <c r="H33" s="3"/>
    </row>
    <row r="34" spans="1:8" ht="12.6" customHeight="1">
      <c r="A34" s="134" t="s">
        <v>582</v>
      </c>
      <c r="B34" s="13" t="s">
        <v>331</v>
      </c>
      <c r="C34" s="103">
        <v>219</v>
      </c>
      <c r="D34" s="119">
        <v>346.15525114155298</v>
      </c>
      <c r="E34" s="119">
        <v>1052.8431335483499</v>
      </c>
      <c r="F34" s="103">
        <v>8760</v>
      </c>
      <c r="G34" s="103">
        <v>1</v>
      </c>
      <c r="H34" s="3"/>
    </row>
    <row r="35" spans="1:8" ht="12.6" customHeight="1">
      <c r="A35" s="4" t="s">
        <v>418</v>
      </c>
      <c r="B35" s="13" t="s">
        <v>436</v>
      </c>
      <c r="C35" s="103">
        <v>31</v>
      </c>
      <c r="D35" s="119">
        <v>21.387096774193498</v>
      </c>
      <c r="E35" s="119">
        <v>64.1330270710055</v>
      </c>
      <c r="F35" s="103">
        <v>363</v>
      </c>
      <c r="G35" s="103">
        <v>1</v>
      </c>
      <c r="H35" s="3"/>
    </row>
    <row r="36" spans="1:8" ht="12.6" customHeight="1">
      <c r="A36" s="4" t="s">
        <v>419</v>
      </c>
      <c r="B36" s="13" t="s">
        <v>514</v>
      </c>
      <c r="C36" s="103">
        <v>21</v>
      </c>
      <c r="D36" s="119">
        <v>40.952380952380899</v>
      </c>
      <c r="E36" s="119">
        <v>78.700366066795496</v>
      </c>
      <c r="F36" s="103">
        <v>365</v>
      </c>
      <c r="G36" s="103">
        <v>4</v>
      </c>
      <c r="H36" s="3"/>
    </row>
    <row r="37" spans="1:8" ht="12.6" customHeight="1">
      <c r="A37" s="4" t="s">
        <v>583</v>
      </c>
      <c r="B37" s="13" t="s">
        <v>2071</v>
      </c>
      <c r="C37" s="103">
        <v>3</v>
      </c>
      <c r="D37" s="119">
        <v>246.666666666667</v>
      </c>
      <c r="E37" s="119">
        <v>203.22975503929899</v>
      </c>
      <c r="F37" s="103">
        <v>365</v>
      </c>
      <c r="G37" s="103">
        <v>12</v>
      </c>
      <c r="H37" s="3"/>
    </row>
    <row r="38" spans="1:8" ht="12.6" customHeight="1">
      <c r="A38" s="4" t="s">
        <v>584</v>
      </c>
      <c r="B38" s="13" t="s">
        <v>262</v>
      </c>
      <c r="C38" s="103">
        <v>29</v>
      </c>
      <c r="D38" s="119">
        <v>120</v>
      </c>
      <c r="E38" s="119">
        <v>202.78789059366599</v>
      </c>
      <c r="F38" s="103">
        <v>730</v>
      </c>
      <c r="G38" s="103">
        <v>1</v>
      </c>
      <c r="H38" s="3"/>
    </row>
    <row r="39" spans="1:8" ht="12.6" customHeight="1">
      <c r="A39" s="4" t="s">
        <v>263</v>
      </c>
      <c r="B39" s="13" t="s">
        <v>264</v>
      </c>
      <c r="C39" s="103">
        <v>189</v>
      </c>
      <c r="D39" s="119">
        <v>140.365079365079</v>
      </c>
      <c r="E39" s="119">
        <v>655.83738014815401</v>
      </c>
      <c r="F39" s="103">
        <v>8760</v>
      </c>
      <c r="G39" s="103">
        <v>1</v>
      </c>
      <c r="H39" s="3"/>
    </row>
    <row r="40" spans="1:8" ht="12.6" customHeight="1">
      <c r="A40" s="4" t="s">
        <v>265</v>
      </c>
      <c r="B40" s="13" t="s">
        <v>266</v>
      </c>
      <c r="C40" s="103">
        <v>13</v>
      </c>
      <c r="D40" s="119">
        <v>15.307692307692299</v>
      </c>
      <c r="E40" s="119">
        <v>15.331800369301099</v>
      </c>
      <c r="F40" s="103">
        <v>60</v>
      </c>
      <c r="G40" s="103">
        <v>1</v>
      </c>
      <c r="H40" s="3"/>
    </row>
    <row r="41" spans="1:8" ht="12.6" customHeight="1">
      <c r="A41" s="4" t="s">
        <v>377</v>
      </c>
      <c r="B41" s="13" t="s">
        <v>267</v>
      </c>
      <c r="C41" s="103">
        <v>2</v>
      </c>
      <c r="D41" s="119">
        <v>12</v>
      </c>
      <c r="E41" s="119">
        <v>0</v>
      </c>
      <c r="F41" s="103">
        <v>12</v>
      </c>
      <c r="G41" s="103">
        <v>12</v>
      </c>
      <c r="H41" s="3"/>
    </row>
    <row r="42" spans="1:8" ht="12.6" customHeight="1">
      <c r="A42" s="4" t="s">
        <v>378</v>
      </c>
      <c r="B42" s="13" t="s">
        <v>268</v>
      </c>
      <c r="C42" s="103">
        <v>7</v>
      </c>
      <c r="D42" s="119">
        <v>295.857142857143</v>
      </c>
      <c r="E42" s="119">
        <v>338.614051968426</v>
      </c>
      <c r="F42" s="103">
        <v>999</v>
      </c>
      <c r="G42" s="103">
        <v>1</v>
      </c>
      <c r="H42" s="3"/>
    </row>
    <row r="43" spans="1:8" ht="12.6" customHeight="1">
      <c r="A43" s="4" t="s">
        <v>281</v>
      </c>
      <c r="B43" s="13" t="s">
        <v>379</v>
      </c>
      <c r="C43" s="103">
        <v>7</v>
      </c>
      <c r="D43" s="119">
        <v>183.142857142857</v>
      </c>
      <c r="E43" s="119">
        <v>390.07111683701498</v>
      </c>
      <c r="F43" s="103">
        <v>1066</v>
      </c>
      <c r="G43" s="103">
        <v>12</v>
      </c>
      <c r="H43" s="3"/>
    </row>
    <row r="44" spans="1:8" ht="12.6" customHeight="1">
      <c r="A44" s="4" t="s">
        <v>380</v>
      </c>
      <c r="B44" s="13" t="s">
        <v>585</v>
      </c>
      <c r="C44" s="103">
        <v>19</v>
      </c>
      <c r="D44" s="119">
        <v>153.68421052631601</v>
      </c>
      <c r="E44" s="119">
        <v>240.999320568793</v>
      </c>
      <c r="F44" s="103">
        <v>972</v>
      </c>
      <c r="G44" s="103">
        <v>4</v>
      </c>
      <c r="H44" s="3"/>
    </row>
    <row r="45" spans="1:8" ht="12.6" customHeight="1">
      <c r="A45" s="4" t="s">
        <v>282</v>
      </c>
      <c r="B45" s="13" t="s">
        <v>586</v>
      </c>
      <c r="C45" s="103">
        <v>122</v>
      </c>
      <c r="D45" s="119">
        <v>77.827868852459005</v>
      </c>
      <c r="E45" s="119">
        <v>155.914719889</v>
      </c>
      <c r="F45" s="103">
        <v>1095</v>
      </c>
      <c r="G45" s="103">
        <v>1</v>
      </c>
      <c r="H45" s="3"/>
    </row>
    <row r="46" spans="1:8" ht="12.6" customHeight="1">
      <c r="A46" s="4" t="s">
        <v>587</v>
      </c>
      <c r="B46" s="13" t="s">
        <v>588</v>
      </c>
      <c r="C46" s="103">
        <v>9</v>
      </c>
      <c r="D46" s="119">
        <v>124.333333333333</v>
      </c>
      <c r="E46" s="119">
        <v>161.16839020105701</v>
      </c>
      <c r="F46" s="103">
        <v>361</v>
      </c>
      <c r="G46" s="103">
        <v>2</v>
      </c>
      <c r="H46" s="3"/>
    </row>
    <row r="47" spans="1:8" ht="12.6" customHeight="1">
      <c r="A47" s="4" t="s">
        <v>589</v>
      </c>
      <c r="B47" s="13" t="s">
        <v>269</v>
      </c>
      <c r="C47" s="103">
        <v>7</v>
      </c>
      <c r="D47" s="119">
        <v>227.42857142857099</v>
      </c>
      <c r="E47" s="119">
        <v>161.001922496655</v>
      </c>
      <c r="F47" s="103">
        <v>365</v>
      </c>
      <c r="G47" s="103">
        <v>1</v>
      </c>
      <c r="H47" s="3"/>
    </row>
    <row r="48" spans="1:8" ht="12.6" customHeight="1">
      <c r="A48" s="4" t="s">
        <v>284</v>
      </c>
      <c r="B48" s="13" t="s">
        <v>590</v>
      </c>
      <c r="C48" s="103">
        <v>5</v>
      </c>
      <c r="D48" s="119">
        <v>711.2</v>
      </c>
      <c r="E48" s="119">
        <v>483.76202827423299</v>
      </c>
      <c r="F48" s="103">
        <v>1260</v>
      </c>
      <c r="G48" s="103">
        <v>12</v>
      </c>
      <c r="H48" s="3"/>
    </row>
    <row r="49" spans="1:8" ht="12.6" customHeight="1">
      <c r="A49" s="4" t="s">
        <v>421</v>
      </c>
      <c r="B49" s="13" t="s">
        <v>270</v>
      </c>
      <c r="C49" s="103">
        <v>48</v>
      </c>
      <c r="D49" s="119">
        <v>288.47916666666703</v>
      </c>
      <c r="E49" s="119">
        <v>1256.48188326016</v>
      </c>
      <c r="F49" s="103">
        <v>8760</v>
      </c>
      <c r="G49" s="103">
        <v>1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119" t="s">
        <v>491</v>
      </c>
      <c r="E50" s="119" t="s">
        <v>491</v>
      </c>
      <c r="F50" s="103" t="s">
        <v>491</v>
      </c>
      <c r="G50" s="103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19">
        <v>0</v>
      </c>
      <c r="D51" s="119" t="s">
        <v>491</v>
      </c>
      <c r="E51" s="119" t="s">
        <v>491</v>
      </c>
      <c r="F51" s="119" t="s">
        <v>491</v>
      </c>
      <c r="G51" s="103" t="s">
        <v>491</v>
      </c>
    </row>
    <row r="52" spans="1:8" ht="12.6" customHeight="1">
      <c r="A52" s="4" t="s">
        <v>591</v>
      </c>
      <c r="B52" s="13" t="s">
        <v>157</v>
      </c>
      <c r="C52" s="103">
        <v>1</v>
      </c>
      <c r="D52" s="119">
        <v>2</v>
      </c>
      <c r="E52" s="119" t="s">
        <v>491</v>
      </c>
      <c r="F52" s="103">
        <v>2</v>
      </c>
      <c r="G52" s="103">
        <v>2</v>
      </c>
      <c r="H52" s="3"/>
    </row>
    <row r="53" spans="1:8" ht="12.6" customHeight="1">
      <c r="A53" s="4" t="s">
        <v>158</v>
      </c>
      <c r="B53" s="13" t="s">
        <v>159</v>
      </c>
      <c r="C53" s="103">
        <v>2</v>
      </c>
      <c r="D53" s="119">
        <v>185</v>
      </c>
      <c r="E53" s="119">
        <v>237.58787847868001</v>
      </c>
      <c r="F53" s="103">
        <v>353</v>
      </c>
      <c r="G53" s="103">
        <v>17</v>
      </c>
      <c r="H53" s="3"/>
    </row>
    <row r="54" spans="1:8" ht="12.6" customHeight="1">
      <c r="A54" s="4" t="s">
        <v>160</v>
      </c>
      <c r="B54" s="13" t="s">
        <v>161</v>
      </c>
      <c r="C54" s="103">
        <v>12</v>
      </c>
      <c r="D54" s="119">
        <v>65.3333333333333</v>
      </c>
      <c r="E54" s="119">
        <v>115.50390259706199</v>
      </c>
      <c r="F54" s="103">
        <v>365</v>
      </c>
      <c r="G54" s="103">
        <v>2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119" t="s">
        <v>491</v>
      </c>
      <c r="E55" s="119" t="s">
        <v>491</v>
      </c>
      <c r="F55" s="103" t="s">
        <v>491</v>
      </c>
      <c r="G55" s="103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4</v>
      </c>
      <c r="D56" s="119">
        <v>153.5</v>
      </c>
      <c r="E56" s="119">
        <v>168.61296905437999</v>
      </c>
      <c r="F56" s="103">
        <v>346</v>
      </c>
      <c r="G56" s="103">
        <v>12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119" t="s">
        <v>491</v>
      </c>
      <c r="E57" s="119" t="s">
        <v>491</v>
      </c>
      <c r="F57" s="103" t="s">
        <v>491</v>
      </c>
      <c r="G57" s="103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119" t="s">
        <v>491</v>
      </c>
      <c r="E58" s="119" t="s">
        <v>491</v>
      </c>
      <c r="F58" s="103" t="s">
        <v>491</v>
      </c>
      <c r="G58" s="103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171</v>
      </c>
      <c r="D59" s="119">
        <v>105.251461988304</v>
      </c>
      <c r="E59" s="119">
        <v>186.773725749108</v>
      </c>
      <c r="F59" s="103">
        <v>1095</v>
      </c>
      <c r="G59" s="103">
        <v>1</v>
      </c>
      <c r="H59" s="3"/>
    </row>
    <row r="60" spans="1:8" ht="12.6" customHeight="1">
      <c r="A60" s="4" t="s">
        <v>175</v>
      </c>
      <c r="B60" s="13" t="s">
        <v>176</v>
      </c>
      <c r="C60" s="103">
        <v>145</v>
      </c>
      <c r="D60" s="119">
        <v>299.71724137931</v>
      </c>
      <c r="E60" s="119">
        <v>1422.9458425678799</v>
      </c>
      <c r="F60" s="103">
        <v>8760</v>
      </c>
      <c r="G60" s="103">
        <v>1</v>
      </c>
      <c r="H60" s="3"/>
    </row>
    <row r="61" spans="1:8" ht="12.6" customHeight="1">
      <c r="A61" s="4" t="s">
        <v>177</v>
      </c>
      <c r="B61" s="13" t="s">
        <v>178</v>
      </c>
      <c r="C61" s="103">
        <v>8</v>
      </c>
      <c r="D61" s="119">
        <v>29.75</v>
      </c>
      <c r="E61" s="119">
        <v>48.0736042810546</v>
      </c>
      <c r="F61" s="103">
        <v>140</v>
      </c>
      <c r="G61" s="103">
        <v>1</v>
      </c>
      <c r="H61" s="3"/>
    </row>
    <row r="62" spans="1:8" ht="12.6" customHeight="1">
      <c r="A62" s="4" t="s">
        <v>179</v>
      </c>
      <c r="B62" s="13" t="s">
        <v>180</v>
      </c>
      <c r="C62" s="103">
        <v>12</v>
      </c>
      <c r="D62" s="119">
        <v>70.9166666666667</v>
      </c>
      <c r="E62" s="119">
        <v>133.78032083391099</v>
      </c>
      <c r="F62" s="103">
        <v>365</v>
      </c>
      <c r="G62" s="103">
        <v>2</v>
      </c>
      <c r="H62" s="3"/>
    </row>
    <row r="63" spans="1:8" ht="12.6" customHeight="1">
      <c r="A63" s="4" t="s">
        <v>181</v>
      </c>
      <c r="B63" s="13" t="s">
        <v>182</v>
      </c>
      <c r="C63" s="103">
        <v>2</v>
      </c>
      <c r="D63" s="119">
        <v>188.5</v>
      </c>
      <c r="E63" s="119">
        <v>249.60869375885099</v>
      </c>
      <c r="F63" s="103">
        <v>365</v>
      </c>
      <c r="G63" s="103">
        <v>12</v>
      </c>
      <c r="H63" s="3"/>
    </row>
    <row r="64" spans="1:8" ht="12.6" customHeight="1">
      <c r="A64" s="134" t="s">
        <v>183</v>
      </c>
      <c r="B64" s="13" t="s">
        <v>184</v>
      </c>
      <c r="C64" s="103">
        <v>26</v>
      </c>
      <c r="D64" s="119">
        <v>92.423076923076906</v>
      </c>
      <c r="E64" s="119">
        <v>101.427480724673</v>
      </c>
      <c r="F64" s="103">
        <v>362</v>
      </c>
      <c r="G64" s="103">
        <v>4</v>
      </c>
      <c r="H64" s="3"/>
    </row>
    <row r="65" spans="1:8" ht="12.6" customHeight="1">
      <c r="A65" s="4" t="s">
        <v>185</v>
      </c>
      <c r="B65" s="13" t="s">
        <v>2018</v>
      </c>
      <c r="C65" s="103">
        <v>44</v>
      </c>
      <c r="D65" s="119">
        <v>35.295454545454497</v>
      </c>
      <c r="E65" s="119">
        <v>117.851419966671</v>
      </c>
      <c r="F65" s="103">
        <v>714</v>
      </c>
      <c r="G65" s="103">
        <v>1</v>
      </c>
      <c r="H65" s="3"/>
    </row>
    <row r="66" spans="1:8" ht="12.6" customHeight="1">
      <c r="A66" s="4" t="s">
        <v>186</v>
      </c>
      <c r="B66" s="13" t="s">
        <v>163</v>
      </c>
      <c r="C66" s="103">
        <v>4</v>
      </c>
      <c r="D66" s="119">
        <v>21.5</v>
      </c>
      <c r="E66" s="119">
        <v>19</v>
      </c>
      <c r="F66" s="103">
        <v>50</v>
      </c>
      <c r="G66" s="103">
        <v>12</v>
      </c>
      <c r="H66" s="3"/>
    </row>
    <row r="67" spans="1:8" ht="12.6" customHeight="1">
      <c r="A67" s="4" t="s">
        <v>187</v>
      </c>
      <c r="B67" s="13" t="s">
        <v>164</v>
      </c>
      <c r="C67" s="103">
        <v>4</v>
      </c>
      <c r="D67" s="119">
        <v>97.75</v>
      </c>
      <c r="E67" s="119">
        <v>178.249590929872</v>
      </c>
      <c r="F67" s="103">
        <v>365</v>
      </c>
      <c r="G67" s="103">
        <v>1</v>
      </c>
      <c r="H67" s="3"/>
    </row>
    <row r="68" spans="1:8" ht="12.6" customHeight="1">
      <c r="A68" s="4" t="s">
        <v>188</v>
      </c>
      <c r="B68" s="13" t="s">
        <v>165</v>
      </c>
      <c r="C68" s="103">
        <v>126</v>
      </c>
      <c r="D68" s="119">
        <v>26.1428571428571</v>
      </c>
      <c r="E68" s="119">
        <v>79.925636866849104</v>
      </c>
      <c r="F68" s="103">
        <v>716</v>
      </c>
      <c r="G68" s="103">
        <v>1</v>
      </c>
      <c r="H68" s="3"/>
    </row>
    <row r="69" spans="1:8" ht="12.6" customHeight="1">
      <c r="A69" s="4" t="s">
        <v>189</v>
      </c>
      <c r="B69" s="13" t="s">
        <v>166</v>
      </c>
      <c r="C69" s="103">
        <v>57</v>
      </c>
      <c r="D69" s="119">
        <v>82.298245614035096</v>
      </c>
      <c r="E69" s="119">
        <v>245.40054465770001</v>
      </c>
      <c r="F69" s="103">
        <v>1460</v>
      </c>
      <c r="G69" s="103">
        <v>1</v>
      </c>
      <c r="H69" s="3"/>
    </row>
    <row r="70" spans="1:8" ht="12.6" customHeight="1">
      <c r="A70" s="4" t="s">
        <v>190</v>
      </c>
      <c r="B70" s="13" t="s">
        <v>168</v>
      </c>
      <c r="C70" s="103">
        <v>111</v>
      </c>
      <c r="D70" s="119">
        <v>185.576576576577</v>
      </c>
      <c r="E70" s="119">
        <v>833.33740356090402</v>
      </c>
      <c r="F70" s="103">
        <v>8760</v>
      </c>
      <c r="G70" s="103">
        <v>1</v>
      </c>
      <c r="H70" s="3"/>
    </row>
    <row r="71" spans="1:8" ht="12.6" customHeight="1">
      <c r="A71" s="4" t="s">
        <v>191</v>
      </c>
      <c r="B71" s="13" t="s">
        <v>192</v>
      </c>
      <c r="C71" s="103">
        <v>2</v>
      </c>
      <c r="D71" s="119">
        <v>8</v>
      </c>
      <c r="E71" s="119">
        <v>5.6568542494923797</v>
      </c>
      <c r="F71" s="103">
        <v>12</v>
      </c>
      <c r="G71" s="103">
        <v>4</v>
      </c>
      <c r="H71" s="3"/>
    </row>
    <row r="72" spans="1:8" ht="12.6" customHeight="1">
      <c r="A72" s="4" t="s">
        <v>193</v>
      </c>
      <c r="B72" s="13" t="s">
        <v>194</v>
      </c>
      <c r="C72" s="103">
        <v>8</v>
      </c>
      <c r="D72" s="119">
        <v>14.625</v>
      </c>
      <c r="E72" s="119">
        <v>15.0041660881237</v>
      </c>
      <c r="F72" s="103">
        <v>48</v>
      </c>
      <c r="G72" s="103">
        <v>3</v>
      </c>
      <c r="H72" s="3"/>
    </row>
    <row r="73" spans="1:8" ht="12.6" customHeight="1">
      <c r="A73" s="4" t="s">
        <v>195</v>
      </c>
      <c r="B73" s="13" t="s">
        <v>196</v>
      </c>
      <c r="C73" s="103">
        <v>72</v>
      </c>
      <c r="D73" s="119">
        <v>24.0277777777778</v>
      </c>
      <c r="E73" s="119">
        <v>67.934925826888602</v>
      </c>
      <c r="F73" s="103">
        <v>486</v>
      </c>
      <c r="G73" s="103">
        <v>1</v>
      </c>
      <c r="H73" s="3"/>
    </row>
    <row r="74" spans="1:8" ht="12.6" customHeight="1">
      <c r="A74" s="4" t="s">
        <v>197</v>
      </c>
      <c r="B74" s="13" t="s">
        <v>198</v>
      </c>
      <c r="C74" s="103">
        <v>19</v>
      </c>
      <c r="D74" s="119">
        <v>27.052631578947398</v>
      </c>
      <c r="E74" s="119">
        <v>82.497456987210995</v>
      </c>
      <c r="F74" s="103">
        <v>365</v>
      </c>
      <c r="G74" s="103">
        <v>1</v>
      </c>
      <c r="H74" s="3"/>
    </row>
    <row r="75" spans="1:8" ht="12.6" customHeight="1">
      <c r="A75" s="4" t="s">
        <v>199</v>
      </c>
      <c r="B75" s="13" t="s">
        <v>200</v>
      </c>
      <c r="C75" s="103">
        <v>28</v>
      </c>
      <c r="D75" s="119">
        <v>19.821428571428601</v>
      </c>
      <c r="E75" s="119">
        <v>43.0701869660558</v>
      </c>
      <c r="F75" s="103">
        <v>230</v>
      </c>
      <c r="G75" s="103">
        <v>1</v>
      </c>
      <c r="H75" s="3"/>
    </row>
    <row r="76" spans="1:8" ht="12.6" customHeight="1">
      <c r="A76" s="4" t="s">
        <v>201</v>
      </c>
      <c r="B76" s="13" t="s">
        <v>202</v>
      </c>
      <c r="C76" s="103">
        <v>101</v>
      </c>
      <c r="D76" s="119">
        <v>75.6633663366337</v>
      </c>
      <c r="E76" s="119">
        <v>190.35310752534201</v>
      </c>
      <c r="F76" s="103">
        <v>1095</v>
      </c>
      <c r="G76" s="103">
        <v>1</v>
      </c>
      <c r="H76" s="3"/>
    </row>
    <row r="77" spans="1:8" ht="12.6" customHeight="1">
      <c r="A77" s="4" t="s">
        <v>203</v>
      </c>
      <c r="B77" s="13" t="s">
        <v>169</v>
      </c>
      <c r="C77" s="103">
        <v>73</v>
      </c>
      <c r="D77" s="119">
        <v>281.328767123288</v>
      </c>
      <c r="E77" s="119">
        <v>1407.3768947031499</v>
      </c>
      <c r="F77" s="103">
        <v>8760</v>
      </c>
      <c r="G77" s="103">
        <v>1</v>
      </c>
      <c r="H77" s="3"/>
    </row>
    <row r="78" spans="1:8" ht="12.6" customHeight="1">
      <c r="A78" s="134" t="s">
        <v>204</v>
      </c>
      <c r="B78" s="13" t="s">
        <v>170</v>
      </c>
      <c r="C78" s="103">
        <v>438</v>
      </c>
      <c r="D78" s="119">
        <v>59.111872146118699</v>
      </c>
      <c r="E78" s="119">
        <v>428.796825353337</v>
      </c>
      <c r="F78" s="103">
        <v>8760</v>
      </c>
      <c r="G78" s="103">
        <v>1</v>
      </c>
      <c r="H78" s="3"/>
    </row>
    <row r="79" spans="1:8" ht="12.6" customHeight="1">
      <c r="A79" s="4" t="s">
        <v>205</v>
      </c>
      <c r="B79" s="13" t="s">
        <v>206</v>
      </c>
      <c r="C79" s="103">
        <v>1</v>
      </c>
      <c r="D79" s="119">
        <v>258</v>
      </c>
      <c r="E79" s="119" t="s">
        <v>491</v>
      </c>
      <c r="F79" s="103">
        <v>258</v>
      </c>
      <c r="G79" s="103">
        <v>258</v>
      </c>
      <c r="H79" s="3"/>
    </row>
    <row r="80" spans="1:8" ht="12.6" customHeight="1">
      <c r="A80" s="4" t="s">
        <v>207</v>
      </c>
      <c r="B80" s="13" t="s">
        <v>171</v>
      </c>
      <c r="C80" s="103">
        <v>29</v>
      </c>
      <c r="D80" s="119">
        <v>330.86206896551698</v>
      </c>
      <c r="E80" s="119">
        <v>1622.53854728892</v>
      </c>
      <c r="F80" s="103">
        <v>8760</v>
      </c>
      <c r="G80" s="103">
        <v>1</v>
      </c>
      <c r="H80" s="3"/>
    </row>
    <row r="81" spans="1:8" ht="12.6" customHeight="1">
      <c r="A81" s="134" t="s">
        <v>208</v>
      </c>
      <c r="B81" s="13" t="s">
        <v>209</v>
      </c>
      <c r="C81" s="103">
        <v>3</v>
      </c>
      <c r="D81" s="119">
        <v>139.333333333333</v>
      </c>
      <c r="E81" s="119">
        <v>196.16659586518099</v>
      </c>
      <c r="F81" s="103">
        <v>364</v>
      </c>
      <c r="G81" s="103">
        <v>2</v>
      </c>
      <c r="H81" s="3"/>
    </row>
    <row r="82" spans="1:8" ht="12.6" customHeight="1">
      <c r="A82" s="4" t="s">
        <v>210</v>
      </c>
      <c r="B82" s="13" t="s">
        <v>211</v>
      </c>
      <c r="C82" s="103">
        <v>232</v>
      </c>
      <c r="D82" s="119">
        <v>69.245689655172399</v>
      </c>
      <c r="E82" s="119">
        <v>578.01669037635497</v>
      </c>
      <c r="F82" s="103">
        <v>8760</v>
      </c>
      <c r="G82" s="103">
        <v>1</v>
      </c>
      <c r="H82" s="3"/>
    </row>
    <row r="83" spans="1:8" ht="12.6" customHeight="1">
      <c r="A83" s="4" t="s">
        <v>212</v>
      </c>
      <c r="B83" s="13" t="s">
        <v>213</v>
      </c>
      <c r="C83" s="103">
        <v>1258</v>
      </c>
      <c r="D83" s="119">
        <v>55.673290937996804</v>
      </c>
      <c r="E83" s="119">
        <v>438.263059957839</v>
      </c>
      <c r="F83" s="103">
        <v>8760</v>
      </c>
      <c r="G83" s="103">
        <v>1</v>
      </c>
      <c r="H83" s="3"/>
    </row>
    <row r="84" spans="1:8" ht="12.6" customHeight="1">
      <c r="A84" s="134" t="s">
        <v>172</v>
      </c>
      <c r="B84" s="13" t="s">
        <v>214</v>
      </c>
      <c r="C84" s="103">
        <v>556</v>
      </c>
      <c r="D84" s="119">
        <v>87.235611510791401</v>
      </c>
      <c r="E84" s="119">
        <v>646.765967301361</v>
      </c>
      <c r="F84" s="103">
        <v>8760</v>
      </c>
      <c r="G84" s="103">
        <v>1</v>
      </c>
      <c r="H84" s="3"/>
    </row>
    <row r="85" spans="1:8" ht="12.6" customHeight="1">
      <c r="A85" s="35" t="s">
        <v>215</v>
      </c>
      <c r="B85" s="192" t="s">
        <v>2020</v>
      </c>
      <c r="C85" s="103">
        <v>32</v>
      </c>
      <c r="D85" s="119">
        <v>28.21875</v>
      </c>
      <c r="E85" s="119">
        <v>66.896036034258202</v>
      </c>
      <c r="F85" s="103">
        <v>365</v>
      </c>
      <c r="G85" s="103">
        <v>1</v>
      </c>
      <c r="H85" s="3"/>
    </row>
    <row r="86" spans="1:8" ht="12.6" customHeight="1">
      <c r="A86" s="35" t="s">
        <v>217</v>
      </c>
      <c r="B86" s="13" t="s">
        <v>216</v>
      </c>
      <c r="C86" s="103">
        <v>813</v>
      </c>
      <c r="D86" s="119">
        <v>14.9864698646986</v>
      </c>
      <c r="E86" s="119">
        <v>24.079835685916301</v>
      </c>
      <c r="F86" s="103">
        <v>365</v>
      </c>
      <c r="G86" s="103">
        <v>1</v>
      </c>
      <c r="H86" s="3"/>
    </row>
    <row r="87" spans="1:8" ht="12.6" customHeight="1">
      <c r="A87" s="35" t="s">
        <v>219</v>
      </c>
      <c r="B87" s="13" t="s">
        <v>218</v>
      </c>
      <c r="C87" s="103">
        <v>147</v>
      </c>
      <c r="D87" s="119">
        <v>11.1292517006803</v>
      </c>
      <c r="E87" s="119">
        <v>12.000726067557</v>
      </c>
      <c r="F87" s="103">
        <v>61</v>
      </c>
      <c r="G87" s="103">
        <v>1</v>
      </c>
      <c r="H87" s="3"/>
    </row>
    <row r="88" spans="1:8" ht="12.6" customHeight="1">
      <c r="A88" s="35" t="s">
        <v>221</v>
      </c>
      <c r="B88" s="13" t="s">
        <v>220</v>
      </c>
      <c r="C88" s="103">
        <v>164</v>
      </c>
      <c r="D88" s="119">
        <v>19.359756097561</v>
      </c>
      <c r="E88" s="119">
        <v>37.7757164175664</v>
      </c>
      <c r="F88" s="103">
        <v>365</v>
      </c>
      <c r="G88" s="103">
        <v>1</v>
      </c>
      <c r="H88" s="3"/>
    </row>
    <row r="89" spans="1:8" ht="12.6" customHeight="1">
      <c r="A89" s="35" t="s">
        <v>223</v>
      </c>
      <c r="B89" s="13" t="s">
        <v>222</v>
      </c>
      <c r="C89" s="103">
        <v>277</v>
      </c>
      <c r="D89" s="119">
        <v>14.5523465703971</v>
      </c>
      <c r="E89" s="119">
        <v>17.581331808748399</v>
      </c>
      <c r="F89" s="103">
        <v>108</v>
      </c>
      <c r="G89" s="103">
        <v>1</v>
      </c>
      <c r="H89" s="3"/>
    </row>
    <row r="90" spans="1:8" ht="12.6" customHeight="1">
      <c r="A90" s="35" t="s">
        <v>225</v>
      </c>
      <c r="B90" s="13" t="s">
        <v>224</v>
      </c>
      <c r="C90" s="103">
        <v>1</v>
      </c>
      <c r="D90" s="119">
        <v>12</v>
      </c>
      <c r="E90" s="119" t="s">
        <v>491</v>
      </c>
      <c r="F90" s="103">
        <v>12</v>
      </c>
      <c r="G90" s="103">
        <v>12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119" t="s">
        <v>491</v>
      </c>
      <c r="E91" s="119" t="s">
        <v>491</v>
      </c>
      <c r="F91" s="103" t="s">
        <v>491</v>
      </c>
      <c r="G91" s="103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226</v>
      </c>
      <c r="D92" s="119">
        <v>14.9601769911504</v>
      </c>
      <c r="E92" s="119">
        <v>29.871624706989099</v>
      </c>
      <c r="F92" s="103">
        <v>270</v>
      </c>
      <c r="G92" s="103">
        <v>1</v>
      </c>
      <c r="H92" s="3"/>
    </row>
    <row r="93" spans="1:8" ht="12.6" customHeight="1">
      <c r="A93" s="134" t="s">
        <v>321</v>
      </c>
      <c r="B93" s="13" t="s">
        <v>517</v>
      </c>
      <c r="C93" s="103">
        <v>2</v>
      </c>
      <c r="D93" s="119">
        <v>1.5</v>
      </c>
      <c r="E93" s="119">
        <v>0.70710678118654802</v>
      </c>
      <c r="F93" s="103">
        <v>2</v>
      </c>
      <c r="G93" s="103">
        <v>1</v>
      </c>
      <c r="H93" s="3"/>
    </row>
    <row r="94" spans="1:8" ht="12.6" customHeight="1">
      <c r="A94" s="4" t="s">
        <v>322</v>
      </c>
      <c r="B94" s="13" t="s">
        <v>323</v>
      </c>
      <c r="C94" s="103">
        <v>209</v>
      </c>
      <c r="D94" s="119">
        <v>21.066985645932998</v>
      </c>
      <c r="E94" s="119">
        <v>29.526150583403702</v>
      </c>
      <c r="F94" s="103">
        <v>242</v>
      </c>
      <c r="G94" s="103">
        <v>1</v>
      </c>
      <c r="H94" s="3"/>
    </row>
    <row r="95" spans="1:8" ht="12.6" customHeight="1">
      <c r="A95" s="134" t="s">
        <v>324</v>
      </c>
      <c r="B95" s="13" t="s">
        <v>518</v>
      </c>
      <c r="C95" s="103">
        <v>79</v>
      </c>
      <c r="D95" s="119">
        <v>20.329113924050599</v>
      </c>
      <c r="E95" s="119">
        <v>49.0156232338188</v>
      </c>
      <c r="F95" s="103">
        <v>310</v>
      </c>
      <c r="G95" s="103">
        <v>1</v>
      </c>
      <c r="H95" s="3"/>
    </row>
    <row r="96" spans="1:8" ht="12.6" customHeight="1">
      <c r="A96" s="4" t="s">
        <v>325</v>
      </c>
      <c r="B96" s="13" t="s">
        <v>519</v>
      </c>
      <c r="C96" s="103">
        <v>6</v>
      </c>
      <c r="D96" s="119">
        <v>54.1666666666667</v>
      </c>
      <c r="E96" s="119">
        <v>105.50908333725</v>
      </c>
      <c r="F96" s="103">
        <v>269</v>
      </c>
      <c r="G96" s="103">
        <v>2</v>
      </c>
      <c r="H96" s="3"/>
    </row>
    <row r="97" spans="1:8" ht="12.6" customHeight="1">
      <c r="A97" s="4" t="s">
        <v>686</v>
      </c>
      <c r="B97" s="13" t="s">
        <v>520</v>
      </c>
      <c r="C97" s="103">
        <v>20</v>
      </c>
      <c r="D97" s="119">
        <v>11.05</v>
      </c>
      <c r="E97" s="119">
        <v>14.7558195477688</v>
      </c>
      <c r="F97" s="103">
        <v>52</v>
      </c>
      <c r="G97" s="103">
        <v>1</v>
      </c>
      <c r="H97" s="3"/>
    </row>
    <row r="98" spans="1:8" ht="12.6" customHeight="1">
      <c r="A98" s="134" t="s">
        <v>381</v>
      </c>
      <c r="B98" s="13" t="s">
        <v>151</v>
      </c>
      <c r="C98" s="103">
        <v>5</v>
      </c>
      <c r="D98" s="119">
        <v>30</v>
      </c>
      <c r="E98" s="119">
        <v>16.926310879810799</v>
      </c>
      <c r="F98" s="103">
        <v>52</v>
      </c>
      <c r="G98" s="103">
        <v>12</v>
      </c>
      <c r="H98" s="3"/>
    </row>
    <row r="99" spans="1:8" ht="12.6" customHeight="1">
      <c r="A99" s="4" t="s">
        <v>604</v>
      </c>
      <c r="B99" s="13" t="s">
        <v>382</v>
      </c>
      <c r="C99" s="103">
        <v>2</v>
      </c>
      <c r="D99" s="119">
        <v>5</v>
      </c>
      <c r="E99" s="119">
        <v>1.4142135623731</v>
      </c>
      <c r="F99" s="103">
        <v>6</v>
      </c>
      <c r="G99" s="103">
        <v>4</v>
      </c>
      <c r="H99" s="3"/>
    </row>
    <row r="100" spans="1:8" ht="12.6" customHeight="1">
      <c r="A100" s="134" t="s">
        <v>606</v>
      </c>
      <c r="B100" s="13" t="s">
        <v>521</v>
      </c>
      <c r="C100" s="103">
        <v>42</v>
      </c>
      <c r="D100" s="119">
        <v>16.380952380952401</v>
      </c>
      <c r="E100" s="119">
        <v>38.908869376326301</v>
      </c>
      <c r="F100" s="103">
        <v>253</v>
      </c>
      <c r="G100" s="103">
        <v>1</v>
      </c>
      <c r="H100" s="3"/>
    </row>
    <row r="101" spans="1:8" ht="12.6" customHeight="1">
      <c r="A101" s="4" t="s">
        <v>383</v>
      </c>
      <c r="B101" s="13" t="s">
        <v>522</v>
      </c>
      <c r="C101" s="103">
        <v>682</v>
      </c>
      <c r="D101" s="119">
        <v>20.304985337243401</v>
      </c>
      <c r="E101" s="119">
        <v>90.890815419011503</v>
      </c>
      <c r="F101" s="103">
        <v>1800</v>
      </c>
      <c r="G101" s="103">
        <v>1</v>
      </c>
      <c r="H101" s="3"/>
    </row>
    <row r="102" spans="1:8" ht="12.6" customHeight="1">
      <c r="A102" s="4" t="s">
        <v>608</v>
      </c>
      <c r="B102" s="13" t="s">
        <v>523</v>
      </c>
      <c r="C102" s="103">
        <v>48</v>
      </c>
      <c r="D102" s="119">
        <v>21.8541666666667</v>
      </c>
      <c r="E102" s="119">
        <v>53.096856333329796</v>
      </c>
      <c r="F102" s="103">
        <v>377</v>
      </c>
      <c r="G102" s="103">
        <v>4</v>
      </c>
      <c r="H102" s="3"/>
    </row>
    <row r="103" spans="1:8" ht="12.6" customHeight="1">
      <c r="A103" s="4" t="s">
        <v>609</v>
      </c>
      <c r="B103" s="13" t="s">
        <v>524</v>
      </c>
      <c r="C103" s="103">
        <v>49</v>
      </c>
      <c r="D103" s="119">
        <v>44.448979591836697</v>
      </c>
      <c r="E103" s="119">
        <v>86.379265747171104</v>
      </c>
      <c r="F103" s="103">
        <v>365</v>
      </c>
      <c r="G103" s="103">
        <v>1</v>
      </c>
      <c r="H103" s="3"/>
    </row>
    <row r="104" spans="1:8" ht="12.6" customHeight="1">
      <c r="A104" s="4" t="s">
        <v>384</v>
      </c>
      <c r="B104" s="13" t="s">
        <v>525</v>
      </c>
      <c r="C104" s="103">
        <v>124</v>
      </c>
      <c r="D104" s="119">
        <v>14.8629032258065</v>
      </c>
      <c r="E104" s="119">
        <v>55.886257117400397</v>
      </c>
      <c r="F104" s="103">
        <v>365</v>
      </c>
      <c r="G104" s="103">
        <v>1</v>
      </c>
      <c r="H104" s="3"/>
    </row>
    <row r="105" spans="1:8" ht="12.6" customHeight="1">
      <c r="A105" s="4" t="s">
        <v>611</v>
      </c>
      <c r="B105" s="13" t="s">
        <v>411</v>
      </c>
      <c r="C105" s="103">
        <v>6</v>
      </c>
      <c r="D105" s="119">
        <v>46.8333333333333</v>
      </c>
      <c r="E105" s="119">
        <v>94.751077390532402</v>
      </c>
      <c r="F105" s="103">
        <v>240</v>
      </c>
      <c r="G105" s="103">
        <v>1</v>
      </c>
      <c r="H105" s="3"/>
    </row>
    <row r="106" spans="1:8" ht="12.6" customHeight="1">
      <c r="A106" s="4" t="s">
        <v>276</v>
      </c>
      <c r="B106" s="4" t="s">
        <v>277</v>
      </c>
      <c r="C106" s="184">
        <v>6383</v>
      </c>
      <c r="D106" s="187">
        <v>20.013316622277902</v>
      </c>
      <c r="E106" s="187">
        <v>35.696845611355201</v>
      </c>
      <c r="F106" s="184">
        <v>544</v>
      </c>
      <c r="G106" s="184">
        <v>1</v>
      </c>
      <c r="H106" s="8"/>
    </row>
    <row r="107" spans="1:8" ht="12.6" customHeight="1">
      <c r="A107" s="4" t="s">
        <v>278</v>
      </c>
      <c r="B107" s="4" t="s">
        <v>152</v>
      </c>
      <c r="C107" s="184">
        <v>1860</v>
      </c>
      <c r="D107" s="187">
        <v>83.455376344086005</v>
      </c>
      <c r="E107" s="187">
        <v>105.300842861723</v>
      </c>
      <c r="F107" s="184">
        <v>741</v>
      </c>
      <c r="G107" s="184">
        <v>1</v>
      </c>
      <c r="H107" s="8"/>
    </row>
    <row r="108" spans="1:8" ht="12.6" customHeight="1">
      <c r="A108" s="4" t="s">
        <v>385</v>
      </c>
      <c r="B108" s="4" t="s">
        <v>326</v>
      </c>
      <c r="C108" s="184">
        <v>190</v>
      </c>
      <c r="D108" s="187">
        <v>227.394736842105</v>
      </c>
      <c r="E108" s="187">
        <v>1259.1768063309401</v>
      </c>
      <c r="F108" s="184">
        <v>8760</v>
      </c>
      <c r="G108" s="184">
        <v>1</v>
      </c>
      <c r="H108" s="3"/>
    </row>
    <row r="109" spans="1:8" ht="12.6" customHeight="1">
      <c r="A109" s="4" t="s">
        <v>386</v>
      </c>
      <c r="B109" s="4" t="s">
        <v>387</v>
      </c>
      <c r="C109" s="184">
        <v>1083</v>
      </c>
      <c r="D109" s="187">
        <v>15.944598337950101</v>
      </c>
      <c r="E109" s="187">
        <v>17.853135604830602</v>
      </c>
      <c r="F109" s="184">
        <v>214</v>
      </c>
      <c r="G109" s="184">
        <v>1</v>
      </c>
      <c r="H109" s="3"/>
    </row>
    <row r="110" spans="1:8" ht="12.6" customHeight="1">
      <c r="A110" s="4" t="s">
        <v>617</v>
      </c>
      <c r="B110" s="4" t="s">
        <v>327</v>
      </c>
      <c r="C110" s="184">
        <v>7</v>
      </c>
      <c r="D110" s="187">
        <v>9.28571428571429</v>
      </c>
      <c r="E110" s="187">
        <v>4.7157284949512599</v>
      </c>
      <c r="F110" s="184">
        <v>12</v>
      </c>
      <c r="G110" s="184">
        <v>1</v>
      </c>
      <c r="H110" s="3"/>
    </row>
    <row r="111" spans="1:8" ht="12.6" customHeight="1">
      <c r="A111" s="4" t="s">
        <v>619</v>
      </c>
      <c r="B111" s="13" t="s">
        <v>388</v>
      </c>
      <c r="C111" s="184">
        <v>197</v>
      </c>
      <c r="D111" s="187">
        <v>15.451776649746201</v>
      </c>
      <c r="E111" s="187">
        <v>24.6003558832492</v>
      </c>
      <c r="F111" s="184">
        <v>245</v>
      </c>
      <c r="G111" s="184">
        <v>1</v>
      </c>
    </row>
    <row r="112" spans="1:8" ht="12.6" customHeight="1">
      <c r="A112" s="100" t="s">
        <v>389</v>
      </c>
      <c r="B112" s="13" t="s">
        <v>279</v>
      </c>
      <c r="C112" s="184">
        <v>26</v>
      </c>
      <c r="D112" s="187">
        <v>17</v>
      </c>
      <c r="E112" s="187">
        <v>16.6685332288117</v>
      </c>
      <c r="F112" s="184">
        <v>53</v>
      </c>
      <c r="G112" s="184">
        <v>1</v>
      </c>
    </row>
    <row r="113" spans="1:7" ht="12.6" customHeight="1">
      <c r="A113" s="100"/>
      <c r="B113" s="13" t="s">
        <v>390</v>
      </c>
      <c r="C113" s="184">
        <v>19108</v>
      </c>
      <c r="D113" s="187">
        <v>49.590066987649202</v>
      </c>
      <c r="E113" s="187">
        <v>340.05425481203702</v>
      </c>
      <c r="F113" s="184">
        <v>8760</v>
      </c>
      <c r="G113" s="184">
        <v>1</v>
      </c>
    </row>
    <row r="114" spans="1:7">
      <c r="D114" s="104"/>
      <c r="E114" s="104"/>
    </row>
    <row r="115" spans="1:7">
      <c r="D115" s="104"/>
      <c r="E115" s="104"/>
    </row>
    <row r="116" spans="1:7">
      <c r="D116" s="104"/>
      <c r="E116" s="104"/>
    </row>
    <row r="117" spans="1:7">
      <c r="D117" s="104"/>
      <c r="E117" s="104"/>
    </row>
    <row r="119" spans="1:7">
      <c r="C119" s="105"/>
      <c r="D119" s="105"/>
      <c r="E119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2" max="7" man="1"/>
  </rowBreaks>
  <colBreaks count="1" manualBreakCount="1">
    <brk id="7" max="104857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>
  <sheetPr codeName="Sheet146">
    <tabColor theme="5" tint="0.39997558519241921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32" customWidth="1"/>
    <col min="6" max="7" width="6.25" style="32" customWidth="1"/>
    <col min="8" max="16384" width="9" style="32"/>
  </cols>
  <sheetData>
    <row r="1" spans="1:8" ht="13.5" hidden="1" customHeight="1">
      <c r="A1" s="46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6" t="s">
        <v>1147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1962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42</v>
      </c>
      <c r="D6" s="119">
        <v>10.4047619047619</v>
      </c>
      <c r="E6" s="119">
        <v>10.283919542734701</v>
      </c>
      <c r="F6" s="103">
        <v>41</v>
      </c>
      <c r="G6" s="103">
        <v>1</v>
      </c>
      <c r="H6" s="3"/>
    </row>
    <row r="7" spans="1:8" ht="12.6" customHeight="1">
      <c r="A7" s="4" t="s">
        <v>571</v>
      </c>
      <c r="B7" s="13" t="s">
        <v>248</v>
      </c>
      <c r="C7" s="103">
        <v>105</v>
      </c>
      <c r="D7" s="119">
        <v>9.1523809523809501</v>
      </c>
      <c r="E7" s="119">
        <v>9.2297397167035697</v>
      </c>
      <c r="F7" s="103">
        <v>52</v>
      </c>
      <c r="G7" s="103">
        <v>1</v>
      </c>
      <c r="H7" s="3"/>
    </row>
    <row r="8" spans="1:8" ht="12.6" customHeight="1">
      <c r="A8" s="4" t="s">
        <v>249</v>
      </c>
      <c r="B8" s="13" t="s">
        <v>250</v>
      </c>
      <c r="C8" s="103">
        <v>324</v>
      </c>
      <c r="D8" s="119">
        <v>12.3179012345679</v>
      </c>
      <c r="E8" s="119">
        <v>9.0153388677537691</v>
      </c>
      <c r="F8" s="103">
        <v>51</v>
      </c>
      <c r="G8" s="103">
        <v>1</v>
      </c>
      <c r="H8" s="3"/>
    </row>
    <row r="9" spans="1:8" ht="12.6" customHeight="1">
      <c r="A9" s="4" t="s">
        <v>251</v>
      </c>
      <c r="B9" s="13" t="s">
        <v>252</v>
      </c>
      <c r="C9" s="103">
        <v>203</v>
      </c>
      <c r="D9" s="119">
        <v>9.5566502463054199</v>
      </c>
      <c r="E9" s="119">
        <v>10.175708436710799</v>
      </c>
      <c r="F9" s="103">
        <v>83</v>
      </c>
      <c r="G9" s="103">
        <v>1</v>
      </c>
      <c r="H9" s="3"/>
    </row>
    <row r="10" spans="1:8" ht="12.6" customHeight="1">
      <c r="A10" s="4" t="s">
        <v>253</v>
      </c>
      <c r="B10" s="13" t="s">
        <v>254</v>
      </c>
      <c r="C10" s="103">
        <v>239</v>
      </c>
      <c r="D10" s="119">
        <v>12.3891213389121</v>
      </c>
      <c r="E10" s="119">
        <v>33.490297837205198</v>
      </c>
      <c r="F10" s="103">
        <v>512</v>
      </c>
      <c r="G10" s="103">
        <v>1</v>
      </c>
      <c r="H10" s="3"/>
    </row>
    <row r="11" spans="1:8" ht="12.6" customHeight="1">
      <c r="A11" s="4" t="s">
        <v>255</v>
      </c>
      <c r="B11" s="13" t="s">
        <v>539</v>
      </c>
      <c r="C11" s="103">
        <v>97</v>
      </c>
      <c r="D11" s="119">
        <v>11.360824742268001</v>
      </c>
      <c r="E11" s="119">
        <v>8.9386631725731096</v>
      </c>
      <c r="F11" s="103">
        <v>49</v>
      </c>
      <c r="G11" s="103">
        <v>1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119" t="s">
        <v>491</v>
      </c>
      <c r="E12" s="119" t="s">
        <v>491</v>
      </c>
      <c r="F12" s="103" t="s">
        <v>491</v>
      </c>
      <c r="G12" s="103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23</v>
      </c>
      <c r="D13" s="119">
        <v>26.695652173913</v>
      </c>
      <c r="E13" s="119">
        <v>45.848004598801197</v>
      </c>
      <c r="F13" s="103">
        <v>188</v>
      </c>
      <c r="G13" s="103">
        <v>1</v>
      </c>
      <c r="H13" s="3"/>
    </row>
    <row r="14" spans="1:8" ht="12.6" customHeight="1">
      <c r="A14" s="4" t="s">
        <v>258</v>
      </c>
      <c r="B14" s="13" t="s">
        <v>391</v>
      </c>
      <c r="C14" s="103">
        <v>21</v>
      </c>
      <c r="D14" s="119">
        <v>13.476190476190499</v>
      </c>
      <c r="E14" s="119">
        <v>13.317728964125401</v>
      </c>
      <c r="F14" s="103">
        <v>52</v>
      </c>
      <c r="G14" s="103">
        <v>1</v>
      </c>
      <c r="H14" s="3"/>
    </row>
    <row r="15" spans="1:8" ht="12.6" customHeight="1">
      <c r="A15" s="4" t="s">
        <v>259</v>
      </c>
      <c r="B15" s="13" t="s">
        <v>370</v>
      </c>
      <c r="C15" s="103">
        <v>28</v>
      </c>
      <c r="D15" s="119">
        <v>10.3214285714286</v>
      </c>
      <c r="E15" s="119">
        <v>4.5301751370655401</v>
      </c>
      <c r="F15" s="103">
        <v>24</v>
      </c>
      <c r="G15" s="103">
        <v>1</v>
      </c>
      <c r="H15" s="3"/>
    </row>
    <row r="16" spans="1:8" ht="12.6" customHeight="1">
      <c r="A16" s="4" t="s">
        <v>367</v>
      </c>
      <c r="B16" s="13" t="s">
        <v>260</v>
      </c>
      <c r="C16" s="103">
        <v>270</v>
      </c>
      <c r="D16" s="119">
        <v>13.118518518518499</v>
      </c>
      <c r="E16" s="119">
        <v>24.133011789250499</v>
      </c>
      <c r="F16" s="103">
        <v>355</v>
      </c>
      <c r="G16" s="103">
        <v>1</v>
      </c>
      <c r="H16" s="3"/>
    </row>
    <row r="17" spans="1:8" ht="12.6" customHeight="1">
      <c r="A17" s="4" t="s">
        <v>502</v>
      </c>
      <c r="B17" s="13" t="s">
        <v>143</v>
      </c>
      <c r="C17" s="103">
        <v>23</v>
      </c>
      <c r="D17" s="119">
        <v>20.956521739130402</v>
      </c>
      <c r="E17" s="119">
        <v>54.007977744765199</v>
      </c>
      <c r="F17" s="103">
        <v>266</v>
      </c>
      <c r="G17" s="103">
        <v>1</v>
      </c>
      <c r="H17" s="3"/>
    </row>
    <row r="18" spans="1:8" ht="12.6" customHeight="1">
      <c r="A18" s="4" t="s">
        <v>503</v>
      </c>
      <c r="B18" s="13" t="s">
        <v>144</v>
      </c>
      <c r="C18" s="103">
        <v>25</v>
      </c>
      <c r="D18" s="119">
        <v>14.96</v>
      </c>
      <c r="E18" s="119">
        <v>17.256592942988501</v>
      </c>
      <c r="F18" s="103">
        <v>73</v>
      </c>
      <c r="G18" s="103">
        <v>1</v>
      </c>
      <c r="H18" s="3"/>
    </row>
    <row r="19" spans="1:8" ht="12.6" customHeight="1">
      <c r="A19" s="4" t="s">
        <v>504</v>
      </c>
      <c r="B19" s="13" t="s">
        <v>145</v>
      </c>
      <c r="C19" s="103">
        <v>3</v>
      </c>
      <c r="D19" s="119">
        <v>28.3333333333333</v>
      </c>
      <c r="E19" s="119">
        <v>21.548395145192</v>
      </c>
      <c r="F19" s="103">
        <v>49</v>
      </c>
      <c r="G19" s="103">
        <v>6</v>
      </c>
      <c r="H19" s="3"/>
    </row>
    <row r="20" spans="1:8" ht="12.6" customHeight="1">
      <c r="A20" s="4" t="s">
        <v>505</v>
      </c>
      <c r="B20" s="13" t="s">
        <v>146</v>
      </c>
      <c r="C20" s="103">
        <v>21</v>
      </c>
      <c r="D20" s="119">
        <v>16.238095238095202</v>
      </c>
      <c r="E20" s="119">
        <v>15.616993186605299</v>
      </c>
      <c r="F20" s="103">
        <v>51</v>
      </c>
      <c r="G20" s="103">
        <v>1</v>
      </c>
      <c r="H20" s="3"/>
    </row>
    <row r="21" spans="1:8" ht="12.6" customHeight="1">
      <c r="A21" s="4" t="s">
        <v>506</v>
      </c>
      <c r="B21" s="13" t="s">
        <v>147</v>
      </c>
      <c r="C21" s="103">
        <v>8</v>
      </c>
      <c r="D21" s="119">
        <v>60.75</v>
      </c>
      <c r="E21" s="119">
        <v>120.970775691605</v>
      </c>
      <c r="F21" s="103">
        <v>358</v>
      </c>
      <c r="G21" s="103">
        <v>1</v>
      </c>
      <c r="H21" s="3"/>
    </row>
    <row r="22" spans="1:8" ht="12.6" customHeight="1">
      <c r="A22" s="4" t="s">
        <v>507</v>
      </c>
      <c r="B22" s="13" t="s">
        <v>148</v>
      </c>
      <c r="C22" s="103">
        <v>53</v>
      </c>
      <c r="D22" s="119">
        <v>10.7169811320755</v>
      </c>
      <c r="E22" s="119">
        <v>7.6015619814173396</v>
      </c>
      <c r="F22" s="103">
        <v>52</v>
      </c>
      <c r="G22" s="103">
        <v>1</v>
      </c>
      <c r="H22" s="3"/>
    </row>
    <row r="23" spans="1:8" ht="12.6" customHeight="1">
      <c r="A23" s="4" t="s">
        <v>508</v>
      </c>
      <c r="B23" s="13" t="s">
        <v>149</v>
      </c>
      <c r="C23" s="103">
        <v>92</v>
      </c>
      <c r="D23" s="119">
        <v>8.7282608695652204</v>
      </c>
      <c r="E23" s="119">
        <v>5.5965123772169099</v>
      </c>
      <c r="F23" s="103">
        <v>24</v>
      </c>
      <c r="G23" s="103">
        <v>1</v>
      </c>
      <c r="H23" s="3"/>
    </row>
    <row r="24" spans="1:8" ht="12.6" customHeight="1">
      <c r="A24" s="134" t="s">
        <v>572</v>
      </c>
      <c r="B24" s="13" t="s">
        <v>150</v>
      </c>
      <c r="C24" s="103">
        <v>3</v>
      </c>
      <c r="D24" s="119">
        <v>21.6666666666667</v>
      </c>
      <c r="E24" s="119">
        <v>10.598742063723099</v>
      </c>
      <c r="F24" s="103">
        <v>33</v>
      </c>
      <c r="G24" s="103">
        <v>12</v>
      </c>
      <c r="H24" s="3"/>
    </row>
    <row r="25" spans="1:8" ht="12.6" customHeight="1">
      <c r="A25" s="4" t="s">
        <v>509</v>
      </c>
      <c r="B25" s="13" t="s">
        <v>573</v>
      </c>
      <c r="C25" s="103">
        <v>70</v>
      </c>
      <c r="D25" s="119">
        <v>13.9857142857143</v>
      </c>
      <c r="E25" s="119">
        <v>11.7984190259283</v>
      </c>
      <c r="F25" s="103">
        <v>67</v>
      </c>
      <c r="G25" s="103">
        <v>1</v>
      </c>
      <c r="H25" s="3"/>
    </row>
    <row r="26" spans="1:8" ht="12.6" customHeight="1">
      <c r="A26" s="4" t="s">
        <v>510</v>
      </c>
      <c r="B26" s="13" t="s">
        <v>574</v>
      </c>
      <c r="C26" s="103">
        <v>1</v>
      </c>
      <c r="D26" s="119">
        <v>47</v>
      </c>
      <c r="E26" s="119" t="s">
        <v>491</v>
      </c>
      <c r="F26" s="103">
        <v>47</v>
      </c>
      <c r="G26" s="103">
        <v>47</v>
      </c>
      <c r="H26" s="3"/>
    </row>
    <row r="27" spans="1:8" ht="12.6" customHeight="1">
      <c r="A27" s="4" t="s">
        <v>575</v>
      </c>
      <c r="B27" s="13" t="s">
        <v>576</v>
      </c>
      <c r="C27" s="103">
        <v>216</v>
      </c>
      <c r="D27" s="119">
        <v>15.925925925925901</v>
      </c>
      <c r="E27" s="119">
        <v>24.820173229425201</v>
      </c>
      <c r="F27" s="103">
        <v>260</v>
      </c>
      <c r="G27" s="103">
        <v>1</v>
      </c>
      <c r="H27" s="3"/>
    </row>
    <row r="28" spans="1:8" ht="12.6" customHeight="1">
      <c r="A28" s="4" t="s">
        <v>577</v>
      </c>
      <c r="B28" s="13" t="s">
        <v>328</v>
      </c>
      <c r="C28" s="103">
        <v>3</v>
      </c>
      <c r="D28" s="119">
        <v>13.3333333333333</v>
      </c>
      <c r="E28" s="119">
        <v>10.066445913694301</v>
      </c>
      <c r="F28" s="103">
        <v>24</v>
      </c>
      <c r="G28" s="103">
        <v>4</v>
      </c>
      <c r="H28" s="3"/>
    </row>
    <row r="29" spans="1:8" ht="12.6" customHeight="1">
      <c r="A29" s="134" t="s">
        <v>534</v>
      </c>
      <c r="B29" s="13" t="s">
        <v>578</v>
      </c>
      <c r="C29" s="103">
        <v>20</v>
      </c>
      <c r="D29" s="119">
        <v>29.2</v>
      </c>
      <c r="E29" s="119">
        <v>44.825509654542401</v>
      </c>
      <c r="F29" s="103">
        <v>208</v>
      </c>
      <c r="G29" s="103">
        <v>1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119" t="s">
        <v>491</v>
      </c>
      <c r="E30" s="119" t="s">
        <v>491</v>
      </c>
      <c r="F30" s="103" t="s">
        <v>491</v>
      </c>
      <c r="G30" s="103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5</v>
      </c>
      <c r="D31" s="119">
        <v>15.8</v>
      </c>
      <c r="E31" s="119">
        <v>19.110206696946001</v>
      </c>
      <c r="F31" s="103">
        <v>49</v>
      </c>
      <c r="G31" s="103">
        <v>2</v>
      </c>
      <c r="H31" s="3"/>
    </row>
    <row r="32" spans="1:8" ht="12.6" customHeight="1">
      <c r="A32" s="4" t="s">
        <v>581</v>
      </c>
      <c r="B32" s="13" t="s">
        <v>261</v>
      </c>
      <c r="C32" s="103">
        <v>1</v>
      </c>
      <c r="D32" s="119">
        <v>2</v>
      </c>
      <c r="E32" s="119" t="s">
        <v>491</v>
      </c>
      <c r="F32" s="103">
        <v>2</v>
      </c>
      <c r="G32" s="103">
        <v>2</v>
      </c>
      <c r="H32" s="3"/>
    </row>
    <row r="33" spans="1:8" ht="12.6" customHeight="1">
      <c r="A33" s="4" t="s">
        <v>417</v>
      </c>
      <c r="B33" s="13" t="s">
        <v>167</v>
      </c>
      <c r="C33" s="103">
        <v>3</v>
      </c>
      <c r="D33" s="119">
        <v>5</v>
      </c>
      <c r="E33" s="119">
        <v>6.0827625302982202</v>
      </c>
      <c r="F33" s="103">
        <v>12</v>
      </c>
      <c r="G33" s="103">
        <v>1</v>
      </c>
      <c r="H33" s="3"/>
    </row>
    <row r="34" spans="1:8" ht="12.6" customHeight="1">
      <c r="A34" s="134" t="s">
        <v>582</v>
      </c>
      <c r="B34" s="13" t="s">
        <v>331</v>
      </c>
      <c r="C34" s="103">
        <v>149</v>
      </c>
      <c r="D34" s="119">
        <v>41.932885906040298</v>
      </c>
      <c r="E34" s="119">
        <v>127.95753436355</v>
      </c>
      <c r="F34" s="103">
        <v>1093</v>
      </c>
      <c r="G34" s="103">
        <v>1</v>
      </c>
      <c r="H34" s="3"/>
    </row>
    <row r="35" spans="1:8" ht="12.6" customHeight="1">
      <c r="A35" s="4" t="s">
        <v>418</v>
      </c>
      <c r="B35" s="13" t="s">
        <v>436</v>
      </c>
      <c r="C35" s="103">
        <v>26</v>
      </c>
      <c r="D35" s="119">
        <v>8.8076923076923102</v>
      </c>
      <c r="E35" s="119">
        <v>6.6933951371137903</v>
      </c>
      <c r="F35" s="103">
        <v>27</v>
      </c>
      <c r="G35" s="103">
        <v>1</v>
      </c>
      <c r="H35" s="3"/>
    </row>
    <row r="36" spans="1:8" ht="12.6" customHeight="1">
      <c r="A36" s="4" t="s">
        <v>419</v>
      </c>
      <c r="B36" s="13" t="s">
        <v>514</v>
      </c>
      <c r="C36" s="103">
        <v>10</v>
      </c>
      <c r="D36" s="119">
        <v>12.1</v>
      </c>
      <c r="E36" s="119">
        <v>8.1028115833675596</v>
      </c>
      <c r="F36" s="103">
        <v>26</v>
      </c>
      <c r="G36" s="103">
        <v>1</v>
      </c>
      <c r="H36" s="3"/>
    </row>
    <row r="37" spans="1:8" ht="12.6" customHeight="1">
      <c r="A37" s="4" t="s">
        <v>583</v>
      </c>
      <c r="B37" s="13" t="s">
        <v>2071</v>
      </c>
      <c r="C37" s="103">
        <v>1</v>
      </c>
      <c r="D37" s="119">
        <v>12</v>
      </c>
      <c r="E37" s="119" t="s">
        <v>491</v>
      </c>
      <c r="F37" s="103">
        <v>12</v>
      </c>
      <c r="G37" s="103">
        <v>12</v>
      </c>
      <c r="H37" s="3"/>
    </row>
    <row r="38" spans="1:8" ht="12.6" customHeight="1">
      <c r="A38" s="4" t="s">
        <v>584</v>
      </c>
      <c r="B38" s="13" t="s">
        <v>262</v>
      </c>
      <c r="C38" s="103">
        <v>18</v>
      </c>
      <c r="D38" s="119">
        <v>12.7777777777778</v>
      </c>
      <c r="E38" s="119">
        <v>12.032092163462901</v>
      </c>
      <c r="F38" s="103">
        <v>50</v>
      </c>
      <c r="G38" s="103">
        <v>1</v>
      </c>
      <c r="H38" s="3"/>
    </row>
    <row r="39" spans="1:8" ht="12.6" customHeight="1">
      <c r="A39" s="4" t="s">
        <v>263</v>
      </c>
      <c r="B39" s="13" t="s">
        <v>264</v>
      </c>
      <c r="C39" s="103">
        <v>118</v>
      </c>
      <c r="D39" s="119">
        <v>15.5508474576271</v>
      </c>
      <c r="E39" s="119">
        <v>15.5506327447746</v>
      </c>
      <c r="F39" s="103">
        <v>72</v>
      </c>
      <c r="G39" s="103">
        <v>1</v>
      </c>
      <c r="H39" s="3"/>
    </row>
    <row r="40" spans="1:8" ht="12.6" customHeight="1">
      <c r="A40" s="4" t="s">
        <v>265</v>
      </c>
      <c r="B40" s="13" t="s">
        <v>266</v>
      </c>
      <c r="C40" s="103">
        <v>9</v>
      </c>
      <c r="D40" s="119">
        <v>19.1111111111111</v>
      </c>
      <c r="E40" s="119">
        <v>16.907427690548101</v>
      </c>
      <c r="F40" s="103">
        <v>60</v>
      </c>
      <c r="G40" s="103">
        <v>2</v>
      </c>
      <c r="H40" s="3"/>
    </row>
    <row r="41" spans="1:8" ht="12.6" customHeight="1">
      <c r="A41" s="4" t="s">
        <v>377</v>
      </c>
      <c r="B41" s="13" t="s">
        <v>267</v>
      </c>
      <c r="C41" s="103">
        <v>0</v>
      </c>
      <c r="D41" s="119" t="s">
        <v>491</v>
      </c>
      <c r="E41" s="119" t="s">
        <v>491</v>
      </c>
      <c r="F41" s="103" t="s">
        <v>491</v>
      </c>
      <c r="G41" s="103" t="s">
        <v>491</v>
      </c>
      <c r="H41" s="3"/>
    </row>
    <row r="42" spans="1:8" ht="12.6" customHeight="1">
      <c r="A42" s="4" t="s">
        <v>378</v>
      </c>
      <c r="B42" s="13" t="s">
        <v>268</v>
      </c>
      <c r="C42" s="103">
        <v>5</v>
      </c>
      <c r="D42" s="119">
        <v>16.600000000000001</v>
      </c>
      <c r="E42" s="119">
        <v>18.132843130628999</v>
      </c>
      <c r="F42" s="103">
        <v>48</v>
      </c>
      <c r="G42" s="103">
        <v>1</v>
      </c>
      <c r="H42" s="3"/>
    </row>
    <row r="43" spans="1:8" ht="12.6" customHeight="1">
      <c r="A43" s="4" t="s">
        <v>281</v>
      </c>
      <c r="B43" s="13" t="s">
        <v>379</v>
      </c>
      <c r="C43" s="103">
        <v>4</v>
      </c>
      <c r="D43" s="119">
        <v>15.25</v>
      </c>
      <c r="E43" s="119">
        <v>13.985111130532101</v>
      </c>
      <c r="F43" s="103">
        <v>35</v>
      </c>
      <c r="G43" s="103">
        <v>2</v>
      </c>
      <c r="H43" s="3"/>
    </row>
    <row r="44" spans="1:8" ht="12.6" customHeight="1">
      <c r="A44" s="4" t="s">
        <v>380</v>
      </c>
      <c r="B44" s="13" t="s">
        <v>585</v>
      </c>
      <c r="C44" s="103">
        <v>12</v>
      </c>
      <c r="D44" s="119">
        <v>18.6666666666667</v>
      </c>
      <c r="E44" s="119">
        <v>13.950127619705199</v>
      </c>
      <c r="F44" s="103">
        <v>47</v>
      </c>
      <c r="G44" s="103">
        <v>6</v>
      </c>
      <c r="H44" s="3"/>
    </row>
    <row r="45" spans="1:8" ht="12.6" customHeight="1">
      <c r="A45" s="4" t="s">
        <v>282</v>
      </c>
      <c r="B45" s="13" t="s">
        <v>586</v>
      </c>
      <c r="C45" s="103">
        <v>90</v>
      </c>
      <c r="D45" s="119">
        <v>19.233333333333299</v>
      </c>
      <c r="E45" s="119">
        <v>35.510103009289303</v>
      </c>
      <c r="F45" s="103">
        <v>312</v>
      </c>
      <c r="G45" s="103">
        <v>1</v>
      </c>
      <c r="H45" s="3"/>
    </row>
    <row r="46" spans="1:8" ht="12.6" customHeight="1">
      <c r="A46" s="4" t="s">
        <v>587</v>
      </c>
      <c r="B46" s="13" t="s">
        <v>588</v>
      </c>
      <c r="C46" s="103">
        <v>5</v>
      </c>
      <c r="D46" s="119">
        <v>73.8</v>
      </c>
      <c r="E46" s="119">
        <v>143.844360334356</v>
      </c>
      <c r="F46" s="103">
        <v>331</v>
      </c>
      <c r="G46" s="103">
        <v>2</v>
      </c>
      <c r="H46" s="3"/>
    </row>
    <row r="47" spans="1:8" ht="12.6" customHeight="1">
      <c r="A47" s="4" t="s">
        <v>589</v>
      </c>
      <c r="B47" s="13" t="s">
        <v>269</v>
      </c>
      <c r="C47" s="103">
        <v>4</v>
      </c>
      <c r="D47" s="119">
        <v>21.75</v>
      </c>
      <c r="E47" s="119">
        <v>13.8172597379751</v>
      </c>
      <c r="F47" s="103">
        <v>34</v>
      </c>
      <c r="G47" s="103">
        <v>2</v>
      </c>
      <c r="H47" s="3"/>
    </row>
    <row r="48" spans="1:8" ht="12.6" customHeight="1">
      <c r="A48" s="4" t="s">
        <v>284</v>
      </c>
      <c r="B48" s="13" t="s">
        <v>590</v>
      </c>
      <c r="C48" s="103">
        <v>4</v>
      </c>
      <c r="D48" s="119">
        <v>7.75</v>
      </c>
      <c r="E48" s="119">
        <v>4.9244289008980502</v>
      </c>
      <c r="F48" s="103">
        <v>12</v>
      </c>
      <c r="G48" s="103">
        <v>3</v>
      </c>
      <c r="H48" s="3"/>
    </row>
    <row r="49" spans="1:8" ht="12.6" customHeight="1">
      <c r="A49" s="4" t="s">
        <v>421</v>
      </c>
      <c r="B49" s="13" t="s">
        <v>270</v>
      </c>
      <c r="C49" s="103">
        <v>14</v>
      </c>
      <c r="D49" s="119">
        <v>21.6428571428571</v>
      </c>
      <c r="E49" s="119">
        <v>21.370746154703902</v>
      </c>
      <c r="F49" s="103">
        <v>53</v>
      </c>
      <c r="G49" s="103">
        <v>1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119" t="s">
        <v>491</v>
      </c>
      <c r="E50" s="119" t="s">
        <v>491</v>
      </c>
      <c r="F50" s="103" t="s">
        <v>491</v>
      </c>
      <c r="G50" s="103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19">
        <v>0</v>
      </c>
      <c r="D51" s="119" t="s">
        <v>491</v>
      </c>
      <c r="E51" s="119" t="s">
        <v>491</v>
      </c>
      <c r="F51" s="119" t="s">
        <v>491</v>
      </c>
      <c r="G51" s="103" t="s">
        <v>491</v>
      </c>
    </row>
    <row r="52" spans="1:8" ht="12.6" customHeight="1">
      <c r="A52" s="4" t="s">
        <v>591</v>
      </c>
      <c r="B52" s="13" t="s">
        <v>157</v>
      </c>
      <c r="C52" s="103">
        <v>1</v>
      </c>
      <c r="D52" s="119">
        <v>12</v>
      </c>
      <c r="E52" s="119" t="s">
        <v>491</v>
      </c>
      <c r="F52" s="103">
        <v>12</v>
      </c>
      <c r="G52" s="103">
        <v>12</v>
      </c>
      <c r="H52" s="3"/>
    </row>
    <row r="53" spans="1:8" ht="12.6" customHeight="1">
      <c r="A53" s="4" t="s">
        <v>158</v>
      </c>
      <c r="B53" s="13" t="s">
        <v>159</v>
      </c>
      <c r="C53" s="103">
        <v>2</v>
      </c>
      <c r="D53" s="119">
        <v>20.5</v>
      </c>
      <c r="E53" s="119">
        <v>4.94974746830583</v>
      </c>
      <c r="F53" s="103">
        <v>24</v>
      </c>
      <c r="G53" s="103">
        <v>17</v>
      </c>
      <c r="H53" s="3"/>
    </row>
    <row r="54" spans="1:8" ht="12.6" customHeight="1">
      <c r="A54" s="4" t="s">
        <v>160</v>
      </c>
      <c r="B54" s="13" t="s">
        <v>161</v>
      </c>
      <c r="C54" s="103">
        <v>11</v>
      </c>
      <c r="D54" s="119">
        <v>23.272727272727298</v>
      </c>
      <c r="E54" s="119">
        <v>27.452107056074599</v>
      </c>
      <c r="F54" s="103">
        <v>97</v>
      </c>
      <c r="G54" s="103">
        <v>1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119" t="s">
        <v>491</v>
      </c>
      <c r="E55" s="119" t="s">
        <v>491</v>
      </c>
      <c r="F55" s="103" t="s">
        <v>491</v>
      </c>
      <c r="G55" s="103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3</v>
      </c>
      <c r="D56" s="119">
        <v>12</v>
      </c>
      <c r="E56" s="119">
        <v>0</v>
      </c>
      <c r="F56" s="103">
        <v>12</v>
      </c>
      <c r="G56" s="103">
        <v>12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119" t="s">
        <v>491</v>
      </c>
      <c r="E57" s="119" t="s">
        <v>491</v>
      </c>
      <c r="F57" s="103" t="s">
        <v>491</v>
      </c>
      <c r="G57" s="103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119" t="s">
        <v>491</v>
      </c>
      <c r="E58" s="119" t="s">
        <v>491</v>
      </c>
      <c r="F58" s="103" t="s">
        <v>491</v>
      </c>
      <c r="G58" s="103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131</v>
      </c>
      <c r="D59" s="119">
        <v>33.572519083969503</v>
      </c>
      <c r="E59" s="119">
        <v>100.07689586085201</v>
      </c>
      <c r="F59" s="103">
        <v>1095</v>
      </c>
      <c r="G59" s="103">
        <v>1</v>
      </c>
      <c r="H59" s="3"/>
    </row>
    <row r="60" spans="1:8" ht="12.6" customHeight="1">
      <c r="A60" s="4" t="s">
        <v>175</v>
      </c>
      <c r="B60" s="13" t="s">
        <v>176</v>
      </c>
      <c r="C60" s="103">
        <v>137</v>
      </c>
      <c r="D60" s="119">
        <v>23.832116788321201</v>
      </c>
      <c r="E60" s="119">
        <v>42.2269027264446</v>
      </c>
      <c r="F60" s="103">
        <v>365</v>
      </c>
      <c r="G60" s="103">
        <v>1</v>
      </c>
      <c r="H60" s="3"/>
    </row>
    <row r="61" spans="1:8" ht="12.6" customHeight="1">
      <c r="A61" s="4" t="s">
        <v>177</v>
      </c>
      <c r="B61" s="13" t="s">
        <v>178</v>
      </c>
      <c r="C61" s="103">
        <v>7</v>
      </c>
      <c r="D61" s="119">
        <v>16.285714285714299</v>
      </c>
      <c r="E61" s="119">
        <v>16.680470474123201</v>
      </c>
      <c r="F61" s="103">
        <v>47</v>
      </c>
      <c r="G61" s="103">
        <v>1</v>
      </c>
      <c r="H61" s="3"/>
    </row>
    <row r="62" spans="1:8" ht="12.6" customHeight="1">
      <c r="A62" s="4" t="s">
        <v>179</v>
      </c>
      <c r="B62" s="13" t="s">
        <v>180</v>
      </c>
      <c r="C62" s="103">
        <v>8</v>
      </c>
      <c r="D62" s="119">
        <v>6.75</v>
      </c>
      <c r="E62" s="119">
        <v>4.4960299948160598</v>
      </c>
      <c r="F62" s="103">
        <v>12</v>
      </c>
      <c r="G62" s="103">
        <v>2</v>
      </c>
      <c r="H62" s="3"/>
    </row>
    <row r="63" spans="1:8" ht="12.6" customHeight="1">
      <c r="A63" s="4" t="s">
        <v>181</v>
      </c>
      <c r="B63" s="13" t="s">
        <v>182</v>
      </c>
      <c r="C63" s="103">
        <v>2</v>
      </c>
      <c r="D63" s="119">
        <v>7</v>
      </c>
      <c r="E63" s="119">
        <v>7.0710678118654799</v>
      </c>
      <c r="F63" s="103">
        <v>12</v>
      </c>
      <c r="G63" s="103">
        <v>2</v>
      </c>
      <c r="H63" s="3"/>
    </row>
    <row r="64" spans="1:8" ht="12.6" customHeight="1">
      <c r="A64" s="134" t="s">
        <v>183</v>
      </c>
      <c r="B64" s="13" t="s">
        <v>184</v>
      </c>
      <c r="C64" s="103">
        <v>8</v>
      </c>
      <c r="D64" s="119">
        <v>14.5</v>
      </c>
      <c r="E64" s="119">
        <v>19.294706898155098</v>
      </c>
      <c r="F64" s="103">
        <v>57</v>
      </c>
      <c r="G64" s="103">
        <v>1</v>
      </c>
      <c r="H64" s="3"/>
    </row>
    <row r="65" spans="1:8" ht="12.6" customHeight="1">
      <c r="A65" s="4" t="s">
        <v>185</v>
      </c>
      <c r="B65" s="13" t="s">
        <v>2018</v>
      </c>
      <c r="C65" s="103">
        <v>40</v>
      </c>
      <c r="D65" s="119">
        <v>10.275</v>
      </c>
      <c r="E65" s="119">
        <v>8.7997304737279496</v>
      </c>
      <c r="F65" s="103">
        <v>50</v>
      </c>
      <c r="G65" s="103">
        <v>1</v>
      </c>
      <c r="H65" s="3"/>
    </row>
    <row r="66" spans="1:8" ht="12.6" customHeight="1">
      <c r="A66" s="4" t="s">
        <v>186</v>
      </c>
      <c r="B66" s="13" t="s">
        <v>163</v>
      </c>
      <c r="C66" s="103">
        <v>4</v>
      </c>
      <c r="D66" s="119">
        <v>21.5</v>
      </c>
      <c r="E66" s="119">
        <v>19</v>
      </c>
      <c r="F66" s="103">
        <v>50</v>
      </c>
      <c r="G66" s="103">
        <v>12</v>
      </c>
      <c r="H66" s="3"/>
    </row>
    <row r="67" spans="1:8" ht="12.6" customHeight="1">
      <c r="A67" s="4" t="s">
        <v>187</v>
      </c>
      <c r="B67" s="13" t="s">
        <v>164</v>
      </c>
      <c r="C67" s="103">
        <v>3</v>
      </c>
      <c r="D67" s="119">
        <v>10.6666666666667</v>
      </c>
      <c r="E67" s="119">
        <v>4.0414518843273797</v>
      </c>
      <c r="F67" s="103">
        <v>13</v>
      </c>
      <c r="G67" s="103">
        <v>6</v>
      </c>
      <c r="H67" s="3"/>
    </row>
    <row r="68" spans="1:8" ht="12.6" customHeight="1">
      <c r="A68" s="4" t="s">
        <v>188</v>
      </c>
      <c r="B68" s="13" t="s">
        <v>165</v>
      </c>
      <c r="C68" s="103">
        <v>99</v>
      </c>
      <c r="D68" s="119">
        <v>9.4444444444444393</v>
      </c>
      <c r="E68" s="119">
        <v>6.4431932478410801</v>
      </c>
      <c r="F68" s="103">
        <v>32</v>
      </c>
      <c r="G68" s="103">
        <v>1</v>
      </c>
      <c r="H68" s="3"/>
    </row>
    <row r="69" spans="1:8" ht="12.6" customHeight="1">
      <c r="A69" s="4" t="s">
        <v>189</v>
      </c>
      <c r="B69" s="13" t="s">
        <v>166</v>
      </c>
      <c r="C69" s="103">
        <v>46</v>
      </c>
      <c r="D69" s="119">
        <v>10.369565217391299</v>
      </c>
      <c r="E69" s="119">
        <v>8.9674936313880593</v>
      </c>
      <c r="F69" s="103">
        <v>50</v>
      </c>
      <c r="G69" s="103">
        <v>1</v>
      </c>
      <c r="H69" s="3"/>
    </row>
    <row r="70" spans="1:8" ht="12.6" customHeight="1">
      <c r="A70" s="4" t="s">
        <v>190</v>
      </c>
      <c r="B70" s="13" t="s">
        <v>168</v>
      </c>
      <c r="C70" s="103">
        <v>53</v>
      </c>
      <c r="D70" s="119">
        <v>4.3396226415094299</v>
      </c>
      <c r="E70" s="119">
        <v>4.3542348803576996</v>
      </c>
      <c r="F70" s="103">
        <v>12</v>
      </c>
      <c r="G70" s="103">
        <v>1</v>
      </c>
      <c r="H70" s="3"/>
    </row>
    <row r="71" spans="1:8" ht="12.6" customHeight="1">
      <c r="A71" s="4" t="s">
        <v>191</v>
      </c>
      <c r="B71" s="13" t="s">
        <v>192</v>
      </c>
      <c r="C71" s="103">
        <v>2</v>
      </c>
      <c r="D71" s="119">
        <v>8</v>
      </c>
      <c r="E71" s="119">
        <v>5.6568542494923797</v>
      </c>
      <c r="F71" s="103">
        <v>12</v>
      </c>
      <c r="G71" s="103">
        <v>4</v>
      </c>
      <c r="H71" s="3"/>
    </row>
    <row r="72" spans="1:8" ht="12.6" customHeight="1">
      <c r="A72" s="4" t="s">
        <v>193</v>
      </c>
      <c r="B72" s="13" t="s">
        <v>194</v>
      </c>
      <c r="C72" s="103">
        <v>7</v>
      </c>
      <c r="D72" s="119">
        <v>9.1428571428571406</v>
      </c>
      <c r="E72" s="119">
        <v>3.8483144114695</v>
      </c>
      <c r="F72" s="103">
        <v>12</v>
      </c>
      <c r="G72" s="103">
        <v>3</v>
      </c>
      <c r="H72" s="3"/>
    </row>
    <row r="73" spans="1:8" ht="12.6" customHeight="1">
      <c r="A73" s="4" t="s">
        <v>195</v>
      </c>
      <c r="B73" s="13" t="s">
        <v>196</v>
      </c>
      <c r="C73" s="103">
        <v>54</v>
      </c>
      <c r="D73" s="119">
        <v>8.1296296296296298</v>
      </c>
      <c r="E73" s="119">
        <v>6.1523006781059104</v>
      </c>
      <c r="F73" s="103">
        <v>24</v>
      </c>
      <c r="G73" s="103">
        <v>1</v>
      </c>
      <c r="H73" s="3"/>
    </row>
    <row r="74" spans="1:8" ht="12.6" customHeight="1">
      <c r="A74" s="4" t="s">
        <v>197</v>
      </c>
      <c r="B74" s="13" t="s">
        <v>198</v>
      </c>
      <c r="C74" s="103">
        <v>10</v>
      </c>
      <c r="D74" s="119">
        <v>6</v>
      </c>
      <c r="E74" s="119">
        <v>11.0554159678513</v>
      </c>
      <c r="F74" s="103">
        <v>36</v>
      </c>
      <c r="G74" s="103">
        <v>1</v>
      </c>
      <c r="H74" s="3"/>
    </row>
    <row r="75" spans="1:8" ht="12.6" customHeight="1">
      <c r="A75" s="4" t="s">
        <v>199</v>
      </c>
      <c r="B75" s="13" t="s">
        <v>200</v>
      </c>
      <c r="C75" s="103">
        <v>7</v>
      </c>
      <c r="D75" s="119">
        <v>4.28571428571429</v>
      </c>
      <c r="E75" s="119">
        <v>5.2824958026260598</v>
      </c>
      <c r="F75" s="103">
        <v>12</v>
      </c>
      <c r="G75" s="103">
        <v>1</v>
      </c>
      <c r="H75" s="3"/>
    </row>
    <row r="76" spans="1:8" ht="12.6" customHeight="1">
      <c r="A76" s="4" t="s">
        <v>201</v>
      </c>
      <c r="B76" s="13" t="s">
        <v>202</v>
      </c>
      <c r="C76" s="103">
        <v>57</v>
      </c>
      <c r="D76" s="119">
        <v>12.2982456140351</v>
      </c>
      <c r="E76" s="119">
        <v>14.1509274207441</v>
      </c>
      <c r="F76" s="103">
        <v>96</v>
      </c>
      <c r="G76" s="103">
        <v>1</v>
      </c>
      <c r="H76" s="3"/>
    </row>
    <row r="77" spans="1:8" ht="12.6" customHeight="1">
      <c r="A77" s="4" t="s">
        <v>203</v>
      </c>
      <c r="B77" s="13" t="s">
        <v>169</v>
      </c>
      <c r="C77" s="103">
        <v>45</v>
      </c>
      <c r="D77" s="119">
        <v>14.6222222222222</v>
      </c>
      <c r="E77" s="119">
        <v>13.509742089067799</v>
      </c>
      <c r="F77" s="103">
        <v>52</v>
      </c>
      <c r="G77" s="103">
        <v>1</v>
      </c>
      <c r="H77" s="3"/>
    </row>
    <row r="78" spans="1:8" ht="12.6" customHeight="1">
      <c r="A78" s="134" t="s">
        <v>204</v>
      </c>
      <c r="B78" s="13" t="s">
        <v>170</v>
      </c>
      <c r="C78" s="103">
        <v>392</v>
      </c>
      <c r="D78" s="119">
        <v>17.0510204081633</v>
      </c>
      <c r="E78" s="119">
        <v>27.629859843407399</v>
      </c>
      <c r="F78" s="103">
        <v>365</v>
      </c>
      <c r="G78" s="103">
        <v>1</v>
      </c>
      <c r="H78" s="3"/>
    </row>
    <row r="79" spans="1:8" ht="12.6" customHeight="1">
      <c r="A79" s="4" t="s">
        <v>205</v>
      </c>
      <c r="B79" s="13" t="s">
        <v>206</v>
      </c>
      <c r="C79" s="103">
        <v>1</v>
      </c>
      <c r="D79" s="119">
        <v>43</v>
      </c>
      <c r="E79" s="119" t="s">
        <v>491</v>
      </c>
      <c r="F79" s="103">
        <v>43</v>
      </c>
      <c r="G79" s="103">
        <v>43</v>
      </c>
      <c r="H79" s="3"/>
    </row>
    <row r="80" spans="1:8" ht="12.6" customHeight="1">
      <c r="A80" s="4" t="s">
        <v>207</v>
      </c>
      <c r="B80" s="13" t="s">
        <v>171</v>
      </c>
      <c r="C80" s="103">
        <v>6</v>
      </c>
      <c r="D80" s="119">
        <v>3.3333333333333299</v>
      </c>
      <c r="E80" s="119">
        <v>1.03279555898864</v>
      </c>
      <c r="F80" s="103">
        <v>4</v>
      </c>
      <c r="G80" s="103">
        <v>2</v>
      </c>
      <c r="H80" s="3"/>
    </row>
    <row r="81" spans="1:8" ht="12.6" customHeight="1">
      <c r="A81" s="134" t="s">
        <v>208</v>
      </c>
      <c r="B81" s="13" t="s">
        <v>209</v>
      </c>
      <c r="C81" s="103">
        <v>2</v>
      </c>
      <c r="D81" s="119">
        <v>2.5</v>
      </c>
      <c r="E81" s="119">
        <v>0.70710678118654802</v>
      </c>
      <c r="F81" s="103">
        <v>3</v>
      </c>
      <c r="G81" s="103">
        <v>2</v>
      </c>
      <c r="H81" s="3"/>
    </row>
    <row r="82" spans="1:8" ht="12.6" customHeight="1">
      <c r="A82" s="4" t="s">
        <v>210</v>
      </c>
      <c r="B82" s="13" t="s">
        <v>211</v>
      </c>
      <c r="C82" s="103">
        <v>207</v>
      </c>
      <c r="D82" s="119">
        <v>9.3864734299516908</v>
      </c>
      <c r="E82" s="119">
        <v>11.340083158717199</v>
      </c>
      <c r="F82" s="103">
        <v>96</v>
      </c>
      <c r="G82" s="103">
        <v>1</v>
      </c>
      <c r="H82" s="3"/>
    </row>
    <row r="83" spans="1:8" ht="12.6" customHeight="1">
      <c r="A83" s="4" t="s">
        <v>212</v>
      </c>
      <c r="B83" s="13" t="s">
        <v>213</v>
      </c>
      <c r="C83" s="103">
        <v>1111</v>
      </c>
      <c r="D83" s="119">
        <v>12.2961296129613</v>
      </c>
      <c r="E83" s="119">
        <v>14.9517413899584</v>
      </c>
      <c r="F83" s="103">
        <v>240</v>
      </c>
      <c r="G83" s="103">
        <v>1</v>
      </c>
      <c r="H83" s="3"/>
    </row>
    <row r="84" spans="1:8" ht="12.6" customHeight="1">
      <c r="A84" s="134" t="s">
        <v>172</v>
      </c>
      <c r="B84" s="13" t="s">
        <v>214</v>
      </c>
      <c r="C84" s="103">
        <v>427</v>
      </c>
      <c r="D84" s="119">
        <v>13.8782201405152</v>
      </c>
      <c r="E84" s="119">
        <v>16.428652647450399</v>
      </c>
      <c r="F84" s="103">
        <v>171</v>
      </c>
      <c r="G84" s="103">
        <v>1</v>
      </c>
      <c r="H84" s="3"/>
    </row>
    <row r="85" spans="1:8" ht="12.6" customHeight="1">
      <c r="A85" s="35" t="s">
        <v>215</v>
      </c>
      <c r="B85" s="192" t="s">
        <v>2020</v>
      </c>
      <c r="C85" s="103">
        <v>28</v>
      </c>
      <c r="D85" s="119">
        <v>6.4285714285714297</v>
      </c>
      <c r="E85" s="119">
        <v>5.7052839149567802</v>
      </c>
      <c r="F85" s="103">
        <v>24</v>
      </c>
      <c r="G85" s="103">
        <v>1</v>
      </c>
      <c r="H85" s="3"/>
    </row>
    <row r="86" spans="1:8" ht="12.6" customHeight="1">
      <c r="A86" s="35" t="s">
        <v>217</v>
      </c>
      <c r="B86" s="13" t="s">
        <v>216</v>
      </c>
      <c r="C86" s="103">
        <v>730</v>
      </c>
      <c r="D86" s="119">
        <v>7.6191780821917803</v>
      </c>
      <c r="E86" s="119">
        <v>15.6815939527296</v>
      </c>
      <c r="F86" s="103">
        <v>365</v>
      </c>
      <c r="G86" s="103">
        <v>1</v>
      </c>
      <c r="H86" s="3"/>
    </row>
    <row r="87" spans="1:8" ht="12.6" customHeight="1">
      <c r="A87" s="35" t="s">
        <v>219</v>
      </c>
      <c r="B87" s="13" t="s">
        <v>218</v>
      </c>
      <c r="C87" s="103">
        <v>137</v>
      </c>
      <c r="D87" s="119">
        <v>8.0145985401459896</v>
      </c>
      <c r="E87" s="119">
        <v>5.7764550006392001</v>
      </c>
      <c r="F87" s="103">
        <v>46</v>
      </c>
      <c r="G87" s="103">
        <v>1</v>
      </c>
      <c r="H87" s="3"/>
    </row>
    <row r="88" spans="1:8" ht="12.6" customHeight="1">
      <c r="A88" s="35" t="s">
        <v>221</v>
      </c>
      <c r="B88" s="13" t="s">
        <v>220</v>
      </c>
      <c r="C88" s="103">
        <v>159</v>
      </c>
      <c r="D88" s="119">
        <v>10.6415094339623</v>
      </c>
      <c r="E88" s="119">
        <v>8.6179699060814592</v>
      </c>
      <c r="F88" s="103">
        <v>52</v>
      </c>
      <c r="G88" s="103">
        <v>1</v>
      </c>
      <c r="H88" s="3"/>
    </row>
    <row r="89" spans="1:8" ht="12.6" customHeight="1">
      <c r="A89" s="35" t="s">
        <v>223</v>
      </c>
      <c r="B89" s="13" t="s">
        <v>222</v>
      </c>
      <c r="C89" s="103">
        <v>249</v>
      </c>
      <c r="D89" s="119">
        <v>7.2409638554216897</v>
      </c>
      <c r="E89" s="119">
        <v>6.63554157326005</v>
      </c>
      <c r="F89" s="103">
        <v>48</v>
      </c>
      <c r="G89" s="103">
        <v>1</v>
      </c>
      <c r="H89" s="3"/>
    </row>
    <row r="90" spans="1:8" ht="12.6" customHeight="1">
      <c r="A90" s="35" t="s">
        <v>225</v>
      </c>
      <c r="B90" s="13" t="s">
        <v>224</v>
      </c>
      <c r="C90" s="103">
        <v>1</v>
      </c>
      <c r="D90" s="119">
        <v>12</v>
      </c>
      <c r="E90" s="119" t="s">
        <v>491</v>
      </c>
      <c r="F90" s="103">
        <v>12</v>
      </c>
      <c r="G90" s="103">
        <v>12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119" t="s">
        <v>491</v>
      </c>
      <c r="E91" s="119" t="s">
        <v>491</v>
      </c>
      <c r="F91" s="103" t="s">
        <v>491</v>
      </c>
      <c r="G91" s="103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208</v>
      </c>
      <c r="D92" s="119">
        <v>10.4519230769231</v>
      </c>
      <c r="E92" s="119">
        <v>7.5914773058262801</v>
      </c>
      <c r="F92" s="103">
        <v>52</v>
      </c>
      <c r="G92" s="103">
        <v>1</v>
      </c>
      <c r="H92" s="3"/>
    </row>
    <row r="93" spans="1:8" ht="12.6" customHeight="1">
      <c r="A93" s="134" t="s">
        <v>321</v>
      </c>
      <c r="B93" s="13" t="s">
        <v>517</v>
      </c>
      <c r="C93" s="103">
        <v>3</v>
      </c>
      <c r="D93" s="119">
        <v>5</v>
      </c>
      <c r="E93" s="119">
        <v>6.0827625302982202</v>
      </c>
      <c r="F93" s="103">
        <v>12</v>
      </c>
      <c r="G93" s="103">
        <v>1</v>
      </c>
      <c r="H93" s="3"/>
    </row>
    <row r="94" spans="1:8" ht="12.6" customHeight="1">
      <c r="A94" s="4" t="s">
        <v>322</v>
      </c>
      <c r="B94" s="13" t="s">
        <v>323</v>
      </c>
      <c r="C94" s="103">
        <v>194</v>
      </c>
      <c r="D94" s="119">
        <v>9.4123711340206206</v>
      </c>
      <c r="E94" s="119">
        <v>6.2896453722112202</v>
      </c>
      <c r="F94" s="103">
        <v>52</v>
      </c>
      <c r="G94" s="103">
        <v>1</v>
      </c>
      <c r="H94" s="3"/>
    </row>
    <row r="95" spans="1:8" ht="12.6" customHeight="1">
      <c r="A95" s="134" t="s">
        <v>324</v>
      </c>
      <c r="B95" s="13" t="s">
        <v>518</v>
      </c>
      <c r="C95" s="103">
        <v>76</v>
      </c>
      <c r="D95" s="119">
        <v>10.3026315789474</v>
      </c>
      <c r="E95" s="119">
        <v>7.4009364035318397</v>
      </c>
      <c r="F95" s="103">
        <v>48</v>
      </c>
      <c r="G95" s="103">
        <v>1</v>
      </c>
      <c r="H95" s="3"/>
    </row>
    <row r="96" spans="1:8" ht="12.6" customHeight="1">
      <c r="A96" s="4" t="s">
        <v>325</v>
      </c>
      <c r="B96" s="13" t="s">
        <v>519</v>
      </c>
      <c r="C96" s="103">
        <v>6</v>
      </c>
      <c r="D96" s="119">
        <v>11.3333333333333</v>
      </c>
      <c r="E96" s="119">
        <v>7.4475946900101002</v>
      </c>
      <c r="F96" s="103">
        <v>24</v>
      </c>
      <c r="G96" s="103">
        <v>2</v>
      </c>
      <c r="H96" s="3"/>
    </row>
    <row r="97" spans="1:8" ht="12.6" customHeight="1">
      <c r="A97" s="4" t="s">
        <v>686</v>
      </c>
      <c r="B97" s="13" t="s">
        <v>520</v>
      </c>
      <c r="C97" s="103">
        <v>16</v>
      </c>
      <c r="D97" s="119">
        <v>8.4375</v>
      </c>
      <c r="E97" s="119">
        <v>4.53091234374123</v>
      </c>
      <c r="F97" s="103">
        <v>12</v>
      </c>
      <c r="G97" s="103">
        <v>1</v>
      </c>
      <c r="H97" s="3"/>
    </row>
    <row r="98" spans="1:8" ht="12.6" customHeight="1">
      <c r="A98" s="134" t="s">
        <v>381</v>
      </c>
      <c r="B98" s="13" t="s">
        <v>151</v>
      </c>
      <c r="C98" s="103">
        <v>0</v>
      </c>
      <c r="D98" s="119" t="s">
        <v>491</v>
      </c>
      <c r="E98" s="119" t="s">
        <v>491</v>
      </c>
      <c r="F98" s="103" t="s">
        <v>491</v>
      </c>
      <c r="G98" s="103" t="s">
        <v>491</v>
      </c>
      <c r="H98" s="3"/>
    </row>
    <row r="99" spans="1:8" ht="12.6" customHeight="1">
      <c r="A99" s="4" t="s">
        <v>604</v>
      </c>
      <c r="B99" s="13" t="s">
        <v>382</v>
      </c>
      <c r="C99" s="103">
        <v>3</v>
      </c>
      <c r="D99" s="119">
        <v>4.6666666666666696</v>
      </c>
      <c r="E99" s="119">
        <v>1.1547005383792499</v>
      </c>
      <c r="F99" s="103">
        <v>6</v>
      </c>
      <c r="G99" s="103">
        <v>4</v>
      </c>
      <c r="H99" s="3"/>
    </row>
    <row r="100" spans="1:8" ht="12.6" customHeight="1">
      <c r="A100" s="134" t="s">
        <v>606</v>
      </c>
      <c r="B100" s="13" t="s">
        <v>521</v>
      </c>
      <c r="C100" s="103">
        <v>36</v>
      </c>
      <c r="D100" s="119">
        <v>9.4166666666666696</v>
      </c>
      <c r="E100" s="119">
        <v>6.6305569686328596</v>
      </c>
      <c r="F100" s="103">
        <v>26</v>
      </c>
      <c r="G100" s="103">
        <v>1</v>
      </c>
      <c r="H100" s="3"/>
    </row>
    <row r="101" spans="1:8" ht="12.6" customHeight="1">
      <c r="A101" s="4" t="s">
        <v>383</v>
      </c>
      <c r="B101" s="13" t="s">
        <v>522</v>
      </c>
      <c r="C101" s="103">
        <v>578</v>
      </c>
      <c r="D101" s="119">
        <v>7.5795847750865004</v>
      </c>
      <c r="E101" s="119">
        <v>7.8407944346401699</v>
      </c>
      <c r="F101" s="103">
        <v>58</v>
      </c>
      <c r="G101" s="103">
        <v>1</v>
      </c>
      <c r="H101" s="3"/>
    </row>
    <row r="102" spans="1:8" ht="12.6" customHeight="1">
      <c r="A102" s="4" t="s">
        <v>608</v>
      </c>
      <c r="B102" s="13" t="s">
        <v>523</v>
      </c>
      <c r="C102" s="103">
        <v>48</v>
      </c>
      <c r="D102" s="119">
        <v>13.5625</v>
      </c>
      <c r="E102" s="119">
        <v>6.9493800427608896</v>
      </c>
      <c r="F102" s="103">
        <v>52</v>
      </c>
      <c r="G102" s="103">
        <v>1</v>
      </c>
      <c r="H102" s="3"/>
    </row>
    <row r="103" spans="1:8" ht="12.6" customHeight="1">
      <c r="A103" s="4" t="s">
        <v>609</v>
      </c>
      <c r="B103" s="13" t="s">
        <v>524</v>
      </c>
      <c r="C103" s="103">
        <v>38</v>
      </c>
      <c r="D103" s="119">
        <v>16.684210526315798</v>
      </c>
      <c r="E103" s="119">
        <v>24.966036673803998</v>
      </c>
      <c r="F103" s="103">
        <v>150</v>
      </c>
      <c r="G103" s="103">
        <v>1</v>
      </c>
      <c r="H103" s="3"/>
    </row>
    <row r="104" spans="1:8" ht="12.6" customHeight="1">
      <c r="A104" s="4" t="s">
        <v>384</v>
      </c>
      <c r="B104" s="13" t="s">
        <v>525</v>
      </c>
      <c r="C104" s="103">
        <v>96</v>
      </c>
      <c r="D104" s="119">
        <v>6.0729166666666696</v>
      </c>
      <c r="E104" s="119">
        <v>7.12038554790941</v>
      </c>
      <c r="F104" s="103">
        <v>52</v>
      </c>
      <c r="G104" s="103">
        <v>1</v>
      </c>
      <c r="H104" s="3"/>
    </row>
    <row r="105" spans="1:8" ht="12.6" customHeight="1">
      <c r="A105" s="4" t="s">
        <v>611</v>
      </c>
      <c r="B105" s="13" t="s">
        <v>411</v>
      </c>
      <c r="C105" s="103">
        <v>5</v>
      </c>
      <c r="D105" s="119">
        <v>4.4000000000000004</v>
      </c>
      <c r="E105" s="119">
        <v>4.3931765272977596</v>
      </c>
      <c r="F105" s="103">
        <v>12</v>
      </c>
      <c r="G105" s="103">
        <v>1</v>
      </c>
      <c r="H105" s="3"/>
    </row>
    <row r="106" spans="1:8" ht="12.6" customHeight="1">
      <c r="A106" s="4" t="s">
        <v>276</v>
      </c>
      <c r="B106" s="4" t="s">
        <v>277</v>
      </c>
      <c r="C106" s="184">
        <v>6190</v>
      </c>
      <c r="D106" s="187">
        <v>11.262358642972501</v>
      </c>
      <c r="E106" s="187">
        <v>7.9850394283188599</v>
      </c>
      <c r="F106" s="184">
        <v>365</v>
      </c>
      <c r="G106" s="184">
        <v>1</v>
      </c>
      <c r="H106" s="8"/>
    </row>
    <row r="107" spans="1:8" ht="12.6" customHeight="1">
      <c r="A107" s="4" t="s">
        <v>278</v>
      </c>
      <c r="B107" s="4" t="s">
        <v>152</v>
      </c>
      <c r="C107" s="184">
        <v>1840</v>
      </c>
      <c r="D107" s="187">
        <v>31.337499999999999</v>
      </c>
      <c r="E107" s="187">
        <v>23.995348159152801</v>
      </c>
      <c r="F107" s="184">
        <v>365</v>
      </c>
      <c r="G107" s="184">
        <v>1</v>
      </c>
      <c r="H107" s="8"/>
    </row>
    <row r="108" spans="1:8" ht="12.6" customHeight="1">
      <c r="A108" s="4" t="s">
        <v>385</v>
      </c>
      <c r="B108" s="4" t="s">
        <v>326</v>
      </c>
      <c r="C108" s="184">
        <v>155</v>
      </c>
      <c r="D108" s="187">
        <v>19.961290322580599</v>
      </c>
      <c r="E108" s="187">
        <v>45.790727223128499</v>
      </c>
      <c r="F108" s="184">
        <v>365</v>
      </c>
      <c r="G108" s="184">
        <v>1</v>
      </c>
      <c r="H108" s="3"/>
    </row>
    <row r="109" spans="1:8" ht="12.6" customHeight="1">
      <c r="A109" s="4" t="s">
        <v>386</v>
      </c>
      <c r="B109" s="4" t="s">
        <v>387</v>
      </c>
      <c r="C109" s="184">
        <v>1025</v>
      </c>
      <c r="D109" s="187">
        <v>9.0868292682926803</v>
      </c>
      <c r="E109" s="187">
        <v>6.1481761932339598</v>
      </c>
      <c r="F109" s="184">
        <v>52</v>
      </c>
      <c r="G109" s="184">
        <v>1</v>
      </c>
      <c r="H109" s="3"/>
    </row>
    <row r="110" spans="1:8" ht="12.6" customHeight="1">
      <c r="A110" s="4" t="s">
        <v>617</v>
      </c>
      <c r="B110" s="4" t="s">
        <v>327</v>
      </c>
      <c r="C110" s="184">
        <v>7</v>
      </c>
      <c r="D110" s="187">
        <v>12</v>
      </c>
      <c r="E110" s="187">
        <v>0</v>
      </c>
      <c r="F110" s="184">
        <v>12</v>
      </c>
      <c r="G110" s="184">
        <v>12</v>
      </c>
      <c r="H110" s="3"/>
    </row>
    <row r="111" spans="1:8" ht="12.6" customHeight="1">
      <c r="A111" s="4" t="s">
        <v>619</v>
      </c>
      <c r="B111" s="13" t="s">
        <v>388</v>
      </c>
      <c r="C111" s="184">
        <v>193</v>
      </c>
      <c r="D111" s="187">
        <v>10.9844559585492</v>
      </c>
      <c r="E111" s="187">
        <v>7.07951614102398</v>
      </c>
      <c r="F111" s="184">
        <v>51</v>
      </c>
      <c r="G111" s="184">
        <v>1</v>
      </c>
    </row>
    <row r="112" spans="1:8" ht="12.6" customHeight="1">
      <c r="A112" s="100" t="s">
        <v>389</v>
      </c>
      <c r="B112" s="13" t="s">
        <v>279</v>
      </c>
      <c r="C112" s="184">
        <v>25</v>
      </c>
      <c r="D112" s="187">
        <v>11.84</v>
      </c>
      <c r="E112" s="187">
        <v>10.945623173975401</v>
      </c>
      <c r="F112" s="184">
        <v>47</v>
      </c>
      <c r="G112" s="184">
        <v>1</v>
      </c>
    </row>
    <row r="113" spans="1:7" ht="12.6" customHeight="1">
      <c r="A113" s="100"/>
      <c r="B113" s="13" t="s">
        <v>390</v>
      </c>
      <c r="C113" s="184">
        <v>17297</v>
      </c>
      <c r="D113" s="187">
        <v>13.9462334508874</v>
      </c>
      <c r="E113" s="187">
        <v>22.777614601564501</v>
      </c>
      <c r="F113" s="184">
        <v>1095</v>
      </c>
      <c r="G113" s="184">
        <v>1</v>
      </c>
    </row>
    <row r="114" spans="1:7">
      <c r="D114" s="104"/>
      <c r="E114" s="104"/>
    </row>
    <row r="115" spans="1:7">
      <c r="D115" s="104"/>
      <c r="E115" s="104"/>
    </row>
    <row r="116" spans="1:7">
      <c r="D116" s="104"/>
      <c r="E116" s="104"/>
    </row>
    <row r="117" spans="1:7">
      <c r="D117" s="104"/>
      <c r="E117" s="104"/>
    </row>
    <row r="119" spans="1:7">
      <c r="C119" s="105"/>
      <c r="D119" s="105"/>
      <c r="E119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2" max="7" man="1"/>
  </rowBreaks>
  <colBreaks count="1" manualBreakCount="1">
    <brk id="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tabColor rgb="FFFFC000"/>
  </sheetPr>
  <dimension ref="A1:F123"/>
  <sheetViews>
    <sheetView showGridLines="0" zoomScaleNormal="100" zoomScaleSheetLayoutView="100" workbookViewId="0">
      <selection activeCell="A2" sqref="A2"/>
    </sheetView>
  </sheetViews>
  <sheetFormatPr defaultColWidth="7.5" defaultRowHeight="12.75" customHeight="1"/>
  <cols>
    <col min="1" max="1" width="3.75" style="3" customWidth="1"/>
    <col min="2" max="2" width="43.5" style="6" customWidth="1"/>
    <col min="3" max="3" width="9.625" style="6" customWidth="1"/>
    <col min="4" max="6" width="9.25" style="3" customWidth="1"/>
    <col min="7" max="16384" width="7.5" style="3"/>
  </cols>
  <sheetData>
    <row r="1" spans="1:6" ht="12" customHeight="1">
      <c r="A1" s="1" t="s">
        <v>747</v>
      </c>
    </row>
    <row r="2" spans="1:6" ht="12" customHeight="1">
      <c r="A2" s="1"/>
    </row>
    <row r="3" spans="1:6" ht="10.5" customHeight="1">
      <c r="A3" s="255" t="s">
        <v>490</v>
      </c>
      <c r="B3" s="255"/>
      <c r="C3" s="255" t="s">
        <v>451</v>
      </c>
      <c r="D3" s="136" t="s">
        <v>1739</v>
      </c>
      <c r="E3" s="136"/>
      <c r="F3" s="136"/>
    </row>
    <row r="4" spans="1:6" ht="10.5" customHeight="1">
      <c r="A4" s="255"/>
      <c r="B4" s="255"/>
      <c r="C4" s="255"/>
      <c r="D4" s="135" t="s">
        <v>1740</v>
      </c>
      <c r="E4" s="135" t="s">
        <v>1741</v>
      </c>
      <c r="F4" s="135" t="s">
        <v>924</v>
      </c>
    </row>
    <row r="5" spans="1:6" ht="12.6" customHeight="1">
      <c r="A5" s="134" t="s">
        <v>533</v>
      </c>
      <c r="B5" s="13" t="s">
        <v>936</v>
      </c>
      <c r="C5" s="5">
        <f>表3.1.4!C5</f>
        <v>143</v>
      </c>
      <c r="D5" s="4">
        <v>114</v>
      </c>
      <c r="E5" s="4">
        <f>C5-D5</f>
        <v>29</v>
      </c>
      <c r="F5" s="182">
        <f>IF(C5&gt;0,D5*100/C5,"-")</f>
        <v>79.72027972027972</v>
      </c>
    </row>
    <row r="6" spans="1:6" ht="12.6" customHeight="1">
      <c r="A6" s="4" t="s">
        <v>1383</v>
      </c>
      <c r="B6" s="13" t="s">
        <v>1384</v>
      </c>
      <c r="C6" s="5">
        <f>表3.1.4!C6</f>
        <v>304</v>
      </c>
      <c r="D6" s="4">
        <v>163</v>
      </c>
      <c r="E6" s="4">
        <f t="shared" ref="E6:E70" si="0">C6-D6</f>
        <v>141</v>
      </c>
      <c r="F6" s="182">
        <f t="shared" ref="F6:F69" si="1">IF(C6&gt;0,D6*100/C6,"-")</f>
        <v>53.618421052631582</v>
      </c>
    </row>
    <row r="7" spans="1:6" ht="12.6" customHeight="1">
      <c r="A7" s="4" t="s">
        <v>494</v>
      </c>
      <c r="B7" s="13" t="s">
        <v>1734</v>
      </c>
      <c r="C7" s="5">
        <f>表3.1.4!C7</f>
        <v>579</v>
      </c>
      <c r="D7" s="4">
        <v>424</v>
      </c>
      <c r="E7" s="4">
        <f t="shared" si="0"/>
        <v>155</v>
      </c>
      <c r="F7" s="182">
        <f t="shared" si="1"/>
        <v>73.229706390328147</v>
      </c>
    </row>
    <row r="8" spans="1:6" ht="12.6" customHeight="1">
      <c r="A8" s="4" t="s">
        <v>495</v>
      </c>
      <c r="B8" s="13" t="s">
        <v>425</v>
      </c>
      <c r="C8" s="5">
        <f>表3.1.4!C8</f>
        <v>560</v>
      </c>
      <c r="D8" s="4">
        <v>358</v>
      </c>
      <c r="E8" s="4">
        <f t="shared" si="0"/>
        <v>202</v>
      </c>
      <c r="F8" s="182">
        <f t="shared" si="1"/>
        <v>63.928571428571431</v>
      </c>
    </row>
    <row r="9" spans="1:6" ht="12.6" customHeight="1">
      <c r="A9" s="4" t="s">
        <v>496</v>
      </c>
      <c r="B9" s="13" t="s">
        <v>426</v>
      </c>
      <c r="C9" s="5">
        <f>表3.1.4!C9</f>
        <v>492</v>
      </c>
      <c r="D9" s="4">
        <v>343</v>
      </c>
      <c r="E9" s="4">
        <f t="shared" si="0"/>
        <v>149</v>
      </c>
      <c r="F9" s="182">
        <f t="shared" si="1"/>
        <v>69.715447154471548</v>
      </c>
    </row>
    <row r="10" spans="1:6" ht="12.6" customHeight="1">
      <c r="A10" s="4" t="s">
        <v>497</v>
      </c>
      <c r="B10" s="13" t="s">
        <v>1710</v>
      </c>
      <c r="C10" s="5">
        <f>表3.1.4!C10</f>
        <v>150</v>
      </c>
      <c r="D10" s="4">
        <v>120</v>
      </c>
      <c r="E10" s="4">
        <f t="shared" si="0"/>
        <v>30</v>
      </c>
      <c r="F10" s="182">
        <f t="shared" si="1"/>
        <v>80</v>
      </c>
    </row>
    <row r="11" spans="1:6" ht="12.6" customHeight="1">
      <c r="A11" s="4" t="s">
        <v>558</v>
      </c>
      <c r="B11" s="13" t="s">
        <v>557</v>
      </c>
      <c r="C11" s="5">
        <f>表3.1.4!C11</f>
        <v>0</v>
      </c>
      <c r="D11" s="4">
        <v>0</v>
      </c>
      <c r="E11" s="4">
        <f t="shared" si="0"/>
        <v>0</v>
      </c>
      <c r="F11" s="182" t="str">
        <f t="shared" si="1"/>
        <v>-</v>
      </c>
    </row>
    <row r="12" spans="1:6" ht="12.6" customHeight="1">
      <c r="A12" s="4" t="s">
        <v>498</v>
      </c>
      <c r="B12" s="13" t="s">
        <v>1711</v>
      </c>
      <c r="C12" s="5">
        <f>表3.1.4!C12</f>
        <v>42</v>
      </c>
      <c r="D12" s="4">
        <v>37</v>
      </c>
      <c r="E12" s="4">
        <f t="shared" si="0"/>
        <v>5</v>
      </c>
      <c r="F12" s="182">
        <f t="shared" si="1"/>
        <v>88.095238095238102</v>
      </c>
    </row>
    <row r="13" spans="1:6" ht="12.6" customHeight="1">
      <c r="A13" s="4" t="s">
        <v>499</v>
      </c>
      <c r="B13" s="13" t="s">
        <v>1712</v>
      </c>
      <c r="C13" s="5">
        <f>表3.1.4!C13</f>
        <v>52</v>
      </c>
      <c r="D13" s="4">
        <v>38</v>
      </c>
      <c r="E13" s="4">
        <f t="shared" si="0"/>
        <v>14</v>
      </c>
      <c r="F13" s="182">
        <f t="shared" si="1"/>
        <v>73.07692307692308</v>
      </c>
    </row>
    <row r="14" spans="1:6" ht="12.6" customHeight="1">
      <c r="A14" s="4" t="s">
        <v>500</v>
      </c>
      <c r="B14" s="13" t="s">
        <v>1044</v>
      </c>
      <c r="C14" s="5">
        <f>表3.1.4!C14</f>
        <v>53</v>
      </c>
      <c r="D14" s="4">
        <v>41</v>
      </c>
      <c r="E14" s="4">
        <f t="shared" si="0"/>
        <v>12</v>
      </c>
      <c r="F14" s="182">
        <f t="shared" si="1"/>
        <v>77.35849056603773</v>
      </c>
    </row>
    <row r="15" spans="1:6" ht="12.6" customHeight="1">
      <c r="A15" s="4" t="s">
        <v>501</v>
      </c>
      <c r="B15" s="13" t="s">
        <v>1045</v>
      </c>
      <c r="C15" s="5">
        <f>表3.1.4!C15</f>
        <v>484</v>
      </c>
      <c r="D15" s="4">
        <v>369</v>
      </c>
      <c r="E15" s="4">
        <f t="shared" si="0"/>
        <v>115</v>
      </c>
      <c r="F15" s="182">
        <f t="shared" si="1"/>
        <v>76.239669421487605</v>
      </c>
    </row>
    <row r="16" spans="1:6" ht="12.6" customHeight="1">
      <c r="A16" s="4" t="s">
        <v>502</v>
      </c>
      <c r="B16" s="13" t="s">
        <v>1046</v>
      </c>
      <c r="C16" s="5">
        <f>表3.1.4!C16</f>
        <v>76</v>
      </c>
      <c r="D16" s="4">
        <v>49</v>
      </c>
      <c r="E16" s="4">
        <f t="shared" si="0"/>
        <v>27</v>
      </c>
      <c r="F16" s="182">
        <f t="shared" si="1"/>
        <v>64.473684210526315</v>
      </c>
    </row>
    <row r="17" spans="1:6" ht="12.6" customHeight="1">
      <c r="A17" s="4" t="s">
        <v>503</v>
      </c>
      <c r="B17" s="13" t="s">
        <v>1047</v>
      </c>
      <c r="C17" s="5">
        <f>表3.1.4!C17</f>
        <v>60</v>
      </c>
      <c r="D17" s="4">
        <v>45</v>
      </c>
      <c r="E17" s="4">
        <f t="shared" si="0"/>
        <v>15</v>
      </c>
      <c r="F17" s="182">
        <f t="shared" si="1"/>
        <v>75</v>
      </c>
    </row>
    <row r="18" spans="1:6" ht="12.6" customHeight="1">
      <c r="A18" s="4" t="s">
        <v>504</v>
      </c>
      <c r="B18" s="13" t="s">
        <v>1048</v>
      </c>
      <c r="C18" s="5">
        <f>表3.1.4!C18</f>
        <v>3</v>
      </c>
      <c r="D18" s="4">
        <v>3</v>
      </c>
      <c r="E18" s="4">
        <f t="shared" si="0"/>
        <v>0</v>
      </c>
      <c r="F18" s="182">
        <f t="shared" si="1"/>
        <v>100</v>
      </c>
    </row>
    <row r="19" spans="1:6" ht="12.6" customHeight="1">
      <c r="A19" s="4" t="s">
        <v>505</v>
      </c>
      <c r="B19" s="13" t="s">
        <v>1049</v>
      </c>
      <c r="C19" s="5">
        <f>表3.1.4!C19</f>
        <v>45</v>
      </c>
      <c r="D19" s="4">
        <v>34</v>
      </c>
      <c r="E19" s="4">
        <f t="shared" si="0"/>
        <v>11</v>
      </c>
      <c r="F19" s="182">
        <f t="shared" si="1"/>
        <v>75.555555555555557</v>
      </c>
    </row>
    <row r="20" spans="1:6" ht="12.6" customHeight="1">
      <c r="A20" s="4" t="s">
        <v>506</v>
      </c>
      <c r="B20" s="13" t="s">
        <v>1050</v>
      </c>
      <c r="C20" s="5">
        <f>表3.1.4!C20</f>
        <v>13</v>
      </c>
      <c r="D20" s="4">
        <v>12</v>
      </c>
      <c r="E20" s="4">
        <f t="shared" si="0"/>
        <v>1</v>
      </c>
      <c r="F20" s="182">
        <f t="shared" si="1"/>
        <v>92.307692307692307</v>
      </c>
    </row>
    <row r="21" spans="1:6" ht="12.6" customHeight="1">
      <c r="A21" s="4" t="s">
        <v>507</v>
      </c>
      <c r="B21" s="13" t="s">
        <v>1051</v>
      </c>
      <c r="C21" s="5">
        <f>表3.1.4!C21</f>
        <v>111</v>
      </c>
      <c r="D21" s="4">
        <v>74</v>
      </c>
      <c r="E21" s="4">
        <f t="shared" si="0"/>
        <v>37</v>
      </c>
      <c r="F21" s="182">
        <f t="shared" si="1"/>
        <v>66.666666666666671</v>
      </c>
    </row>
    <row r="22" spans="1:6" ht="12.6" customHeight="1">
      <c r="A22" s="4" t="s">
        <v>508</v>
      </c>
      <c r="B22" s="13" t="s">
        <v>1052</v>
      </c>
      <c r="C22" s="5">
        <f>表3.1.4!C22</f>
        <v>231</v>
      </c>
      <c r="D22" s="4">
        <v>135</v>
      </c>
      <c r="E22" s="4">
        <f t="shared" si="0"/>
        <v>96</v>
      </c>
      <c r="F22" s="182">
        <f t="shared" si="1"/>
        <v>58.441558441558442</v>
      </c>
    </row>
    <row r="23" spans="1:6" ht="12.6" customHeight="1">
      <c r="A23" s="134" t="s">
        <v>703</v>
      </c>
      <c r="B23" s="13" t="s">
        <v>1907</v>
      </c>
      <c r="C23" s="5">
        <f>表3.1.4!C23</f>
        <v>7</v>
      </c>
      <c r="D23" s="4">
        <v>4</v>
      </c>
      <c r="E23" s="4">
        <f t="shared" si="0"/>
        <v>3</v>
      </c>
      <c r="F23" s="182">
        <f t="shared" si="1"/>
        <v>57.142857142857146</v>
      </c>
    </row>
    <row r="24" spans="1:6" ht="12.6" customHeight="1">
      <c r="A24" s="4" t="s">
        <v>509</v>
      </c>
      <c r="B24" s="13" t="s">
        <v>1908</v>
      </c>
      <c r="C24" s="5">
        <f>表3.1.4!C24</f>
        <v>124</v>
      </c>
      <c r="D24" s="4">
        <v>82</v>
      </c>
      <c r="E24" s="4">
        <f t="shared" si="0"/>
        <v>42</v>
      </c>
      <c r="F24" s="182">
        <f t="shared" si="1"/>
        <v>66.129032258064512</v>
      </c>
    </row>
    <row r="25" spans="1:6" ht="12.6" customHeight="1">
      <c r="A25" s="4" t="s">
        <v>510</v>
      </c>
      <c r="B25" s="13" t="s">
        <v>1909</v>
      </c>
      <c r="C25" s="5">
        <f>表3.1.4!C25</f>
        <v>2</v>
      </c>
      <c r="D25" s="4">
        <v>1</v>
      </c>
      <c r="E25" s="4">
        <f t="shared" si="0"/>
        <v>1</v>
      </c>
      <c r="F25" s="182">
        <f t="shared" si="1"/>
        <v>50</v>
      </c>
    </row>
    <row r="26" spans="1:6" ht="12.6" customHeight="1">
      <c r="A26" s="4" t="s">
        <v>1704</v>
      </c>
      <c r="B26" s="13" t="s">
        <v>1910</v>
      </c>
      <c r="C26" s="5">
        <f>表3.1.4!C26</f>
        <v>426</v>
      </c>
      <c r="D26" s="4">
        <v>307</v>
      </c>
      <c r="E26" s="4">
        <f t="shared" si="0"/>
        <v>119</v>
      </c>
      <c r="F26" s="182">
        <f t="shared" si="1"/>
        <v>72.065727699530512</v>
      </c>
    </row>
    <row r="27" spans="1:6" ht="12.6" customHeight="1">
      <c r="A27" s="4" t="s">
        <v>1705</v>
      </c>
      <c r="B27" s="13" t="s">
        <v>1911</v>
      </c>
      <c r="C27" s="5">
        <f>表3.1.4!C27</f>
        <v>3</v>
      </c>
      <c r="D27" s="4">
        <v>3</v>
      </c>
      <c r="E27" s="4">
        <f t="shared" si="0"/>
        <v>0</v>
      </c>
      <c r="F27" s="182">
        <f t="shared" si="1"/>
        <v>100</v>
      </c>
    </row>
    <row r="28" spans="1:6" ht="12.6" customHeight="1">
      <c r="A28" s="134" t="s">
        <v>534</v>
      </c>
      <c r="B28" s="13" t="s">
        <v>1912</v>
      </c>
      <c r="C28" s="5">
        <f>表3.1.4!C28</f>
        <v>35</v>
      </c>
      <c r="D28" s="4">
        <v>30</v>
      </c>
      <c r="E28" s="4">
        <f t="shared" si="0"/>
        <v>5</v>
      </c>
      <c r="F28" s="182">
        <f t="shared" si="1"/>
        <v>85.714285714285708</v>
      </c>
    </row>
    <row r="29" spans="1:6" ht="12.6" customHeight="1">
      <c r="A29" s="4" t="s">
        <v>1706</v>
      </c>
      <c r="B29" s="13" t="s">
        <v>1913</v>
      </c>
      <c r="C29" s="5">
        <f>表3.1.4!C29</f>
        <v>4</v>
      </c>
      <c r="D29" s="4">
        <v>0</v>
      </c>
      <c r="E29" s="4">
        <f t="shared" si="0"/>
        <v>4</v>
      </c>
      <c r="F29" s="182">
        <f t="shared" si="1"/>
        <v>0</v>
      </c>
    </row>
    <row r="30" spans="1:6" ht="12.6" customHeight="1">
      <c r="A30" s="4" t="s">
        <v>1707</v>
      </c>
      <c r="B30" s="13" t="s">
        <v>1914</v>
      </c>
      <c r="C30" s="5">
        <f>表3.1.4!C30</f>
        <v>14</v>
      </c>
      <c r="D30" s="4">
        <v>10</v>
      </c>
      <c r="E30" s="4">
        <f t="shared" si="0"/>
        <v>4</v>
      </c>
      <c r="F30" s="182">
        <f t="shared" si="1"/>
        <v>71.428571428571431</v>
      </c>
    </row>
    <row r="31" spans="1:6" ht="12.6" customHeight="1">
      <c r="A31" s="4" t="s">
        <v>1708</v>
      </c>
      <c r="B31" s="13" t="s">
        <v>1915</v>
      </c>
      <c r="C31" s="5">
        <f>表3.1.4!C31</f>
        <v>3</v>
      </c>
      <c r="D31" s="4">
        <v>2</v>
      </c>
      <c r="E31" s="4">
        <f t="shared" si="0"/>
        <v>1</v>
      </c>
      <c r="F31" s="182">
        <f t="shared" si="1"/>
        <v>66.666666666666671</v>
      </c>
    </row>
    <row r="32" spans="1:6" ht="12.6" customHeight="1">
      <c r="A32" s="4" t="s">
        <v>417</v>
      </c>
      <c r="B32" s="13" t="s">
        <v>774</v>
      </c>
      <c r="C32" s="5">
        <f>表3.1.4!C32</f>
        <v>30</v>
      </c>
      <c r="D32" s="4">
        <v>19</v>
      </c>
      <c r="E32" s="4">
        <f t="shared" si="0"/>
        <v>11</v>
      </c>
      <c r="F32" s="182">
        <f t="shared" si="1"/>
        <v>63.333333333333336</v>
      </c>
    </row>
    <row r="33" spans="1:6" ht="12.6" customHeight="1">
      <c r="A33" s="134" t="s">
        <v>713</v>
      </c>
      <c r="B33" s="13" t="s">
        <v>775</v>
      </c>
      <c r="C33" s="5">
        <f>表3.1.4!C33</f>
        <v>365</v>
      </c>
      <c r="D33" s="4">
        <v>280</v>
      </c>
      <c r="E33" s="4">
        <f t="shared" si="0"/>
        <v>85</v>
      </c>
      <c r="F33" s="182">
        <f t="shared" si="1"/>
        <v>76.712328767123282</v>
      </c>
    </row>
    <row r="34" spans="1:6" ht="12.6" customHeight="1">
      <c r="A34" s="4" t="s">
        <v>418</v>
      </c>
      <c r="B34" s="13" t="s">
        <v>776</v>
      </c>
      <c r="C34" s="5">
        <f>表3.1.4!C34</f>
        <v>119</v>
      </c>
      <c r="D34" s="4">
        <v>66</v>
      </c>
      <c r="E34" s="4">
        <f t="shared" si="0"/>
        <v>53</v>
      </c>
      <c r="F34" s="182">
        <f t="shared" si="1"/>
        <v>55.462184873949582</v>
      </c>
    </row>
    <row r="35" spans="1:6" ht="12.6" customHeight="1">
      <c r="A35" s="4" t="s">
        <v>419</v>
      </c>
      <c r="B35" s="13" t="s">
        <v>1735</v>
      </c>
      <c r="C35" s="5">
        <f>表3.1.4!C35</f>
        <v>28</v>
      </c>
      <c r="D35" s="4">
        <v>23</v>
      </c>
      <c r="E35" s="4">
        <f t="shared" si="0"/>
        <v>5</v>
      </c>
      <c r="F35" s="182">
        <f t="shared" si="1"/>
        <v>82.142857142857139</v>
      </c>
    </row>
    <row r="36" spans="1:6" ht="12.6" customHeight="1">
      <c r="A36" s="4" t="s">
        <v>1747</v>
      </c>
      <c r="B36" s="13" t="s">
        <v>2071</v>
      </c>
      <c r="C36" s="5">
        <f>表3.1.4!C36</f>
        <v>3</v>
      </c>
      <c r="D36" s="4">
        <v>3</v>
      </c>
      <c r="E36" s="4">
        <f t="shared" si="0"/>
        <v>0</v>
      </c>
      <c r="F36" s="182">
        <f t="shared" si="1"/>
        <v>100</v>
      </c>
    </row>
    <row r="37" spans="1:6" ht="12.6" customHeight="1">
      <c r="A37" s="4" t="s">
        <v>1743</v>
      </c>
      <c r="B37" s="13" t="s">
        <v>1742</v>
      </c>
      <c r="C37" s="5">
        <f>表3.1.4!C37</f>
        <v>35</v>
      </c>
      <c r="D37" s="4">
        <v>31</v>
      </c>
      <c r="E37" s="4">
        <f t="shared" si="0"/>
        <v>4</v>
      </c>
      <c r="F37" s="182">
        <f t="shared" si="1"/>
        <v>88.571428571428569</v>
      </c>
    </row>
    <row r="38" spans="1:6" ht="12.6" customHeight="1">
      <c r="A38" s="4" t="s">
        <v>1745</v>
      </c>
      <c r="B38" s="13" t="s">
        <v>1744</v>
      </c>
      <c r="C38" s="5">
        <f>表3.1.4!C38</f>
        <v>264</v>
      </c>
      <c r="D38" s="4">
        <v>230</v>
      </c>
      <c r="E38" s="4">
        <f t="shared" si="0"/>
        <v>34</v>
      </c>
      <c r="F38" s="182">
        <f t="shared" si="1"/>
        <v>87.121212121212125</v>
      </c>
    </row>
    <row r="39" spans="1:6" ht="12.6" customHeight="1">
      <c r="A39" s="4" t="s">
        <v>1748</v>
      </c>
      <c r="B39" s="13" t="s">
        <v>1746</v>
      </c>
      <c r="C39" s="5">
        <f>表3.1.4!C39</f>
        <v>17</v>
      </c>
      <c r="D39" s="4">
        <v>14</v>
      </c>
      <c r="E39" s="4">
        <f t="shared" si="0"/>
        <v>3</v>
      </c>
      <c r="F39" s="182">
        <f t="shared" si="1"/>
        <v>82.352941176470594</v>
      </c>
    </row>
    <row r="40" spans="1:6" ht="12.6" customHeight="1">
      <c r="A40" s="4" t="s">
        <v>813</v>
      </c>
      <c r="B40" s="13" t="s">
        <v>814</v>
      </c>
      <c r="C40" s="5">
        <f>表3.1.4!C40</f>
        <v>5</v>
      </c>
      <c r="D40" s="4">
        <v>5</v>
      </c>
      <c r="E40" s="4">
        <f t="shared" si="0"/>
        <v>0</v>
      </c>
      <c r="F40" s="182">
        <f t="shared" si="1"/>
        <v>100</v>
      </c>
    </row>
    <row r="41" spans="1:6" ht="12.6" customHeight="1">
      <c r="A41" s="4" t="s">
        <v>815</v>
      </c>
      <c r="B41" s="13" t="s">
        <v>816</v>
      </c>
      <c r="C41" s="5">
        <f>表3.1.4!C41</f>
        <v>10</v>
      </c>
      <c r="D41" s="4">
        <v>8</v>
      </c>
      <c r="E41" s="4">
        <f t="shared" si="0"/>
        <v>2</v>
      </c>
      <c r="F41" s="182">
        <f t="shared" si="1"/>
        <v>80</v>
      </c>
    </row>
    <row r="42" spans="1:6" ht="12.6" customHeight="1">
      <c r="A42" s="4" t="s">
        <v>817</v>
      </c>
      <c r="B42" s="13" t="s">
        <v>818</v>
      </c>
      <c r="C42" s="5">
        <f>表3.1.4!C42</f>
        <v>7</v>
      </c>
      <c r="D42" s="4">
        <v>7</v>
      </c>
      <c r="E42" s="4">
        <f t="shared" si="0"/>
        <v>0</v>
      </c>
      <c r="F42" s="182">
        <f t="shared" si="1"/>
        <v>100</v>
      </c>
    </row>
    <row r="43" spans="1:6" ht="12.6" customHeight="1">
      <c r="A43" s="4" t="s">
        <v>819</v>
      </c>
      <c r="B43" s="13" t="s">
        <v>820</v>
      </c>
      <c r="C43" s="5">
        <f>表3.1.4!C43</f>
        <v>26</v>
      </c>
      <c r="D43" s="4">
        <v>20</v>
      </c>
      <c r="E43" s="4">
        <f t="shared" si="0"/>
        <v>6</v>
      </c>
      <c r="F43" s="182">
        <f t="shared" si="1"/>
        <v>76.92307692307692</v>
      </c>
    </row>
    <row r="44" spans="1:6" ht="12.6" customHeight="1">
      <c r="A44" s="4" t="s">
        <v>821</v>
      </c>
      <c r="B44" s="13" t="s">
        <v>822</v>
      </c>
      <c r="C44" s="5">
        <f>表3.1.4!C44</f>
        <v>157</v>
      </c>
      <c r="D44" s="4">
        <v>143</v>
      </c>
      <c r="E44" s="4">
        <f t="shared" si="0"/>
        <v>14</v>
      </c>
      <c r="F44" s="182">
        <f t="shared" si="1"/>
        <v>91.082802547770697</v>
      </c>
    </row>
    <row r="45" spans="1:6" ht="12.6" customHeight="1">
      <c r="A45" s="4" t="s">
        <v>823</v>
      </c>
      <c r="B45" s="13" t="s">
        <v>824</v>
      </c>
      <c r="C45" s="5">
        <f>表3.1.4!C45</f>
        <v>9</v>
      </c>
      <c r="D45" s="4">
        <v>9</v>
      </c>
      <c r="E45" s="4">
        <f t="shared" si="0"/>
        <v>0</v>
      </c>
      <c r="F45" s="182">
        <f t="shared" si="1"/>
        <v>100</v>
      </c>
    </row>
    <row r="46" spans="1:6" ht="12.6" customHeight="1">
      <c r="A46" s="4" t="s">
        <v>825</v>
      </c>
      <c r="B46" s="13" t="s">
        <v>1892</v>
      </c>
      <c r="C46" s="5">
        <f>表3.1.4!C46</f>
        <v>8</v>
      </c>
      <c r="D46" s="4">
        <v>8</v>
      </c>
      <c r="E46" s="4">
        <f t="shared" si="0"/>
        <v>0</v>
      </c>
      <c r="F46" s="182">
        <f t="shared" si="1"/>
        <v>100</v>
      </c>
    </row>
    <row r="47" spans="1:6" ht="12.6" customHeight="1">
      <c r="A47" s="4" t="s">
        <v>1893</v>
      </c>
      <c r="B47" s="13" t="s">
        <v>1894</v>
      </c>
      <c r="C47" s="5">
        <f>表3.1.4!C47</f>
        <v>9</v>
      </c>
      <c r="D47" s="4">
        <v>8</v>
      </c>
      <c r="E47" s="4">
        <f t="shared" si="0"/>
        <v>1</v>
      </c>
      <c r="F47" s="182">
        <f t="shared" si="1"/>
        <v>88.888888888888886</v>
      </c>
    </row>
    <row r="48" spans="1:6" ht="12.6" customHeight="1">
      <c r="A48" s="4" t="s">
        <v>1895</v>
      </c>
      <c r="B48" s="13" t="s">
        <v>1896</v>
      </c>
      <c r="C48" s="5">
        <f>表3.1.4!C48</f>
        <v>59</v>
      </c>
      <c r="D48" s="4">
        <v>56</v>
      </c>
      <c r="E48" s="4">
        <f t="shared" si="0"/>
        <v>3</v>
      </c>
      <c r="F48" s="182">
        <f t="shared" si="1"/>
        <v>94.915254237288138</v>
      </c>
    </row>
    <row r="49" spans="1:6" ht="12.6" customHeight="1">
      <c r="A49" s="4" t="s">
        <v>1897</v>
      </c>
      <c r="B49" s="13" t="s">
        <v>1898</v>
      </c>
      <c r="C49" s="5">
        <f>表3.1.4!C49</f>
        <v>0</v>
      </c>
      <c r="D49" s="4">
        <v>0</v>
      </c>
      <c r="E49" s="4">
        <f t="shared" si="0"/>
        <v>0</v>
      </c>
      <c r="F49" s="182" t="str">
        <f t="shared" si="1"/>
        <v>-</v>
      </c>
    </row>
    <row r="50" spans="1:6" ht="12.6" customHeight="1">
      <c r="A50" s="35" t="s">
        <v>2022</v>
      </c>
      <c r="B50" s="13" t="s">
        <v>2023</v>
      </c>
      <c r="C50" s="5">
        <f>表3.1.4!C50</f>
        <v>0</v>
      </c>
      <c r="D50" s="4">
        <v>0</v>
      </c>
      <c r="E50" s="4">
        <f>C50-D50</f>
        <v>0</v>
      </c>
      <c r="F50" s="182" t="str">
        <f t="shared" si="1"/>
        <v>-</v>
      </c>
    </row>
    <row r="51" spans="1:6" ht="12.6" customHeight="1">
      <c r="A51" s="4" t="s">
        <v>1899</v>
      </c>
      <c r="B51" s="13" t="s">
        <v>157</v>
      </c>
      <c r="C51" s="5">
        <f>表3.1.4!C51</f>
        <v>1</v>
      </c>
      <c r="D51" s="4">
        <v>1</v>
      </c>
      <c r="E51" s="4">
        <f t="shared" si="0"/>
        <v>0</v>
      </c>
      <c r="F51" s="182">
        <f t="shared" si="1"/>
        <v>100</v>
      </c>
    </row>
    <row r="52" spans="1:6" ht="12.6" customHeight="1">
      <c r="A52" s="4" t="s">
        <v>158</v>
      </c>
      <c r="B52" s="13" t="s">
        <v>159</v>
      </c>
      <c r="C52" s="5">
        <f>表3.1.4!C52</f>
        <v>3</v>
      </c>
      <c r="D52" s="4">
        <v>3</v>
      </c>
      <c r="E52" s="4">
        <f t="shared" si="0"/>
        <v>0</v>
      </c>
      <c r="F52" s="182">
        <f t="shared" si="1"/>
        <v>100</v>
      </c>
    </row>
    <row r="53" spans="1:6" ht="12.6" customHeight="1">
      <c r="A53" s="4" t="s">
        <v>160</v>
      </c>
      <c r="B53" s="13" t="s">
        <v>161</v>
      </c>
      <c r="C53" s="5">
        <f>表3.1.4!C53</f>
        <v>17</v>
      </c>
      <c r="D53" s="4">
        <v>15</v>
      </c>
      <c r="E53" s="4">
        <f t="shared" si="0"/>
        <v>2</v>
      </c>
      <c r="F53" s="182">
        <f t="shared" si="1"/>
        <v>88.235294117647058</v>
      </c>
    </row>
    <row r="54" spans="1:6" ht="12.6" customHeight="1">
      <c r="A54" s="4" t="s">
        <v>162</v>
      </c>
      <c r="B54" s="13" t="s">
        <v>900</v>
      </c>
      <c r="C54" s="5">
        <f>表3.1.4!C54</f>
        <v>0</v>
      </c>
      <c r="D54" s="4">
        <v>0</v>
      </c>
      <c r="E54" s="4">
        <f t="shared" si="0"/>
        <v>0</v>
      </c>
      <c r="F54" s="182" t="str">
        <f t="shared" si="1"/>
        <v>-</v>
      </c>
    </row>
    <row r="55" spans="1:6" ht="12.6" customHeight="1">
      <c r="A55" s="4" t="s">
        <v>901</v>
      </c>
      <c r="B55" s="13" t="s">
        <v>902</v>
      </c>
      <c r="C55" s="5">
        <f>表3.1.4!C55</f>
        <v>7</v>
      </c>
      <c r="D55" s="4">
        <v>5</v>
      </c>
      <c r="E55" s="4">
        <f t="shared" si="0"/>
        <v>2</v>
      </c>
      <c r="F55" s="182">
        <f t="shared" si="1"/>
        <v>71.428571428571431</v>
      </c>
    </row>
    <row r="56" spans="1:6" ht="12.6" customHeight="1">
      <c r="A56" s="4" t="s">
        <v>903</v>
      </c>
      <c r="B56" s="13" t="s">
        <v>904</v>
      </c>
      <c r="C56" s="5">
        <f>表3.1.4!C56</f>
        <v>0</v>
      </c>
      <c r="D56" s="4">
        <v>0</v>
      </c>
      <c r="E56" s="4">
        <f t="shared" si="0"/>
        <v>0</v>
      </c>
      <c r="F56" s="182" t="str">
        <f t="shared" si="1"/>
        <v>-</v>
      </c>
    </row>
    <row r="57" spans="1:6" ht="12.6" customHeight="1">
      <c r="A57" s="4" t="s">
        <v>905</v>
      </c>
      <c r="B57" s="13" t="s">
        <v>1269</v>
      </c>
      <c r="C57" s="5">
        <f>表3.1.4!C57</f>
        <v>0</v>
      </c>
      <c r="D57" s="4">
        <v>0</v>
      </c>
      <c r="E57" s="4">
        <f t="shared" si="0"/>
        <v>0</v>
      </c>
      <c r="F57" s="182" t="str">
        <f t="shared" si="1"/>
        <v>-</v>
      </c>
    </row>
    <row r="58" spans="1:6" ht="12.6" customHeight="1">
      <c r="A58" s="4" t="s">
        <v>1270</v>
      </c>
      <c r="B58" s="13" t="s">
        <v>1271</v>
      </c>
      <c r="C58" s="5">
        <f>表3.1.4!C58</f>
        <v>220</v>
      </c>
      <c r="D58" s="4">
        <v>201</v>
      </c>
      <c r="E58" s="4">
        <f t="shared" si="0"/>
        <v>19</v>
      </c>
      <c r="F58" s="182">
        <f t="shared" si="1"/>
        <v>91.36363636363636</v>
      </c>
    </row>
    <row r="59" spans="1:6" ht="12.6" customHeight="1">
      <c r="A59" s="4" t="s">
        <v>1272</v>
      </c>
      <c r="B59" s="13" t="s">
        <v>1273</v>
      </c>
      <c r="C59" s="5">
        <f>表3.1.4!C59</f>
        <v>199</v>
      </c>
      <c r="D59" s="4">
        <v>177</v>
      </c>
      <c r="E59" s="4">
        <f t="shared" si="0"/>
        <v>22</v>
      </c>
      <c r="F59" s="182">
        <f t="shared" si="1"/>
        <v>88.94472361809045</v>
      </c>
    </row>
    <row r="60" spans="1:6" ht="12.6" customHeight="1">
      <c r="A60" s="4" t="s">
        <v>1687</v>
      </c>
      <c r="B60" s="13" t="s">
        <v>1688</v>
      </c>
      <c r="C60" s="5">
        <f>表3.1.4!C60</f>
        <v>10</v>
      </c>
      <c r="D60" s="4">
        <v>8</v>
      </c>
      <c r="E60" s="4">
        <f t="shared" si="0"/>
        <v>2</v>
      </c>
      <c r="F60" s="182">
        <f t="shared" si="1"/>
        <v>80</v>
      </c>
    </row>
    <row r="61" spans="1:6" ht="12.6" customHeight="1">
      <c r="A61" s="4" t="s">
        <v>1689</v>
      </c>
      <c r="B61" s="13" t="s">
        <v>1690</v>
      </c>
      <c r="C61" s="5">
        <f>表3.1.4!C61</f>
        <v>15</v>
      </c>
      <c r="D61" s="4">
        <v>14</v>
      </c>
      <c r="E61" s="4">
        <f t="shared" si="0"/>
        <v>1</v>
      </c>
      <c r="F61" s="182">
        <f t="shared" si="1"/>
        <v>93.333333333333329</v>
      </c>
    </row>
    <row r="62" spans="1:6" ht="12.6" customHeight="1">
      <c r="A62" s="4" t="s">
        <v>1691</v>
      </c>
      <c r="B62" s="13" t="s">
        <v>1692</v>
      </c>
      <c r="C62" s="5">
        <f>表3.1.4!C62</f>
        <v>3</v>
      </c>
      <c r="D62" s="4">
        <v>2</v>
      </c>
      <c r="E62" s="4">
        <f t="shared" si="0"/>
        <v>1</v>
      </c>
      <c r="F62" s="182">
        <f t="shared" si="1"/>
        <v>66.666666666666671</v>
      </c>
    </row>
    <row r="63" spans="1:6" ht="12.6" customHeight="1">
      <c r="A63" s="134" t="s">
        <v>1587</v>
      </c>
      <c r="B63" s="13" t="s">
        <v>1693</v>
      </c>
      <c r="C63" s="5">
        <f>表3.1.4!C63</f>
        <v>31</v>
      </c>
      <c r="D63" s="4">
        <v>30</v>
      </c>
      <c r="E63" s="4">
        <f t="shared" si="0"/>
        <v>1</v>
      </c>
      <c r="F63" s="182">
        <f t="shared" si="1"/>
        <v>96.774193548387103</v>
      </c>
    </row>
    <row r="64" spans="1:6" ht="12.6" customHeight="1">
      <c r="A64" s="4" t="s">
        <v>1694</v>
      </c>
      <c r="B64" s="13" t="s">
        <v>2018</v>
      </c>
      <c r="C64" s="5">
        <f>表3.1.4!C64</f>
        <v>61</v>
      </c>
      <c r="D64" s="4">
        <v>54</v>
      </c>
      <c r="E64" s="4">
        <f t="shared" si="0"/>
        <v>7</v>
      </c>
      <c r="F64" s="182">
        <f t="shared" si="1"/>
        <v>88.52459016393442</v>
      </c>
    </row>
    <row r="65" spans="1:6" ht="12.6" customHeight="1">
      <c r="A65" s="4" t="s">
        <v>1020</v>
      </c>
      <c r="B65" s="13" t="s">
        <v>1021</v>
      </c>
      <c r="C65" s="5">
        <f>表3.1.4!C65</f>
        <v>4</v>
      </c>
      <c r="D65" s="4">
        <v>4</v>
      </c>
      <c r="E65" s="4">
        <f t="shared" si="0"/>
        <v>0</v>
      </c>
      <c r="F65" s="182">
        <f t="shared" si="1"/>
        <v>100</v>
      </c>
    </row>
    <row r="66" spans="1:6" ht="12.6" customHeight="1">
      <c r="A66" s="4" t="s">
        <v>1022</v>
      </c>
      <c r="B66" s="13" t="s">
        <v>1023</v>
      </c>
      <c r="C66" s="5">
        <f>表3.1.4!C66</f>
        <v>9</v>
      </c>
      <c r="D66" s="4">
        <v>7</v>
      </c>
      <c r="E66" s="4">
        <f t="shared" si="0"/>
        <v>2</v>
      </c>
      <c r="F66" s="182">
        <f t="shared" si="1"/>
        <v>77.777777777777771</v>
      </c>
    </row>
    <row r="67" spans="1:6" ht="12.6" customHeight="1">
      <c r="A67" s="4" t="s">
        <v>1024</v>
      </c>
      <c r="B67" s="13" t="s">
        <v>1025</v>
      </c>
      <c r="C67" s="5">
        <f>表3.1.4!C67</f>
        <v>247</v>
      </c>
      <c r="D67" s="4">
        <v>168</v>
      </c>
      <c r="E67" s="4">
        <f t="shared" si="0"/>
        <v>79</v>
      </c>
      <c r="F67" s="182">
        <f t="shared" si="1"/>
        <v>68.016194331983812</v>
      </c>
    </row>
    <row r="68" spans="1:6" ht="12.6" customHeight="1">
      <c r="A68" s="4" t="s">
        <v>1026</v>
      </c>
      <c r="B68" s="13" t="s">
        <v>1027</v>
      </c>
      <c r="C68" s="5">
        <f>表3.1.4!C68</f>
        <v>106</v>
      </c>
      <c r="D68" s="4">
        <v>81</v>
      </c>
      <c r="E68" s="4">
        <f t="shared" si="0"/>
        <v>25</v>
      </c>
      <c r="F68" s="182">
        <f t="shared" si="1"/>
        <v>76.415094339622641</v>
      </c>
    </row>
    <row r="69" spans="1:6" ht="12.6" customHeight="1">
      <c r="A69" s="4" t="s">
        <v>1028</v>
      </c>
      <c r="B69" s="13" t="s">
        <v>907</v>
      </c>
      <c r="C69" s="5">
        <f>表3.1.4!C69</f>
        <v>292</v>
      </c>
      <c r="D69" s="4">
        <v>190</v>
      </c>
      <c r="E69" s="4">
        <f t="shared" si="0"/>
        <v>102</v>
      </c>
      <c r="F69" s="182">
        <f t="shared" si="1"/>
        <v>65.06849315068493</v>
      </c>
    </row>
    <row r="70" spans="1:6" ht="12.6" customHeight="1">
      <c r="A70" s="4" t="s">
        <v>908</v>
      </c>
      <c r="B70" s="13" t="s">
        <v>909</v>
      </c>
      <c r="C70" s="5">
        <f>表3.1.4!C70</f>
        <v>3</v>
      </c>
      <c r="D70" s="4">
        <v>3</v>
      </c>
      <c r="E70" s="4">
        <f t="shared" si="0"/>
        <v>0</v>
      </c>
      <c r="F70" s="182">
        <f t="shared" ref="F70:F112" si="2">IF(C70&gt;0,D70*100/C70,"-")</f>
        <v>100</v>
      </c>
    </row>
    <row r="71" spans="1:6" ht="12.6" customHeight="1">
      <c r="A71" s="4" t="s">
        <v>910</v>
      </c>
      <c r="B71" s="13" t="s">
        <v>911</v>
      </c>
      <c r="C71" s="5">
        <f>表3.1.4!C71</f>
        <v>8</v>
      </c>
      <c r="D71" s="4">
        <v>8</v>
      </c>
      <c r="E71" s="4">
        <f t="shared" ref="E71:E111" si="3">C71-D71</f>
        <v>0</v>
      </c>
      <c r="F71" s="182">
        <f t="shared" si="2"/>
        <v>100</v>
      </c>
    </row>
    <row r="72" spans="1:6" ht="12.6" customHeight="1">
      <c r="A72" s="4" t="s">
        <v>912</v>
      </c>
      <c r="B72" s="13" t="s">
        <v>1768</v>
      </c>
      <c r="C72" s="5">
        <f>表3.1.4!C72</f>
        <v>106</v>
      </c>
      <c r="D72" s="4">
        <v>91</v>
      </c>
      <c r="E72" s="4">
        <f t="shared" si="3"/>
        <v>15</v>
      </c>
      <c r="F72" s="182">
        <f t="shared" si="2"/>
        <v>85.84905660377359</v>
      </c>
    </row>
    <row r="73" spans="1:6" ht="12.6" customHeight="1">
      <c r="A73" s="4" t="s">
        <v>1769</v>
      </c>
      <c r="B73" s="13" t="s">
        <v>1770</v>
      </c>
      <c r="C73" s="5">
        <f>表3.1.4!C73</f>
        <v>49</v>
      </c>
      <c r="D73" s="4">
        <v>34</v>
      </c>
      <c r="E73" s="4">
        <f t="shared" si="3"/>
        <v>15</v>
      </c>
      <c r="F73" s="182">
        <f t="shared" si="2"/>
        <v>69.387755102040813</v>
      </c>
    </row>
    <row r="74" spans="1:6" ht="12.6" customHeight="1">
      <c r="A74" s="4" t="s">
        <v>1771</v>
      </c>
      <c r="B74" s="13" t="s">
        <v>1772</v>
      </c>
      <c r="C74" s="5">
        <f>表3.1.4!C74</f>
        <v>103</v>
      </c>
      <c r="D74" s="4">
        <v>60</v>
      </c>
      <c r="E74" s="4">
        <f t="shared" si="3"/>
        <v>43</v>
      </c>
      <c r="F74" s="182">
        <f t="shared" si="2"/>
        <v>58.252427184466022</v>
      </c>
    </row>
    <row r="75" spans="1:6" ht="12.6" customHeight="1">
      <c r="A75" s="4" t="s">
        <v>1773</v>
      </c>
      <c r="B75" s="13" t="s">
        <v>1774</v>
      </c>
      <c r="C75" s="5">
        <f>表3.1.4!C75</f>
        <v>122</v>
      </c>
      <c r="D75" s="4">
        <v>112</v>
      </c>
      <c r="E75" s="4">
        <f t="shared" si="3"/>
        <v>10</v>
      </c>
      <c r="F75" s="182">
        <f t="shared" si="2"/>
        <v>91.803278688524586</v>
      </c>
    </row>
    <row r="76" spans="1:6" ht="12.6" customHeight="1">
      <c r="A76" s="4" t="s">
        <v>1775</v>
      </c>
      <c r="B76" s="13" t="s">
        <v>1776</v>
      </c>
      <c r="C76" s="5">
        <f>表3.1.4!C76</f>
        <v>112</v>
      </c>
      <c r="D76" s="4">
        <v>91</v>
      </c>
      <c r="E76" s="4">
        <f t="shared" si="3"/>
        <v>21</v>
      </c>
      <c r="F76" s="182">
        <f t="shared" si="2"/>
        <v>81.25</v>
      </c>
    </row>
    <row r="77" spans="1:6" ht="12.6" customHeight="1">
      <c r="A77" s="134" t="s">
        <v>1034</v>
      </c>
      <c r="B77" s="13" t="s">
        <v>1777</v>
      </c>
      <c r="C77" s="5">
        <f>表3.1.4!C77</f>
        <v>757</v>
      </c>
      <c r="D77" s="4">
        <v>560</v>
      </c>
      <c r="E77" s="4">
        <f t="shared" si="3"/>
        <v>197</v>
      </c>
      <c r="F77" s="182">
        <f t="shared" si="2"/>
        <v>73.97622192866578</v>
      </c>
    </row>
    <row r="78" spans="1:6" ht="12.6" customHeight="1">
      <c r="A78" s="4" t="s">
        <v>1282</v>
      </c>
      <c r="B78" s="13" t="s">
        <v>1283</v>
      </c>
      <c r="C78" s="5">
        <f>表3.1.4!C78</f>
        <v>5</v>
      </c>
      <c r="D78" s="4">
        <v>4</v>
      </c>
      <c r="E78" s="4">
        <f t="shared" si="3"/>
        <v>1</v>
      </c>
      <c r="F78" s="182">
        <f t="shared" si="2"/>
        <v>80</v>
      </c>
    </row>
    <row r="79" spans="1:6" ht="12.6" customHeight="1">
      <c r="A79" s="4" t="s">
        <v>1284</v>
      </c>
      <c r="B79" s="13" t="s">
        <v>1285</v>
      </c>
      <c r="C79" s="5">
        <f>表3.1.4!C79</f>
        <v>35</v>
      </c>
      <c r="D79" s="4">
        <v>33</v>
      </c>
      <c r="E79" s="4">
        <f t="shared" si="3"/>
        <v>2</v>
      </c>
      <c r="F79" s="182">
        <f t="shared" si="2"/>
        <v>94.285714285714292</v>
      </c>
    </row>
    <row r="80" spans="1:6" ht="12.6" customHeight="1">
      <c r="A80" s="134" t="s">
        <v>1035</v>
      </c>
      <c r="B80" s="13" t="s">
        <v>1286</v>
      </c>
      <c r="C80" s="5">
        <f>表3.1.4!C80</f>
        <v>7</v>
      </c>
      <c r="D80" s="4">
        <v>4</v>
      </c>
      <c r="E80" s="4">
        <f t="shared" si="3"/>
        <v>3</v>
      </c>
      <c r="F80" s="182">
        <f t="shared" si="2"/>
        <v>57.142857142857146</v>
      </c>
    </row>
    <row r="81" spans="1:6" ht="12.6" customHeight="1">
      <c r="A81" s="4" t="s">
        <v>1287</v>
      </c>
      <c r="B81" s="13" t="s">
        <v>1288</v>
      </c>
      <c r="C81" s="5">
        <f>表3.1.4!C81</f>
        <v>281</v>
      </c>
      <c r="D81" s="4">
        <v>268</v>
      </c>
      <c r="E81" s="4">
        <f t="shared" si="3"/>
        <v>13</v>
      </c>
      <c r="F81" s="182">
        <f t="shared" si="2"/>
        <v>95.37366548042705</v>
      </c>
    </row>
    <row r="82" spans="1:6" ht="12.6" customHeight="1">
      <c r="A82" s="4" t="s">
        <v>1289</v>
      </c>
      <c r="B82" s="13" t="s">
        <v>1290</v>
      </c>
      <c r="C82" s="5">
        <f>表3.1.4!C82</f>
        <v>2206</v>
      </c>
      <c r="D82" s="4">
        <v>1616</v>
      </c>
      <c r="E82" s="4">
        <f t="shared" si="3"/>
        <v>590</v>
      </c>
      <c r="F82" s="182">
        <f t="shared" si="2"/>
        <v>73.254759746146874</v>
      </c>
    </row>
    <row r="83" spans="1:6" ht="12.6" customHeight="1">
      <c r="A83" s="134" t="s">
        <v>172</v>
      </c>
      <c r="B83" s="13" t="s">
        <v>214</v>
      </c>
      <c r="C83" s="5">
        <f>表3.1.4!C83</f>
        <v>1152</v>
      </c>
      <c r="D83" s="4">
        <v>797</v>
      </c>
      <c r="E83" s="4">
        <f t="shared" si="3"/>
        <v>355</v>
      </c>
      <c r="F83" s="182">
        <f t="shared" si="2"/>
        <v>69.184027777777771</v>
      </c>
    </row>
    <row r="84" spans="1:6" ht="12.6" customHeight="1">
      <c r="A84" s="35" t="s">
        <v>215</v>
      </c>
      <c r="B84" s="13" t="s">
        <v>2011</v>
      </c>
      <c r="C84" s="5">
        <f>表3.1.4!C84</f>
        <v>88</v>
      </c>
      <c r="D84" s="4">
        <v>46</v>
      </c>
      <c r="E84" s="4">
        <f t="shared" si="3"/>
        <v>42</v>
      </c>
      <c r="F84" s="182">
        <f t="shared" si="2"/>
        <v>52.272727272727273</v>
      </c>
    </row>
    <row r="85" spans="1:6" ht="12.6" customHeight="1">
      <c r="A85" s="35" t="s">
        <v>217</v>
      </c>
      <c r="B85" s="13" t="s">
        <v>216</v>
      </c>
      <c r="C85" s="5">
        <f>表3.1.4!C85</f>
        <v>3221</v>
      </c>
      <c r="D85" s="4">
        <v>1388</v>
      </c>
      <c r="E85" s="4">
        <f t="shared" si="3"/>
        <v>1833</v>
      </c>
      <c r="F85" s="182">
        <f t="shared" si="2"/>
        <v>43.092207389009623</v>
      </c>
    </row>
    <row r="86" spans="1:6" ht="12.6" customHeight="1">
      <c r="A86" s="35" t="s">
        <v>2019</v>
      </c>
      <c r="B86" s="13" t="s">
        <v>218</v>
      </c>
      <c r="C86" s="5">
        <f>表3.1.4!C86</f>
        <v>222</v>
      </c>
      <c r="D86" s="4">
        <v>189</v>
      </c>
      <c r="E86" s="4">
        <f t="shared" si="3"/>
        <v>33</v>
      </c>
      <c r="F86" s="182">
        <f t="shared" si="2"/>
        <v>85.13513513513513</v>
      </c>
    </row>
    <row r="87" spans="1:6" ht="12.6" customHeight="1">
      <c r="A87" s="35" t="s">
        <v>221</v>
      </c>
      <c r="B87" s="13" t="s">
        <v>220</v>
      </c>
      <c r="C87" s="5">
        <f>表3.1.4!C87</f>
        <v>323</v>
      </c>
      <c r="D87" s="4">
        <v>199</v>
      </c>
      <c r="E87" s="4">
        <f t="shared" si="3"/>
        <v>124</v>
      </c>
      <c r="F87" s="182">
        <f t="shared" si="2"/>
        <v>61.609907120743031</v>
      </c>
    </row>
    <row r="88" spans="1:6" ht="12.6" customHeight="1">
      <c r="A88" s="35" t="s">
        <v>223</v>
      </c>
      <c r="B88" s="13" t="s">
        <v>222</v>
      </c>
      <c r="C88" s="5">
        <f>表3.1.4!C88</f>
        <v>783</v>
      </c>
      <c r="D88" s="4">
        <v>412</v>
      </c>
      <c r="E88" s="4">
        <f t="shared" si="3"/>
        <v>371</v>
      </c>
      <c r="F88" s="182">
        <f t="shared" si="2"/>
        <v>52.618135376756065</v>
      </c>
    </row>
    <row r="89" spans="1:6" ht="12.6" customHeight="1">
      <c r="A89" s="35" t="s">
        <v>225</v>
      </c>
      <c r="B89" s="13" t="s">
        <v>224</v>
      </c>
      <c r="C89" s="5">
        <f>表3.1.4!C89</f>
        <v>5</v>
      </c>
      <c r="D89" s="4">
        <v>2</v>
      </c>
      <c r="E89" s="4">
        <f t="shared" si="3"/>
        <v>3</v>
      </c>
      <c r="F89" s="182">
        <f t="shared" si="2"/>
        <v>40</v>
      </c>
    </row>
    <row r="90" spans="1:6" ht="12.6" customHeight="1">
      <c r="A90" s="35" t="s">
        <v>2010</v>
      </c>
      <c r="B90" s="13" t="s">
        <v>226</v>
      </c>
      <c r="C90" s="5">
        <f>表3.1.4!C90</f>
        <v>1</v>
      </c>
      <c r="D90" s="4">
        <v>0</v>
      </c>
      <c r="E90" s="4">
        <f>C90-D90</f>
        <v>1</v>
      </c>
      <c r="F90" s="182">
        <f t="shared" si="2"/>
        <v>0</v>
      </c>
    </row>
    <row r="91" spans="1:6" ht="12.6" customHeight="1">
      <c r="A91" s="4" t="s">
        <v>1341</v>
      </c>
      <c r="B91" s="13" t="s">
        <v>1342</v>
      </c>
      <c r="C91" s="5">
        <f>表3.1.4!C91</f>
        <v>1087</v>
      </c>
      <c r="D91" s="4">
        <v>551</v>
      </c>
      <c r="E91" s="4">
        <f t="shared" si="3"/>
        <v>536</v>
      </c>
      <c r="F91" s="182">
        <f t="shared" si="2"/>
        <v>50.689972401103958</v>
      </c>
    </row>
    <row r="92" spans="1:6" ht="12.6" customHeight="1">
      <c r="A92" s="134" t="s">
        <v>940</v>
      </c>
      <c r="B92" s="13" t="s">
        <v>1343</v>
      </c>
      <c r="C92" s="5">
        <f>表3.1.4!C92</f>
        <v>368</v>
      </c>
      <c r="D92" s="4">
        <v>178</v>
      </c>
      <c r="E92" s="4">
        <f t="shared" si="3"/>
        <v>190</v>
      </c>
      <c r="F92" s="182">
        <f t="shared" si="2"/>
        <v>48.369565217391305</v>
      </c>
    </row>
    <row r="93" spans="1:6" ht="12.6" customHeight="1">
      <c r="A93" s="4" t="s">
        <v>1344</v>
      </c>
      <c r="B93" s="13" t="s">
        <v>1859</v>
      </c>
      <c r="C93" s="5">
        <f>表3.1.4!C93</f>
        <v>359</v>
      </c>
      <c r="D93" s="4">
        <v>284</v>
      </c>
      <c r="E93" s="4">
        <f t="shared" si="3"/>
        <v>75</v>
      </c>
      <c r="F93" s="182">
        <f t="shared" si="2"/>
        <v>79.108635097493035</v>
      </c>
    </row>
    <row r="94" spans="1:6" ht="12.6" customHeight="1">
      <c r="A94" s="134" t="s">
        <v>536</v>
      </c>
      <c r="B94" s="13" t="s">
        <v>1860</v>
      </c>
      <c r="C94" s="5">
        <f>表3.1.4!C94</f>
        <v>113</v>
      </c>
      <c r="D94" s="4">
        <v>89</v>
      </c>
      <c r="E94" s="4">
        <f t="shared" si="3"/>
        <v>24</v>
      </c>
      <c r="F94" s="182">
        <f t="shared" si="2"/>
        <v>78.761061946902657</v>
      </c>
    </row>
    <row r="95" spans="1:6" ht="12.6" customHeight="1">
      <c r="A95" s="4" t="s">
        <v>1861</v>
      </c>
      <c r="B95" s="13" t="s">
        <v>1862</v>
      </c>
      <c r="C95" s="5">
        <f>表3.1.4!C95</f>
        <v>8</v>
      </c>
      <c r="D95" s="4">
        <v>6</v>
      </c>
      <c r="E95" s="4">
        <f t="shared" si="3"/>
        <v>2</v>
      </c>
      <c r="F95" s="182">
        <f t="shared" si="2"/>
        <v>75</v>
      </c>
    </row>
    <row r="96" spans="1:6" ht="12.6" customHeight="1">
      <c r="A96" s="4" t="s">
        <v>1863</v>
      </c>
      <c r="B96" s="13" t="s">
        <v>1864</v>
      </c>
      <c r="C96" s="5">
        <f>表3.1.4!C96</f>
        <v>33</v>
      </c>
      <c r="D96" s="4">
        <v>30</v>
      </c>
      <c r="E96" s="4">
        <f t="shared" si="3"/>
        <v>3</v>
      </c>
      <c r="F96" s="182">
        <f t="shared" si="2"/>
        <v>90.909090909090907</v>
      </c>
    </row>
    <row r="97" spans="1:6" ht="12.6" customHeight="1">
      <c r="A97" s="134" t="s">
        <v>537</v>
      </c>
      <c r="B97" s="13" t="s">
        <v>1865</v>
      </c>
      <c r="C97" s="5">
        <f>表3.1.4!C97</f>
        <v>6</v>
      </c>
      <c r="D97" s="4">
        <v>5</v>
      </c>
      <c r="E97" s="4">
        <f t="shared" si="3"/>
        <v>1</v>
      </c>
      <c r="F97" s="182">
        <f t="shared" si="2"/>
        <v>83.333333333333329</v>
      </c>
    </row>
    <row r="98" spans="1:6" ht="12.6" customHeight="1">
      <c r="A98" s="4" t="s">
        <v>1866</v>
      </c>
      <c r="B98" s="13" t="s">
        <v>1867</v>
      </c>
      <c r="C98" s="5">
        <f>表3.1.4!C98</f>
        <v>5</v>
      </c>
      <c r="D98" s="4">
        <v>3</v>
      </c>
      <c r="E98" s="4">
        <f t="shared" si="3"/>
        <v>2</v>
      </c>
      <c r="F98" s="182">
        <f t="shared" si="2"/>
        <v>60</v>
      </c>
    </row>
    <row r="99" spans="1:6" ht="12.6" customHeight="1">
      <c r="A99" s="134" t="s">
        <v>918</v>
      </c>
      <c r="B99" s="13" t="s">
        <v>1868</v>
      </c>
      <c r="C99" s="5">
        <f>表3.1.4!C99</f>
        <v>72</v>
      </c>
      <c r="D99" s="4">
        <v>56</v>
      </c>
      <c r="E99" s="4">
        <f t="shared" si="3"/>
        <v>16</v>
      </c>
      <c r="F99" s="182">
        <f t="shared" si="2"/>
        <v>77.777777777777771</v>
      </c>
    </row>
    <row r="100" spans="1:6" ht="12.6" customHeight="1">
      <c r="A100" s="4" t="s">
        <v>1869</v>
      </c>
      <c r="B100" s="13" t="s">
        <v>1683</v>
      </c>
      <c r="C100" s="5">
        <f>表3.1.4!C100</f>
        <v>1449</v>
      </c>
      <c r="D100" s="4">
        <v>1229</v>
      </c>
      <c r="E100" s="4">
        <f t="shared" si="3"/>
        <v>220</v>
      </c>
      <c r="F100" s="182">
        <f t="shared" si="2"/>
        <v>84.81711525189786</v>
      </c>
    </row>
    <row r="101" spans="1:6" ht="12.6" customHeight="1">
      <c r="A101" s="4" t="s">
        <v>1874</v>
      </c>
      <c r="B101" s="13" t="s">
        <v>1875</v>
      </c>
      <c r="C101" s="5">
        <f>表3.1.4!C101</f>
        <v>85</v>
      </c>
      <c r="D101" s="4">
        <v>77</v>
      </c>
      <c r="E101" s="4">
        <f t="shared" si="3"/>
        <v>8</v>
      </c>
      <c r="F101" s="182">
        <f t="shared" si="2"/>
        <v>90.588235294117652</v>
      </c>
    </row>
    <row r="102" spans="1:6" ht="12.6" customHeight="1">
      <c r="A102" s="4" t="s">
        <v>1876</v>
      </c>
      <c r="B102" s="13" t="s">
        <v>1877</v>
      </c>
      <c r="C102" s="5">
        <f>表3.1.4!C102</f>
        <v>93</v>
      </c>
      <c r="D102" s="4">
        <v>73</v>
      </c>
      <c r="E102" s="4">
        <f t="shared" si="3"/>
        <v>20</v>
      </c>
      <c r="F102" s="182">
        <f t="shared" si="2"/>
        <v>78.494623655913983</v>
      </c>
    </row>
    <row r="103" spans="1:6" ht="12.6" customHeight="1">
      <c r="A103" s="4" t="s">
        <v>1878</v>
      </c>
      <c r="B103" s="13" t="s">
        <v>1879</v>
      </c>
      <c r="C103" s="5">
        <f>表3.1.4!C103</f>
        <v>625</v>
      </c>
      <c r="D103" s="4">
        <v>347</v>
      </c>
      <c r="E103" s="4">
        <f t="shared" si="3"/>
        <v>278</v>
      </c>
      <c r="F103" s="182">
        <f t="shared" si="2"/>
        <v>55.52</v>
      </c>
    </row>
    <row r="104" spans="1:6" ht="12.6" customHeight="1">
      <c r="A104" s="4" t="s">
        <v>1880</v>
      </c>
      <c r="B104" s="13" t="s">
        <v>1881</v>
      </c>
      <c r="C104" s="5">
        <f>表3.1.4!C104</f>
        <v>31</v>
      </c>
      <c r="D104" s="4">
        <v>19</v>
      </c>
      <c r="E104" s="4">
        <f t="shared" si="3"/>
        <v>12</v>
      </c>
      <c r="F104" s="182">
        <f t="shared" si="2"/>
        <v>61.29032258064516</v>
      </c>
    </row>
    <row r="105" spans="1:6" ht="12.6" customHeight="1">
      <c r="A105" s="4" t="s">
        <v>1882</v>
      </c>
      <c r="B105" s="13" t="s">
        <v>1883</v>
      </c>
      <c r="C105" s="5">
        <f>表3.1.4!C105</f>
        <v>9002</v>
      </c>
      <c r="D105" s="4">
        <v>7451</v>
      </c>
      <c r="E105" s="4">
        <f t="shared" si="3"/>
        <v>1551</v>
      </c>
      <c r="F105" s="182">
        <f t="shared" si="2"/>
        <v>82.770495445456561</v>
      </c>
    </row>
    <row r="106" spans="1:6" ht="12.6" customHeight="1">
      <c r="A106" s="4" t="s">
        <v>1884</v>
      </c>
      <c r="B106" s="13" t="s">
        <v>1885</v>
      </c>
      <c r="C106" s="5">
        <f>表3.1.4!C106</f>
        <v>2097</v>
      </c>
      <c r="D106" s="4">
        <v>1932</v>
      </c>
      <c r="E106" s="4">
        <f t="shared" si="3"/>
        <v>165</v>
      </c>
      <c r="F106" s="182">
        <f t="shared" si="2"/>
        <v>92.13161659513591</v>
      </c>
    </row>
    <row r="107" spans="1:6" ht="12.6" customHeight="1">
      <c r="A107" s="4" t="s">
        <v>1886</v>
      </c>
      <c r="B107" s="13" t="s">
        <v>1887</v>
      </c>
      <c r="C107" s="5">
        <f>表3.1.4!C107</f>
        <v>324</v>
      </c>
      <c r="D107" s="4">
        <v>248</v>
      </c>
      <c r="E107" s="4">
        <f t="shared" si="3"/>
        <v>76</v>
      </c>
      <c r="F107" s="182">
        <f t="shared" si="2"/>
        <v>76.543209876543216</v>
      </c>
    </row>
    <row r="108" spans="1:6" ht="12.6" customHeight="1">
      <c r="A108" s="4" t="s">
        <v>1173</v>
      </c>
      <c r="B108" s="13" t="s">
        <v>1174</v>
      </c>
      <c r="C108" s="5">
        <f>表3.1.4!C108</f>
        <v>1824</v>
      </c>
      <c r="D108" s="4">
        <v>1363</v>
      </c>
      <c r="E108" s="4">
        <f t="shared" si="3"/>
        <v>461</v>
      </c>
      <c r="F108" s="182">
        <f t="shared" si="2"/>
        <v>74.725877192982452</v>
      </c>
    </row>
    <row r="109" spans="1:6" ht="12.6" customHeight="1">
      <c r="A109" s="4" t="s">
        <v>1175</v>
      </c>
      <c r="B109" s="13" t="s">
        <v>1176</v>
      </c>
      <c r="C109" s="5">
        <f>表3.1.4!C109</f>
        <v>12</v>
      </c>
      <c r="D109" s="4">
        <v>8</v>
      </c>
      <c r="E109" s="4">
        <f t="shared" si="3"/>
        <v>4</v>
      </c>
      <c r="F109" s="182">
        <f t="shared" si="2"/>
        <v>66.666666666666671</v>
      </c>
    </row>
    <row r="110" spans="1:6" ht="12.6" customHeight="1">
      <c r="A110" s="4" t="s">
        <v>1177</v>
      </c>
      <c r="B110" s="13" t="s">
        <v>1684</v>
      </c>
      <c r="C110" s="5">
        <f>表3.1.4!C110</f>
        <v>314</v>
      </c>
      <c r="D110" s="4">
        <v>230</v>
      </c>
      <c r="E110" s="4">
        <f t="shared" si="3"/>
        <v>84</v>
      </c>
      <c r="F110" s="182">
        <f t="shared" si="2"/>
        <v>73.248407643312106</v>
      </c>
    </row>
    <row r="111" spans="1:6" ht="12.6" customHeight="1">
      <c r="A111" s="4" t="s">
        <v>491</v>
      </c>
      <c r="B111" s="13" t="s">
        <v>492</v>
      </c>
      <c r="C111" s="4">
        <f>表3.1.4!C111</f>
        <v>59</v>
      </c>
      <c r="D111" s="4">
        <v>44</v>
      </c>
      <c r="E111" s="4">
        <f t="shared" si="3"/>
        <v>15</v>
      </c>
      <c r="F111" s="182">
        <f t="shared" si="2"/>
        <v>74.576271186440678</v>
      </c>
    </row>
    <row r="112" spans="1:6" ht="12.6" customHeight="1">
      <c r="A112" s="5"/>
      <c r="B112" s="4" t="s">
        <v>493</v>
      </c>
      <c r="C112" s="5">
        <f>SUM(C5:C111)</f>
        <v>33947</v>
      </c>
      <c r="D112" s="5">
        <f>SUM(D5:D111)</f>
        <v>24828</v>
      </c>
      <c r="E112" s="5">
        <f>SUM(E5:E111)</f>
        <v>9119</v>
      </c>
      <c r="F112" s="182">
        <f t="shared" si="2"/>
        <v>73.137537926768204</v>
      </c>
    </row>
    <row r="113" ht="12.6" customHeight="1"/>
    <row r="114" ht="12.6" customHeight="1"/>
    <row r="115" ht="12.6" customHeight="1"/>
    <row r="116" ht="12.6" customHeight="1"/>
    <row r="117" ht="12.6" customHeight="1"/>
    <row r="118" ht="12.6" customHeight="1"/>
    <row r="119" ht="12.6" customHeight="1"/>
    <row r="120" ht="12.6" customHeight="1"/>
    <row r="121" ht="12.6" customHeight="1"/>
    <row r="122" ht="12.6" customHeight="1"/>
    <row r="123" ht="12.6" customHeight="1"/>
  </sheetData>
  <mergeCells count="2">
    <mergeCell ref="A3:B4"/>
    <mergeCell ref="C3:C4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4294967293" verticalDpi="300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sheetPr codeName="Sheet147">
    <tabColor theme="5" tint="0.39997558519241921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32" customWidth="1"/>
    <col min="6" max="7" width="6.25" style="32" customWidth="1"/>
    <col min="8" max="16384" width="9" style="32"/>
  </cols>
  <sheetData>
    <row r="1" spans="1:8" ht="13.5" hidden="1" customHeight="1">
      <c r="A1" s="46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6" t="s">
        <v>1148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2003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48</v>
      </c>
      <c r="D6" s="119">
        <v>31.1875</v>
      </c>
      <c r="E6" s="119">
        <v>57.5794201747428</v>
      </c>
      <c r="F6" s="103">
        <v>279</v>
      </c>
      <c r="G6" s="103">
        <v>1</v>
      </c>
      <c r="H6" s="3"/>
    </row>
    <row r="7" spans="1:8" ht="12.6" customHeight="1">
      <c r="A7" s="4" t="s">
        <v>571</v>
      </c>
      <c r="B7" s="13" t="s">
        <v>248</v>
      </c>
      <c r="C7" s="103">
        <v>52</v>
      </c>
      <c r="D7" s="119">
        <v>22.807692307692299</v>
      </c>
      <c r="E7" s="119">
        <v>58.9981849044622</v>
      </c>
      <c r="F7" s="103">
        <v>365</v>
      </c>
      <c r="G7" s="103">
        <v>1</v>
      </c>
      <c r="H7" s="3"/>
    </row>
    <row r="8" spans="1:8" ht="12.6" customHeight="1">
      <c r="A8" s="4" t="s">
        <v>249</v>
      </c>
      <c r="B8" s="13" t="s">
        <v>250</v>
      </c>
      <c r="C8" s="103">
        <v>235</v>
      </c>
      <c r="D8" s="119">
        <v>32.425531914893597</v>
      </c>
      <c r="E8" s="119">
        <v>65.321016853470795</v>
      </c>
      <c r="F8" s="103">
        <v>365</v>
      </c>
      <c r="G8" s="103">
        <v>1</v>
      </c>
      <c r="H8" s="3"/>
    </row>
    <row r="9" spans="1:8" ht="12.6" customHeight="1">
      <c r="A9" s="4" t="s">
        <v>251</v>
      </c>
      <c r="B9" s="13" t="s">
        <v>252</v>
      </c>
      <c r="C9" s="103">
        <v>173</v>
      </c>
      <c r="D9" s="119">
        <v>22.127167630057802</v>
      </c>
      <c r="E9" s="119">
        <v>45.605946312120999</v>
      </c>
      <c r="F9" s="103">
        <v>365</v>
      </c>
      <c r="G9" s="103">
        <v>1</v>
      </c>
      <c r="H9" s="3"/>
    </row>
    <row r="10" spans="1:8" ht="12.6" customHeight="1">
      <c r="A10" s="4" t="s">
        <v>253</v>
      </c>
      <c r="B10" s="13" t="s">
        <v>254</v>
      </c>
      <c r="C10" s="103">
        <v>149</v>
      </c>
      <c r="D10" s="119">
        <v>34.275167785234899</v>
      </c>
      <c r="E10" s="119">
        <v>81.973781162720201</v>
      </c>
      <c r="F10" s="103">
        <v>512</v>
      </c>
      <c r="G10" s="103">
        <v>1</v>
      </c>
      <c r="H10" s="3"/>
    </row>
    <row r="11" spans="1:8" ht="12.6" customHeight="1">
      <c r="A11" s="4" t="s">
        <v>255</v>
      </c>
      <c r="B11" s="13" t="s">
        <v>539</v>
      </c>
      <c r="C11" s="103">
        <v>80</v>
      </c>
      <c r="D11" s="119">
        <v>40.725000000000001</v>
      </c>
      <c r="E11" s="119">
        <v>124.29833191340801</v>
      </c>
      <c r="F11" s="103">
        <v>999</v>
      </c>
      <c r="G11" s="103">
        <v>1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119" t="s">
        <v>491</v>
      </c>
      <c r="E12" s="119" t="s">
        <v>491</v>
      </c>
      <c r="F12" s="103" t="s">
        <v>491</v>
      </c>
      <c r="G12" s="103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30</v>
      </c>
      <c r="D13" s="119">
        <v>47.8</v>
      </c>
      <c r="E13" s="119">
        <v>95.421533028542598</v>
      </c>
      <c r="F13" s="103">
        <v>388</v>
      </c>
      <c r="G13" s="103">
        <v>1</v>
      </c>
      <c r="H13" s="3"/>
    </row>
    <row r="14" spans="1:8" ht="12.6" customHeight="1">
      <c r="A14" s="4" t="s">
        <v>258</v>
      </c>
      <c r="B14" s="13" t="s">
        <v>391</v>
      </c>
      <c r="C14" s="103">
        <v>23</v>
      </c>
      <c r="D14" s="119">
        <v>45.173913043478301</v>
      </c>
      <c r="E14" s="119">
        <v>90.467298046367404</v>
      </c>
      <c r="F14" s="103">
        <v>365</v>
      </c>
      <c r="G14" s="103">
        <v>1</v>
      </c>
      <c r="H14" s="3"/>
    </row>
    <row r="15" spans="1:8" ht="12.6" customHeight="1">
      <c r="A15" s="4" t="s">
        <v>259</v>
      </c>
      <c r="B15" s="13" t="s">
        <v>370</v>
      </c>
      <c r="C15" s="103">
        <v>11</v>
      </c>
      <c r="D15" s="119">
        <v>44.272727272727302</v>
      </c>
      <c r="E15" s="119">
        <v>106.13019448685699</v>
      </c>
      <c r="F15" s="103">
        <v>364</v>
      </c>
      <c r="G15" s="103">
        <v>6</v>
      </c>
      <c r="H15" s="3"/>
    </row>
    <row r="16" spans="1:8" ht="12.6" customHeight="1">
      <c r="A16" s="4" t="s">
        <v>367</v>
      </c>
      <c r="B16" s="13" t="s">
        <v>260</v>
      </c>
      <c r="C16" s="103">
        <v>194</v>
      </c>
      <c r="D16" s="119">
        <v>82.623711340206199</v>
      </c>
      <c r="E16" s="119">
        <v>631.16218788369599</v>
      </c>
      <c r="F16" s="103">
        <v>8760</v>
      </c>
      <c r="G16" s="103">
        <v>1</v>
      </c>
      <c r="H16" s="3"/>
    </row>
    <row r="17" spans="1:8" ht="12.6" customHeight="1">
      <c r="A17" s="4" t="s">
        <v>502</v>
      </c>
      <c r="B17" s="13" t="s">
        <v>143</v>
      </c>
      <c r="C17" s="103">
        <v>17</v>
      </c>
      <c r="D17" s="119">
        <v>28.176470588235301</v>
      </c>
      <c r="E17" s="119">
        <v>64.415870806538905</v>
      </c>
      <c r="F17" s="103">
        <v>274</v>
      </c>
      <c r="G17" s="103">
        <v>1</v>
      </c>
      <c r="H17" s="3"/>
    </row>
    <row r="18" spans="1:8" ht="12.6" customHeight="1">
      <c r="A18" s="4" t="s">
        <v>503</v>
      </c>
      <c r="B18" s="13" t="s">
        <v>144</v>
      </c>
      <c r="C18" s="103">
        <v>25</v>
      </c>
      <c r="D18" s="119">
        <v>30</v>
      </c>
      <c r="E18" s="119">
        <v>49.964987741417502</v>
      </c>
      <c r="F18" s="103">
        <v>251</v>
      </c>
      <c r="G18" s="103">
        <v>1</v>
      </c>
      <c r="H18" s="3"/>
    </row>
    <row r="19" spans="1:8" ht="12.6" customHeight="1">
      <c r="A19" s="4" t="s">
        <v>504</v>
      </c>
      <c r="B19" s="13" t="s">
        <v>145</v>
      </c>
      <c r="C19" s="103">
        <v>1</v>
      </c>
      <c r="D19" s="119">
        <v>30</v>
      </c>
      <c r="E19" s="119" t="s">
        <v>491</v>
      </c>
      <c r="F19" s="103">
        <v>30</v>
      </c>
      <c r="G19" s="103">
        <v>30</v>
      </c>
      <c r="H19" s="3"/>
    </row>
    <row r="20" spans="1:8" ht="12.6" customHeight="1">
      <c r="A20" s="4" t="s">
        <v>505</v>
      </c>
      <c r="B20" s="13" t="s">
        <v>146</v>
      </c>
      <c r="C20" s="103">
        <v>13</v>
      </c>
      <c r="D20" s="119">
        <v>832.07692307692298</v>
      </c>
      <c r="E20" s="119">
        <v>2387.4320395751001</v>
      </c>
      <c r="F20" s="103">
        <v>8760</v>
      </c>
      <c r="G20" s="103">
        <v>3</v>
      </c>
      <c r="H20" s="3"/>
    </row>
    <row r="21" spans="1:8" ht="12.6" customHeight="1">
      <c r="A21" s="4" t="s">
        <v>506</v>
      </c>
      <c r="B21" s="13" t="s">
        <v>147</v>
      </c>
      <c r="C21" s="103">
        <v>6</v>
      </c>
      <c r="D21" s="119">
        <v>91</v>
      </c>
      <c r="E21" s="119">
        <v>141.68415578320699</v>
      </c>
      <c r="F21" s="103">
        <v>358</v>
      </c>
      <c r="G21" s="103">
        <v>1</v>
      </c>
      <c r="H21" s="3"/>
    </row>
    <row r="22" spans="1:8" ht="12.6" customHeight="1">
      <c r="A22" s="4" t="s">
        <v>507</v>
      </c>
      <c r="B22" s="13" t="s">
        <v>148</v>
      </c>
      <c r="C22" s="103">
        <v>39</v>
      </c>
      <c r="D22" s="119">
        <v>17.256410256410302</v>
      </c>
      <c r="E22" s="119">
        <v>13.499937521722799</v>
      </c>
      <c r="F22" s="103">
        <v>52</v>
      </c>
      <c r="G22" s="103">
        <v>1</v>
      </c>
      <c r="H22" s="3"/>
    </row>
    <row r="23" spans="1:8" ht="12.6" customHeight="1">
      <c r="A23" s="4" t="s">
        <v>508</v>
      </c>
      <c r="B23" s="13" t="s">
        <v>149</v>
      </c>
      <c r="C23" s="103">
        <v>68</v>
      </c>
      <c r="D23" s="119">
        <v>23.676470588235301</v>
      </c>
      <c r="E23" s="119">
        <v>53.086648735105697</v>
      </c>
      <c r="F23" s="103">
        <v>365</v>
      </c>
      <c r="G23" s="103">
        <v>1</v>
      </c>
      <c r="H23" s="3"/>
    </row>
    <row r="24" spans="1:8" ht="12.6" customHeight="1">
      <c r="A24" s="134" t="s">
        <v>572</v>
      </c>
      <c r="B24" s="13" t="s">
        <v>150</v>
      </c>
      <c r="C24" s="103">
        <v>3</v>
      </c>
      <c r="D24" s="119">
        <v>132.333333333333</v>
      </c>
      <c r="E24" s="119">
        <v>201.53494320671399</v>
      </c>
      <c r="F24" s="103">
        <v>365</v>
      </c>
      <c r="G24" s="103">
        <v>12</v>
      </c>
      <c r="H24" s="3"/>
    </row>
    <row r="25" spans="1:8" ht="12.6" customHeight="1">
      <c r="A25" s="4" t="s">
        <v>509</v>
      </c>
      <c r="B25" s="13" t="s">
        <v>573</v>
      </c>
      <c r="C25" s="103">
        <v>59</v>
      </c>
      <c r="D25" s="119">
        <v>33.203389830508499</v>
      </c>
      <c r="E25" s="119">
        <v>53.384997137261401</v>
      </c>
      <c r="F25" s="103">
        <v>300</v>
      </c>
      <c r="G25" s="103">
        <v>1</v>
      </c>
      <c r="H25" s="3"/>
    </row>
    <row r="26" spans="1:8" ht="12.6" customHeight="1">
      <c r="A26" s="4" t="s">
        <v>510</v>
      </c>
      <c r="B26" s="13" t="s">
        <v>574</v>
      </c>
      <c r="C26" s="103">
        <v>1</v>
      </c>
      <c r="D26" s="119">
        <v>239</v>
      </c>
      <c r="E26" s="119" t="s">
        <v>491</v>
      </c>
      <c r="F26" s="103">
        <v>239</v>
      </c>
      <c r="G26" s="103">
        <v>239</v>
      </c>
      <c r="H26" s="3"/>
    </row>
    <row r="27" spans="1:8" ht="12.6" customHeight="1">
      <c r="A27" s="4" t="s">
        <v>575</v>
      </c>
      <c r="B27" s="13" t="s">
        <v>576</v>
      </c>
      <c r="C27" s="103">
        <v>179</v>
      </c>
      <c r="D27" s="119">
        <v>99.441340782122893</v>
      </c>
      <c r="E27" s="119">
        <v>660.26460534232399</v>
      </c>
      <c r="F27" s="103">
        <v>8760</v>
      </c>
      <c r="G27" s="103">
        <v>1</v>
      </c>
      <c r="H27" s="3"/>
    </row>
    <row r="28" spans="1:8" ht="12.6" customHeight="1">
      <c r="A28" s="4" t="s">
        <v>577</v>
      </c>
      <c r="B28" s="13" t="s">
        <v>328</v>
      </c>
      <c r="C28" s="103">
        <v>2</v>
      </c>
      <c r="D28" s="119">
        <v>12</v>
      </c>
      <c r="E28" s="119">
        <v>0</v>
      </c>
      <c r="F28" s="103">
        <v>12</v>
      </c>
      <c r="G28" s="103">
        <v>12</v>
      </c>
      <c r="H28" s="3"/>
    </row>
    <row r="29" spans="1:8" ht="12.6" customHeight="1">
      <c r="A29" s="134" t="s">
        <v>534</v>
      </c>
      <c r="B29" s="13" t="s">
        <v>578</v>
      </c>
      <c r="C29" s="103">
        <v>24</v>
      </c>
      <c r="D29" s="119">
        <v>85.8333333333333</v>
      </c>
      <c r="E29" s="119">
        <v>125.40288696027299</v>
      </c>
      <c r="F29" s="103">
        <v>365</v>
      </c>
      <c r="G29" s="103">
        <v>1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119" t="s">
        <v>491</v>
      </c>
      <c r="E30" s="119" t="s">
        <v>491</v>
      </c>
      <c r="F30" s="103" t="s">
        <v>491</v>
      </c>
      <c r="G30" s="103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8</v>
      </c>
      <c r="D31" s="119">
        <v>13.625</v>
      </c>
      <c r="E31" s="119">
        <v>15.013684234248201</v>
      </c>
      <c r="F31" s="103">
        <v>49</v>
      </c>
      <c r="G31" s="103">
        <v>2</v>
      </c>
      <c r="H31" s="3"/>
    </row>
    <row r="32" spans="1:8" ht="12.6" customHeight="1">
      <c r="A32" s="4" t="s">
        <v>581</v>
      </c>
      <c r="B32" s="13" t="s">
        <v>261</v>
      </c>
      <c r="C32" s="103">
        <v>1</v>
      </c>
      <c r="D32" s="119">
        <v>2</v>
      </c>
      <c r="E32" s="119" t="s">
        <v>491</v>
      </c>
      <c r="F32" s="103">
        <v>2</v>
      </c>
      <c r="G32" s="103">
        <v>2</v>
      </c>
      <c r="H32" s="3"/>
    </row>
    <row r="33" spans="1:8" ht="12.6" customHeight="1">
      <c r="A33" s="4" t="s">
        <v>417</v>
      </c>
      <c r="B33" s="13" t="s">
        <v>167</v>
      </c>
      <c r="C33" s="103">
        <v>3</v>
      </c>
      <c r="D33" s="119">
        <v>8.6666666666666696</v>
      </c>
      <c r="E33" s="119">
        <v>5.77350269189626</v>
      </c>
      <c r="F33" s="103">
        <v>12</v>
      </c>
      <c r="G33" s="103">
        <v>2</v>
      </c>
      <c r="H33" s="3"/>
    </row>
    <row r="34" spans="1:8" ht="12.6" customHeight="1">
      <c r="A34" s="134" t="s">
        <v>582</v>
      </c>
      <c r="B34" s="13" t="s">
        <v>331</v>
      </c>
      <c r="C34" s="103">
        <v>165</v>
      </c>
      <c r="D34" s="119">
        <v>516.34545454545503</v>
      </c>
      <c r="E34" s="119">
        <v>1515.22355532654</v>
      </c>
      <c r="F34" s="103">
        <v>8760</v>
      </c>
      <c r="G34" s="103">
        <v>1</v>
      </c>
      <c r="H34" s="3"/>
    </row>
    <row r="35" spans="1:8" ht="12.6" customHeight="1">
      <c r="A35" s="4" t="s">
        <v>418</v>
      </c>
      <c r="B35" s="13" t="s">
        <v>436</v>
      </c>
      <c r="C35" s="103">
        <v>18</v>
      </c>
      <c r="D35" s="119">
        <v>11.1111111111111</v>
      </c>
      <c r="E35" s="119">
        <v>11.3546512308905</v>
      </c>
      <c r="F35" s="103">
        <v>49</v>
      </c>
      <c r="G35" s="103">
        <v>1</v>
      </c>
      <c r="H35" s="3"/>
    </row>
    <row r="36" spans="1:8" ht="12.6" customHeight="1">
      <c r="A36" s="4" t="s">
        <v>419</v>
      </c>
      <c r="B36" s="13" t="s">
        <v>514</v>
      </c>
      <c r="C36" s="103">
        <v>16</v>
      </c>
      <c r="D36" s="119">
        <v>32.625</v>
      </c>
      <c r="E36" s="119">
        <v>37.432383484535599</v>
      </c>
      <c r="F36" s="103">
        <v>131</v>
      </c>
      <c r="G36" s="103">
        <v>4</v>
      </c>
      <c r="H36" s="3"/>
    </row>
    <row r="37" spans="1:8" ht="12.6" customHeight="1">
      <c r="A37" s="4" t="s">
        <v>583</v>
      </c>
      <c r="B37" s="13" t="s">
        <v>2071</v>
      </c>
      <c r="C37" s="103">
        <v>2</v>
      </c>
      <c r="D37" s="119">
        <v>364</v>
      </c>
      <c r="E37" s="119">
        <v>1.4142135623731</v>
      </c>
      <c r="F37" s="103">
        <v>365</v>
      </c>
      <c r="G37" s="103">
        <v>363</v>
      </c>
      <c r="H37" s="3"/>
    </row>
    <row r="38" spans="1:8" ht="12.6" customHeight="1">
      <c r="A38" s="4" t="s">
        <v>584</v>
      </c>
      <c r="B38" s="13" t="s">
        <v>262</v>
      </c>
      <c r="C38" s="103">
        <v>23</v>
      </c>
      <c r="D38" s="119">
        <v>48.2173913043478</v>
      </c>
      <c r="E38" s="119">
        <v>75.826330592131299</v>
      </c>
      <c r="F38" s="103">
        <v>340</v>
      </c>
      <c r="G38" s="103">
        <v>1</v>
      </c>
      <c r="H38" s="3"/>
    </row>
    <row r="39" spans="1:8" ht="12.6" customHeight="1">
      <c r="A39" s="4" t="s">
        <v>263</v>
      </c>
      <c r="B39" s="13" t="s">
        <v>264</v>
      </c>
      <c r="C39" s="103">
        <v>156</v>
      </c>
      <c r="D39" s="119">
        <v>105</v>
      </c>
      <c r="E39" s="119">
        <v>706.23459503610195</v>
      </c>
      <c r="F39" s="103">
        <v>8760</v>
      </c>
      <c r="G39" s="103">
        <v>1</v>
      </c>
      <c r="H39" s="3"/>
    </row>
    <row r="40" spans="1:8" ht="12.6" customHeight="1">
      <c r="A40" s="4" t="s">
        <v>265</v>
      </c>
      <c r="B40" s="13" t="s">
        <v>266</v>
      </c>
      <c r="C40" s="103">
        <v>9</v>
      </c>
      <c r="D40" s="119">
        <v>17.7777777777778</v>
      </c>
      <c r="E40" s="119">
        <v>17.809953521681201</v>
      </c>
      <c r="F40" s="103">
        <v>60</v>
      </c>
      <c r="G40" s="103">
        <v>1</v>
      </c>
      <c r="H40" s="3"/>
    </row>
    <row r="41" spans="1:8" ht="12.6" customHeight="1">
      <c r="A41" s="4" t="s">
        <v>377</v>
      </c>
      <c r="B41" s="13" t="s">
        <v>267</v>
      </c>
      <c r="C41" s="103">
        <v>2</v>
      </c>
      <c r="D41" s="119">
        <v>32</v>
      </c>
      <c r="E41" s="119">
        <v>28.284271247461898</v>
      </c>
      <c r="F41" s="103">
        <v>52</v>
      </c>
      <c r="G41" s="103">
        <v>12</v>
      </c>
      <c r="H41" s="3"/>
    </row>
    <row r="42" spans="1:8" ht="12.6" customHeight="1">
      <c r="A42" s="4" t="s">
        <v>378</v>
      </c>
      <c r="B42" s="13" t="s">
        <v>268</v>
      </c>
      <c r="C42" s="103">
        <v>7</v>
      </c>
      <c r="D42" s="119">
        <v>195.28571428571399</v>
      </c>
      <c r="E42" s="119">
        <v>361.87922215647001</v>
      </c>
      <c r="F42" s="103">
        <v>999</v>
      </c>
      <c r="G42" s="103">
        <v>1</v>
      </c>
      <c r="H42" s="3"/>
    </row>
    <row r="43" spans="1:8" ht="12.6" customHeight="1">
      <c r="A43" s="4" t="s">
        <v>281</v>
      </c>
      <c r="B43" s="13" t="s">
        <v>379</v>
      </c>
      <c r="C43" s="103">
        <v>6</v>
      </c>
      <c r="D43" s="119">
        <v>34.1666666666667</v>
      </c>
      <c r="E43" s="119">
        <v>29.0476619827942</v>
      </c>
      <c r="F43" s="103">
        <v>67</v>
      </c>
      <c r="G43" s="103">
        <v>1</v>
      </c>
      <c r="H43" s="3"/>
    </row>
    <row r="44" spans="1:8" ht="12.6" customHeight="1">
      <c r="A44" s="4" t="s">
        <v>380</v>
      </c>
      <c r="B44" s="13" t="s">
        <v>585</v>
      </c>
      <c r="C44" s="103">
        <v>14</v>
      </c>
      <c r="D44" s="119">
        <v>138.78571428571399</v>
      </c>
      <c r="E44" s="119">
        <v>270.37614214600802</v>
      </c>
      <c r="F44" s="103">
        <v>972</v>
      </c>
      <c r="G44" s="103">
        <v>3</v>
      </c>
      <c r="H44" s="3"/>
    </row>
    <row r="45" spans="1:8" ht="12.6" customHeight="1">
      <c r="A45" s="4" t="s">
        <v>282</v>
      </c>
      <c r="B45" s="13" t="s">
        <v>586</v>
      </c>
      <c r="C45" s="103">
        <v>116</v>
      </c>
      <c r="D45" s="119">
        <v>274.431034482759</v>
      </c>
      <c r="E45" s="119">
        <v>1350.43896389374</v>
      </c>
      <c r="F45" s="103">
        <v>8760</v>
      </c>
      <c r="G45" s="103">
        <v>1</v>
      </c>
      <c r="H45" s="3"/>
    </row>
    <row r="46" spans="1:8" ht="12.6" customHeight="1">
      <c r="A46" s="4" t="s">
        <v>587</v>
      </c>
      <c r="B46" s="13" t="s">
        <v>588</v>
      </c>
      <c r="C46" s="103">
        <v>9</v>
      </c>
      <c r="D46" s="119">
        <v>1014.33333333333</v>
      </c>
      <c r="E46" s="119">
        <v>2862.99886482688</v>
      </c>
      <c r="F46" s="103">
        <v>8644</v>
      </c>
      <c r="G46" s="103">
        <v>4</v>
      </c>
      <c r="H46" s="3"/>
    </row>
    <row r="47" spans="1:8" ht="12.6" customHeight="1">
      <c r="A47" s="4" t="s">
        <v>589</v>
      </c>
      <c r="B47" s="13" t="s">
        <v>269</v>
      </c>
      <c r="C47" s="103">
        <v>7</v>
      </c>
      <c r="D47" s="119">
        <v>189.57142857142901</v>
      </c>
      <c r="E47" s="119">
        <v>171.61862480789301</v>
      </c>
      <c r="F47" s="103">
        <v>365</v>
      </c>
      <c r="G47" s="103">
        <v>1</v>
      </c>
      <c r="H47" s="3"/>
    </row>
    <row r="48" spans="1:8" ht="12.6" customHeight="1">
      <c r="A48" s="4" t="s">
        <v>284</v>
      </c>
      <c r="B48" s="13" t="s">
        <v>590</v>
      </c>
      <c r="C48" s="103">
        <v>6</v>
      </c>
      <c r="D48" s="119">
        <v>967.16666666666697</v>
      </c>
      <c r="E48" s="119">
        <v>1167.7012317655001</v>
      </c>
      <c r="F48" s="103">
        <v>3169</v>
      </c>
      <c r="G48" s="103">
        <v>12</v>
      </c>
      <c r="H48" s="3"/>
    </row>
    <row r="49" spans="1:8" ht="12.6" customHeight="1">
      <c r="A49" s="4" t="s">
        <v>421</v>
      </c>
      <c r="B49" s="13" t="s">
        <v>270</v>
      </c>
      <c r="C49" s="103">
        <v>47</v>
      </c>
      <c r="D49" s="119">
        <v>648.51063829787199</v>
      </c>
      <c r="E49" s="119">
        <v>2147.5772787871101</v>
      </c>
      <c r="F49" s="103">
        <v>8760</v>
      </c>
      <c r="G49" s="103">
        <v>1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119" t="s">
        <v>491</v>
      </c>
      <c r="E50" s="119" t="s">
        <v>491</v>
      </c>
      <c r="F50" s="103" t="s">
        <v>491</v>
      </c>
      <c r="G50" s="103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19">
        <v>0</v>
      </c>
      <c r="D51" s="119" t="s">
        <v>491</v>
      </c>
      <c r="E51" s="119" t="s">
        <v>491</v>
      </c>
      <c r="F51" s="119" t="s">
        <v>491</v>
      </c>
      <c r="G51" s="103" t="s">
        <v>491</v>
      </c>
    </row>
    <row r="52" spans="1:8" ht="12.6" customHeight="1">
      <c r="A52" s="4" t="s">
        <v>591</v>
      </c>
      <c r="B52" s="13" t="s">
        <v>157</v>
      </c>
      <c r="C52" s="103">
        <v>1</v>
      </c>
      <c r="D52" s="119">
        <v>12</v>
      </c>
      <c r="E52" s="119" t="s">
        <v>491</v>
      </c>
      <c r="F52" s="103">
        <v>12</v>
      </c>
      <c r="G52" s="103">
        <v>12</v>
      </c>
      <c r="H52" s="3"/>
    </row>
    <row r="53" spans="1:8" ht="12.6" customHeight="1">
      <c r="A53" s="4" t="s">
        <v>158</v>
      </c>
      <c r="B53" s="13" t="s">
        <v>159</v>
      </c>
      <c r="C53" s="103">
        <v>2</v>
      </c>
      <c r="D53" s="119">
        <v>20.5</v>
      </c>
      <c r="E53" s="119">
        <v>4.94974746830583</v>
      </c>
      <c r="F53" s="103">
        <v>24</v>
      </c>
      <c r="G53" s="103">
        <v>17</v>
      </c>
      <c r="H53" s="3"/>
    </row>
    <row r="54" spans="1:8" ht="12.6" customHeight="1">
      <c r="A54" s="4" t="s">
        <v>160</v>
      </c>
      <c r="B54" s="13" t="s">
        <v>161</v>
      </c>
      <c r="C54" s="103">
        <v>10</v>
      </c>
      <c r="D54" s="119">
        <v>57.1</v>
      </c>
      <c r="E54" s="119">
        <v>110.037821780614</v>
      </c>
      <c r="F54" s="103">
        <v>365</v>
      </c>
      <c r="G54" s="103">
        <v>1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119" t="s">
        <v>491</v>
      </c>
      <c r="E55" s="119" t="s">
        <v>491</v>
      </c>
      <c r="F55" s="103" t="s">
        <v>491</v>
      </c>
      <c r="G55" s="103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3</v>
      </c>
      <c r="D56" s="119">
        <v>12</v>
      </c>
      <c r="E56" s="119">
        <v>0</v>
      </c>
      <c r="F56" s="103">
        <v>12</v>
      </c>
      <c r="G56" s="103">
        <v>12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119" t="s">
        <v>491</v>
      </c>
      <c r="E57" s="119" t="s">
        <v>491</v>
      </c>
      <c r="F57" s="103" t="s">
        <v>491</v>
      </c>
      <c r="G57" s="103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119" t="s">
        <v>491</v>
      </c>
      <c r="E58" s="119" t="s">
        <v>491</v>
      </c>
      <c r="F58" s="103" t="s">
        <v>491</v>
      </c>
      <c r="G58" s="103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155</v>
      </c>
      <c r="D59" s="119">
        <v>150.94193548387099</v>
      </c>
      <c r="E59" s="119">
        <v>672.73082012561201</v>
      </c>
      <c r="F59" s="103">
        <v>8088</v>
      </c>
      <c r="G59" s="103">
        <v>1</v>
      </c>
      <c r="H59" s="3"/>
    </row>
    <row r="60" spans="1:8" ht="12.6" customHeight="1">
      <c r="A60" s="4" t="s">
        <v>175</v>
      </c>
      <c r="B60" s="13" t="s">
        <v>176</v>
      </c>
      <c r="C60" s="103">
        <v>120</v>
      </c>
      <c r="D60" s="119">
        <v>339.566666666667</v>
      </c>
      <c r="E60" s="119">
        <v>1561.34529761208</v>
      </c>
      <c r="F60" s="103">
        <v>8760</v>
      </c>
      <c r="G60" s="103">
        <v>1</v>
      </c>
      <c r="H60" s="3"/>
    </row>
    <row r="61" spans="1:8" ht="12.6" customHeight="1">
      <c r="A61" s="4" t="s">
        <v>177</v>
      </c>
      <c r="B61" s="13" t="s">
        <v>178</v>
      </c>
      <c r="C61" s="103">
        <v>7</v>
      </c>
      <c r="D61" s="119">
        <v>62.571428571428598</v>
      </c>
      <c r="E61" s="119">
        <v>132.81422757980101</v>
      </c>
      <c r="F61" s="103">
        <v>360</v>
      </c>
      <c r="G61" s="103">
        <v>1</v>
      </c>
      <c r="H61" s="3"/>
    </row>
    <row r="62" spans="1:8" ht="12.6" customHeight="1">
      <c r="A62" s="4" t="s">
        <v>179</v>
      </c>
      <c r="B62" s="13" t="s">
        <v>180</v>
      </c>
      <c r="C62" s="103">
        <v>11</v>
      </c>
      <c r="D62" s="119">
        <v>44.727272727272698</v>
      </c>
      <c r="E62" s="119">
        <v>101.149484337876</v>
      </c>
      <c r="F62" s="103">
        <v>344</v>
      </c>
      <c r="G62" s="103">
        <v>2</v>
      </c>
      <c r="H62" s="3"/>
    </row>
    <row r="63" spans="1:8" ht="12.6" customHeight="1">
      <c r="A63" s="4" t="s">
        <v>181</v>
      </c>
      <c r="B63" s="13" t="s">
        <v>182</v>
      </c>
      <c r="C63" s="103">
        <v>2</v>
      </c>
      <c r="D63" s="119">
        <v>7</v>
      </c>
      <c r="E63" s="119">
        <v>7.0710678118654799</v>
      </c>
      <c r="F63" s="103">
        <v>12</v>
      </c>
      <c r="G63" s="103">
        <v>2</v>
      </c>
      <c r="H63" s="3"/>
    </row>
    <row r="64" spans="1:8" ht="12.6" customHeight="1">
      <c r="A64" s="134" t="s">
        <v>183</v>
      </c>
      <c r="B64" s="13" t="s">
        <v>184</v>
      </c>
      <c r="C64" s="103">
        <v>26</v>
      </c>
      <c r="D64" s="119">
        <v>71.038461538461505</v>
      </c>
      <c r="E64" s="119">
        <v>66.919940686901896</v>
      </c>
      <c r="F64" s="103">
        <v>309</v>
      </c>
      <c r="G64" s="103">
        <v>4</v>
      </c>
      <c r="H64" s="3"/>
    </row>
    <row r="65" spans="1:8" ht="12.6" customHeight="1">
      <c r="A65" s="4" t="s">
        <v>185</v>
      </c>
      <c r="B65" s="13" t="s">
        <v>2018</v>
      </c>
      <c r="C65" s="103">
        <v>33</v>
      </c>
      <c r="D65" s="119">
        <v>15.363636363636401</v>
      </c>
      <c r="E65" s="119">
        <v>15.041231211694001</v>
      </c>
      <c r="F65" s="103">
        <v>65</v>
      </c>
      <c r="G65" s="103">
        <v>2</v>
      </c>
      <c r="H65" s="3"/>
    </row>
    <row r="66" spans="1:8" ht="12.6" customHeight="1">
      <c r="A66" s="4" t="s">
        <v>186</v>
      </c>
      <c r="B66" s="13" t="s">
        <v>163</v>
      </c>
      <c r="C66" s="103">
        <v>2</v>
      </c>
      <c r="D66" s="119">
        <v>31</v>
      </c>
      <c r="E66" s="119">
        <v>26.870057685088799</v>
      </c>
      <c r="F66" s="103">
        <v>50</v>
      </c>
      <c r="G66" s="103">
        <v>12</v>
      </c>
      <c r="H66" s="3"/>
    </row>
    <row r="67" spans="1:8" ht="12.6" customHeight="1">
      <c r="A67" s="4" t="s">
        <v>187</v>
      </c>
      <c r="B67" s="13" t="s">
        <v>164</v>
      </c>
      <c r="C67" s="103">
        <v>3</v>
      </c>
      <c r="D67" s="119">
        <v>21.6666666666667</v>
      </c>
      <c r="E67" s="119">
        <v>26.8390263112009</v>
      </c>
      <c r="F67" s="103">
        <v>52</v>
      </c>
      <c r="G67" s="103">
        <v>1</v>
      </c>
      <c r="H67" s="3"/>
    </row>
    <row r="68" spans="1:8" ht="12.6" customHeight="1">
      <c r="A68" s="4" t="s">
        <v>188</v>
      </c>
      <c r="B68" s="13" t="s">
        <v>165</v>
      </c>
      <c r="C68" s="103">
        <v>53</v>
      </c>
      <c r="D68" s="119">
        <v>19.962264150943401</v>
      </c>
      <c r="E68" s="119">
        <v>22.968173853392301</v>
      </c>
      <c r="F68" s="103">
        <v>144</v>
      </c>
      <c r="G68" s="103">
        <v>1</v>
      </c>
      <c r="H68" s="3"/>
    </row>
    <row r="69" spans="1:8" ht="12.6" customHeight="1">
      <c r="A69" s="4" t="s">
        <v>189</v>
      </c>
      <c r="B69" s="13" t="s">
        <v>166</v>
      </c>
      <c r="C69" s="103">
        <v>38</v>
      </c>
      <c r="D69" s="119">
        <v>271.26315789473699</v>
      </c>
      <c r="E69" s="119">
        <v>1423.1494515013801</v>
      </c>
      <c r="F69" s="103">
        <v>8760</v>
      </c>
      <c r="G69" s="103">
        <v>1</v>
      </c>
      <c r="H69" s="3"/>
    </row>
    <row r="70" spans="1:8" ht="12.6" customHeight="1">
      <c r="A70" s="4" t="s">
        <v>190</v>
      </c>
      <c r="B70" s="13" t="s">
        <v>168</v>
      </c>
      <c r="C70" s="103">
        <v>41</v>
      </c>
      <c r="D70" s="119">
        <v>16.5365853658537</v>
      </c>
      <c r="E70" s="119">
        <v>48.524271020271698</v>
      </c>
      <c r="F70" s="103">
        <v>308</v>
      </c>
      <c r="G70" s="103">
        <v>1</v>
      </c>
      <c r="H70" s="3"/>
    </row>
    <row r="71" spans="1:8" ht="12.6" customHeight="1">
      <c r="A71" s="4" t="s">
        <v>191</v>
      </c>
      <c r="B71" s="13" t="s">
        <v>192</v>
      </c>
      <c r="C71" s="103">
        <v>1</v>
      </c>
      <c r="D71" s="119">
        <v>4</v>
      </c>
      <c r="E71" s="119" t="s">
        <v>491</v>
      </c>
      <c r="F71" s="103">
        <v>4</v>
      </c>
      <c r="G71" s="103">
        <v>4</v>
      </c>
      <c r="H71" s="3"/>
    </row>
    <row r="72" spans="1:8" ht="12.6" customHeight="1">
      <c r="A72" s="4" t="s">
        <v>193</v>
      </c>
      <c r="B72" s="13" t="s">
        <v>194</v>
      </c>
      <c r="C72" s="103">
        <v>6</v>
      </c>
      <c r="D72" s="119">
        <v>12.3333333333333</v>
      </c>
      <c r="E72" s="119">
        <v>17.8624373103635</v>
      </c>
      <c r="F72" s="103">
        <v>48</v>
      </c>
      <c r="G72" s="103">
        <v>1</v>
      </c>
      <c r="H72" s="3"/>
    </row>
    <row r="73" spans="1:8" ht="12.6" customHeight="1">
      <c r="A73" s="4" t="s">
        <v>195</v>
      </c>
      <c r="B73" s="13" t="s">
        <v>196</v>
      </c>
      <c r="C73" s="103">
        <v>55</v>
      </c>
      <c r="D73" s="119">
        <v>29.981818181818198</v>
      </c>
      <c r="E73" s="119">
        <v>72.225339482065905</v>
      </c>
      <c r="F73" s="103">
        <v>365</v>
      </c>
      <c r="G73" s="103">
        <v>1</v>
      </c>
      <c r="H73" s="3"/>
    </row>
    <row r="74" spans="1:8" ht="12.6" customHeight="1">
      <c r="A74" s="4" t="s">
        <v>197</v>
      </c>
      <c r="B74" s="13" t="s">
        <v>198</v>
      </c>
      <c r="C74" s="103">
        <v>10</v>
      </c>
      <c r="D74" s="119">
        <v>10.4</v>
      </c>
      <c r="E74" s="119">
        <v>14.1907638193924</v>
      </c>
      <c r="F74" s="103">
        <v>48</v>
      </c>
      <c r="G74" s="103">
        <v>1</v>
      </c>
      <c r="H74" s="3"/>
    </row>
    <row r="75" spans="1:8" ht="12.6" customHeight="1">
      <c r="A75" s="4" t="s">
        <v>199</v>
      </c>
      <c r="B75" s="13" t="s">
        <v>200</v>
      </c>
      <c r="C75" s="103">
        <v>8</v>
      </c>
      <c r="D75" s="119">
        <v>18.625</v>
      </c>
      <c r="E75" s="119">
        <v>18.867489044839601</v>
      </c>
      <c r="F75" s="103">
        <v>48</v>
      </c>
      <c r="G75" s="103">
        <v>1</v>
      </c>
      <c r="H75" s="3"/>
    </row>
    <row r="76" spans="1:8" ht="12.6" customHeight="1">
      <c r="A76" s="4" t="s">
        <v>201</v>
      </c>
      <c r="B76" s="13" t="s">
        <v>202</v>
      </c>
      <c r="C76" s="103">
        <v>87</v>
      </c>
      <c r="D76" s="119">
        <v>182.149425287356</v>
      </c>
      <c r="E76" s="119">
        <v>946.75728734105201</v>
      </c>
      <c r="F76" s="103">
        <v>8760</v>
      </c>
      <c r="G76" s="103">
        <v>1</v>
      </c>
      <c r="H76" s="3"/>
    </row>
    <row r="77" spans="1:8" ht="12.6" customHeight="1">
      <c r="A77" s="4" t="s">
        <v>203</v>
      </c>
      <c r="B77" s="13" t="s">
        <v>169</v>
      </c>
      <c r="C77" s="103">
        <v>56</v>
      </c>
      <c r="D77" s="119">
        <v>179.625</v>
      </c>
      <c r="E77" s="119">
        <v>1123.0996970640899</v>
      </c>
      <c r="F77" s="103">
        <v>8429</v>
      </c>
      <c r="G77" s="103">
        <v>2</v>
      </c>
      <c r="H77" s="3"/>
    </row>
    <row r="78" spans="1:8" ht="12.6" customHeight="1">
      <c r="A78" s="134" t="s">
        <v>204</v>
      </c>
      <c r="B78" s="13" t="s">
        <v>170</v>
      </c>
      <c r="C78" s="103">
        <v>335</v>
      </c>
      <c r="D78" s="119">
        <v>40.444776119403002</v>
      </c>
      <c r="E78" s="119">
        <v>91.054512993051702</v>
      </c>
      <c r="F78" s="103">
        <v>714</v>
      </c>
      <c r="G78" s="103">
        <v>1</v>
      </c>
      <c r="H78" s="3"/>
    </row>
    <row r="79" spans="1:8" ht="12.6" customHeight="1">
      <c r="A79" s="4" t="s">
        <v>205</v>
      </c>
      <c r="B79" s="13" t="s">
        <v>206</v>
      </c>
      <c r="C79" s="103">
        <v>1</v>
      </c>
      <c r="D79" s="119">
        <v>43</v>
      </c>
      <c r="E79" s="119" t="s">
        <v>491</v>
      </c>
      <c r="F79" s="103">
        <v>43</v>
      </c>
      <c r="G79" s="103">
        <v>43</v>
      </c>
      <c r="H79" s="3"/>
    </row>
    <row r="80" spans="1:8" ht="12.6" customHeight="1">
      <c r="A80" s="4" t="s">
        <v>207</v>
      </c>
      <c r="B80" s="13" t="s">
        <v>171</v>
      </c>
      <c r="C80" s="103">
        <v>31</v>
      </c>
      <c r="D80" s="119">
        <v>313.41935483870998</v>
      </c>
      <c r="E80" s="119">
        <v>1568.97637063561</v>
      </c>
      <c r="F80" s="103">
        <v>8760</v>
      </c>
      <c r="G80" s="103">
        <v>1</v>
      </c>
      <c r="H80" s="3"/>
    </row>
    <row r="81" spans="1:8" ht="12.6" customHeight="1">
      <c r="A81" s="134" t="s">
        <v>208</v>
      </c>
      <c r="B81" s="13" t="s">
        <v>209</v>
      </c>
      <c r="C81" s="103">
        <v>2</v>
      </c>
      <c r="D81" s="119">
        <v>208</v>
      </c>
      <c r="E81" s="119">
        <v>220.61731573020299</v>
      </c>
      <c r="F81" s="103">
        <v>364</v>
      </c>
      <c r="G81" s="103">
        <v>52</v>
      </c>
      <c r="H81" s="3"/>
    </row>
    <row r="82" spans="1:8" ht="12.6" customHeight="1">
      <c r="A82" s="4" t="s">
        <v>210</v>
      </c>
      <c r="B82" s="13" t="s">
        <v>211</v>
      </c>
      <c r="C82" s="103">
        <v>145</v>
      </c>
      <c r="D82" s="119">
        <v>90.331034482758596</v>
      </c>
      <c r="E82" s="119">
        <v>728.277544155962</v>
      </c>
      <c r="F82" s="103">
        <v>8760</v>
      </c>
      <c r="G82" s="103">
        <v>1</v>
      </c>
      <c r="H82" s="3"/>
    </row>
    <row r="83" spans="1:8" ht="12.6" customHeight="1">
      <c r="A83" s="4" t="s">
        <v>212</v>
      </c>
      <c r="B83" s="13" t="s">
        <v>213</v>
      </c>
      <c r="C83" s="103">
        <v>853</v>
      </c>
      <c r="D83" s="119">
        <v>58.717467760844102</v>
      </c>
      <c r="E83" s="119">
        <v>484.54227337022098</v>
      </c>
      <c r="F83" s="103">
        <v>8760</v>
      </c>
      <c r="G83" s="103">
        <v>1</v>
      </c>
      <c r="H83" s="3"/>
    </row>
    <row r="84" spans="1:8" ht="12.6" customHeight="1">
      <c r="A84" s="134" t="s">
        <v>172</v>
      </c>
      <c r="B84" s="13" t="s">
        <v>214</v>
      </c>
      <c r="C84" s="103">
        <v>306</v>
      </c>
      <c r="D84" s="119">
        <v>22.643790849673199</v>
      </c>
      <c r="E84" s="119">
        <v>46.661746652523703</v>
      </c>
      <c r="F84" s="103">
        <v>365</v>
      </c>
      <c r="G84" s="103">
        <v>1</v>
      </c>
      <c r="H84" s="3"/>
    </row>
    <row r="85" spans="1:8" ht="12.6" customHeight="1">
      <c r="A85" s="35" t="s">
        <v>215</v>
      </c>
      <c r="B85" s="192" t="s">
        <v>2020</v>
      </c>
      <c r="C85" s="103">
        <v>31</v>
      </c>
      <c r="D85" s="119">
        <v>314.193548387097</v>
      </c>
      <c r="E85" s="119">
        <v>1568.8027796030699</v>
      </c>
      <c r="F85" s="103">
        <v>8760</v>
      </c>
      <c r="G85" s="103">
        <v>1</v>
      </c>
      <c r="H85" s="3"/>
    </row>
    <row r="86" spans="1:8" ht="12.6" customHeight="1">
      <c r="A86" s="35" t="s">
        <v>217</v>
      </c>
      <c r="B86" s="13" t="s">
        <v>216</v>
      </c>
      <c r="C86" s="103">
        <v>439</v>
      </c>
      <c r="D86" s="119">
        <v>17.375854214122999</v>
      </c>
      <c r="E86" s="119">
        <v>43.469481869538001</v>
      </c>
      <c r="F86" s="103">
        <v>365</v>
      </c>
      <c r="G86" s="103">
        <v>1</v>
      </c>
      <c r="H86" s="3"/>
    </row>
    <row r="87" spans="1:8" ht="12.6" customHeight="1">
      <c r="A87" s="35" t="s">
        <v>219</v>
      </c>
      <c r="B87" s="13" t="s">
        <v>218</v>
      </c>
      <c r="C87" s="103">
        <v>90</v>
      </c>
      <c r="D87" s="119">
        <v>28.1</v>
      </c>
      <c r="E87" s="119">
        <v>57.319340030857198</v>
      </c>
      <c r="F87" s="103">
        <v>365</v>
      </c>
      <c r="G87" s="103">
        <v>1</v>
      </c>
      <c r="H87" s="3"/>
    </row>
    <row r="88" spans="1:8" ht="12.6" customHeight="1">
      <c r="A88" s="35" t="s">
        <v>221</v>
      </c>
      <c r="B88" s="13" t="s">
        <v>220</v>
      </c>
      <c r="C88" s="103">
        <v>132</v>
      </c>
      <c r="D88" s="119">
        <v>29.643939393939402</v>
      </c>
      <c r="E88" s="119">
        <v>62.108146578251798</v>
      </c>
      <c r="F88" s="103">
        <v>365</v>
      </c>
      <c r="G88" s="103">
        <v>1</v>
      </c>
      <c r="H88" s="3"/>
    </row>
    <row r="89" spans="1:8" ht="12.6" customHeight="1">
      <c r="A89" s="35" t="s">
        <v>223</v>
      </c>
      <c r="B89" s="13" t="s">
        <v>222</v>
      </c>
      <c r="C89" s="103">
        <v>187</v>
      </c>
      <c r="D89" s="119">
        <v>20.144385026738</v>
      </c>
      <c r="E89" s="119">
        <v>37.155377156421203</v>
      </c>
      <c r="F89" s="103">
        <v>365</v>
      </c>
      <c r="G89" s="103">
        <v>1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119" t="s">
        <v>491</v>
      </c>
      <c r="E90" s="119" t="s">
        <v>491</v>
      </c>
      <c r="F90" s="103" t="s">
        <v>491</v>
      </c>
      <c r="G90" s="103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119" t="s">
        <v>491</v>
      </c>
      <c r="E91" s="119" t="s">
        <v>491</v>
      </c>
      <c r="F91" s="103" t="s">
        <v>491</v>
      </c>
      <c r="G91" s="103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142</v>
      </c>
      <c r="D92" s="119">
        <v>29.3239436619718</v>
      </c>
      <c r="E92" s="119">
        <v>61.926466264865603</v>
      </c>
      <c r="F92" s="103">
        <v>365</v>
      </c>
      <c r="G92" s="103">
        <v>1</v>
      </c>
      <c r="H92" s="3"/>
    </row>
    <row r="93" spans="1:8" ht="12.6" customHeight="1">
      <c r="A93" s="134" t="s">
        <v>321</v>
      </c>
      <c r="B93" s="13" t="s">
        <v>517</v>
      </c>
      <c r="C93" s="103">
        <v>2</v>
      </c>
      <c r="D93" s="119">
        <v>6.5</v>
      </c>
      <c r="E93" s="119">
        <v>7.7781745930520199</v>
      </c>
      <c r="F93" s="103">
        <v>12</v>
      </c>
      <c r="G93" s="103">
        <v>1</v>
      </c>
      <c r="H93" s="3"/>
    </row>
    <row r="94" spans="1:8" ht="12.6" customHeight="1">
      <c r="A94" s="4" t="s">
        <v>322</v>
      </c>
      <c r="B94" s="13" t="s">
        <v>323</v>
      </c>
      <c r="C94" s="103">
        <v>149</v>
      </c>
      <c r="D94" s="119">
        <v>34.416107382550301</v>
      </c>
      <c r="E94" s="119">
        <v>70.168532705497299</v>
      </c>
      <c r="F94" s="103">
        <v>365</v>
      </c>
      <c r="G94" s="103">
        <v>1</v>
      </c>
      <c r="H94" s="3"/>
    </row>
    <row r="95" spans="1:8" ht="12.6" customHeight="1">
      <c r="A95" s="134" t="s">
        <v>324</v>
      </c>
      <c r="B95" s="13" t="s">
        <v>518</v>
      </c>
      <c r="C95" s="103">
        <v>44</v>
      </c>
      <c r="D95" s="119">
        <v>22.863636363636399</v>
      </c>
      <c r="E95" s="119">
        <v>54.274749325780597</v>
      </c>
      <c r="F95" s="103">
        <v>365</v>
      </c>
      <c r="G95" s="103">
        <v>1</v>
      </c>
      <c r="H95" s="3"/>
    </row>
    <row r="96" spans="1:8" ht="12.6" customHeight="1">
      <c r="A96" s="4" t="s">
        <v>325</v>
      </c>
      <c r="B96" s="13" t="s">
        <v>519</v>
      </c>
      <c r="C96" s="103">
        <v>5</v>
      </c>
      <c r="D96" s="119">
        <v>63.8</v>
      </c>
      <c r="E96" s="119">
        <v>114.97477984323299</v>
      </c>
      <c r="F96" s="103">
        <v>269</v>
      </c>
      <c r="G96" s="103">
        <v>2</v>
      </c>
      <c r="H96" s="3"/>
    </row>
    <row r="97" spans="1:8" ht="12.6" customHeight="1">
      <c r="A97" s="4" t="s">
        <v>686</v>
      </c>
      <c r="B97" s="13" t="s">
        <v>520</v>
      </c>
      <c r="C97" s="103">
        <v>17</v>
      </c>
      <c r="D97" s="119">
        <v>11.823529411764699</v>
      </c>
      <c r="E97" s="119">
        <v>11.3150082529668</v>
      </c>
      <c r="F97" s="103">
        <v>50</v>
      </c>
      <c r="G97" s="103">
        <v>1</v>
      </c>
      <c r="H97" s="3"/>
    </row>
    <row r="98" spans="1:8" ht="12.6" customHeight="1">
      <c r="A98" s="134" t="s">
        <v>381</v>
      </c>
      <c r="B98" s="13" t="s">
        <v>151</v>
      </c>
      <c r="C98" s="103">
        <v>5</v>
      </c>
      <c r="D98" s="119">
        <v>30</v>
      </c>
      <c r="E98" s="119">
        <v>16.926310879810799</v>
      </c>
      <c r="F98" s="103">
        <v>52</v>
      </c>
      <c r="G98" s="103">
        <v>12</v>
      </c>
      <c r="H98" s="3"/>
    </row>
    <row r="99" spans="1:8" ht="12.6" customHeight="1">
      <c r="A99" s="4" t="s">
        <v>604</v>
      </c>
      <c r="B99" s="13" t="s">
        <v>382</v>
      </c>
      <c r="C99" s="103">
        <v>1</v>
      </c>
      <c r="D99" s="119">
        <v>4</v>
      </c>
      <c r="E99" s="119" t="s">
        <v>491</v>
      </c>
      <c r="F99" s="103">
        <v>4</v>
      </c>
      <c r="G99" s="103">
        <v>4</v>
      </c>
      <c r="H99" s="3"/>
    </row>
    <row r="100" spans="1:8" ht="12.6" customHeight="1">
      <c r="A100" s="134" t="s">
        <v>606</v>
      </c>
      <c r="B100" s="13" t="s">
        <v>521</v>
      </c>
      <c r="C100" s="103">
        <v>38</v>
      </c>
      <c r="D100" s="119">
        <v>13.578947368421099</v>
      </c>
      <c r="E100" s="119">
        <v>12.7547163061829</v>
      </c>
      <c r="F100" s="103">
        <v>62</v>
      </c>
      <c r="G100" s="103">
        <v>1</v>
      </c>
      <c r="H100" s="3"/>
    </row>
    <row r="101" spans="1:8" ht="12.6" customHeight="1">
      <c r="A101" s="4" t="s">
        <v>383</v>
      </c>
      <c r="B101" s="13" t="s">
        <v>522</v>
      </c>
      <c r="C101" s="103">
        <v>438</v>
      </c>
      <c r="D101" s="119">
        <v>20.778538812785399</v>
      </c>
      <c r="E101" s="119">
        <v>93.645804257682997</v>
      </c>
      <c r="F101" s="103">
        <v>1754</v>
      </c>
      <c r="G101" s="103">
        <v>1</v>
      </c>
      <c r="H101" s="3"/>
    </row>
    <row r="102" spans="1:8" ht="12.6" customHeight="1">
      <c r="A102" s="4" t="s">
        <v>608</v>
      </c>
      <c r="B102" s="13" t="s">
        <v>523</v>
      </c>
      <c r="C102" s="103">
        <v>47</v>
      </c>
      <c r="D102" s="119">
        <v>14.851063829787201</v>
      </c>
      <c r="E102" s="119">
        <v>9.7979117637698607</v>
      </c>
      <c r="F102" s="103">
        <v>61</v>
      </c>
      <c r="G102" s="103">
        <v>4</v>
      </c>
      <c r="H102" s="3"/>
    </row>
    <row r="103" spans="1:8" ht="12.6" customHeight="1">
      <c r="A103" s="4" t="s">
        <v>609</v>
      </c>
      <c r="B103" s="13" t="s">
        <v>524</v>
      </c>
      <c r="C103" s="103">
        <v>34</v>
      </c>
      <c r="D103" s="119">
        <v>45.5</v>
      </c>
      <c r="E103" s="119">
        <v>87.251378386264093</v>
      </c>
      <c r="F103" s="103">
        <v>365</v>
      </c>
      <c r="G103" s="103">
        <v>2</v>
      </c>
      <c r="H103" s="3"/>
    </row>
    <row r="104" spans="1:8" ht="12.6" customHeight="1">
      <c r="A104" s="4" t="s">
        <v>384</v>
      </c>
      <c r="B104" s="13" t="s">
        <v>525</v>
      </c>
      <c r="C104" s="103">
        <v>54</v>
      </c>
      <c r="D104" s="119">
        <v>10.5185185185185</v>
      </c>
      <c r="E104" s="119">
        <v>15.1753781970724</v>
      </c>
      <c r="F104" s="103">
        <v>78</v>
      </c>
      <c r="G104" s="103">
        <v>1</v>
      </c>
      <c r="H104" s="3"/>
    </row>
    <row r="105" spans="1:8" ht="12.6" customHeight="1">
      <c r="A105" s="4" t="s">
        <v>611</v>
      </c>
      <c r="B105" s="13" t="s">
        <v>411</v>
      </c>
      <c r="C105" s="103">
        <v>5</v>
      </c>
      <c r="D105" s="119">
        <v>53.8</v>
      </c>
      <c r="E105" s="119">
        <v>104.202687105468</v>
      </c>
      <c r="F105" s="103">
        <v>240</v>
      </c>
      <c r="G105" s="103">
        <v>1</v>
      </c>
      <c r="H105" s="3"/>
    </row>
    <row r="106" spans="1:8" ht="12.6" customHeight="1">
      <c r="A106" s="4" t="s">
        <v>276</v>
      </c>
      <c r="B106" s="4" t="s">
        <v>277</v>
      </c>
      <c r="C106" s="184">
        <v>4467</v>
      </c>
      <c r="D106" s="187">
        <v>29.586523393776599</v>
      </c>
      <c r="E106" s="187">
        <v>192.67940518262199</v>
      </c>
      <c r="F106" s="184">
        <v>8760</v>
      </c>
      <c r="G106" s="184">
        <v>1</v>
      </c>
      <c r="H106" s="8"/>
    </row>
    <row r="107" spans="1:8" ht="12.6" customHeight="1">
      <c r="A107" s="4" t="s">
        <v>278</v>
      </c>
      <c r="B107" s="4" t="s">
        <v>152</v>
      </c>
      <c r="C107" s="184">
        <v>1711</v>
      </c>
      <c r="D107" s="187">
        <v>60.913500876680303</v>
      </c>
      <c r="E107" s="187">
        <v>223.00227780302799</v>
      </c>
      <c r="F107" s="184">
        <v>8760</v>
      </c>
      <c r="G107" s="184">
        <v>1</v>
      </c>
      <c r="H107" s="8"/>
    </row>
    <row r="108" spans="1:8" ht="12.6" customHeight="1">
      <c r="A108" s="4" t="s">
        <v>385</v>
      </c>
      <c r="B108" s="4" t="s">
        <v>326</v>
      </c>
      <c r="C108" s="184">
        <v>129</v>
      </c>
      <c r="D108" s="187">
        <v>322.49612403100798</v>
      </c>
      <c r="E108" s="187">
        <v>1520.48990935093</v>
      </c>
      <c r="F108" s="184">
        <v>8760</v>
      </c>
      <c r="G108" s="184">
        <v>1</v>
      </c>
      <c r="H108" s="3"/>
    </row>
    <row r="109" spans="1:8" ht="12.6" customHeight="1">
      <c r="A109" s="4" t="s">
        <v>386</v>
      </c>
      <c r="B109" s="4" t="s">
        <v>387</v>
      </c>
      <c r="C109" s="184">
        <v>1087</v>
      </c>
      <c r="D109" s="187">
        <v>26.951241950322</v>
      </c>
      <c r="E109" s="187">
        <v>267.44267456154603</v>
      </c>
      <c r="F109" s="184">
        <v>8760</v>
      </c>
      <c r="G109" s="184">
        <v>1</v>
      </c>
      <c r="H109" s="3"/>
    </row>
    <row r="110" spans="1:8" ht="12.6" customHeight="1">
      <c r="A110" s="4" t="s">
        <v>617</v>
      </c>
      <c r="B110" s="4" t="s">
        <v>327</v>
      </c>
      <c r="C110" s="184">
        <v>8</v>
      </c>
      <c r="D110" s="187">
        <v>16</v>
      </c>
      <c r="E110" s="187">
        <v>14.8131215963608</v>
      </c>
      <c r="F110" s="184">
        <v>52</v>
      </c>
      <c r="G110" s="184">
        <v>4</v>
      </c>
      <c r="H110" s="3"/>
    </row>
    <row r="111" spans="1:8" ht="12.6" customHeight="1">
      <c r="A111" s="4" t="s">
        <v>619</v>
      </c>
      <c r="B111" s="13" t="s">
        <v>388</v>
      </c>
      <c r="C111" s="184">
        <v>166</v>
      </c>
      <c r="D111" s="187">
        <v>11.3072289156627</v>
      </c>
      <c r="E111" s="187">
        <v>6.7182841087186702</v>
      </c>
      <c r="F111" s="184">
        <v>49</v>
      </c>
      <c r="G111" s="184">
        <v>1</v>
      </c>
    </row>
    <row r="112" spans="1:8" ht="12.6" customHeight="1">
      <c r="A112" s="100" t="s">
        <v>389</v>
      </c>
      <c r="B112" s="13" t="s">
        <v>279</v>
      </c>
      <c r="C112" s="184">
        <v>17</v>
      </c>
      <c r="D112" s="187">
        <v>25.9411764705882</v>
      </c>
      <c r="E112" s="187">
        <v>36.372157257020298</v>
      </c>
      <c r="F112" s="184">
        <v>156</v>
      </c>
      <c r="G112" s="184">
        <v>2</v>
      </c>
    </row>
    <row r="113" spans="1:7" ht="12.6" customHeight="1">
      <c r="A113" s="100"/>
      <c r="B113" s="13" t="s">
        <v>390</v>
      </c>
      <c r="C113" s="184">
        <v>13895</v>
      </c>
      <c r="D113" s="187">
        <v>59.621518531846</v>
      </c>
      <c r="E113" s="187">
        <v>459.69891014920597</v>
      </c>
      <c r="F113" s="184">
        <v>8760</v>
      </c>
      <c r="G113" s="184">
        <v>1</v>
      </c>
    </row>
    <row r="114" spans="1:7">
      <c r="D114" s="104"/>
      <c r="E114" s="104"/>
    </row>
    <row r="115" spans="1:7">
      <c r="D115" s="104"/>
      <c r="E115" s="104"/>
    </row>
    <row r="116" spans="1:7">
      <c r="D116" s="104"/>
      <c r="E116" s="104"/>
    </row>
    <row r="117" spans="1:7">
      <c r="D117" s="104"/>
      <c r="E117" s="104"/>
    </row>
    <row r="119" spans="1:7">
      <c r="C119" s="105"/>
      <c r="D119" s="105"/>
      <c r="E119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2" max="7" man="1"/>
  </rowBreaks>
  <colBreaks count="1" manualBreakCount="1">
    <brk id="7" max="104857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>
  <sheetPr codeName="Sheet148">
    <tabColor theme="5" tint="0.39997558519241921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32" customWidth="1"/>
    <col min="6" max="7" width="6.25" style="32" customWidth="1"/>
    <col min="8" max="16384" width="9" style="32"/>
  </cols>
  <sheetData>
    <row r="1" spans="1:8" ht="13.5" hidden="1" customHeight="1">
      <c r="A1" s="46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6" t="s">
        <v>1149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1949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81</v>
      </c>
      <c r="D6" s="119">
        <v>18.962962962963001</v>
      </c>
      <c r="E6" s="119">
        <v>25.366042480274899</v>
      </c>
      <c r="F6" s="103">
        <v>196</v>
      </c>
      <c r="G6" s="103">
        <v>1</v>
      </c>
      <c r="H6" s="3"/>
    </row>
    <row r="7" spans="1:8" ht="12.6" customHeight="1">
      <c r="A7" s="4" t="s">
        <v>571</v>
      </c>
      <c r="B7" s="13" t="s">
        <v>248</v>
      </c>
      <c r="C7" s="103">
        <v>103</v>
      </c>
      <c r="D7" s="119">
        <v>11.213592233009701</v>
      </c>
      <c r="E7" s="119">
        <v>24.929567642695002</v>
      </c>
      <c r="F7" s="103">
        <v>247</v>
      </c>
      <c r="G7" s="103">
        <v>1</v>
      </c>
      <c r="H7" s="3"/>
    </row>
    <row r="8" spans="1:8" ht="12.6" customHeight="1">
      <c r="A8" s="4" t="s">
        <v>249</v>
      </c>
      <c r="B8" s="13" t="s">
        <v>250</v>
      </c>
      <c r="C8" s="103">
        <v>321</v>
      </c>
      <c r="D8" s="119">
        <v>12.7071651090343</v>
      </c>
      <c r="E8" s="119">
        <v>9.5456916852985998</v>
      </c>
      <c r="F8" s="103">
        <v>51</v>
      </c>
      <c r="G8" s="103">
        <v>1</v>
      </c>
      <c r="H8" s="3"/>
    </row>
    <row r="9" spans="1:8" ht="12.6" customHeight="1">
      <c r="A9" s="4" t="s">
        <v>251</v>
      </c>
      <c r="B9" s="13" t="s">
        <v>252</v>
      </c>
      <c r="C9" s="103">
        <v>233</v>
      </c>
      <c r="D9" s="119">
        <v>12.489270386266099</v>
      </c>
      <c r="E9" s="119">
        <v>21.978067356434899</v>
      </c>
      <c r="F9" s="103">
        <v>260</v>
      </c>
      <c r="G9" s="103">
        <v>1</v>
      </c>
      <c r="H9" s="3"/>
    </row>
    <row r="10" spans="1:8" ht="12.6" customHeight="1">
      <c r="A10" s="4" t="s">
        <v>253</v>
      </c>
      <c r="B10" s="13" t="s">
        <v>254</v>
      </c>
      <c r="C10" s="103">
        <v>237</v>
      </c>
      <c r="D10" s="119">
        <v>13.1308016877637</v>
      </c>
      <c r="E10" s="119">
        <v>24.596656892487999</v>
      </c>
      <c r="F10" s="103">
        <v>294</v>
      </c>
      <c r="G10" s="103">
        <v>1</v>
      </c>
      <c r="H10" s="3"/>
    </row>
    <row r="11" spans="1:8" ht="12.6" customHeight="1">
      <c r="A11" s="4" t="s">
        <v>255</v>
      </c>
      <c r="B11" s="13" t="s">
        <v>539</v>
      </c>
      <c r="C11" s="103">
        <v>101</v>
      </c>
      <c r="D11" s="119">
        <v>13.0594059405941</v>
      </c>
      <c r="E11" s="119">
        <v>11.2470634231147</v>
      </c>
      <c r="F11" s="103">
        <v>76</v>
      </c>
      <c r="G11" s="103">
        <v>1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119" t="s">
        <v>491</v>
      </c>
      <c r="E12" s="119" t="s">
        <v>491</v>
      </c>
      <c r="F12" s="103" t="s">
        <v>491</v>
      </c>
      <c r="G12" s="103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31</v>
      </c>
      <c r="D13" s="119">
        <v>39.903225806451601</v>
      </c>
      <c r="E13" s="119">
        <v>78.821044076105196</v>
      </c>
      <c r="F13" s="103">
        <v>388</v>
      </c>
      <c r="G13" s="103">
        <v>1</v>
      </c>
      <c r="H13" s="3"/>
    </row>
    <row r="14" spans="1:8" ht="12.6" customHeight="1">
      <c r="A14" s="4" t="s">
        <v>258</v>
      </c>
      <c r="B14" s="13" t="s">
        <v>391</v>
      </c>
      <c r="C14" s="103">
        <v>25</v>
      </c>
      <c r="D14" s="119">
        <v>26</v>
      </c>
      <c r="E14" s="119">
        <v>55.707569802795497</v>
      </c>
      <c r="F14" s="103">
        <v>285</v>
      </c>
      <c r="G14" s="103">
        <v>1</v>
      </c>
      <c r="H14" s="3"/>
    </row>
    <row r="15" spans="1:8" ht="12.6" customHeight="1">
      <c r="A15" s="4" t="s">
        <v>259</v>
      </c>
      <c r="B15" s="13" t="s">
        <v>370</v>
      </c>
      <c r="C15" s="103">
        <v>26</v>
      </c>
      <c r="D15" s="119">
        <v>10.192307692307701</v>
      </c>
      <c r="E15" s="119">
        <v>4.68204426095466</v>
      </c>
      <c r="F15" s="103">
        <v>24</v>
      </c>
      <c r="G15" s="103">
        <v>1</v>
      </c>
      <c r="H15" s="3"/>
    </row>
    <row r="16" spans="1:8" ht="12.6" customHeight="1">
      <c r="A16" s="4" t="s">
        <v>367</v>
      </c>
      <c r="B16" s="13" t="s">
        <v>260</v>
      </c>
      <c r="C16" s="103">
        <v>273</v>
      </c>
      <c r="D16" s="119">
        <v>18.003663003663</v>
      </c>
      <c r="E16" s="119">
        <v>39.463916706621902</v>
      </c>
      <c r="F16" s="103">
        <v>355</v>
      </c>
      <c r="G16" s="103">
        <v>1</v>
      </c>
      <c r="H16" s="3"/>
    </row>
    <row r="17" spans="1:8" ht="12.6" customHeight="1">
      <c r="A17" s="4" t="s">
        <v>502</v>
      </c>
      <c r="B17" s="13" t="s">
        <v>143</v>
      </c>
      <c r="C17" s="103">
        <v>25</v>
      </c>
      <c r="D17" s="119">
        <v>22.52</v>
      </c>
      <c r="E17" s="119">
        <v>53.7084102663013</v>
      </c>
      <c r="F17" s="103">
        <v>274</v>
      </c>
      <c r="G17" s="103">
        <v>1</v>
      </c>
      <c r="H17" s="3"/>
    </row>
    <row r="18" spans="1:8" ht="12.6" customHeight="1">
      <c r="A18" s="4" t="s">
        <v>503</v>
      </c>
      <c r="B18" s="13" t="s">
        <v>144</v>
      </c>
      <c r="C18" s="103">
        <v>32</v>
      </c>
      <c r="D18" s="119">
        <v>15.5625</v>
      </c>
      <c r="E18" s="119">
        <v>13.8585888123924</v>
      </c>
      <c r="F18" s="103">
        <v>48</v>
      </c>
      <c r="G18" s="103">
        <v>1</v>
      </c>
      <c r="H18" s="3"/>
    </row>
    <row r="19" spans="1:8" ht="12.6" customHeight="1">
      <c r="A19" s="4" t="s">
        <v>504</v>
      </c>
      <c r="B19" s="13" t="s">
        <v>145</v>
      </c>
      <c r="C19" s="103">
        <v>3</v>
      </c>
      <c r="D19" s="119">
        <v>28.3333333333333</v>
      </c>
      <c r="E19" s="119">
        <v>21.548395145192</v>
      </c>
      <c r="F19" s="103">
        <v>49</v>
      </c>
      <c r="G19" s="103">
        <v>6</v>
      </c>
      <c r="H19" s="3"/>
    </row>
    <row r="20" spans="1:8" ht="12.6" customHeight="1">
      <c r="A20" s="4" t="s">
        <v>505</v>
      </c>
      <c r="B20" s="13" t="s">
        <v>146</v>
      </c>
      <c r="C20" s="103">
        <v>25</v>
      </c>
      <c r="D20" s="119">
        <v>78.239999999999995</v>
      </c>
      <c r="E20" s="119">
        <v>123.654181759723</v>
      </c>
      <c r="F20" s="103">
        <v>365</v>
      </c>
      <c r="G20" s="103">
        <v>1</v>
      </c>
      <c r="H20" s="3"/>
    </row>
    <row r="21" spans="1:8" ht="12.6" customHeight="1">
      <c r="A21" s="4" t="s">
        <v>506</v>
      </c>
      <c r="B21" s="13" t="s">
        <v>147</v>
      </c>
      <c r="C21" s="103">
        <v>8</v>
      </c>
      <c r="D21" s="119">
        <v>69.875</v>
      </c>
      <c r="E21" s="119">
        <v>120.732807116731</v>
      </c>
      <c r="F21" s="103">
        <v>358</v>
      </c>
      <c r="G21" s="103">
        <v>1</v>
      </c>
      <c r="H21" s="3"/>
    </row>
    <row r="22" spans="1:8" ht="12.6" customHeight="1">
      <c r="A22" s="4" t="s">
        <v>507</v>
      </c>
      <c r="B22" s="13" t="s">
        <v>148</v>
      </c>
      <c r="C22" s="103">
        <v>52</v>
      </c>
      <c r="D22" s="119">
        <v>11.038461538461499</v>
      </c>
      <c r="E22" s="119">
        <v>7.5067591463190499</v>
      </c>
      <c r="F22" s="103">
        <v>52</v>
      </c>
      <c r="G22" s="103">
        <v>1</v>
      </c>
      <c r="H22" s="3"/>
    </row>
    <row r="23" spans="1:8" ht="12.6" customHeight="1">
      <c r="A23" s="4" t="s">
        <v>508</v>
      </c>
      <c r="B23" s="13" t="s">
        <v>149</v>
      </c>
      <c r="C23" s="103">
        <v>88</v>
      </c>
      <c r="D23" s="119">
        <v>9.5340909090909101</v>
      </c>
      <c r="E23" s="119">
        <v>7.0007370115070202</v>
      </c>
      <c r="F23" s="103">
        <v>50</v>
      </c>
      <c r="G23" s="103">
        <v>1</v>
      </c>
      <c r="H23" s="3"/>
    </row>
    <row r="24" spans="1:8" ht="12.6" customHeight="1">
      <c r="A24" s="134" t="s">
        <v>572</v>
      </c>
      <c r="B24" s="13" t="s">
        <v>150</v>
      </c>
      <c r="C24" s="103">
        <v>3</v>
      </c>
      <c r="D24" s="119">
        <v>21.6666666666667</v>
      </c>
      <c r="E24" s="119">
        <v>10.598742063723099</v>
      </c>
      <c r="F24" s="103">
        <v>33</v>
      </c>
      <c r="G24" s="103">
        <v>12</v>
      </c>
      <c r="H24" s="3"/>
    </row>
    <row r="25" spans="1:8" ht="12.6" customHeight="1">
      <c r="A25" s="4" t="s">
        <v>509</v>
      </c>
      <c r="B25" s="13" t="s">
        <v>573</v>
      </c>
      <c r="C25" s="103">
        <v>70</v>
      </c>
      <c r="D25" s="119">
        <v>15.785714285714301</v>
      </c>
      <c r="E25" s="119">
        <v>16.851347391312402</v>
      </c>
      <c r="F25" s="103">
        <v>90</v>
      </c>
      <c r="G25" s="103">
        <v>1</v>
      </c>
      <c r="H25" s="3"/>
    </row>
    <row r="26" spans="1:8" ht="12.6" customHeight="1">
      <c r="A26" s="4" t="s">
        <v>510</v>
      </c>
      <c r="B26" s="13" t="s">
        <v>574</v>
      </c>
      <c r="C26" s="103">
        <v>1</v>
      </c>
      <c r="D26" s="119">
        <v>239</v>
      </c>
      <c r="E26" s="119" t="s">
        <v>491</v>
      </c>
      <c r="F26" s="103">
        <v>239</v>
      </c>
      <c r="G26" s="103">
        <v>239</v>
      </c>
      <c r="H26" s="3"/>
    </row>
    <row r="27" spans="1:8" ht="12.6" customHeight="1">
      <c r="A27" s="4" t="s">
        <v>575</v>
      </c>
      <c r="B27" s="13" t="s">
        <v>576</v>
      </c>
      <c r="C27" s="103">
        <v>211</v>
      </c>
      <c r="D27" s="119">
        <v>17.483412322274901</v>
      </c>
      <c r="E27" s="119">
        <v>31.3844586913368</v>
      </c>
      <c r="F27" s="103">
        <v>298</v>
      </c>
      <c r="G27" s="103">
        <v>1</v>
      </c>
      <c r="H27" s="3"/>
    </row>
    <row r="28" spans="1:8" ht="12.6" customHeight="1">
      <c r="A28" s="4" t="s">
        <v>577</v>
      </c>
      <c r="B28" s="13" t="s">
        <v>328</v>
      </c>
      <c r="C28" s="103">
        <v>2</v>
      </c>
      <c r="D28" s="119">
        <v>8</v>
      </c>
      <c r="E28" s="119">
        <v>5.6568542494923797</v>
      </c>
      <c r="F28" s="103">
        <v>12</v>
      </c>
      <c r="G28" s="103">
        <v>4</v>
      </c>
      <c r="H28" s="3"/>
    </row>
    <row r="29" spans="1:8" ht="12.6" customHeight="1">
      <c r="A29" s="134" t="s">
        <v>534</v>
      </c>
      <c r="B29" s="13" t="s">
        <v>578</v>
      </c>
      <c r="C29" s="103">
        <v>27</v>
      </c>
      <c r="D29" s="119">
        <v>59.851851851851897</v>
      </c>
      <c r="E29" s="119">
        <v>101.94670693127399</v>
      </c>
      <c r="F29" s="103">
        <v>365</v>
      </c>
      <c r="G29" s="103">
        <v>1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119" t="s">
        <v>491</v>
      </c>
      <c r="E30" s="119" t="s">
        <v>491</v>
      </c>
      <c r="F30" s="103" t="s">
        <v>491</v>
      </c>
      <c r="G30" s="103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8</v>
      </c>
      <c r="D31" s="119">
        <v>13.625</v>
      </c>
      <c r="E31" s="119">
        <v>15.013684234248201</v>
      </c>
      <c r="F31" s="103">
        <v>49</v>
      </c>
      <c r="G31" s="103">
        <v>2</v>
      </c>
      <c r="H31" s="3"/>
    </row>
    <row r="32" spans="1:8" ht="12.6" customHeight="1">
      <c r="A32" s="4" t="s">
        <v>581</v>
      </c>
      <c r="B32" s="13" t="s">
        <v>261</v>
      </c>
      <c r="C32" s="103">
        <v>1</v>
      </c>
      <c r="D32" s="119">
        <v>2</v>
      </c>
      <c r="E32" s="119" t="s">
        <v>491</v>
      </c>
      <c r="F32" s="103">
        <v>2</v>
      </c>
      <c r="G32" s="103">
        <v>2</v>
      </c>
      <c r="H32" s="3"/>
    </row>
    <row r="33" spans="1:8" ht="12.6" customHeight="1">
      <c r="A33" s="4" t="s">
        <v>417</v>
      </c>
      <c r="B33" s="13" t="s">
        <v>167</v>
      </c>
      <c r="C33" s="103">
        <v>4</v>
      </c>
      <c r="D33" s="119">
        <v>6.5</v>
      </c>
      <c r="E33" s="119">
        <v>6.3508529610858799</v>
      </c>
      <c r="F33" s="103">
        <v>12</v>
      </c>
      <c r="G33" s="103">
        <v>1</v>
      </c>
      <c r="H33" s="3"/>
    </row>
    <row r="34" spans="1:8" ht="12.6" customHeight="1">
      <c r="A34" s="134" t="s">
        <v>582</v>
      </c>
      <c r="B34" s="13" t="s">
        <v>331</v>
      </c>
      <c r="C34" s="103">
        <v>206</v>
      </c>
      <c r="D34" s="119">
        <v>222.606796116505</v>
      </c>
      <c r="E34" s="119">
        <v>395.64446438373199</v>
      </c>
      <c r="F34" s="103">
        <v>2190</v>
      </c>
      <c r="G34" s="103">
        <v>1</v>
      </c>
      <c r="H34" s="3"/>
    </row>
    <row r="35" spans="1:8" ht="12.6" customHeight="1">
      <c r="A35" s="4" t="s">
        <v>418</v>
      </c>
      <c r="B35" s="13" t="s">
        <v>436</v>
      </c>
      <c r="C35" s="103">
        <v>26</v>
      </c>
      <c r="D35" s="119">
        <v>7.9230769230769198</v>
      </c>
      <c r="E35" s="119">
        <v>5.6279522167344496</v>
      </c>
      <c r="F35" s="103">
        <v>24</v>
      </c>
      <c r="G35" s="103">
        <v>1</v>
      </c>
      <c r="H35" s="3"/>
    </row>
    <row r="36" spans="1:8" ht="12.6" customHeight="1">
      <c r="A36" s="4" t="s">
        <v>419</v>
      </c>
      <c r="B36" s="13" t="s">
        <v>514</v>
      </c>
      <c r="C36" s="103">
        <v>20</v>
      </c>
      <c r="D36" s="119">
        <v>28.55</v>
      </c>
      <c r="E36" s="119">
        <v>34.521503595966301</v>
      </c>
      <c r="F36" s="103">
        <v>131</v>
      </c>
      <c r="G36" s="103">
        <v>4</v>
      </c>
      <c r="H36" s="3"/>
    </row>
    <row r="37" spans="1:8" ht="12.6" customHeight="1">
      <c r="A37" s="4" t="s">
        <v>583</v>
      </c>
      <c r="B37" s="13" t="s">
        <v>2071</v>
      </c>
      <c r="C37" s="103">
        <v>3</v>
      </c>
      <c r="D37" s="119">
        <v>143.333333333333</v>
      </c>
      <c r="E37" s="119">
        <v>193.06043958650201</v>
      </c>
      <c r="F37" s="103">
        <v>365</v>
      </c>
      <c r="G37" s="103">
        <v>12</v>
      </c>
      <c r="H37" s="3"/>
    </row>
    <row r="38" spans="1:8" ht="12.6" customHeight="1">
      <c r="A38" s="4" t="s">
        <v>584</v>
      </c>
      <c r="B38" s="13" t="s">
        <v>262</v>
      </c>
      <c r="C38" s="103">
        <v>28</v>
      </c>
      <c r="D38" s="119">
        <v>42.571428571428598</v>
      </c>
      <c r="E38" s="119">
        <v>68.569201903882799</v>
      </c>
      <c r="F38" s="103">
        <v>340</v>
      </c>
      <c r="G38" s="103">
        <v>1</v>
      </c>
      <c r="H38" s="3"/>
    </row>
    <row r="39" spans="1:8" ht="12.6" customHeight="1">
      <c r="A39" s="4" t="s">
        <v>263</v>
      </c>
      <c r="B39" s="13" t="s">
        <v>264</v>
      </c>
      <c r="C39" s="103">
        <v>181</v>
      </c>
      <c r="D39" s="119">
        <v>25.453038674033099</v>
      </c>
      <c r="E39" s="119">
        <v>43.592229865012101</v>
      </c>
      <c r="F39" s="103">
        <v>365</v>
      </c>
      <c r="G39" s="103">
        <v>1</v>
      </c>
      <c r="H39" s="3"/>
    </row>
    <row r="40" spans="1:8" ht="12.6" customHeight="1">
      <c r="A40" s="4" t="s">
        <v>265</v>
      </c>
      <c r="B40" s="13" t="s">
        <v>266</v>
      </c>
      <c r="C40" s="103">
        <v>11</v>
      </c>
      <c r="D40" s="119">
        <v>15.7272727272727</v>
      </c>
      <c r="E40" s="119">
        <v>15.9442209536302</v>
      </c>
      <c r="F40" s="103">
        <v>60</v>
      </c>
      <c r="G40" s="103">
        <v>1</v>
      </c>
      <c r="H40" s="3"/>
    </row>
    <row r="41" spans="1:8" ht="12.6" customHeight="1">
      <c r="A41" s="4" t="s">
        <v>377</v>
      </c>
      <c r="B41" s="13" t="s">
        <v>267</v>
      </c>
      <c r="C41" s="103">
        <v>2</v>
      </c>
      <c r="D41" s="119">
        <v>32</v>
      </c>
      <c r="E41" s="119">
        <v>28.284271247461898</v>
      </c>
      <c r="F41" s="103">
        <v>52</v>
      </c>
      <c r="G41" s="103">
        <v>12</v>
      </c>
      <c r="H41" s="3"/>
    </row>
    <row r="42" spans="1:8" ht="12.6" customHeight="1">
      <c r="A42" s="4" t="s">
        <v>378</v>
      </c>
      <c r="B42" s="13" t="s">
        <v>268</v>
      </c>
      <c r="C42" s="103">
        <v>7</v>
      </c>
      <c r="D42" s="119">
        <v>185.142857142857</v>
      </c>
      <c r="E42" s="119">
        <v>360.96141463755202</v>
      </c>
      <c r="F42" s="103">
        <v>999</v>
      </c>
      <c r="G42" s="103">
        <v>1</v>
      </c>
      <c r="H42" s="3"/>
    </row>
    <row r="43" spans="1:8" ht="12.6" customHeight="1">
      <c r="A43" s="4" t="s">
        <v>281</v>
      </c>
      <c r="B43" s="13" t="s">
        <v>379</v>
      </c>
      <c r="C43" s="103">
        <v>7</v>
      </c>
      <c r="D43" s="119">
        <v>20</v>
      </c>
      <c r="E43" s="119">
        <v>16.822603841260701</v>
      </c>
      <c r="F43" s="103">
        <v>51</v>
      </c>
      <c r="G43" s="103">
        <v>5</v>
      </c>
      <c r="H43" s="3"/>
    </row>
    <row r="44" spans="1:8" ht="12.6" customHeight="1">
      <c r="A44" s="4" t="s">
        <v>380</v>
      </c>
      <c r="B44" s="13" t="s">
        <v>585</v>
      </c>
      <c r="C44" s="103">
        <v>17</v>
      </c>
      <c r="D44" s="119">
        <v>95</v>
      </c>
      <c r="E44" s="119">
        <v>239.026672151875</v>
      </c>
      <c r="F44" s="103">
        <v>972</v>
      </c>
      <c r="G44" s="103">
        <v>4</v>
      </c>
      <c r="H44" s="3"/>
    </row>
    <row r="45" spans="1:8" ht="12.6" customHeight="1">
      <c r="A45" s="4" t="s">
        <v>282</v>
      </c>
      <c r="B45" s="13" t="s">
        <v>586</v>
      </c>
      <c r="C45" s="103">
        <v>123</v>
      </c>
      <c r="D45" s="119">
        <v>39.504065040650403</v>
      </c>
      <c r="E45" s="119">
        <v>113.783687066101</v>
      </c>
      <c r="F45" s="103">
        <v>1095</v>
      </c>
      <c r="G45" s="103">
        <v>1</v>
      </c>
      <c r="H45" s="3"/>
    </row>
    <row r="46" spans="1:8" ht="12.6" customHeight="1">
      <c r="A46" s="4" t="s">
        <v>587</v>
      </c>
      <c r="B46" s="13" t="s">
        <v>588</v>
      </c>
      <c r="C46" s="103">
        <v>9</v>
      </c>
      <c r="D46" s="119">
        <v>53.6666666666667</v>
      </c>
      <c r="E46" s="119">
        <v>105.62551775020999</v>
      </c>
      <c r="F46" s="103">
        <v>331</v>
      </c>
      <c r="G46" s="103">
        <v>1</v>
      </c>
      <c r="H46" s="3"/>
    </row>
    <row r="47" spans="1:8" ht="12.6" customHeight="1">
      <c r="A47" s="4" t="s">
        <v>589</v>
      </c>
      <c r="B47" s="13" t="s">
        <v>269</v>
      </c>
      <c r="C47" s="103">
        <v>7</v>
      </c>
      <c r="D47" s="119">
        <v>18.571428571428601</v>
      </c>
      <c r="E47" s="119">
        <v>19.823026533614399</v>
      </c>
      <c r="F47" s="103">
        <v>53</v>
      </c>
      <c r="G47" s="103">
        <v>1</v>
      </c>
      <c r="H47" s="3"/>
    </row>
    <row r="48" spans="1:8" ht="12.6" customHeight="1">
      <c r="A48" s="4" t="s">
        <v>284</v>
      </c>
      <c r="B48" s="13" t="s">
        <v>590</v>
      </c>
      <c r="C48" s="103">
        <v>6</v>
      </c>
      <c r="D48" s="119">
        <v>192.333333333333</v>
      </c>
      <c r="E48" s="119">
        <v>427.83485910648602</v>
      </c>
      <c r="F48" s="103">
        <v>1065</v>
      </c>
      <c r="G48" s="103">
        <v>3</v>
      </c>
      <c r="H48" s="3"/>
    </row>
    <row r="49" spans="1:8" ht="12.6" customHeight="1">
      <c r="A49" s="4" t="s">
        <v>421</v>
      </c>
      <c r="B49" s="13" t="s">
        <v>270</v>
      </c>
      <c r="C49" s="103">
        <v>45</v>
      </c>
      <c r="D49" s="119">
        <v>62.022222222222197</v>
      </c>
      <c r="E49" s="119">
        <v>88.196188561454704</v>
      </c>
      <c r="F49" s="103">
        <v>365</v>
      </c>
      <c r="G49" s="103">
        <v>2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119" t="s">
        <v>491</v>
      </c>
      <c r="E50" s="119" t="s">
        <v>491</v>
      </c>
      <c r="F50" s="103" t="s">
        <v>491</v>
      </c>
      <c r="G50" s="103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19">
        <v>0</v>
      </c>
      <c r="D51" s="119" t="s">
        <v>491</v>
      </c>
      <c r="E51" s="119" t="s">
        <v>491</v>
      </c>
      <c r="F51" s="119" t="s">
        <v>491</v>
      </c>
      <c r="G51" s="103" t="s">
        <v>491</v>
      </c>
    </row>
    <row r="52" spans="1:8" ht="12.6" customHeight="1">
      <c r="A52" s="4" t="s">
        <v>591</v>
      </c>
      <c r="B52" s="13" t="s">
        <v>157</v>
      </c>
      <c r="C52" s="103">
        <v>1</v>
      </c>
      <c r="D52" s="119">
        <v>12</v>
      </c>
      <c r="E52" s="119" t="s">
        <v>491</v>
      </c>
      <c r="F52" s="103">
        <v>12</v>
      </c>
      <c r="G52" s="103">
        <v>12</v>
      </c>
      <c r="H52" s="3"/>
    </row>
    <row r="53" spans="1:8" ht="12.6" customHeight="1">
      <c r="A53" s="4" t="s">
        <v>158</v>
      </c>
      <c r="B53" s="13" t="s">
        <v>159</v>
      </c>
      <c r="C53" s="103">
        <v>2</v>
      </c>
      <c r="D53" s="119">
        <v>20.5</v>
      </c>
      <c r="E53" s="119">
        <v>4.94974746830583</v>
      </c>
      <c r="F53" s="103">
        <v>24</v>
      </c>
      <c r="G53" s="103">
        <v>17</v>
      </c>
      <c r="H53" s="3"/>
    </row>
    <row r="54" spans="1:8" ht="12.6" customHeight="1">
      <c r="A54" s="4" t="s">
        <v>160</v>
      </c>
      <c r="B54" s="13" t="s">
        <v>161</v>
      </c>
      <c r="C54" s="103">
        <v>12</v>
      </c>
      <c r="D54" s="119">
        <v>14</v>
      </c>
      <c r="E54" s="119">
        <v>6.61953033214456</v>
      </c>
      <c r="F54" s="103">
        <v>24</v>
      </c>
      <c r="G54" s="103">
        <v>1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119" t="s">
        <v>491</v>
      </c>
      <c r="E55" s="119" t="s">
        <v>491</v>
      </c>
      <c r="F55" s="103" t="s">
        <v>491</v>
      </c>
      <c r="G55" s="103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3</v>
      </c>
      <c r="D56" s="119">
        <v>12</v>
      </c>
      <c r="E56" s="119">
        <v>0</v>
      </c>
      <c r="F56" s="103">
        <v>12</v>
      </c>
      <c r="G56" s="103">
        <v>12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119" t="s">
        <v>491</v>
      </c>
      <c r="E57" s="119" t="s">
        <v>491</v>
      </c>
      <c r="F57" s="103" t="s">
        <v>491</v>
      </c>
      <c r="G57" s="103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119" t="s">
        <v>491</v>
      </c>
      <c r="E58" s="119" t="s">
        <v>491</v>
      </c>
      <c r="F58" s="103" t="s">
        <v>491</v>
      </c>
      <c r="G58" s="103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160</v>
      </c>
      <c r="D59" s="119">
        <v>50.181249999999999</v>
      </c>
      <c r="E59" s="119">
        <v>155.99394730537401</v>
      </c>
      <c r="F59" s="103">
        <v>1095</v>
      </c>
      <c r="G59" s="103">
        <v>1</v>
      </c>
      <c r="H59" s="3"/>
    </row>
    <row r="60" spans="1:8" ht="12.6" customHeight="1">
      <c r="A60" s="4" t="s">
        <v>175</v>
      </c>
      <c r="B60" s="13" t="s">
        <v>176</v>
      </c>
      <c r="C60" s="103">
        <v>140</v>
      </c>
      <c r="D60" s="119">
        <v>104.2</v>
      </c>
      <c r="E60" s="119">
        <v>745.71599701323203</v>
      </c>
      <c r="F60" s="103">
        <v>8760</v>
      </c>
      <c r="G60" s="103">
        <v>1</v>
      </c>
      <c r="H60" s="3"/>
    </row>
    <row r="61" spans="1:8" ht="12.6" customHeight="1">
      <c r="A61" s="4" t="s">
        <v>177</v>
      </c>
      <c r="B61" s="13" t="s">
        <v>178</v>
      </c>
      <c r="C61" s="103">
        <v>8</v>
      </c>
      <c r="D61" s="119">
        <v>25.125</v>
      </c>
      <c r="E61" s="119">
        <v>47.178801232272598</v>
      </c>
      <c r="F61" s="103">
        <v>140</v>
      </c>
      <c r="G61" s="103">
        <v>1</v>
      </c>
      <c r="H61" s="3"/>
    </row>
    <row r="62" spans="1:8" ht="12.6" customHeight="1">
      <c r="A62" s="4" t="s">
        <v>179</v>
      </c>
      <c r="B62" s="13" t="s">
        <v>180</v>
      </c>
      <c r="C62" s="103">
        <v>11</v>
      </c>
      <c r="D62" s="119">
        <v>14.090909090909101</v>
      </c>
      <c r="E62" s="119">
        <v>13.00349603341</v>
      </c>
      <c r="F62" s="103">
        <v>49</v>
      </c>
      <c r="G62" s="103">
        <v>3</v>
      </c>
      <c r="H62" s="3"/>
    </row>
    <row r="63" spans="1:8" ht="12.6" customHeight="1">
      <c r="A63" s="4" t="s">
        <v>181</v>
      </c>
      <c r="B63" s="13" t="s">
        <v>182</v>
      </c>
      <c r="C63" s="103">
        <v>2</v>
      </c>
      <c r="D63" s="119">
        <v>7</v>
      </c>
      <c r="E63" s="119">
        <v>7.0710678118654799</v>
      </c>
      <c r="F63" s="103">
        <v>12</v>
      </c>
      <c r="G63" s="103">
        <v>2</v>
      </c>
      <c r="H63" s="3"/>
    </row>
    <row r="64" spans="1:8" ht="12.6" customHeight="1">
      <c r="A64" s="134" t="s">
        <v>183</v>
      </c>
      <c r="B64" s="13" t="s">
        <v>184</v>
      </c>
      <c r="C64" s="103">
        <v>26</v>
      </c>
      <c r="D64" s="119">
        <v>67.769230769230802</v>
      </c>
      <c r="E64" s="119">
        <v>66.897119634440301</v>
      </c>
      <c r="F64" s="103">
        <v>309</v>
      </c>
      <c r="G64" s="103">
        <v>4</v>
      </c>
      <c r="H64" s="3"/>
    </row>
    <row r="65" spans="1:8" ht="12.6" customHeight="1">
      <c r="A65" s="4" t="s">
        <v>185</v>
      </c>
      <c r="B65" s="13" t="s">
        <v>2018</v>
      </c>
      <c r="C65" s="103">
        <v>42</v>
      </c>
      <c r="D65" s="119">
        <v>10.785714285714301</v>
      </c>
      <c r="E65" s="119">
        <v>10.558861067289801</v>
      </c>
      <c r="F65" s="103">
        <v>51</v>
      </c>
      <c r="G65" s="103">
        <v>1</v>
      </c>
      <c r="H65" s="3"/>
    </row>
    <row r="66" spans="1:8" ht="12.6" customHeight="1">
      <c r="A66" s="4" t="s">
        <v>186</v>
      </c>
      <c r="B66" s="13" t="s">
        <v>163</v>
      </c>
      <c r="C66" s="103">
        <v>4</v>
      </c>
      <c r="D66" s="119">
        <v>21.5</v>
      </c>
      <c r="E66" s="119">
        <v>19</v>
      </c>
      <c r="F66" s="103">
        <v>50</v>
      </c>
      <c r="G66" s="103">
        <v>12</v>
      </c>
      <c r="H66" s="3"/>
    </row>
    <row r="67" spans="1:8" ht="12.6" customHeight="1">
      <c r="A67" s="4" t="s">
        <v>187</v>
      </c>
      <c r="B67" s="13" t="s">
        <v>164</v>
      </c>
      <c r="C67" s="103">
        <v>4</v>
      </c>
      <c r="D67" s="119">
        <v>8</v>
      </c>
      <c r="E67" s="119">
        <v>5.5976185412488899</v>
      </c>
      <c r="F67" s="103">
        <v>13</v>
      </c>
      <c r="G67" s="103">
        <v>1</v>
      </c>
      <c r="H67" s="3"/>
    </row>
    <row r="68" spans="1:8" ht="12.6" customHeight="1">
      <c r="A68" s="4" t="s">
        <v>188</v>
      </c>
      <c r="B68" s="13" t="s">
        <v>165</v>
      </c>
      <c r="C68" s="103">
        <v>111</v>
      </c>
      <c r="D68" s="119">
        <v>10.7297297297297</v>
      </c>
      <c r="E68" s="119">
        <v>9.9269568219304603</v>
      </c>
      <c r="F68" s="103">
        <v>52</v>
      </c>
      <c r="G68" s="103">
        <v>1</v>
      </c>
      <c r="H68" s="3"/>
    </row>
    <row r="69" spans="1:8" ht="12.6" customHeight="1">
      <c r="A69" s="4" t="s">
        <v>189</v>
      </c>
      <c r="B69" s="13" t="s">
        <v>166</v>
      </c>
      <c r="C69" s="103">
        <v>50</v>
      </c>
      <c r="D69" s="119">
        <v>12.78</v>
      </c>
      <c r="E69" s="119">
        <v>22.4411156912794</v>
      </c>
      <c r="F69" s="103">
        <v>156</v>
      </c>
      <c r="G69" s="103">
        <v>1</v>
      </c>
      <c r="H69" s="3"/>
    </row>
    <row r="70" spans="1:8" ht="12.6" customHeight="1">
      <c r="A70" s="4" t="s">
        <v>190</v>
      </c>
      <c r="B70" s="13" t="s">
        <v>168</v>
      </c>
      <c r="C70" s="103">
        <v>92</v>
      </c>
      <c r="D70" s="119">
        <v>183.14130434782601</v>
      </c>
      <c r="E70" s="119">
        <v>914.77810413983195</v>
      </c>
      <c r="F70" s="103">
        <v>8760</v>
      </c>
      <c r="G70" s="103">
        <v>1</v>
      </c>
      <c r="H70" s="3"/>
    </row>
    <row r="71" spans="1:8" ht="12.6" customHeight="1">
      <c r="A71" s="4" t="s">
        <v>191</v>
      </c>
      <c r="B71" s="13" t="s">
        <v>192</v>
      </c>
      <c r="C71" s="103">
        <v>2</v>
      </c>
      <c r="D71" s="119">
        <v>8</v>
      </c>
      <c r="E71" s="119">
        <v>5.6568542494923797</v>
      </c>
      <c r="F71" s="103">
        <v>12</v>
      </c>
      <c r="G71" s="103">
        <v>4</v>
      </c>
      <c r="H71" s="3"/>
    </row>
    <row r="72" spans="1:8" ht="12.6" customHeight="1">
      <c r="A72" s="4" t="s">
        <v>193</v>
      </c>
      <c r="B72" s="13" t="s">
        <v>194</v>
      </c>
      <c r="C72" s="103">
        <v>8</v>
      </c>
      <c r="D72" s="119">
        <v>14.125</v>
      </c>
      <c r="E72" s="119">
        <v>14.1364523737141</v>
      </c>
      <c r="F72" s="103">
        <v>48</v>
      </c>
      <c r="G72" s="103">
        <v>3</v>
      </c>
      <c r="H72" s="3"/>
    </row>
    <row r="73" spans="1:8" ht="12.6" customHeight="1">
      <c r="A73" s="4" t="s">
        <v>195</v>
      </c>
      <c r="B73" s="13" t="s">
        <v>196</v>
      </c>
      <c r="C73" s="103">
        <v>65</v>
      </c>
      <c r="D73" s="119">
        <v>13.861538461538499</v>
      </c>
      <c r="E73" s="119">
        <v>30.8762028728624</v>
      </c>
      <c r="F73" s="103">
        <v>243</v>
      </c>
      <c r="G73" s="103">
        <v>1</v>
      </c>
      <c r="H73" s="3"/>
    </row>
    <row r="74" spans="1:8" ht="12.6" customHeight="1">
      <c r="A74" s="4" t="s">
        <v>197</v>
      </c>
      <c r="B74" s="13" t="s">
        <v>198</v>
      </c>
      <c r="C74" s="103">
        <v>19</v>
      </c>
      <c r="D74" s="119">
        <v>6</v>
      </c>
      <c r="E74" s="119">
        <v>8.5893991511500793</v>
      </c>
      <c r="F74" s="103">
        <v>36</v>
      </c>
      <c r="G74" s="103">
        <v>1</v>
      </c>
      <c r="H74" s="3"/>
    </row>
    <row r="75" spans="1:8" ht="12.6" customHeight="1">
      <c r="A75" s="4" t="s">
        <v>199</v>
      </c>
      <c r="B75" s="13" t="s">
        <v>200</v>
      </c>
      <c r="C75" s="103">
        <v>24</v>
      </c>
      <c r="D75" s="119">
        <v>8.5</v>
      </c>
      <c r="E75" s="119">
        <v>9.6413962546474803</v>
      </c>
      <c r="F75" s="103">
        <v>48</v>
      </c>
      <c r="G75" s="103">
        <v>1</v>
      </c>
      <c r="H75" s="3"/>
    </row>
    <row r="76" spans="1:8" ht="12.6" customHeight="1">
      <c r="A76" s="4" t="s">
        <v>201</v>
      </c>
      <c r="B76" s="13" t="s">
        <v>202</v>
      </c>
      <c r="C76" s="103">
        <v>95</v>
      </c>
      <c r="D76" s="119">
        <v>46.368421052631597</v>
      </c>
      <c r="E76" s="119">
        <v>122.20022396396099</v>
      </c>
      <c r="F76" s="103">
        <v>1095</v>
      </c>
      <c r="G76" s="103">
        <v>1</v>
      </c>
      <c r="H76" s="3"/>
    </row>
    <row r="77" spans="1:8" ht="12.6" customHeight="1">
      <c r="A77" s="4" t="s">
        <v>203</v>
      </c>
      <c r="B77" s="13" t="s">
        <v>169</v>
      </c>
      <c r="C77" s="103">
        <v>63</v>
      </c>
      <c r="D77" s="119">
        <v>22.9206349206349</v>
      </c>
      <c r="E77" s="119">
        <v>25.342366406360799</v>
      </c>
      <c r="F77" s="103">
        <v>156</v>
      </c>
      <c r="G77" s="103">
        <v>1</v>
      </c>
      <c r="H77" s="3"/>
    </row>
    <row r="78" spans="1:8" ht="12.6" customHeight="1">
      <c r="A78" s="134" t="s">
        <v>204</v>
      </c>
      <c r="B78" s="13" t="s">
        <v>170</v>
      </c>
      <c r="C78" s="103">
        <v>408</v>
      </c>
      <c r="D78" s="119">
        <v>22.0490196078431</v>
      </c>
      <c r="E78" s="119">
        <v>41.205812297483398</v>
      </c>
      <c r="F78" s="103">
        <v>365</v>
      </c>
      <c r="G78" s="103">
        <v>1</v>
      </c>
      <c r="H78" s="3"/>
    </row>
    <row r="79" spans="1:8" ht="12.6" customHeight="1">
      <c r="A79" s="4" t="s">
        <v>205</v>
      </c>
      <c r="B79" s="13" t="s">
        <v>206</v>
      </c>
      <c r="C79" s="103">
        <v>0</v>
      </c>
      <c r="D79" s="119" t="s">
        <v>491</v>
      </c>
      <c r="E79" s="119" t="s">
        <v>491</v>
      </c>
      <c r="F79" s="103" t="s">
        <v>491</v>
      </c>
      <c r="G79" s="103" t="s">
        <v>491</v>
      </c>
      <c r="H79" s="3"/>
    </row>
    <row r="80" spans="1:8" ht="12.6" customHeight="1">
      <c r="A80" s="4" t="s">
        <v>207</v>
      </c>
      <c r="B80" s="13" t="s">
        <v>171</v>
      </c>
      <c r="C80" s="103">
        <v>32</v>
      </c>
      <c r="D80" s="119">
        <v>21.21875</v>
      </c>
      <c r="E80" s="119">
        <v>30.780947579159498</v>
      </c>
      <c r="F80" s="103">
        <v>156</v>
      </c>
      <c r="G80" s="103">
        <v>1</v>
      </c>
      <c r="H80" s="3"/>
    </row>
    <row r="81" spans="1:8" ht="12.6" customHeight="1">
      <c r="A81" s="134" t="s">
        <v>208</v>
      </c>
      <c r="B81" s="13" t="s">
        <v>209</v>
      </c>
      <c r="C81" s="103">
        <v>3</v>
      </c>
      <c r="D81" s="119">
        <v>130.333333333333</v>
      </c>
      <c r="E81" s="119">
        <v>202.687773023765</v>
      </c>
      <c r="F81" s="103">
        <v>364</v>
      </c>
      <c r="G81" s="103">
        <v>2</v>
      </c>
      <c r="H81" s="3"/>
    </row>
    <row r="82" spans="1:8" ht="12.6" customHeight="1">
      <c r="A82" s="4" t="s">
        <v>210</v>
      </c>
      <c r="B82" s="13" t="s">
        <v>211</v>
      </c>
      <c r="C82" s="103">
        <v>218</v>
      </c>
      <c r="D82" s="119">
        <v>15.0045871559633</v>
      </c>
      <c r="E82" s="119">
        <v>38.688701801221001</v>
      </c>
      <c r="F82" s="103">
        <v>365</v>
      </c>
      <c r="G82" s="103">
        <v>1</v>
      </c>
      <c r="H82" s="3"/>
    </row>
    <row r="83" spans="1:8" ht="12.6" customHeight="1">
      <c r="A83" s="4" t="s">
        <v>212</v>
      </c>
      <c r="B83" s="13" t="s">
        <v>213</v>
      </c>
      <c r="C83" s="103">
        <v>1128</v>
      </c>
      <c r="D83" s="119">
        <v>13.984929078014201</v>
      </c>
      <c r="E83" s="119">
        <v>21.098760961326999</v>
      </c>
      <c r="F83" s="103">
        <v>296</v>
      </c>
      <c r="G83" s="103">
        <v>1</v>
      </c>
      <c r="H83" s="3"/>
    </row>
    <row r="84" spans="1:8" ht="12.6" customHeight="1">
      <c r="A84" s="134" t="s">
        <v>172</v>
      </c>
      <c r="B84" s="13" t="s">
        <v>214</v>
      </c>
      <c r="C84" s="103">
        <v>412</v>
      </c>
      <c r="D84" s="119">
        <v>14.012135922330099</v>
      </c>
      <c r="E84" s="119">
        <v>23.1799760112938</v>
      </c>
      <c r="F84" s="103">
        <v>250</v>
      </c>
      <c r="G84" s="103">
        <v>1</v>
      </c>
      <c r="H84" s="3"/>
    </row>
    <row r="85" spans="1:8" ht="12.6" customHeight="1">
      <c r="A85" s="35" t="s">
        <v>215</v>
      </c>
      <c r="B85" s="192" t="s">
        <v>2020</v>
      </c>
      <c r="C85" s="103">
        <v>25</v>
      </c>
      <c r="D85" s="119">
        <v>8</v>
      </c>
      <c r="E85" s="119">
        <v>10.2875329080073</v>
      </c>
      <c r="F85" s="103">
        <v>52</v>
      </c>
      <c r="G85" s="103">
        <v>1</v>
      </c>
      <c r="H85" s="3"/>
    </row>
    <row r="86" spans="1:8" ht="12.6" customHeight="1">
      <c r="A86" s="35" t="s">
        <v>217</v>
      </c>
      <c r="B86" s="13" t="s">
        <v>216</v>
      </c>
      <c r="C86" s="103">
        <v>652</v>
      </c>
      <c r="D86" s="119">
        <v>6.8358895705521503</v>
      </c>
      <c r="E86" s="119">
        <v>6.95226650088353</v>
      </c>
      <c r="F86" s="103">
        <v>51</v>
      </c>
      <c r="G86" s="103">
        <v>1</v>
      </c>
      <c r="H86" s="3"/>
    </row>
    <row r="87" spans="1:8" ht="12.6" customHeight="1">
      <c r="A87" s="35" t="s">
        <v>219</v>
      </c>
      <c r="B87" s="13" t="s">
        <v>218</v>
      </c>
      <c r="C87" s="103">
        <v>132</v>
      </c>
      <c r="D87" s="119">
        <v>9.4318181818181799</v>
      </c>
      <c r="E87" s="119">
        <v>20.9124650296311</v>
      </c>
      <c r="F87" s="103">
        <v>241</v>
      </c>
      <c r="G87" s="103">
        <v>1</v>
      </c>
      <c r="H87" s="3"/>
    </row>
    <row r="88" spans="1:8" ht="12.6" customHeight="1">
      <c r="A88" s="35" t="s">
        <v>221</v>
      </c>
      <c r="B88" s="13" t="s">
        <v>220</v>
      </c>
      <c r="C88" s="103">
        <v>153</v>
      </c>
      <c r="D88" s="119">
        <v>12.7843137254902</v>
      </c>
      <c r="E88" s="119">
        <v>29.542774781588601</v>
      </c>
      <c r="F88" s="103">
        <v>361</v>
      </c>
      <c r="G88" s="103">
        <v>1</v>
      </c>
      <c r="H88" s="3"/>
    </row>
    <row r="89" spans="1:8" ht="12.6" customHeight="1">
      <c r="A89" s="35" t="s">
        <v>223</v>
      </c>
      <c r="B89" s="13" t="s">
        <v>222</v>
      </c>
      <c r="C89" s="103">
        <v>227</v>
      </c>
      <c r="D89" s="119">
        <v>8.8634361233480199</v>
      </c>
      <c r="E89" s="119">
        <v>23.183642245920499</v>
      </c>
      <c r="F89" s="103">
        <v>247</v>
      </c>
      <c r="G89" s="103">
        <v>1</v>
      </c>
      <c r="H89" s="3"/>
    </row>
    <row r="90" spans="1:8" ht="12.6" customHeight="1">
      <c r="A90" s="35" t="s">
        <v>225</v>
      </c>
      <c r="B90" s="13" t="s">
        <v>224</v>
      </c>
      <c r="C90" s="103">
        <v>1</v>
      </c>
      <c r="D90" s="119">
        <v>12</v>
      </c>
      <c r="E90" s="119" t="s">
        <v>491</v>
      </c>
      <c r="F90" s="103">
        <v>12</v>
      </c>
      <c r="G90" s="103">
        <v>12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119" t="s">
        <v>491</v>
      </c>
      <c r="E91" s="119" t="s">
        <v>491</v>
      </c>
      <c r="F91" s="103" t="s">
        <v>491</v>
      </c>
      <c r="G91" s="103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204</v>
      </c>
      <c r="D92" s="119">
        <v>10.882352941176499</v>
      </c>
      <c r="E92" s="119">
        <v>8.2894604786758102</v>
      </c>
      <c r="F92" s="103">
        <v>52</v>
      </c>
      <c r="G92" s="103">
        <v>1</v>
      </c>
      <c r="H92" s="3"/>
    </row>
    <row r="93" spans="1:8" ht="12.6" customHeight="1">
      <c r="A93" s="134" t="s">
        <v>321</v>
      </c>
      <c r="B93" s="13" t="s">
        <v>517</v>
      </c>
      <c r="C93" s="103">
        <v>3</v>
      </c>
      <c r="D93" s="119">
        <v>5</v>
      </c>
      <c r="E93" s="119">
        <v>6.0827625302982202</v>
      </c>
      <c r="F93" s="103">
        <v>12</v>
      </c>
      <c r="G93" s="103">
        <v>1</v>
      </c>
      <c r="H93" s="3"/>
    </row>
    <row r="94" spans="1:8" ht="12.6" customHeight="1">
      <c r="A94" s="4" t="s">
        <v>322</v>
      </c>
      <c r="B94" s="13" t="s">
        <v>323</v>
      </c>
      <c r="C94" s="103">
        <v>186</v>
      </c>
      <c r="D94" s="119">
        <v>9.3602150537634401</v>
      </c>
      <c r="E94" s="119">
        <v>5.6208422911170501</v>
      </c>
      <c r="F94" s="103">
        <v>41</v>
      </c>
      <c r="G94" s="103">
        <v>1</v>
      </c>
      <c r="H94" s="3"/>
    </row>
    <row r="95" spans="1:8" ht="12.6" customHeight="1">
      <c r="A95" s="134" t="s">
        <v>324</v>
      </c>
      <c r="B95" s="13" t="s">
        <v>518</v>
      </c>
      <c r="C95" s="103">
        <v>79</v>
      </c>
      <c r="D95" s="119">
        <v>10.1518987341772</v>
      </c>
      <c r="E95" s="119">
        <v>7.3503682231065701</v>
      </c>
      <c r="F95" s="103">
        <v>48</v>
      </c>
      <c r="G95" s="103">
        <v>1</v>
      </c>
      <c r="H95" s="3"/>
    </row>
    <row r="96" spans="1:8" ht="12.6" customHeight="1">
      <c r="A96" s="4" t="s">
        <v>325</v>
      </c>
      <c r="B96" s="13" t="s">
        <v>519</v>
      </c>
      <c r="C96" s="103">
        <v>6</v>
      </c>
      <c r="D96" s="119">
        <v>11.3333333333333</v>
      </c>
      <c r="E96" s="119">
        <v>7.4475946900101002</v>
      </c>
      <c r="F96" s="103">
        <v>24</v>
      </c>
      <c r="G96" s="103">
        <v>2</v>
      </c>
      <c r="H96" s="3"/>
    </row>
    <row r="97" spans="1:8" ht="12.6" customHeight="1">
      <c r="A97" s="4" t="s">
        <v>686</v>
      </c>
      <c r="B97" s="13" t="s">
        <v>520</v>
      </c>
      <c r="C97" s="103">
        <v>16</v>
      </c>
      <c r="D97" s="119">
        <v>8.4375</v>
      </c>
      <c r="E97" s="119">
        <v>4.4567364741478697</v>
      </c>
      <c r="F97" s="103">
        <v>12</v>
      </c>
      <c r="G97" s="103">
        <v>1</v>
      </c>
      <c r="H97" s="3"/>
    </row>
    <row r="98" spans="1:8" ht="12.6" customHeight="1">
      <c r="A98" s="134" t="s">
        <v>381</v>
      </c>
      <c r="B98" s="13" t="s">
        <v>151</v>
      </c>
      <c r="C98" s="103">
        <v>5</v>
      </c>
      <c r="D98" s="119">
        <v>28.2</v>
      </c>
      <c r="E98" s="119">
        <v>19.588261791185001</v>
      </c>
      <c r="F98" s="103">
        <v>52</v>
      </c>
      <c r="G98" s="103">
        <v>3</v>
      </c>
      <c r="H98" s="3"/>
    </row>
    <row r="99" spans="1:8" ht="12.6" customHeight="1">
      <c r="A99" s="4" t="s">
        <v>604</v>
      </c>
      <c r="B99" s="13" t="s">
        <v>382</v>
      </c>
      <c r="C99" s="103">
        <v>2</v>
      </c>
      <c r="D99" s="119">
        <v>5</v>
      </c>
      <c r="E99" s="119">
        <v>1.4142135623731</v>
      </c>
      <c r="F99" s="103">
        <v>6</v>
      </c>
      <c r="G99" s="103">
        <v>4</v>
      </c>
      <c r="H99" s="3"/>
    </row>
    <row r="100" spans="1:8" ht="12.6" customHeight="1">
      <c r="A100" s="134" t="s">
        <v>606</v>
      </c>
      <c r="B100" s="13" t="s">
        <v>521</v>
      </c>
      <c r="C100" s="103">
        <v>37</v>
      </c>
      <c r="D100" s="119">
        <v>9.9459459459459492</v>
      </c>
      <c r="E100" s="119">
        <v>8.8315908531247604</v>
      </c>
      <c r="F100" s="103">
        <v>48</v>
      </c>
      <c r="G100" s="103">
        <v>1</v>
      </c>
      <c r="H100" s="3"/>
    </row>
    <row r="101" spans="1:8" ht="12.6" customHeight="1">
      <c r="A101" s="4" t="s">
        <v>383</v>
      </c>
      <c r="B101" s="13" t="s">
        <v>522</v>
      </c>
      <c r="C101" s="103">
        <v>559</v>
      </c>
      <c r="D101" s="119">
        <v>9.6869409660107308</v>
      </c>
      <c r="E101" s="119">
        <v>18.615146580207298</v>
      </c>
      <c r="F101" s="103">
        <v>246</v>
      </c>
      <c r="G101" s="103">
        <v>1</v>
      </c>
      <c r="H101" s="3"/>
    </row>
    <row r="102" spans="1:8" ht="12.6" customHeight="1">
      <c r="A102" s="4" t="s">
        <v>608</v>
      </c>
      <c r="B102" s="13" t="s">
        <v>523</v>
      </c>
      <c r="C102" s="103">
        <v>48</v>
      </c>
      <c r="D102" s="119">
        <v>13.625</v>
      </c>
      <c r="E102" s="119">
        <v>7.0488417639187997</v>
      </c>
      <c r="F102" s="103">
        <v>52</v>
      </c>
      <c r="G102" s="103">
        <v>4</v>
      </c>
      <c r="H102" s="3"/>
    </row>
    <row r="103" spans="1:8" ht="12.6" customHeight="1">
      <c r="A103" s="4" t="s">
        <v>609</v>
      </c>
      <c r="B103" s="13" t="s">
        <v>524</v>
      </c>
      <c r="C103" s="103">
        <v>45</v>
      </c>
      <c r="D103" s="119">
        <v>28.866666666666699</v>
      </c>
      <c r="E103" s="119">
        <v>60.203669474391802</v>
      </c>
      <c r="F103" s="103">
        <v>332</v>
      </c>
      <c r="G103" s="103">
        <v>1</v>
      </c>
      <c r="H103" s="3"/>
    </row>
    <row r="104" spans="1:8" ht="12.6" customHeight="1">
      <c r="A104" s="4" t="s">
        <v>384</v>
      </c>
      <c r="B104" s="13" t="s">
        <v>525</v>
      </c>
      <c r="C104" s="103">
        <v>85</v>
      </c>
      <c r="D104" s="119">
        <v>7.4470588235294102</v>
      </c>
      <c r="E104" s="119">
        <v>9.8736130820544901</v>
      </c>
      <c r="F104" s="103">
        <v>52</v>
      </c>
      <c r="G104" s="103">
        <v>1</v>
      </c>
      <c r="H104" s="3"/>
    </row>
    <row r="105" spans="1:8" ht="12.6" customHeight="1">
      <c r="A105" s="4" t="s">
        <v>611</v>
      </c>
      <c r="B105" s="13" t="s">
        <v>411</v>
      </c>
      <c r="C105" s="103">
        <v>6</v>
      </c>
      <c r="D105" s="119">
        <v>5.6666666666666696</v>
      </c>
      <c r="E105" s="119">
        <v>5.00666222813829</v>
      </c>
      <c r="F105" s="103">
        <v>12</v>
      </c>
      <c r="G105" s="103">
        <v>1</v>
      </c>
      <c r="H105" s="3"/>
    </row>
    <row r="106" spans="1:8" ht="12.6" customHeight="1">
      <c r="A106" s="4" t="s">
        <v>276</v>
      </c>
      <c r="B106" s="4" t="s">
        <v>277</v>
      </c>
      <c r="C106" s="184">
        <v>6058</v>
      </c>
      <c r="D106" s="187">
        <v>11.729118520964001</v>
      </c>
      <c r="E106" s="187">
        <v>11.6230521595889</v>
      </c>
      <c r="F106" s="184">
        <v>247</v>
      </c>
      <c r="G106" s="184">
        <v>1</v>
      </c>
      <c r="H106" s="8"/>
    </row>
    <row r="107" spans="1:8" ht="12.6" customHeight="1">
      <c r="A107" s="4" t="s">
        <v>278</v>
      </c>
      <c r="B107" s="4" t="s">
        <v>152</v>
      </c>
      <c r="C107" s="184">
        <v>1837</v>
      </c>
      <c r="D107" s="187">
        <v>54.065323897659198</v>
      </c>
      <c r="E107" s="187">
        <v>71.737843364233896</v>
      </c>
      <c r="F107" s="184">
        <v>486</v>
      </c>
      <c r="G107" s="184">
        <v>1</v>
      </c>
      <c r="H107" s="8"/>
    </row>
    <row r="108" spans="1:8" ht="12.6" customHeight="1">
      <c r="A108" s="4" t="s">
        <v>385</v>
      </c>
      <c r="B108" s="4" t="s">
        <v>326</v>
      </c>
      <c r="C108" s="184">
        <v>180</v>
      </c>
      <c r="D108" s="187">
        <v>26.522222222222201</v>
      </c>
      <c r="E108" s="187">
        <v>89.882571160298298</v>
      </c>
      <c r="F108" s="184">
        <v>1095</v>
      </c>
      <c r="G108" s="184">
        <v>1</v>
      </c>
      <c r="H108" s="3"/>
    </row>
    <row r="109" spans="1:8" ht="12.6" customHeight="1">
      <c r="A109" s="4" t="s">
        <v>386</v>
      </c>
      <c r="B109" s="4" t="s">
        <v>387</v>
      </c>
      <c r="C109" s="184">
        <v>967</v>
      </c>
      <c r="D109" s="187">
        <v>9.2699069286452893</v>
      </c>
      <c r="E109" s="187">
        <v>13.2593400141325</v>
      </c>
      <c r="F109" s="184">
        <v>365</v>
      </c>
      <c r="G109" s="184">
        <v>1</v>
      </c>
      <c r="H109" s="3"/>
    </row>
    <row r="110" spans="1:8" ht="12.6" customHeight="1">
      <c r="A110" s="4" t="s">
        <v>617</v>
      </c>
      <c r="B110" s="4" t="s">
        <v>327</v>
      </c>
      <c r="C110" s="184">
        <v>8</v>
      </c>
      <c r="D110" s="187">
        <v>11</v>
      </c>
      <c r="E110" s="187">
        <v>2.8284271247461898</v>
      </c>
      <c r="F110" s="184">
        <v>12</v>
      </c>
      <c r="G110" s="184">
        <v>4</v>
      </c>
      <c r="H110" s="3"/>
    </row>
    <row r="111" spans="1:8" ht="12.6" customHeight="1">
      <c r="A111" s="4" t="s">
        <v>619</v>
      </c>
      <c r="B111" s="13" t="s">
        <v>388</v>
      </c>
      <c r="C111" s="184">
        <v>179</v>
      </c>
      <c r="D111" s="187">
        <v>10.6312849162011</v>
      </c>
      <c r="E111" s="187">
        <v>6.41086893287848</v>
      </c>
      <c r="F111" s="184">
        <v>49</v>
      </c>
      <c r="G111" s="184">
        <v>1</v>
      </c>
    </row>
    <row r="112" spans="1:8" ht="12.6" customHeight="1">
      <c r="A112" s="100" t="s">
        <v>389</v>
      </c>
      <c r="B112" s="13" t="s">
        <v>279</v>
      </c>
      <c r="C112" s="184">
        <v>23</v>
      </c>
      <c r="D112" s="187">
        <v>12.6521739130435</v>
      </c>
      <c r="E112" s="187">
        <v>11.039633951656199</v>
      </c>
      <c r="F112" s="184">
        <v>47</v>
      </c>
      <c r="G112" s="184">
        <v>1</v>
      </c>
    </row>
    <row r="113" spans="1:7" ht="12.6" customHeight="1">
      <c r="A113" s="100"/>
      <c r="B113" s="13" t="s">
        <v>390</v>
      </c>
      <c r="C113" s="184">
        <v>17557</v>
      </c>
      <c r="D113" s="187">
        <v>22.488750925556801</v>
      </c>
      <c r="E113" s="187">
        <v>114.220120273916</v>
      </c>
      <c r="F113" s="184">
        <v>8760</v>
      </c>
      <c r="G113" s="184">
        <v>1</v>
      </c>
    </row>
    <row r="114" spans="1:7">
      <c r="D114" s="104"/>
      <c r="E114" s="104"/>
    </row>
    <row r="115" spans="1:7">
      <c r="D115" s="104"/>
      <c r="E115" s="104"/>
    </row>
    <row r="116" spans="1:7">
      <c r="D116" s="104"/>
      <c r="E116" s="104"/>
    </row>
    <row r="117" spans="1:7">
      <c r="D117" s="104"/>
      <c r="E117" s="104"/>
    </row>
    <row r="119" spans="1:7">
      <c r="C119" s="105"/>
      <c r="D119" s="105"/>
      <c r="E119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2" max="7" man="1"/>
  </rowBreaks>
  <colBreaks count="1" manualBreakCount="1">
    <brk id="7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>
  <sheetPr codeName="Sheet150">
    <tabColor theme="5" tint="0.39997558519241921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32" customWidth="1"/>
    <col min="6" max="7" width="6.25" style="32" customWidth="1"/>
    <col min="8" max="16384" width="9" style="32"/>
  </cols>
  <sheetData>
    <row r="1" spans="1:8" ht="13.5" hidden="1" customHeight="1">
      <c r="A1" s="46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6" t="s">
        <v>1150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2004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30</v>
      </c>
      <c r="D6" s="119">
        <v>11.133333333333301</v>
      </c>
      <c r="E6" s="119">
        <v>13.3796895313017</v>
      </c>
      <c r="F6" s="103">
        <v>52</v>
      </c>
      <c r="G6" s="103">
        <v>1</v>
      </c>
      <c r="H6" s="3"/>
    </row>
    <row r="7" spans="1:8" ht="12.6" customHeight="1">
      <c r="A7" s="4" t="s">
        <v>571</v>
      </c>
      <c r="B7" s="13" t="s">
        <v>248</v>
      </c>
      <c r="C7" s="103">
        <v>10</v>
      </c>
      <c r="D7" s="119">
        <v>3.4</v>
      </c>
      <c r="E7" s="119">
        <v>3.2727833889689499</v>
      </c>
      <c r="F7" s="103">
        <v>12</v>
      </c>
      <c r="G7" s="103">
        <v>1</v>
      </c>
      <c r="H7" s="3"/>
    </row>
    <row r="8" spans="1:8" ht="12.6" customHeight="1">
      <c r="A8" s="4" t="s">
        <v>249</v>
      </c>
      <c r="B8" s="13" t="s">
        <v>250</v>
      </c>
      <c r="C8" s="103">
        <v>55</v>
      </c>
      <c r="D8" s="119">
        <v>9.4</v>
      </c>
      <c r="E8" s="119">
        <v>5.5697596197881101</v>
      </c>
      <c r="F8" s="103">
        <v>24</v>
      </c>
      <c r="G8" s="103">
        <v>1</v>
      </c>
      <c r="H8" s="3"/>
    </row>
    <row r="9" spans="1:8" ht="12.6" customHeight="1">
      <c r="A9" s="4" t="s">
        <v>251</v>
      </c>
      <c r="B9" s="13" t="s">
        <v>252</v>
      </c>
      <c r="C9" s="103">
        <v>33</v>
      </c>
      <c r="D9" s="119">
        <v>7.48484848484848</v>
      </c>
      <c r="E9" s="119">
        <v>6.64793770710705</v>
      </c>
      <c r="F9" s="103">
        <v>24</v>
      </c>
      <c r="G9" s="103">
        <v>1</v>
      </c>
      <c r="H9" s="3"/>
    </row>
    <row r="10" spans="1:8" ht="12.6" customHeight="1">
      <c r="A10" s="4" t="s">
        <v>253</v>
      </c>
      <c r="B10" s="13" t="s">
        <v>254</v>
      </c>
      <c r="C10" s="103">
        <v>35</v>
      </c>
      <c r="D10" s="119">
        <v>9.2285714285714295</v>
      </c>
      <c r="E10" s="119">
        <v>7.67764407141898</v>
      </c>
      <c r="F10" s="103">
        <v>24</v>
      </c>
      <c r="G10" s="103">
        <v>1</v>
      </c>
      <c r="H10" s="3"/>
    </row>
    <row r="11" spans="1:8" ht="12.6" customHeight="1">
      <c r="A11" s="4" t="s">
        <v>255</v>
      </c>
      <c r="B11" s="13" t="s">
        <v>539</v>
      </c>
      <c r="C11" s="103">
        <v>26</v>
      </c>
      <c r="D11" s="119">
        <v>7.7307692307692299</v>
      </c>
      <c r="E11" s="119">
        <v>7.6710244025563803</v>
      </c>
      <c r="F11" s="103">
        <v>24</v>
      </c>
      <c r="G11" s="103">
        <v>1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119" t="s">
        <v>491</v>
      </c>
      <c r="E12" s="119" t="s">
        <v>491</v>
      </c>
      <c r="F12" s="103" t="s">
        <v>491</v>
      </c>
      <c r="G12" s="103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16</v>
      </c>
      <c r="D13" s="119">
        <v>5.5625</v>
      </c>
      <c r="E13" s="119">
        <v>9.1721953024707599</v>
      </c>
      <c r="F13" s="103">
        <v>36</v>
      </c>
      <c r="G13" s="103">
        <v>1</v>
      </c>
      <c r="H13" s="3"/>
    </row>
    <row r="14" spans="1:8" ht="12.6" customHeight="1">
      <c r="A14" s="4" t="s">
        <v>258</v>
      </c>
      <c r="B14" s="13" t="s">
        <v>391</v>
      </c>
      <c r="C14" s="103">
        <v>5</v>
      </c>
      <c r="D14" s="119">
        <v>17.399999999999999</v>
      </c>
      <c r="E14" s="119">
        <v>19.641792178923001</v>
      </c>
      <c r="F14" s="103">
        <v>52</v>
      </c>
      <c r="G14" s="103">
        <v>4</v>
      </c>
      <c r="H14" s="3"/>
    </row>
    <row r="15" spans="1:8" ht="12.6" customHeight="1">
      <c r="A15" s="4" t="s">
        <v>259</v>
      </c>
      <c r="B15" s="13" t="s">
        <v>370</v>
      </c>
      <c r="C15" s="103">
        <v>2</v>
      </c>
      <c r="D15" s="119">
        <v>3.5</v>
      </c>
      <c r="E15" s="119">
        <v>3.53553390593274</v>
      </c>
      <c r="F15" s="103">
        <v>6</v>
      </c>
      <c r="G15" s="103">
        <v>1</v>
      </c>
      <c r="H15" s="3"/>
    </row>
    <row r="16" spans="1:8" ht="12.6" customHeight="1">
      <c r="A16" s="4" t="s">
        <v>367</v>
      </c>
      <c r="B16" s="13" t="s">
        <v>260</v>
      </c>
      <c r="C16" s="103">
        <v>94</v>
      </c>
      <c r="D16" s="119">
        <v>9.9574468085106407</v>
      </c>
      <c r="E16" s="119">
        <v>11.4581190575002</v>
      </c>
      <c r="F16" s="103">
        <v>72</v>
      </c>
      <c r="G16" s="103">
        <v>1</v>
      </c>
      <c r="H16" s="3"/>
    </row>
    <row r="17" spans="1:8" ht="12.6" customHeight="1">
      <c r="A17" s="4" t="s">
        <v>502</v>
      </c>
      <c r="B17" s="13" t="s">
        <v>143</v>
      </c>
      <c r="C17" s="103">
        <v>1</v>
      </c>
      <c r="D17" s="119">
        <v>6</v>
      </c>
      <c r="E17" s="119" t="s">
        <v>491</v>
      </c>
      <c r="F17" s="103">
        <v>6</v>
      </c>
      <c r="G17" s="103">
        <v>6</v>
      </c>
      <c r="H17" s="3"/>
    </row>
    <row r="18" spans="1:8" ht="12.6" customHeight="1">
      <c r="A18" s="4" t="s">
        <v>503</v>
      </c>
      <c r="B18" s="13" t="s">
        <v>144</v>
      </c>
      <c r="C18" s="103">
        <v>5</v>
      </c>
      <c r="D18" s="119">
        <v>4</v>
      </c>
      <c r="E18" s="119">
        <v>4.5276925690687104</v>
      </c>
      <c r="F18" s="103">
        <v>12</v>
      </c>
      <c r="G18" s="103">
        <v>1</v>
      </c>
      <c r="H18" s="3"/>
    </row>
    <row r="19" spans="1:8" ht="12.6" customHeight="1">
      <c r="A19" s="4" t="s">
        <v>504</v>
      </c>
      <c r="B19" s="13" t="s">
        <v>145</v>
      </c>
      <c r="C19" s="103">
        <v>0</v>
      </c>
      <c r="D19" s="119" t="s">
        <v>491</v>
      </c>
      <c r="E19" s="119" t="s">
        <v>491</v>
      </c>
      <c r="F19" s="103" t="s">
        <v>491</v>
      </c>
      <c r="G19" s="103" t="s">
        <v>491</v>
      </c>
      <c r="H19" s="3"/>
    </row>
    <row r="20" spans="1:8" ht="12.6" customHeight="1">
      <c r="A20" s="4" t="s">
        <v>505</v>
      </c>
      <c r="B20" s="13" t="s">
        <v>146</v>
      </c>
      <c r="C20" s="103">
        <v>2</v>
      </c>
      <c r="D20" s="119">
        <v>18.5</v>
      </c>
      <c r="E20" s="119">
        <v>24.7487373415292</v>
      </c>
      <c r="F20" s="103">
        <v>36</v>
      </c>
      <c r="G20" s="103">
        <v>1</v>
      </c>
      <c r="H20" s="3"/>
    </row>
    <row r="21" spans="1:8" ht="12.6" customHeight="1">
      <c r="A21" s="4" t="s">
        <v>506</v>
      </c>
      <c r="B21" s="13" t="s">
        <v>147</v>
      </c>
      <c r="C21" s="103">
        <v>4</v>
      </c>
      <c r="D21" s="119">
        <v>6.5</v>
      </c>
      <c r="E21" s="119">
        <v>6.3508529610858799</v>
      </c>
      <c r="F21" s="103">
        <v>12</v>
      </c>
      <c r="G21" s="103">
        <v>1</v>
      </c>
      <c r="H21" s="3"/>
    </row>
    <row r="22" spans="1:8" ht="12.6" customHeight="1">
      <c r="A22" s="4" t="s">
        <v>507</v>
      </c>
      <c r="B22" s="13" t="s">
        <v>148</v>
      </c>
      <c r="C22" s="103">
        <v>16</v>
      </c>
      <c r="D22" s="119">
        <v>11.875</v>
      </c>
      <c r="E22" s="119">
        <v>5.9203040462462697</v>
      </c>
      <c r="F22" s="103">
        <v>24</v>
      </c>
      <c r="G22" s="103">
        <v>1</v>
      </c>
      <c r="H22" s="3"/>
    </row>
    <row r="23" spans="1:8" ht="12.6" customHeight="1">
      <c r="A23" s="4" t="s">
        <v>508</v>
      </c>
      <c r="B23" s="13" t="s">
        <v>149</v>
      </c>
      <c r="C23" s="103">
        <v>18</v>
      </c>
      <c r="D23" s="119">
        <v>5.2222222222222197</v>
      </c>
      <c r="E23" s="119">
        <v>4.7223567839343996</v>
      </c>
      <c r="F23" s="103">
        <v>15</v>
      </c>
      <c r="G23" s="103">
        <v>1</v>
      </c>
      <c r="H23" s="3"/>
    </row>
    <row r="24" spans="1:8" ht="12.6" customHeight="1">
      <c r="A24" s="134" t="s">
        <v>572</v>
      </c>
      <c r="B24" s="13" t="s">
        <v>150</v>
      </c>
      <c r="C24" s="103">
        <v>1</v>
      </c>
      <c r="D24" s="119">
        <v>3</v>
      </c>
      <c r="E24" s="119" t="s">
        <v>491</v>
      </c>
      <c r="F24" s="103">
        <v>3</v>
      </c>
      <c r="G24" s="103">
        <v>3</v>
      </c>
      <c r="H24" s="3"/>
    </row>
    <row r="25" spans="1:8" ht="12.6" customHeight="1">
      <c r="A25" s="4" t="s">
        <v>509</v>
      </c>
      <c r="B25" s="13" t="s">
        <v>573</v>
      </c>
      <c r="C25" s="103">
        <v>13</v>
      </c>
      <c r="D25" s="119">
        <v>7.7692307692307701</v>
      </c>
      <c r="E25" s="119">
        <v>4.8503238062670704</v>
      </c>
      <c r="F25" s="103">
        <v>12</v>
      </c>
      <c r="G25" s="103">
        <v>1</v>
      </c>
      <c r="H25" s="3"/>
    </row>
    <row r="26" spans="1:8" ht="12.6" customHeight="1">
      <c r="A26" s="4" t="s">
        <v>510</v>
      </c>
      <c r="B26" s="13" t="s">
        <v>574</v>
      </c>
      <c r="C26" s="103">
        <v>0</v>
      </c>
      <c r="D26" s="119" t="s">
        <v>491</v>
      </c>
      <c r="E26" s="119" t="s">
        <v>491</v>
      </c>
      <c r="F26" s="103" t="s">
        <v>491</v>
      </c>
      <c r="G26" s="103" t="s">
        <v>491</v>
      </c>
      <c r="H26" s="3"/>
    </row>
    <row r="27" spans="1:8" ht="12.6" customHeight="1">
      <c r="A27" s="4" t="s">
        <v>575</v>
      </c>
      <c r="B27" s="13" t="s">
        <v>576</v>
      </c>
      <c r="C27" s="103">
        <v>105</v>
      </c>
      <c r="D27" s="119">
        <v>11.0571428571429</v>
      </c>
      <c r="E27" s="119">
        <v>9.0996920609653404</v>
      </c>
      <c r="F27" s="103">
        <v>51</v>
      </c>
      <c r="G27" s="103">
        <v>1</v>
      </c>
      <c r="H27" s="3"/>
    </row>
    <row r="28" spans="1:8" ht="12.6" customHeight="1">
      <c r="A28" s="4" t="s">
        <v>577</v>
      </c>
      <c r="B28" s="13" t="s">
        <v>328</v>
      </c>
      <c r="C28" s="103">
        <v>1</v>
      </c>
      <c r="D28" s="119">
        <v>4</v>
      </c>
      <c r="E28" s="119" t="s">
        <v>491</v>
      </c>
      <c r="F28" s="103">
        <v>4</v>
      </c>
      <c r="G28" s="103">
        <v>4</v>
      </c>
      <c r="H28" s="3"/>
    </row>
    <row r="29" spans="1:8" ht="12.6" customHeight="1">
      <c r="A29" s="134" t="s">
        <v>534</v>
      </c>
      <c r="B29" s="13" t="s">
        <v>578</v>
      </c>
      <c r="C29" s="103">
        <v>17</v>
      </c>
      <c r="D29" s="119">
        <v>20</v>
      </c>
      <c r="E29" s="119">
        <v>37.752483362025302</v>
      </c>
      <c r="F29" s="103">
        <v>156</v>
      </c>
      <c r="G29" s="103">
        <v>1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119" t="s">
        <v>491</v>
      </c>
      <c r="E30" s="119" t="s">
        <v>491</v>
      </c>
      <c r="F30" s="103" t="s">
        <v>491</v>
      </c>
      <c r="G30" s="103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4</v>
      </c>
      <c r="D31" s="119">
        <v>3.5</v>
      </c>
      <c r="E31" s="119">
        <v>1</v>
      </c>
      <c r="F31" s="103">
        <v>4</v>
      </c>
      <c r="G31" s="103">
        <v>2</v>
      </c>
      <c r="H31" s="3"/>
    </row>
    <row r="32" spans="1:8" ht="12.6" customHeight="1">
      <c r="A32" s="4" t="s">
        <v>581</v>
      </c>
      <c r="B32" s="13" t="s">
        <v>261</v>
      </c>
      <c r="C32" s="103">
        <v>0</v>
      </c>
      <c r="D32" s="119" t="s">
        <v>491</v>
      </c>
      <c r="E32" s="119" t="s">
        <v>491</v>
      </c>
      <c r="F32" s="103" t="s">
        <v>491</v>
      </c>
      <c r="G32" s="103" t="s">
        <v>491</v>
      </c>
      <c r="H32" s="3"/>
    </row>
    <row r="33" spans="1:8" ht="12.6" customHeight="1">
      <c r="A33" s="4" t="s">
        <v>417</v>
      </c>
      <c r="B33" s="13" t="s">
        <v>167</v>
      </c>
      <c r="C33" s="103">
        <v>1</v>
      </c>
      <c r="D33" s="119">
        <v>1</v>
      </c>
      <c r="E33" s="119" t="s">
        <v>491</v>
      </c>
      <c r="F33" s="103">
        <v>1</v>
      </c>
      <c r="G33" s="103">
        <v>1</v>
      </c>
      <c r="H33" s="3"/>
    </row>
    <row r="34" spans="1:8" ht="12.6" customHeight="1">
      <c r="A34" s="134" t="s">
        <v>582</v>
      </c>
      <c r="B34" s="13" t="s">
        <v>331</v>
      </c>
      <c r="C34" s="103">
        <v>78</v>
      </c>
      <c r="D34" s="119">
        <v>7.6538461538461497</v>
      </c>
      <c r="E34" s="119">
        <v>12.734886048855</v>
      </c>
      <c r="F34" s="103">
        <v>53</v>
      </c>
      <c r="G34" s="103">
        <v>1</v>
      </c>
      <c r="H34" s="3"/>
    </row>
    <row r="35" spans="1:8" ht="12.6" customHeight="1">
      <c r="A35" s="4" t="s">
        <v>418</v>
      </c>
      <c r="B35" s="13" t="s">
        <v>436</v>
      </c>
      <c r="C35" s="103">
        <v>16</v>
      </c>
      <c r="D35" s="119">
        <v>5.375</v>
      </c>
      <c r="E35" s="119">
        <v>4.8836461788299097</v>
      </c>
      <c r="F35" s="103">
        <v>12</v>
      </c>
      <c r="G35" s="103">
        <v>1</v>
      </c>
      <c r="H35" s="3"/>
    </row>
    <row r="36" spans="1:8" ht="12.6" customHeight="1">
      <c r="A36" s="4" t="s">
        <v>419</v>
      </c>
      <c r="B36" s="13" t="s">
        <v>514</v>
      </c>
      <c r="C36" s="103">
        <v>13</v>
      </c>
      <c r="D36" s="119">
        <v>12.2307692307692</v>
      </c>
      <c r="E36" s="119">
        <v>14.371000000892099</v>
      </c>
      <c r="F36" s="103">
        <v>54</v>
      </c>
      <c r="G36" s="103">
        <v>1</v>
      </c>
      <c r="H36" s="3"/>
    </row>
    <row r="37" spans="1:8" ht="12.6" customHeight="1">
      <c r="A37" s="4" t="s">
        <v>583</v>
      </c>
      <c r="B37" s="13" t="s">
        <v>2071</v>
      </c>
      <c r="C37" s="103">
        <v>1</v>
      </c>
      <c r="D37" s="119">
        <v>3</v>
      </c>
      <c r="E37" s="119" t="s">
        <v>491</v>
      </c>
      <c r="F37" s="103">
        <v>3</v>
      </c>
      <c r="G37" s="103">
        <v>3</v>
      </c>
      <c r="H37" s="3"/>
    </row>
    <row r="38" spans="1:8" ht="12.6" customHeight="1">
      <c r="A38" s="4" t="s">
        <v>584</v>
      </c>
      <c r="B38" s="13" t="s">
        <v>262</v>
      </c>
      <c r="C38" s="103">
        <v>20</v>
      </c>
      <c r="D38" s="119">
        <v>19.45</v>
      </c>
      <c r="E38" s="119">
        <v>33.667843474308299</v>
      </c>
      <c r="F38" s="103">
        <v>147</v>
      </c>
      <c r="G38" s="103">
        <v>1</v>
      </c>
      <c r="H38" s="3"/>
    </row>
    <row r="39" spans="1:8" ht="12.6" customHeight="1">
      <c r="A39" s="4" t="s">
        <v>263</v>
      </c>
      <c r="B39" s="13" t="s">
        <v>264</v>
      </c>
      <c r="C39" s="103">
        <v>106</v>
      </c>
      <c r="D39" s="119">
        <v>12</v>
      </c>
      <c r="E39" s="119">
        <v>12.528063735166</v>
      </c>
      <c r="F39" s="103">
        <v>52</v>
      </c>
      <c r="G39" s="103">
        <v>1</v>
      </c>
      <c r="H39" s="3"/>
    </row>
    <row r="40" spans="1:8" ht="12.6" customHeight="1">
      <c r="A40" s="4" t="s">
        <v>265</v>
      </c>
      <c r="B40" s="13" t="s">
        <v>266</v>
      </c>
      <c r="C40" s="103">
        <v>9</v>
      </c>
      <c r="D40" s="119">
        <v>7.4444444444444402</v>
      </c>
      <c r="E40" s="119">
        <v>5.4339467956337</v>
      </c>
      <c r="F40" s="103">
        <v>12</v>
      </c>
      <c r="G40" s="103">
        <v>1</v>
      </c>
      <c r="H40" s="3"/>
    </row>
    <row r="41" spans="1:8" ht="12.6" customHeight="1">
      <c r="A41" s="4" t="s">
        <v>377</v>
      </c>
      <c r="B41" s="13" t="s">
        <v>267</v>
      </c>
      <c r="C41" s="103">
        <v>2</v>
      </c>
      <c r="D41" s="119">
        <v>32</v>
      </c>
      <c r="E41" s="119">
        <v>28.284271247461898</v>
      </c>
      <c r="F41" s="103">
        <v>52</v>
      </c>
      <c r="G41" s="103">
        <v>12</v>
      </c>
      <c r="H41" s="3"/>
    </row>
    <row r="42" spans="1:8" ht="12.6" customHeight="1">
      <c r="A42" s="4" t="s">
        <v>378</v>
      </c>
      <c r="B42" s="13" t="s">
        <v>268</v>
      </c>
      <c r="C42" s="103">
        <v>6</v>
      </c>
      <c r="D42" s="119">
        <v>12.5</v>
      </c>
      <c r="E42" s="119">
        <v>18.207141456033099</v>
      </c>
      <c r="F42" s="103">
        <v>48</v>
      </c>
      <c r="G42" s="103">
        <v>1</v>
      </c>
      <c r="H42" s="3"/>
    </row>
    <row r="43" spans="1:8" ht="12.6" customHeight="1">
      <c r="A43" s="4" t="s">
        <v>281</v>
      </c>
      <c r="B43" s="13" t="s">
        <v>379</v>
      </c>
      <c r="C43" s="103">
        <v>5</v>
      </c>
      <c r="D43" s="119">
        <v>12.8</v>
      </c>
      <c r="E43" s="119">
        <v>9.2574294488264908</v>
      </c>
      <c r="F43" s="103">
        <v>27</v>
      </c>
      <c r="G43" s="103">
        <v>1</v>
      </c>
      <c r="H43" s="3"/>
    </row>
    <row r="44" spans="1:8" ht="12.6" customHeight="1">
      <c r="A44" s="4" t="s">
        <v>380</v>
      </c>
      <c r="B44" s="13" t="s">
        <v>585</v>
      </c>
      <c r="C44" s="103">
        <v>8</v>
      </c>
      <c r="D44" s="119">
        <v>8.875</v>
      </c>
      <c r="E44" s="119">
        <v>4.4541313086039196</v>
      </c>
      <c r="F44" s="103">
        <v>12</v>
      </c>
      <c r="G44" s="103">
        <v>2</v>
      </c>
      <c r="H44" s="3"/>
    </row>
    <row r="45" spans="1:8" ht="12.6" customHeight="1">
      <c r="A45" s="4" t="s">
        <v>282</v>
      </c>
      <c r="B45" s="13" t="s">
        <v>586</v>
      </c>
      <c r="C45" s="103">
        <v>94</v>
      </c>
      <c r="D45" s="119">
        <v>24.127659574468101</v>
      </c>
      <c r="E45" s="119">
        <v>53.712943523794998</v>
      </c>
      <c r="F45" s="103">
        <v>365</v>
      </c>
      <c r="G45" s="103">
        <v>1</v>
      </c>
      <c r="H45" s="3"/>
    </row>
    <row r="46" spans="1:8" ht="12.6" customHeight="1">
      <c r="A46" s="4" t="s">
        <v>587</v>
      </c>
      <c r="B46" s="13" t="s">
        <v>588</v>
      </c>
      <c r="C46" s="103">
        <v>7</v>
      </c>
      <c r="D46" s="119">
        <v>15.714285714285699</v>
      </c>
      <c r="E46" s="119">
        <v>14.7163660110582</v>
      </c>
      <c r="F46" s="103">
        <v>48</v>
      </c>
      <c r="G46" s="103">
        <v>2</v>
      </c>
      <c r="H46" s="3"/>
    </row>
    <row r="47" spans="1:8" ht="12.6" customHeight="1">
      <c r="A47" s="4" t="s">
        <v>589</v>
      </c>
      <c r="B47" s="13" t="s">
        <v>269</v>
      </c>
      <c r="C47" s="103">
        <v>6</v>
      </c>
      <c r="D47" s="119">
        <v>13</v>
      </c>
      <c r="E47" s="119">
        <v>28.418303960651802</v>
      </c>
      <c r="F47" s="103">
        <v>71</v>
      </c>
      <c r="G47" s="103">
        <v>1</v>
      </c>
      <c r="H47" s="3"/>
    </row>
    <row r="48" spans="1:8" ht="12.6" customHeight="1">
      <c r="A48" s="4" t="s">
        <v>284</v>
      </c>
      <c r="B48" s="13" t="s">
        <v>590</v>
      </c>
      <c r="C48" s="103">
        <v>6</v>
      </c>
      <c r="D48" s="119">
        <v>181</v>
      </c>
      <c r="E48" s="119">
        <v>433.08890542243199</v>
      </c>
      <c r="F48" s="103">
        <v>1065</v>
      </c>
      <c r="G48" s="103">
        <v>1</v>
      </c>
      <c r="H48" s="3"/>
    </row>
    <row r="49" spans="1:8" ht="12.6" customHeight="1">
      <c r="A49" s="4" t="s">
        <v>421</v>
      </c>
      <c r="B49" s="13" t="s">
        <v>270</v>
      </c>
      <c r="C49" s="103">
        <v>44</v>
      </c>
      <c r="D49" s="119">
        <v>41.431818181818201</v>
      </c>
      <c r="E49" s="119">
        <v>74.783531866834196</v>
      </c>
      <c r="F49" s="103">
        <v>365</v>
      </c>
      <c r="G49" s="103">
        <v>1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119" t="s">
        <v>491</v>
      </c>
      <c r="E50" s="119" t="s">
        <v>491</v>
      </c>
      <c r="F50" s="103" t="s">
        <v>491</v>
      </c>
      <c r="G50" s="103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19">
        <v>0</v>
      </c>
      <c r="D51" s="119" t="s">
        <v>491</v>
      </c>
      <c r="E51" s="119" t="s">
        <v>491</v>
      </c>
      <c r="F51" s="119" t="s">
        <v>491</v>
      </c>
      <c r="G51" s="103" t="s">
        <v>491</v>
      </c>
    </row>
    <row r="52" spans="1:8" ht="12.6" customHeight="1">
      <c r="A52" s="4" t="s">
        <v>591</v>
      </c>
      <c r="B52" s="13" t="s">
        <v>157</v>
      </c>
      <c r="C52" s="103">
        <v>0</v>
      </c>
      <c r="D52" s="119" t="s">
        <v>491</v>
      </c>
      <c r="E52" s="119" t="s">
        <v>491</v>
      </c>
      <c r="F52" s="103" t="s">
        <v>491</v>
      </c>
      <c r="G52" s="103" t="s">
        <v>491</v>
      </c>
      <c r="H52" s="3"/>
    </row>
    <row r="53" spans="1:8" ht="12.6" customHeight="1">
      <c r="A53" s="4" t="s">
        <v>158</v>
      </c>
      <c r="B53" s="13" t="s">
        <v>159</v>
      </c>
      <c r="C53" s="103">
        <v>0</v>
      </c>
      <c r="D53" s="119" t="s">
        <v>491</v>
      </c>
      <c r="E53" s="119" t="s">
        <v>491</v>
      </c>
      <c r="F53" s="103" t="s">
        <v>491</v>
      </c>
      <c r="G53" s="103" t="s">
        <v>491</v>
      </c>
      <c r="H53" s="3"/>
    </row>
    <row r="54" spans="1:8" ht="12.6" customHeight="1">
      <c r="A54" s="4" t="s">
        <v>160</v>
      </c>
      <c r="B54" s="13" t="s">
        <v>161</v>
      </c>
      <c r="C54" s="103">
        <v>4</v>
      </c>
      <c r="D54" s="119">
        <v>9.25</v>
      </c>
      <c r="E54" s="119">
        <v>5.5</v>
      </c>
      <c r="F54" s="103">
        <v>12</v>
      </c>
      <c r="G54" s="103">
        <v>1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119" t="s">
        <v>491</v>
      </c>
      <c r="E55" s="119" t="s">
        <v>491</v>
      </c>
      <c r="F55" s="103" t="s">
        <v>491</v>
      </c>
      <c r="G55" s="103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1</v>
      </c>
      <c r="D56" s="119">
        <v>1</v>
      </c>
      <c r="E56" s="119" t="s">
        <v>491</v>
      </c>
      <c r="F56" s="103">
        <v>1</v>
      </c>
      <c r="G56" s="103">
        <v>1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119" t="s">
        <v>491</v>
      </c>
      <c r="E57" s="119" t="s">
        <v>491</v>
      </c>
      <c r="F57" s="103" t="s">
        <v>491</v>
      </c>
      <c r="G57" s="103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119" t="s">
        <v>491</v>
      </c>
      <c r="E58" s="119" t="s">
        <v>491</v>
      </c>
      <c r="F58" s="103" t="s">
        <v>491</v>
      </c>
      <c r="G58" s="103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104</v>
      </c>
      <c r="D59" s="119">
        <v>15.8269230769231</v>
      </c>
      <c r="E59" s="119">
        <v>22.5291363917291</v>
      </c>
      <c r="F59" s="103">
        <v>165</v>
      </c>
      <c r="G59" s="103">
        <v>1</v>
      </c>
      <c r="H59" s="3"/>
    </row>
    <row r="60" spans="1:8" ht="12.6" customHeight="1">
      <c r="A60" s="4" t="s">
        <v>175</v>
      </c>
      <c r="B60" s="13" t="s">
        <v>176</v>
      </c>
      <c r="C60" s="103">
        <v>93</v>
      </c>
      <c r="D60" s="119">
        <v>8.7741935483870996</v>
      </c>
      <c r="E60" s="119">
        <v>7.8907334649134997</v>
      </c>
      <c r="F60" s="103">
        <v>48</v>
      </c>
      <c r="G60" s="103">
        <v>1</v>
      </c>
      <c r="H60" s="3"/>
    </row>
    <row r="61" spans="1:8" ht="12.6" customHeight="1">
      <c r="A61" s="4" t="s">
        <v>177</v>
      </c>
      <c r="B61" s="13" t="s">
        <v>178</v>
      </c>
      <c r="C61" s="103">
        <v>2</v>
      </c>
      <c r="D61" s="119">
        <v>13</v>
      </c>
      <c r="E61" s="119">
        <v>12.7279220613579</v>
      </c>
      <c r="F61" s="103">
        <v>22</v>
      </c>
      <c r="G61" s="103">
        <v>4</v>
      </c>
      <c r="H61" s="3"/>
    </row>
    <row r="62" spans="1:8" ht="12.6" customHeight="1">
      <c r="A62" s="4" t="s">
        <v>179</v>
      </c>
      <c r="B62" s="13" t="s">
        <v>180</v>
      </c>
      <c r="C62" s="103">
        <v>7</v>
      </c>
      <c r="D62" s="119">
        <v>11.1428571428571</v>
      </c>
      <c r="E62" s="119">
        <v>17.062908812475602</v>
      </c>
      <c r="F62" s="103">
        <v>49</v>
      </c>
      <c r="G62" s="103">
        <v>1</v>
      </c>
      <c r="H62" s="3"/>
    </row>
    <row r="63" spans="1:8" ht="12.6" customHeight="1">
      <c r="A63" s="4" t="s">
        <v>181</v>
      </c>
      <c r="B63" s="13" t="s">
        <v>182</v>
      </c>
      <c r="C63" s="103">
        <v>1</v>
      </c>
      <c r="D63" s="119">
        <v>1</v>
      </c>
      <c r="E63" s="119" t="s">
        <v>491</v>
      </c>
      <c r="F63" s="103">
        <v>1</v>
      </c>
      <c r="G63" s="103">
        <v>1</v>
      </c>
      <c r="H63" s="3"/>
    </row>
    <row r="64" spans="1:8" ht="12.6" customHeight="1">
      <c r="A64" s="134" t="s">
        <v>183</v>
      </c>
      <c r="B64" s="13" t="s">
        <v>184</v>
      </c>
      <c r="C64" s="103">
        <v>25</v>
      </c>
      <c r="D64" s="119">
        <v>55.84</v>
      </c>
      <c r="E64" s="119">
        <v>34.653859813879301</v>
      </c>
      <c r="F64" s="103">
        <v>156</v>
      </c>
      <c r="G64" s="103">
        <v>4</v>
      </c>
      <c r="H64" s="3"/>
    </row>
    <row r="65" spans="1:8" ht="12.6" customHeight="1">
      <c r="A65" s="4" t="s">
        <v>185</v>
      </c>
      <c r="B65" s="13" t="s">
        <v>2018</v>
      </c>
      <c r="C65" s="103">
        <v>38</v>
      </c>
      <c r="D65" s="119">
        <v>9.9210526315789505</v>
      </c>
      <c r="E65" s="119">
        <v>8.8573731050170501</v>
      </c>
      <c r="F65" s="103">
        <v>51</v>
      </c>
      <c r="G65" s="103">
        <v>1</v>
      </c>
      <c r="H65" s="3"/>
    </row>
    <row r="66" spans="1:8" ht="12.6" customHeight="1">
      <c r="A66" s="4" t="s">
        <v>186</v>
      </c>
      <c r="B66" s="13" t="s">
        <v>163</v>
      </c>
      <c r="C66" s="103">
        <v>1</v>
      </c>
      <c r="D66" s="119">
        <v>12</v>
      </c>
      <c r="E66" s="119" t="s">
        <v>491</v>
      </c>
      <c r="F66" s="103">
        <v>12</v>
      </c>
      <c r="G66" s="103">
        <v>12</v>
      </c>
      <c r="H66" s="3"/>
    </row>
    <row r="67" spans="1:8" ht="12.6" customHeight="1">
      <c r="A67" s="4" t="s">
        <v>187</v>
      </c>
      <c r="B67" s="13" t="s">
        <v>164</v>
      </c>
      <c r="C67" s="103">
        <v>1</v>
      </c>
      <c r="D67" s="119">
        <v>12</v>
      </c>
      <c r="E67" s="119" t="s">
        <v>491</v>
      </c>
      <c r="F67" s="103">
        <v>12</v>
      </c>
      <c r="G67" s="103">
        <v>12</v>
      </c>
      <c r="H67" s="3"/>
    </row>
    <row r="68" spans="1:8" ht="12.6" customHeight="1">
      <c r="A68" s="4" t="s">
        <v>188</v>
      </c>
      <c r="B68" s="13" t="s">
        <v>165</v>
      </c>
      <c r="C68" s="103">
        <v>61</v>
      </c>
      <c r="D68" s="119">
        <v>11.344262295082</v>
      </c>
      <c r="E68" s="119">
        <v>12.1475446708401</v>
      </c>
      <c r="F68" s="103">
        <v>52</v>
      </c>
      <c r="G68" s="103">
        <v>1</v>
      </c>
      <c r="H68" s="3"/>
    </row>
    <row r="69" spans="1:8" ht="12.6" customHeight="1">
      <c r="A69" s="4" t="s">
        <v>189</v>
      </c>
      <c r="B69" s="13" t="s">
        <v>166</v>
      </c>
      <c r="C69" s="103">
        <v>30</v>
      </c>
      <c r="D69" s="119">
        <v>14.6666666666667</v>
      </c>
      <c r="E69" s="119">
        <v>28.481492276544301</v>
      </c>
      <c r="F69" s="103">
        <v>156</v>
      </c>
      <c r="G69" s="103">
        <v>1</v>
      </c>
      <c r="H69" s="3"/>
    </row>
    <row r="70" spans="1:8" ht="12.6" customHeight="1">
      <c r="A70" s="4" t="s">
        <v>190</v>
      </c>
      <c r="B70" s="13" t="s">
        <v>168</v>
      </c>
      <c r="C70" s="103">
        <v>22</v>
      </c>
      <c r="D70" s="119">
        <v>4.8181818181818201</v>
      </c>
      <c r="E70" s="119">
        <v>4.7772911594868104</v>
      </c>
      <c r="F70" s="103">
        <v>12</v>
      </c>
      <c r="G70" s="103">
        <v>1</v>
      </c>
      <c r="H70" s="3"/>
    </row>
    <row r="71" spans="1:8" ht="12.6" customHeight="1">
      <c r="A71" s="4" t="s">
        <v>191</v>
      </c>
      <c r="B71" s="13" t="s">
        <v>192</v>
      </c>
      <c r="C71" s="103">
        <v>2</v>
      </c>
      <c r="D71" s="119">
        <v>7.5</v>
      </c>
      <c r="E71" s="119">
        <v>6.3639610306789303</v>
      </c>
      <c r="F71" s="103">
        <v>12</v>
      </c>
      <c r="G71" s="103">
        <v>3</v>
      </c>
      <c r="H71" s="3"/>
    </row>
    <row r="72" spans="1:8" ht="12.6" customHeight="1">
      <c r="A72" s="4" t="s">
        <v>193</v>
      </c>
      <c r="B72" s="13" t="s">
        <v>194</v>
      </c>
      <c r="C72" s="103">
        <v>7</v>
      </c>
      <c r="D72" s="119">
        <v>9.1428571428571406</v>
      </c>
      <c r="E72" s="119">
        <v>7.7551825989371199</v>
      </c>
      <c r="F72" s="103">
        <v>24</v>
      </c>
      <c r="G72" s="103">
        <v>1</v>
      </c>
      <c r="H72" s="3"/>
    </row>
    <row r="73" spans="1:8" ht="12.6" customHeight="1">
      <c r="A73" s="4" t="s">
        <v>195</v>
      </c>
      <c r="B73" s="13" t="s">
        <v>196</v>
      </c>
      <c r="C73" s="103">
        <v>36</v>
      </c>
      <c r="D73" s="119">
        <v>7.8055555555555598</v>
      </c>
      <c r="E73" s="119">
        <v>4.5595704336793101</v>
      </c>
      <c r="F73" s="103">
        <v>12</v>
      </c>
      <c r="G73" s="103">
        <v>1</v>
      </c>
      <c r="H73" s="3"/>
    </row>
    <row r="74" spans="1:8" ht="12.6" customHeight="1">
      <c r="A74" s="4" t="s">
        <v>197</v>
      </c>
      <c r="B74" s="13" t="s">
        <v>198</v>
      </c>
      <c r="C74" s="103">
        <v>3</v>
      </c>
      <c r="D74" s="119">
        <v>1.3333333333333299</v>
      </c>
      <c r="E74" s="119">
        <v>0.57735026918962595</v>
      </c>
      <c r="F74" s="103">
        <v>2</v>
      </c>
      <c r="G74" s="103">
        <v>1</v>
      </c>
      <c r="H74" s="3"/>
    </row>
    <row r="75" spans="1:8" ht="12.6" customHeight="1">
      <c r="A75" s="4" t="s">
        <v>199</v>
      </c>
      <c r="B75" s="13" t="s">
        <v>200</v>
      </c>
      <c r="C75" s="103">
        <v>0</v>
      </c>
      <c r="D75" s="119" t="s">
        <v>491</v>
      </c>
      <c r="E75" s="119" t="s">
        <v>491</v>
      </c>
      <c r="F75" s="103" t="s">
        <v>491</v>
      </c>
      <c r="G75" s="103" t="s">
        <v>491</v>
      </c>
      <c r="H75" s="3"/>
    </row>
    <row r="76" spans="1:8" ht="12.6" customHeight="1">
      <c r="A76" s="4" t="s">
        <v>201</v>
      </c>
      <c r="B76" s="13" t="s">
        <v>202</v>
      </c>
      <c r="C76" s="103">
        <v>89</v>
      </c>
      <c r="D76" s="119">
        <v>26.865168539325801</v>
      </c>
      <c r="E76" s="119">
        <v>40.956238011730797</v>
      </c>
      <c r="F76" s="103">
        <v>277</v>
      </c>
      <c r="G76" s="103">
        <v>1</v>
      </c>
      <c r="H76" s="3"/>
    </row>
    <row r="77" spans="1:8" ht="12.6" customHeight="1">
      <c r="A77" s="4" t="s">
        <v>203</v>
      </c>
      <c r="B77" s="13" t="s">
        <v>169</v>
      </c>
      <c r="C77" s="103">
        <v>43</v>
      </c>
      <c r="D77" s="119">
        <v>21.441860465116299</v>
      </c>
      <c r="E77" s="119">
        <v>26.238196734623902</v>
      </c>
      <c r="F77" s="103">
        <v>149</v>
      </c>
      <c r="G77" s="103">
        <v>1</v>
      </c>
      <c r="H77" s="3"/>
    </row>
    <row r="78" spans="1:8" ht="12.6" customHeight="1">
      <c r="A78" s="134" t="s">
        <v>204</v>
      </c>
      <c r="B78" s="13" t="s">
        <v>170</v>
      </c>
      <c r="C78" s="103">
        <v>363</v>
      </c>
      <c r="D78" s="119">
        <v>17.958677685950398</v>
      </c>
      <c r="E78" s="119">
        <v>26.523854590444699</v>
      </c>
      <c r="F78" s="103">
        <v>245</v>
      </c>
      <c r="G78" s="103">
        <v>1</v>
      </c>
      <c r="H78" s="3"/>
    </row>
    <row r="79" spans="1:8" ht="12.6" customHeight="1">
      <c r="A79" s="4" t="s">
        <v>205</v>
      </c>
      <c r="B79" s="13" t="s">
        <v>206</v>
      </c>
      <c r="C79" s="103">
        <v>0</v>
      </c>
      <c r="D79" s="119" t="s">
        <v>491</v>
      </c>
      <c r="E79" s="119" t="s">
        <v>491</v>
      </c>
      <c r="F79" s="103" t="s">
        <v>491</v>
      </c>
      <c r="G79" s="103" t="s">
        <v>491</v>
      </c>
      <c r="H79" s="3"/>
    </row>
    <row r="80" spans="1:8" ht="12.6" customHeight="1">
      <c r="A80" s="4" t="s">
        <v>207</v>
      </c>
      <c r="B80" s="13" t="s">
        <v>171</v>
      </c>
      <c r="C80" s="103">
        <v>31</v>
      </c>
      <c r="D80" s="119">
        <v>18.7741935483871</v>
      </c>
      <c r="E80" s="119">
        <v>20.034486396244102</v>
      </c>
      <c r="F80" s="103">
        <v>77</v>
      </c>
      <c r="G80" s="103">
        <v>1</v>
      </c>
      <c r="H80" s="3"/>
    </row>
    <row r="81" spans="1:8" ht="12.6" customHeight="1">
      <c r="A81" s="134" t="s">
        <v>208</v>
      </c>
      <c r="B81" s="13" t="s">
        <v>209</v>
      </c>
      <c r="C81" s="103">
        <v>3</v>
      </c>
      <c r="D81" s="119">
        <v>83.6666666666667</v>
      </c>
      <c r="E81" s="119">
        <v>140.58567968798701</v>
      </c>
      <c r="F81" s="103">
        <v>246</v>
      </c>
      <c r="G81" s="103">
        <v>2</v>
      </c>
      <c r="H81" s="3"/>
    </row>
    <row r="82" spans="1:8" ht="12.6" customHeight="1">
      <c r="A82" s="4" t="s">
        <v>210</v>
      </c>
      <c r="B82" s="13" t="s">
        <v>211</v>
      </c>
      <c r="C82" s="103">
        <v>68</v>
      </c>
      <c r="D82" s="119">
        <v>3.27941176470588</v>
      </c>
      <c r="E82" s="119">
        <v>4.5081868752910097</v>
      </c>
      <c r="F82" s="103">
        <v>24</v>
      </c>
      <c r="G82" s="103">
        <v>1</v>
      </c>
      <c r="H82" s="3"/>
    </row>
    <row r="83" spans="1:8" ht="12.6" customHeight="1">
      <c r="A83" s="4" t="s">
        <v>212</v>
      </c>
      <c r="B83" s="13" t="s">
        <v>213</v>
      </c>
      <c r="C83" s="103">
        <v>880</v>
      </c>
      <c r="D83" s="119">
        <v>11.951136363636399</v>
      </c>
      <c r="E83" s="119">
        <v>13.3113968663805</v>
      </c>
      <c r="F83" s="103">
        <v>150</v>
      </c>
      <c r="G83" s="103">
        <v>1</v>
      </c>
      <c r="H83" s="3"/>
    </row>
    <row r="84" spans="1:8" ht="12.6" customHeight="1">
      <c r="A84" s="134" t="s">
        <v>172</v>
      </c>
      <c r="B84" s="13" t="s">
        <v>214</v>
      </c>
      <c r="C84" s="103">
        <v>240</v>
      </c>
      <c r="D84" s="119">
        <v>10.75</v>
      </c>
      <c r="E84" s="119">
        <v>10.8371359059648</v>
      </c>
      <c r="F84" s="103">
        <v>74</v>
      </c>
      <c r="G84" s="103">
        <v>1</v>
      </c>
      <c r="H84" s="3"/>
    </row>
    <row r="85" spans="1:8" ht="12.6" customHeight="1">
      <c r="A85" s="35" t="s">
        <v>215</v>
      </c>
      <c r="B85" s="192" t="s">
        <v>2020</v>
      </c>
      <c r="C85" s="103">
        <v>1</v>
      </c>
      <c r="D85" s="119">
        <v>12</v>
      </c>
      <c r="E85" s="119" t="s">
        <v>491</v>
      </c>
      <c r="F85" s="103">
        <v>12</v>
      </c>
      <c r="G85" s="103">
        <v>12</v>
      </c>
      <c r="H85" s="3"/>
    </row>
    <row r="86" spans="1:8" ht="12.6" customHeight="1">
      <c r="A86" s="35" t="s">
        <v>217</v>
      </c>
      <c r="B86" s="13" t="s">
        <v>216</v>
      </c>
      <c r="C86" s="103">
        <v>71</v>
      </c>
      <c r="D86" s="119">
        <v>5.8169014084506996</v>
      </c>
      <c r="E86" s="119">
        <v>7.7906718198385496</v>
      </c>
      <c r="F86" s="103">
        <v>50</v>
      </c>
      <c r="G86" s="103">
        <v>1</v>
      </c>
      <c r="H86" s="3"/>
    </row>
    <row r="87" spans="1:8" ht="12.6" customHeight="1">
      <c r="A87" s="35" t="s">
        <v>219</v>
      </c>
      <c r="B87" s="13" t="s">
        <v>218</v>
      </c>
      <c r="C87" s="103">
        <v>37</v>
      </c>
      <c r="D87" s="119">
        <v>6.9729729729729701</v>
      </c>
      <c r="E87" s="119">
        <v>4.3364507151361504</v>
      </c>
      <c r="F87" s="103">
        <v>12</v>
      </c>
      <c r="G87" s="103">
        <v>1</v>
      </c>
      <c r="H87" s="3"/>
    </row>
    <row r="88" spans="1:8" ht="12.6" customHeight="1">
      <c r="A88" s="35" t="s">
        <v>221</v>
      </c>
      <c r="B88" s="13" t="s">
        <v>220</v>
      </c>
      <c r="C88" s="103">
        <v>29</v>
      </c>
      <c r="D88" s="119">
        <v>9.6551724137930997</v>
      </c>
      <c r="E88" s="119">
        <v>5.6522805894673098</v>
      </c>
      <c r="F88" s="103">
        <v>24</v>
      </c>
      <c r="G88" s="103">
        <v>1</v>
      </c>
      <c r="H88" s="3"/>
    </row>
    <row r="89" spans="1:8" ht="12.6" customHeight="1">
      <c r="A89" s="35" t="s">
        <v>223</v>
      </c>
      <c r="B89" s="13" t="s">
        <v>222</v>
      </c>
      <c r="C89" s="103">
        <v>23</v>
      </c>
      <c r="D89" s="119">
        <v>6.0869565217391299</v>
      </c>
      <c r="E89" s="119">
        <v>5.0893207573065196</v>
      </c>
      <c r="F89" s="103">
        <v>13</v>
      </c>
      <c r="G89" s="103">
        <v>1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119" t="s">
        <v>491</v>
      </c>
      <c r="E90" s="119" t="s">
        <v>491</v>
      </c>
      <c r="F90" s="103" t="s">
        <v>491</v>
      </c>
      <c r="G90" s="103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119" t="s">
        <v>491</v>
      </c>
      <c r="E91" s="119" t="s">
        <v>491</v>
      </c>
      <c r="F91" s="103" t="s">
        <v>491</v>
      </c>
      <c r="G91" s="103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80</v>
      </c>
      <c r="D92" s="119">
        <v>12.7125</v>
      </c>
      <c r="E92" s="119">
        <v>15.6821221681315</v>
      </c>
      <c r="F92" s="103">
        <v>133</v>
      </c>
      <c r="G92" s="103">
        <v>1</v>
      </c>
      <c r="H92" s="3"/>
    </row>
    <row r="93" spans="1:8" ht="12.6" customHeight="1">
      <c r="A93" s="134" t="s">
        <v>321</v>
      </c>
      <c r="B93" s="13" t="s">
        <v>517</v>
      </c>
      <c r="C93" s="103">
        <v>0</v>
      </c>
      <c r="D93" s="119" t="s">
        <v>491</v>
      </c>
      <c r="E93" s="119" t="s">
        <v>491</v>
      </c>
      <c r="F93" s="103" t="s">
        <v>491</v>
      </c>
      <c r="G93" s="103" t="s">
        <v>491</v>
      </c>
      <c r="H93" s="3"/>
    </row>
    <row r="94" spans="1:8" ht="12.6" customHeight="1">
      <c r="A94" s="4" t="s">
        <v>322</v>
      </c>
      <c r="B94" s="13" t="s">
        <v>323</v>
      </c>
      <c r="C94" s="103">
        <v>28</v>
      </c>
      <c r="D94" s="119">
        <v>5.03571428571429</v>
      </c>
      <c r="E94" s="119">
        <v>4.0321131566383999</v>
      </c>
      <c r="F94" s="103">
        <v>12</v>
      </c>
      <c r="G94" s="103">
        <v>1</v>
      </c>
      <c r="H94" s="3"/>
    </row>
    <row r="95" spans="1:8" ht="12.6" customHeight="1">
      <c r="A95" s="134" t="s">
        <v>324</v>
      </c>
      <c r="B95" s="13" t="s">
        <v>518</v>
      </c>
      <c r="C95" s="103">
        <v>8</v>
      </c>
      <c r="D95" s="119">
        <v>9.375</v>
      </c>
      <c r="E95" s="119">
        <v>4.8678977568791</v>
      </c>
      <c r="F95" s="103">
        <v>12</v>
      </c>
      <c r="G95" s="103">
        <v>1</v>
      </c>
      <c r="H95" s="3"/>
    </row>
    <row r="96" spans="1:8" ht="12.6" customHeight="1">
      <c r="A96" s="4" t="s">
        <v>325</v>
      </c>
      <c r="B96" s="13" t="s">
        <v>519</v>
      </c>
      <c r="C96" s="103">
        <v>3</v>
      </c>
      <c r="D96" s="119">
        <v>8.6666666666666696</v>
      </c>
      <c r="E96" s="119">
        <v>5.77350269189626</v>
      </c>
      <c r="F96" s="103">
        <v>12</v>
      </c>
      <c r="G96" s="103">
        <v>2</v>
      </c>
      <c r="H96" s="3"/>
    </row>
    <row r="97" spans="1:8" ht="12.6" customHeight="1">
      <c r="A97" s="4" t="s">
        <v>686</v>
      </c>
      <c r="B97" s="13" t="s">
        <v>520</v>
      </c>
      <c r="C97" s="103">
        <v>6</v>
      </c>
      <c r="D97" s="119">
        <v>9.1666666666666696</v>
      </c>
      <c r="E97" s="119">
        <v>4.6654760385909899</v>
      </c>
      <c r="F97" s="103">
        <v>12</v>
      </c>
      <c r="G97" s="103">
        <v>1</v>
      </c>
      <c r="H97" s="3"/>
    </row>
    <row r="98" spans="1:8" ht="12.6" customHeight="1">
      <c r="A98" s="134" t="s">
        <v>381</v>
      </c>
      <c r="B98" s="13" t="s">
        <v>151</v>
      </c>
      <c r="C98" s="103">
        <v>4</v>
      </c>
      <c r="D98" s="119">
        <v>24.5</v>
      </c>
      <c r="E98" s="119">
        <v>20.502032419575698</v>
      </c>
      <c r="F98" s="103">
        <v>52</v>
      </c>
      <c r="G98" s="103">
        <v>3</v>
      </c>
      <c r="H98" s="3"/>
    </row>
    <row r="99" spans="1:8" ht="12.6" customHeight="1">
      <c r="A99" s="4" t="s">
        <v>604</v>
      </c>
      <c r="B99" s="13" t="s">
        <v>382</v>
      </c>
      <c r="C99" s="103">
        <v>2</v>
      </c>
      <c r="D99" s="119">
        <v>5</v>
      </c>
      <c r="E99" s="119">
        <v>1.4142135623731</v>
      </c>
      <c r="F99" s="103">
        <v>6</v>
      </c>
      <c r="G99" s="103">
        <v>4</v>
      </c>
      <c r="H99" s="3"/>
    </row>
    <row r="100" spans="1:8" ht="12.6" customHeight="1">
      <c r="A100" s="134" t="s">
        <v>606</v>
      </c>
      <c r="B100" s="13" t="s">
        <v>521</v>
      </c>
      <c r="C100" s="103">
        <v>22</v>
      </c>
      <c r="D100" s="119">
        <v>9.6363636363636402</v>
      </c>
      <c r="E100" s="119">
        <v>10.4222539128241</v>
      </c>
      <c r="F100" s="103">
        <v>48</v>
      </c>
      <c r="G100" s="103">
        <v>1</v>
      </c>
      <c r="H100" s="3"/>
    </row>
    <row r="101" spans="1:8" ht="12.6" customHeight="1">
      <c r="A101" s="4" t="s">
        <v>383</v>
      </c>
      <c r="B101" s="13" t="s">
        <v>522</v>
      </c>
      <c r="C101" s="103">
        <v>276</v>
      </c>
      <c r="D101" s="119">
        <v>8.0978260869565197</v>
      </c>
      <c r="E101" s="119">
        <v>16.468190682276699</v>
      </c>
      <c r="F101" s="103">
        <v>246</v>
      </c>
      <c r="G101" s="103">
        <v>1</v>
      </c>
      <c r="H101" s="3"/>
    </row>
    <row r="102" spans="1:8" ht="12.6" customHeight="1">
      <c r="A102" s="4" t="s">
        <v>608</v>
      </c>
      <c r="B102" s="13" t="s">
        <v>523</v>
      </c>
      <c r="C102" s="103">
        <v>42</v>
      </c>
      <c r="D102" s="119">
        <v>6.0238095238095202</v>
      </c>
      <c r="E102" s="119">
        <v>5.6243724646728799</v>
      </c>
      <c r="F102" s="103">
        <v>24</v>
      </c>
      <c r="G102" s="103">
        <v>1</v>
      </c>
      <c r="H102" s="3"/>
    </row>
    <row r="103" spans="1:8" ht="12.6" customHeight="1">
      <c r="A103" s="4" t="s">
        <v>609</v>
      </c>
      <c r="B103" s="13" t="s">
        <v>524</v>
      </c>
      <c r="C103" s="103">
        <v>38</v>
      </c>
      <c r="D103" s="119">
        <v>10.210526315789499</v>
      </c>
      <c r="E103" s="119">
        <v>13.521070433270101</v>
      </c>
      <c r="F103" s="103">
        <v>52</v>
      </c>
      <c r="G103" s="103">
        <v>1</v>
      </c>
      <c r="H103" s="3"/>
    </row>
    <row r="104" spans="1:8" ht="12.6" customHeight="1">
      <c r="A104" s="4" t="s">
        <v>384</v>
      </c>
      <c r="B104" s="13" t="s">
        <v>525</v>
      </c>
      <c r="C104" s="103">
        <v>68</v>
      </c>
      <c r="D104" s="119">
        <v>7.6911764705882399</v>
      </c>
      <c r="E104" s="119">
        <v>9.6664635724883397</v>
      </c>
      <c r="F104" s="103">
        <v>52</v>
      </c>
      <c r="G104" s="103">
        <v>1</v>
      </c>
      <c r="H104" s="3"/>
    </row>
    <row r="105" spans="1:8" ht="12.6" customHeight="1">
      <c r="A105" s="4" t="s">
        <v>611</v>
      </c>
      <c r="B105" s="13" t="s">
        <v>411</v>
      </c>
      <c r="C105" s="103">
        <v>4</v>
      </c>
      <c r="D105" s="119">
        <v>4.75</v>
      </c>
      <c r="E105" s="119">
        <v>4.9916597106239804</v>
      </c>
      <c r="F105" s="103">
        <v>12</v>
      </c>
      <c r="G105" s="103">
        <v>1</v>
      </c>
      <c r="H105" s="3"/>
    </row>
    <row r="106" spans="1:8" ht="12.6" customHeight="1">
      <c r="A106" s="4" t="s">
        <v>276</v>
      </c>
      <c r="B106" s="4" t="s">
        <v>277</v>
      </c>
      <c r="C106" s="184">
        <v>1034</v>
      </c>
      <c r="D106" s="187">
        <v>7.2311411992263102</v>
      </c>
      <c r="E106" s="187">
        <v>7.26551864190714</v>
      </c>
      <c r="F106" s="184">
        <v>52</v>
      </c>
      <c r="G106" s="184">
        <v>1</v>
      </c>
      <c r="H106" s="8"/>
    </row>
    <row r="107" spans="1:8" ht="12.6" customHeight="1">
      <c r="A107" s="4" t="s">
        <v>278</v>
      </c>
      <c r="B107" s="4" t="s">
        <v>152</v>
      </c>
      <c r="C107" s="184">
        <v>1421</v>
      </c>
      <c r="D107" s="187">
        <v>19.2033779028853</v>
      </c>
      <c r="E107" s="187">
        <v>9.5862366048261407</v>
      </c>
      <c r="F107" s="184">
        <v>75</v>
      </c>
      <c r="G107" s="184">
        <v>1</v>
      </c>
      <c r="H107" s="8"/>
    </row>
    <row r="108" spans="1:8" ht="12.6" customHeight="1">
      <c r="A108" s="4" t="s">
        <v>385</v>
      </c>
      <c r="B108" s="4" t="s">
        <v>326</v>
      </c>
      <c r="C108" s="184">
        <v>74</v>
      </c>
      <c r="D108" s="187">
        <v>19.756756756756801</v>
      </c>
      <c r="E108" s="187">
        <v>43.177496298390899</v>
      </c>
      <c r="F108" s="184">
        <v>365</v>
      </c>
      <c r="G108" s="184">
        <v>1</v>
      </c>
      <c r="H108" s="3"/>
    </row>
    <row r="109" spans="1:8" ht="12.6" customHeight="1">
      <c r="A109" s="4" t="s">
        <v>386</v>
      </c>
      <c r="B109" s="4" t="s">
        <v>387</v>
      </c>
      <c r="C109" s="184">
        <v>141</v>
      </c>
      <c r="D109" s="187">
        <v>7.4113475177305004</v>
      </c>
      <c r="E109" s="187">
        <v>9.0079892492211098</v>
      </c>
      <c r="F109" s="184">
        <v>53</v>
      </c>
      <c r="G109" s="184">
        <v>1</v>
      </c>
      <c r="H109" s="3"/>
    </row>
    <row r="110" spans="1:8" ht="12.6" customHeight="1">
      <c r="A110" s="4" t="s">
        <v>617</v>
      </c>
      <c r="B110" s="4" t="s">
        <v>327</v>
      </c>
      <c r="C110" s="184">
        <v>2</v>
      </c>
      <c r="D110" s="187">
        <v>8</v>
      </c>
      <c r="E110" s="187">
        <v>5.6568542494923797</v>
      </c>
      <c r="F110" s="184">
        <v>12</v>
      </c>
      <c r="G110" s="184">
        <v>4</v>
      </c>
      <c r="H110" s="3"/>
    </row>
    <row r="111" spans="1:8" ht="12.6" customHeight="1">
      <c r="A111" s="4" t="s">
        <v>619</v>
      </c>
      <c r="B111" s="13" t="s">
        <v>388</v>
      </c>
      <c r="C111" s="184">
        <v>22</v>
      </c>
      <c r="D111" s="187">
        <v>9.7727272727272698</v>
      </c>
      <c r="E111" s="187">
        <v>9.7830359402279701</v>
      </c>
      <c r="F111" s="184">
        <v>49</v>
      </c>
      <c r="G111" s="184">
        <v>1</v>
      </c>
    </row>
    <row r="112" spans="1:8" ht="12.6" customHeight="1">
      <c r="A112" s="100" t="s">
        <v>389</v>
      </c>
      <c r="B112" s="13" t="s">
        <v>279</v>
      </c>
      <c r="C112" s="184">
        <v>11</v>
      </c>
      <c r="D112" s="187">
        <v>15.181818181818199</v>
      </c>
      <c r="E112" s="187">
        <v>8.45952932281911</v>
      </c>
      <c r="F112" s="184">
        <v>24</v>
      </c>
      <c r="G112" s="184">
        <v>3</v>
      </c>
    </row>
    <row r="113" spans="1:7" ht="12.6" customHeight="1">
      <c r="A113" s="100"/>
      <c r="B113" s="13" t="s">
        <v>390</v>
      </c>
      <c r="C113" s="184">
        <v>6517</v>
      </c>
      <c r="D113" s="187">
        <v>13.318704925579301</v>
      </c>
      <c r="E113" s="187">
        <v>22.4085997379239</v>
      </c>
      <c r="F113" s="184">
        <v>1065</v>
      </c>
      <c r="G113" s="184">
        <v>1</v>
      </c>
    </row>
    <row r="114" spans="1:7">
      <c r="D114" s="104"/>
      <c r="E114" s="104"/>
    </row>
    <row r="115" spans="1:7">
      <c r="D115" s="104"/>
      <c r="E115" s="104"/>
    </row>
    <row r="116" spans="1:7">
      <c r="D116" s="104"/>
      <c r="E116" s="104"/>
    </row>
    <row r="117" spans="1:7">
      <c r="D117" s="104"/>
      <c r="E117" s="104"/>
    </row>
    <row r="119" spans="1:7">
      <c r="C119" s="105"/>
      <c r="D119" s="105"/>
      <c r="E119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2" max="7" man="1"/>
  </rowBreaks>
  <colBreaks count="1" manualBreakCount="1">
    <brk id="7" max="104857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>
  <sheetPr codeName="Sheet151">
    <tabColor theme="5" tint="0.39997558519241921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32" customWidth="1"/>
    <col min="6" max="7" width="6.25" style="32" customWidth="1"/>
    <col min="8" max="16384" width="9" style="32"/>
  </cols>
  <sheetData>
    <row r="1" spans="1:8" ht="13.5" hidden="1" customHeight="1">
      <c r="A1" s="46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6" t="s">
        <v>1151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1955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21</v>
      </c>
      <c r="D6" s="119">
        <v>7.4285714285714297</v>
      </c>
      <c r="E6" s="119">
        <v>8.8463067354203204</v>
      </c>
      <c r="F6" s="103">
        <v>24</v>
      </c>
      <c r="G6" s="103">
        <v>1</v>
      </c>
      <c r="H6" s="3"/>
    </row>
    <row r="7" spans="1:8" ht="12.6" customHeight="1">
      <c r="A7" s="4" t="s">
        <v>571</v>
      </c>
      <c r="B7" s="13" t="s">
        <v>248</v>
      </c>
      <c r="C7" s="103">
        <v>16</v>
      </c>
      <c r="D7" s="119">
        <v>6.0625</v>
      </c>
      <c r="E7" s="119">
        <v>4.8092792252755201</v>
      </c>
      <c r="F7" s="103">
        <v>12</v>
      </c>
      <c r="G7" s="103">
        <v>1</v>
      </c>
      <c r="H7" s="3"/>
    </row>
    <row r="8" spans="1:8" ht="12.6" customHeight="1">
      <c r="A8" s="4" t="s">
        <v>249</v>
      </c>
      <c r="B8" s="13" t="s">
        <v>250</v>
      </c>
      <c r="C8" s="103">
        <v>207</v>
      </c>
      <c r="D8" s="119">
        <v>11.425120772946901</v>
      </c>
      <c r="E8" s="119">
        <v>8.2032995291501294</v>
      </c>
      <c r="F8" s="103">
        <v>50</v>
      </c>
      <c r="G8" s="103">
        <v>1</v>
      </c>
      <c r="H8" s="3"/>
    </row>
    <row r="9" spans="1:8" ht="12.6" customHeight="1">
      <c r="A9" s="4" t="s">
        <v>251</v>
      </c>
      <c r="B9" s="13" t="s">
        <v>252</v>
      </c>
      <c r="C9" s="103">
        <v>102</v>
      </c>
      <c r="D9" s="119">
        <v>8.5490196078431406</v>
      </c>
      <c r="E9" s="119">
        <v>7.4270411082324097</v>
      </c>
      <c r="F9" s="103">
        <v>52</v>
      </c>
      <c r="G9" s="103">
        <v>1</v>
      </c>
      <c r="H9" s="3"/>
    </row>
    <row r="10" spans="1:8" ht="12.6" customHeight="1">
      <c r="A10" s="4" t="s">
        <v>253</v>
      </c>
      <c r="B10" s="13" t="s">
        <v>254</v>
      </c>
      <c r="C10" s="103">
        <v>74</v>
      </c>
      <c r="D10" s="119">
        <v>9.7432432432432403</v>
      </c>
      <c r="E10" s="119">
        <v>7.7971909427406301</v>
      </c>
      <c r="F10" s="103">
        <v>48</v>
      </c>
      <c r="G10" s="103">
        <v>1</v>
      </c>
      <c r="H10" s="3"/>
    </row>
    <row r="11" spans="1:8" ht="12.6" customHeight="1">
      <c r="A11" s="4" t="s">
        <v>255</v>
      </c>
      <c r="B11" s="13" t="s">
        <v>539</v>
      </c>
      <c r="C11" s="103">
        <v>41</v>
      </c>
      <c r="D11" s="119">
        <v>11.3170731707317</v>
      </c>
      <c r="E11" s="119">
        <v>12.176697057064001</v>
      </c>
      <c r="F11" s="103">
        <v>76</v>
      </c>
      <c r="G11" s="103">
        <v>1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119" t="s">
        <v>491</v>
      </c>
      <c r="E12" s="119" t="s">
        <v>491</v>
      </c>
      <c r="F12" s="103" t="s">
        <v>491</v>
      </c>
      <c r="G12" s="103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5</v>
      </c>
      <c r="D13" s="119">
        <v>3.8</v>
      </c>
      <c r="E13" s="119">
        <v>4.6583258795408504</v>
      </c>
      <c r="F13" s="103">
        <v>12</v>
      </c>
      <c r="G13" s="103">
        <v>1</v>
      </c>
      <c r="H13" s="3"/>
    </row>
    <row r="14" spans="1:8" ht="12.6" customHeight="1">
      <c r="A14" s="4" t="s">
        <v>258</v>
      </c>
      <c r="B14" s="13" t="s">
        <v>391</v>
      </c>
      <c r="C14" s="103">
        <v>16</v>
      </c>
      <c r="D14" s="119">
        <v>11</v>
      </c>
      <c r="E14" s="119">
        <v>11.8152443901935</v>
      </c>
      <c r="F14" s="103">
        <v>48</v>
      </c>
      <c r="G14" s="103">
        <v>1</v>
      </c>
      <c r="H14" s="3"/>
    </row>
    <row r="15" spans="1:8" ht="12.6" customHeight="1">
      <c r="A15" s="4" t="s">
        <v>259</v>
      </c>
      <c r="B15" s="13" t="s">
        <v>370</v>
      </c>
      <c r="C15" s="103">
        <v>7</v>
      </c>
      <c r="D15" s="119">
        <v>9.1428571428571406</v>
      </c>
      <c r="E15" s="119">
        <v>3.6253078686998599</v>
      </c>
      <c r="F15" s="103">
        <v>12</v>
      </c>
      <c r="G15" s="103">
        <v>4</v>
      </c>
      <c r="H15" s="3"/>
    </row>
    <row r="16" spans="1:8" ht="12.6" customHeight="1">
      <c r="A16" s="4" t="s">
        <v>367</v>
      </c>
      <c r="B16" s="13" t="s">
        <v>260</v>
      </c>
      <c r="C16" s="103">
        <v>89</v>
      </c>
      <c r="D16" s="119">
        <v>8.2584269662921308</v>
      </c>
      <c r="E16" s="119">
        <v>8.8722346394494291</v>
      </c>
      <c r="F16" s="103">
        <v>51</v>
      </c>
      <c r="G16" s="103">
        <v>1</v>
      </c>
      <c r="H16" s="3"/>
    </row>
    <row r="17" spans="1:8" ht="12.6" customHeight="1">
      <c r="A17" s="4" t="s">
        <v>502</v>
      </c>
      <c r="B17" s="13" t="s">
        <v>143</v>
      </c>
      <c r="C17" s="103">
        <v>10</v>
      </c>
      <c r="D17" s="119">
        <v>10.8</v>
      </c>
      <c r="E17" s="119">
        <v>6.4601341575336804</v>
      </c>
      <c r="F17" s="103">
        <v>25</v>
      </c>
      <c r="G17" s="103">
        <v>1</v>
      </c>
      <c r="H17" s="3"/>
    </row>
    <row r="18" spans="1:8" ht="12.6" customHeight="1">
      <c r="A18" s="4" t="s">
        <v>503</v>
      </c>
      <c r="B18" s="13" t="s">
        <v>144</v>
      </c>
      <c r="C18" s="103">
        <v>25</v>
      </c>
      <c r="D18" s="119">
        <v>15.64</v>
      </c>
      <c r="E18" s="119">
        <v>13.841001890518401</v>
      </c>
      <c r="F18" s="103">
        <v>48</v>
      </c>
      <c r="G18" s="103">
        <v>1</v>
      </c>
      <c r="H18" s="3"/>
    </row>
    <row r="19" spans="1:8" ht="12.6" customHeight="1">
      <c r="A19" s="4" t="s">
        <v>504</v>
      </c>
      <c r="B19" s="13" t="s">
        <v>145</v>
      </c>
      <c r="C19" s="103">
        <v>0</v>
      </c>
      <c r="D19" s="119" t="s">
        <v>491</v>
      </c>
      <c r="E19" s="119" t="s">
        <v>491</v>
      </c>
      <c r="F19" s="103" t="s">
        <v>491</v>
      </c>
      <c r="G19" s="103" t="s">
        <v>491</v>
      </c>
      <c r="H19" s="3"/>
    </row>
    <row r="20" spans="1:8" ht="12.6" customHeight="1">
      <c r="A20" s="4" t="s">
        <v>505</v>
      </c>
      <c r="B20" s="13" t="s">
        <v>146</v>
      </c>
      <c r="C20" s="103">
        <v>4</v>
      </c>
      <c r="D20" s="119">
        <v>113.75</v>
      </c>
      <c r="E20" s="119">
        <v>168.89321083651299</v>
      </c>
      <c r="F20" s="103">
        <v>365</v>
      </c>
      <c r="G20" s="103">
        <v>1</v>
      </c>
      <c r="H20" s="3"/>
    </row>
    <row r="21" spans="1:8" ht="12.6" customHeight="1">
      <c r="A21" s="4" t="s">
        <v>506</v>
      </c>
      <c r="B21" s="13" t="s">
        <v>147</v>
      </c>
      <c r="C21" s="103">
        <v>4</v>
      </c>
      <c r="D21" s="119">
        <v>12.25</v>
      </c>
      <c r="E21" s="119">
        <v>9.3941471140279695</v>
      </c>
      <c r="F21" s="103">
        <v>24</v>
      </c>
      <c r="G21" s="103">
        <v>1</v>
      </c>
      <c r="H21" s="3"/>
    </row>
    <row r="22" spans="1:8" ht="12.6" customHeight="1">
      <c r="A22" s="4" t="s">
        <v>507</v>
      </c>
      <c r="B22" s="13" t="s">
        <v>148</v>
      </c>
      <c r="C22" s="103">
        <v>22</v>
      </c>
      <c r="D22" s="119">
        <v>12.636363636363599</v>
      </c>
      <c r="E22" s="119">
        <v>10.513236348914599</v>
      </c>
      <c r="F22" s="103">
        <v>52</v>
      </c>
      <c r="G22" s="103">
        <v>1</v>
      </c>
      <c r="H22" s="3"/>
    </row>
    <row r="23" spans="1:8" ht="12.6" customHeight="1">
      <c r="A23" s="4" t="s">
        <v>508</v>
      </c>
      <c r="B23" s="13" t="s">
        <v>149</v>
      </c>
      <c r="C23" s="103">
        <v>44</v>
      </c>
      <c r="D23" s="119">
        <v>8.6590909090909101</v>
      </c>
      <c r="E23" s="119">
        <v>5.8665119061527298</v>
      </c>
      <c r="F23" s="103">
        <v>24</v>
      </c>
      <c r="G23" s="103">
        <v>1</v>
      </c>
      <c r="H23" s="3"/>
    </row>
    <row r="24" spans="1:8" ht="12.6" customHeight="1">
      <c r="A24" s="134" t="s">
        <v>572</v>
      </c>
      <c r="B24" s="13" t="s">
        <v>150</v>
      </c>
      <c r="C24" s="103">
        <v>2</v>
      </c>
      <c r="D24" s="119">
        <v>23.5</v>
      </c>
      <c r="E24" s="119">
        <v>16.2634559672906</v>
      </c>
      <c r="F24" s="103">
        <v>35</v>
      </c>
      <c r="G24" s="103">
        <v>12</v>
      </c>
      <c r="H24" s="3"/>
    </row>
    <row r="25" spans="1:8" ht="12.6" customHeight="1">
      <c r="A25" s="4" t="s">
        <v>509</v>
      </c>
      <c r="B25" s="13" t="s">
        <v>573</v>
      </c>
      <c r="C25" s="103">
        <v>38</v>
      </c>
      <c r="D25" s="119">
        <v>11.026315789473699</v>
      </c>
      <c r="E25" s="119">
        <v>5.6352502623400298</v>
      </c>
      <c r="F25" s="103">
        <v>26</v>
      </c>
      <c r="G25" s="103">
        <v>1</v>
      </c>
      <c r="H25" s="3"/>
    </row>
    <row r="26" spans="1:8" ht="12.6" customHeight="1">
      <c r="A26" s="4" t="s">
        <v>510</v>
      </c>
      <c r="B26" s="13" t="s">
        <v>574</v>
      </c>
      <c r="C26" s="103">
        <v>1</v>
      </c>
      <c r="D26" s="119">
        <v>47</v>
      </c>
      <c r="E26" s="119" t="s">
        <v>491</v>
      </c>
      <c r="F26" s="103">
        <v>47</v>
      </c>
      <c r="G26" s="103">
        <v>47</v>
      </c>
      <c r="H26" s="3"/>
    </row>
    <row r="27" spans="1:8" ht="12.6" customHeight="1">
      <c r="A27" s="4" t="s">
        <v>575</v>
      </c>
      <c r="B27" s="13" t="s">
        <v>576</v>
      </c>
      <c r="C27" s="103">
        <v>58</v>
      </c>
      <c r="D27" s="119">
        <v>9.7068965517241406</v>
      </c>
      <c r="E27" s="119">
        <v>10.035041448160699</v>
      </c>
      <c r="F27" s="103">
        <v>51</v>
      </c>
      <c r="G27" s="103">
        <v>1</v>
      </c>
      <c r="H27" s="3"/>
    </row>
    <row r="28" spans="1:8" ht="12.6" customHeight="1">
      <c r="A28" s="4" t="s">
        <v>577</v>
      </c>
      <c r="B28" s="13" t="s">
        <v>328</v>
      </c>
      <c r="C28" s="103">
        <v>1</v>
      </c>
      <c r="D28" s="119">
        <v>12</v>
      </c>
      <c r="E28" s="119" t="s">
        <v>491</v>
      </c>
      <c r="F28" s="103">
        <v>12</v>
      </c>
      <c r="G28" s="103">
        <v>12</v>
      </c>
      <c r="H28" s="3"/>
    </row>
    <row r="29" spans="1:8" ht="12.6" customHeight="1">
      <c r="A29" s="134" t="s">
        <v>534</v>
      </c>
      <c r="B29" s="13" t="s">
        <v>578</v>
      </c>
      <c r="C29" s="103">
        <v>7</v>
      </c>
      <c r="D29" s="119">
        <v>14.8571428571429</v>
      </c>
      <c r="E29" s="119">
        <v>18.388661102507101</v>
      </c>
      <c r="F29" s="103">
        <v>52</v>
      </c>
      <c r="G29" s="103">
        <v>1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119" t="s">
        <v>491</v>
      </c>
      <c r="E30" s="119" t="s">
        <v>491</v>
      </c>
      <c r="F30" s="103" t="s">
        <v>491</v>
      </c>
      <c r="G30" s="103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1</v>
      </c>
      <c r="D31" s="119">
        <v>2</v>
      </c>
      <c r="E31" s="119" t="s">
        <v>491</v>
      </c>
      <c r="F31" s="103">
        <v>2</v>
      </c>
      <c r="G31" s="103">
        <v>2</v>
      </c>
      <c r="H31" s="3"/>
    </row>
    <row r="32" spans="1:8" ht="12.6" customHeight="1">
      <c r="A32" s="4" t="s">
        <v>581</v>
      </c>
      <c r="B32" s="13" t="s">
        <v>261</v>
      </c>
      <c r="C32" s="103">
        <v>0</v>
      </c>
      <c r="D32" s="119" t="s">
        <v>491</v>
      </c>
      <c r="E32" s="119" t="s">
        <v>491</v>
      </c>
      <c r="F32" s="103" t="s">
        <v>491</v>
      </c>
      <c r="G32" s="103" t="s">
        <v>491</v>
      </c>
      <c r="H32" s="3"/>
    </row>
    <row r="33" spans="1:8" ht="12.6" customHeight="1">
      <c r="A33" s="4" t="s">
        <v>417</v>
      </c>
      <c r="B33" s="13" t="s">
        <v>167</v>
      </c>
      <c r="C33" s="103">
        <v>1</v>
      </c>
      <c r="D33" s="119">
        <v>1</v>
      </c>
      <c r="E33" s="119" t="s">
        <v>491</v>
      </c>
      <c r="F33" s="103">
        <v>1</v>
      </c>
      <c r="G33" s="103">
        <v>1</v>
      </c>
      <c r="H33" s="3"/>
    </row>
    <row r="34" spans="1:8" ht="12.6" customHeight="1">
      <c r="A34" s="134" t="s">
        <v>582</v>
      </c>
      <c r="B34" s="13" t="s">
        <v>331</v>
      </c>
      <c r="C34" s="103">
        <v>45</v>
      </c>
      <c r="D34" s="119">
        <v>5.0222222222222204</v>
      </c>
      <c r="E34" s="119">
        <v>11.320714900508101</v>
      </c>
      <c r="F34" s="103">
        <v>53</v>
      </c>
      <c r="G34" s="103">
        <v>1</v>
      </c>
      <c r="H34" s="3"/>
    </row>
    <row r="35" spans="1:8" ht="12.6" customHeight="1">
      <c r="A35" s="4" t="s">
        <v>418</v>
      </c>
      <c r="B35" s="13" t="s">
        <v>436</v>
      </c>
      <c r="C35" s="103">
        <v>6</v>
      </c>
      <c r="D35" s="119">
        <v>5.6666666666666696</v>
      </c>
      <c r="E35" s="119">
        <v>5.0859282994028403</v>
      </c>
      <c r="F35" s="103">
        <v>12</v>
      </c>
      <c r="G35" s="103">
        <v>1</v>
      </c>
      <c r="H35" s="3"/>
    </row>
    <row r="36" spans="1:8" ht="12.6" customHeight="1">
      <c r="A36" s="4" t="s">
        <v>419</v>
      </c>
      <c r="B36" s="13" t="s">
        <v>514</v>
      </c>
      <c r="C36" s="103">
        <v>3</v>
      </c>
      <c r="D36" s="119">
        <v>1.6666666666666701</v>
      </c>
      <c r="E36" s="119">
        <v>1.1547005383792499</v>
      </c>
      <c r="F36" s="103">
        <v>3</v>
      </c>
      <c r="G36" s="103">
        <v>1</v>
      </c>
      <c r="H36" s="3"/>
    </row>
    <row r="37" spans="1:8" ht="12.6" customHeight="1">
      <c r="A37" s="4" t="s">
        <v>583</v>
      </c>
      <c r="B37" s="13" t="s">
        <v>2071</v>
      </c>
      <c r="C37" s="103">
        <v>0</v>
      </c>
      <c r="D37" s="119" t="s">
        <v>491</v>
      </c>
      <c r="E37" s="119" t="s">
        <v>491</v>
      </c>
      <c r="F37" s="103" t="s">
        <v>491</v>
      </c>
      <c r="G37" s="103" t="s">
        <v>491</v>
      </c>
      <c r="H37" s="3"/>
    </row>
    <row r="38" spans="1:8" ht="12.6" customHeight="1">
      <c r="A38" s="4" t="s">
        <v>584</v>
      </c>
      <c r="B38" s="13" t="s">
        <v>262</v>
      </c>
      <c r="C38" s="103">
        <v>3</v>
      </c>
      <c r="D38" s="119">
        <v>51</v>
      </c>
      <c r="E38" s="119">
        <v>83.1624915451672</v>
      </c>
      <c r="F38" s="103">
        <v>147</v>
      </c>
      <c r="G38" s="103">
        <v>1</v>
      </c>
      <c r="H38" s="3"/>
    </row>
    <row r="39" spans="1:8" ht="12.6" customHeight="1">
      <c r="A39" s="4" t="s">
        <v>263</v>
      </c>
      <c r="B39" s="13" t="s">
        <v>264</v>
      </c>
      <c r="C39" s="103">
        <v>37</v>
      </c>
      <c r="D39" s="119">
        <v>7.5135135135135096</v>
      </c>
      <c r="E39" s="119">
        <v>9.2634935263275402</v>
      </c>
      <c r="F39" s="103">
        <v>48</v>
      </c>
      <c r="G39" s="103">
        <v>1</v>
      </c>
      <c r="H39" s="3"/>
    </row>
    <row r="40" spans="1:8" ht="12.6" customHeight="1">
      <c r="A40" s="4" t="s">
        <v>265</v>
      </c>
      <c r="B40" s="13" t="s">
        <v>266</v>
      </c>
      <c r="C40" s="103">
        <v>2</v>
      </c>
      <c r="D40" s="119">
        <v>7</v>
      </c>
      <c r="E40" s="119">
        <v>7.0710678118654799</v>
      </c>
      <c r="F40" s="103">
        <v>12</v>
      </c>
      <c r="G40" s="103">
        <v>2</v>
      </c>
      <c r="H40" s="3"/>
    </row>
    <row r="41" spans="1:8" ht="12.6" customHeight="1">
      <c r="A41" s="4" t="s">
        <v>377</v>
      </c>
      <c r="B41" s="13" t="s">
        <v>267</v>
      </c>
      <c r="C41" s="103">
        <v>0</v>
      </c>
      <c r="D41" s="119" t="s">
        <v>491</v>
      </c>
      <c r="E41" s="119" t="s">
        <v>491</v>
      </c>
      <c r="F41" s="103" t="s">
        <v>491</v>
      </c>
      <c r="G41" s="103" t="s">
        <v>491</v>
      </c>
      <c r="H41" s="3"/>
    </row>
    <row r="42" spans="1:8" ht="12.6" customHeight="1">
      <c r="A42" s="4" t="s">
        <v>378</v>
      </c>
      <c r="B42" s="13" t="s">
        <v>268</v>
      </c>
      <c r="C42" s="103">
        <v>4</v>
      </c>
      <c r="D42" s="119">
        <v>3.75</v>
      </c>
      <c r="E42" s="119">
        <v>5.5</v>
      </c>
      <c r="F42" s="103">
        <v>12</v>
      </c>
      <c r="G42" s="103">
        <v>1</v>
      </c>
      <c r="H42" s="3"/>
    </row>
    <row r="43" spans="1:8" ht="12.6" customHeight="1">
      <c r="A43" s="4" t="s">
        <v>281</v>
      </c>
      <c r="B43" s="13" t="s">
        <v>379</v>
      </c>
      <c r="C43" s="103">
        <v>1</v>
      </c>
      <c r="D43" s="119">
        <v>1</v>
      </c>
      <c r="E43" s="119" t="s">
        <v>491</v>
      </c>
      <c r="F43" s="103">
        <v>1</v>
      </c>
      <c r="G43" s="103">
        <v>1</v>
      </c>
      <c r="H43" s="3"/>
    </row>
    <row r="44" spans="1:8" ht="12.6" customHeight="1">
      <c r="A44" s="4" t="s">
        <v>380</v>
      </c>
      <c r="B44" s="13" t="s">
        <v>585</v>
      </c>
      <c r="C44" s="103">
        <v>1</v>
      </c>
      <c r="D44" s="119">
        <v>12</v>
      </c>
      <c r="E44" s="119" t="s">
        <v>491</v>
      </c>
      <c r="F44" s="103">
        <v>12</v>
      </c>
      <c r="G44" s="103">
        <v>12</v>
      </c>
      <c r="H44" s="3"/>
    </row>
    <row r="45" spans="1:8" ht="12.6" customHeight="1">
      <c r="A45" s="4" t="s">
        <v>282</v>
      </c>
      <c r="B45" s="13" t="s">
        <v>586</v>
      </c>
      <c r="C45" s="103">
        <v>43</v>
      </c>
      <c r="D45" s="119">
        <v>20.744186046511601</v>
      </c>
      <c r="E45" s="119">
        <v>44.335352454873899</v>
      </c>
      <c r="F45" s="103">
        <v>219</v>
      </c>
      <c r="G45" s="103">
        <v>1</v>
      </c>
      <c r="H45" s="3"/>
    </row>
    <row r="46" spans="1:8" ht="12.6" customHeight="1">
      <c r="A46" s="4" t="s">
        <v>587</v>
      </c>
      <c r="B46" s="13" t="s">
        <v>588</v>
      </c>
      <c r="C46" s="103">
        <v>3</v>
      </c>
      <c r="D46" s="119">
        <v>5</v>
      </c>
      <c r="E46" s="119">
        <v>6.0827625302982202</v>
      </c>
      <c r="F46" s="103">
        <v>12</v>
      </c>
      <c r="G46" s="103">
        <v>1</v>
      </c>
      <c r="H46" s="3"/>
    </row>
    <row r="47" spans="1:8" ht="12.6" customHeight="1">
      <c r="A47" s="4" t="s">
        <v>589</v>
      </c>
      <c r="B47" s="13" t="s">
        <v>269</v>
      </c>
      <c r="C47" s="103">
        <v>3</v>
      </c>
      <c r="D47" s="119">
        <v>1.3333333333333299</v>
      </c>
      <c r="E47" s="119">
        <v>0.57735026918962595</v>
      </c>
      <c r="F47" s="103">
        <v>2</v>
      </c>
      <c r="G47" s="103">
        <v>1</v>
      </c>
      <c r="H47" s="3"/>
    </row>
    <row r="48" spans="1:8" ht="12.6" customHeight="1">
      <c r="A48" s="4" t="s">
        <v>284</v>
      </c>
      <c r="B48" s="13" t="s">
        <v>590</v>
      </c>
      <c r="C48" s="103">
        <v>3</v>
      </c>
      <c r="D48" s="119">
        <v>2.6666666666666701</v>
      </c>
      <c r="E48" s="119">
        <v>1.5275252316519501</v>
      </c>
      <c r="F48" s="103">
        <v>4</v>
      </c>
      <c r="G48" s="103">
        <v>1</v>
      </c>
      <c r="H48" s="3"/>
    </row>
    <row r="49" spans="1:8" ht="12.6" customHeight="1">
      <c r="A49" s="4" t="s">
        <v>421</v>
      </c>
      <c r="B49" s="13" t="s">
        <v>270</v>
      </c>
      <c r="C49" s="103">
        <v>3</v>
      </c>
      <c r="D49" s="119">
        <v>5.6666666666666696</v>
      </c>
      <c r="E49" s="119">
        <v>5.6862407030773303</v>
      </c>
      <c r="F49" s="103">
        <v>12</v>
      </c>
      <c r="G49" s="103">
        <v>1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119" t="s">
        <v>491</v>
      </c>
      <c r="E50" s="119" t="s">
        <v>491</v>
      </c>
      <c r="F50" s="103" t="s">
        <v>491</v>
      </c>
      <c r="G50" s="103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19">
        <v>0</v>
      </c>
      <c r="D51" s="119" t="s">
        <v>491</v>
      </c>
      <c r="E51" s="119" t="s">
        <v>491</v>
      </c>
      <c r="F51" s="119" t="s">
        <v>491</v>
      </c>
      <c r="G51" s="103" t="s">
        <v>491</v>
      </c>
    </row>
    <row r="52" spans="1:8" ht="12.6" customHeight="1">
      <c r="A52" s="4" t="s">
        <v>591</v>
      </c>
      <c r="B52" s="13" t="s">
        <v>157</v>
      </c>
      <c r="C52" s="103">
        <v>1</v>
      </c>
      <c r="D52" s="119">
        <v>12</v>
      </c>
      <c r="E52" s="119" t="s">
        <v>491</v>
      </c>
      <c r="F52" s="103">
        <v>12</v>
      </c>
      <c r="G52" s="103">
        <v>12</v>
      </c>
      <c r="H52" s="3"/>
    </row>
    <row r="53" spans="1:8" ht="12.6" customHeight="1">
      <c r="A53" s="4" t="s">
        <v>158</v>
      </c>
      <c r="B53" s="13" t="s">
        <v>159</v>
      </c>
      <c r="C53" s="103">
        <v>2</v>
      </c>
      <c r="D53" s="119">
        <v>20.5</v>
      </c>
      <c r="E53" s="119">
        <v>4.94974746830583</v>
      </c>
      <c r="F53" s="103">
        <v>24</v>
      </c>
      <c r="G53" s="103">
        <v>17</v>
      </c>
      <c r="H53" s="3"/>
    </row>
    <row r="54" spans="1:8" ht="12.6" customHeight="1">
      <c r="A54" s="4" t="s">
        <v>160</v>
      </c>
      <c r="B54" s="13" t="s">
        <v>161</v>
      </c>
      <c r="C54" s="103">
        <v>6</v>
      </c>
      <c r="D54" s="119">
        <v>14</v>
      </c>
      <c r="E54" s="119">
        <v>4.8989794855663602</v>
      </c>
      <c r="F54" s="103">
        <v>24</v>
      </c>
      <c r="G54" s="103">
        <v>12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119" t="s">
        <v>491</v>
      </c>
      <c r="E55" s="119" t="s">
        <v>491</v>
      </c>
      <c r="F55" s="103" t="s">
        <v>491</v>
      </c>
      <c r="G55" s="103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1</v>
      </c>
      <c r="D56" s="119">
        <v>1</v>
      </c>
      <c r="E56" s="119" t="s">
        <v>491</v>
      </c>
      <c r="F56" s="103">
        <v>1</v>
      </c>
      <c r="G56" s="103">
        <v>1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119" t="s">
        <v>491</v>
      </c>
      <c r="E57" s="119" t="s">
        <v>491</v>
      </c>
      <c r="F57" s="103" t="s">
        <v>491</v>
      </c>
      <c r="G57" s="103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119" t="s">
        <v>491</v>
      </c>
      <c r="E58" s="119" t="s">
        <v>491</v>
      </c>
      <c r="F58" s="103" t="s">
        <v>491</v>
      </c>
      <c r="G58" s="103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40</v>
      </c>
      <c r="D59" s="119">
        <v>22.024999999999999</v>
      </c>
      <c r="E59" s="119">
        <v>53.511315601804199</v>
      </c>
      <c r="F59" s="103">
        <v>334</v>
      </c>
      <c r="G59" s="103">
        <v>1</v>
      </c>
      <c r="H59" s="3"/>
    </row>
    <row r="60" spans="1:8" ht="12.6" customHeight="1">
      <c r="A60" s="4" t="s">
        <v>175</v>
      </c>
      <c r="B60" s="13" t="s">
        <v>176</v>
      </c>
      <c r="C60" s="103">
        <v>51</v>
      </c>
      <c r="D60" s="119">
        <v>13.352941176470599</v>
      </c>
      <c r="E60" s="119">
        <v>50.558411181290801</v>
      </c>
      <c r="F60" s="103">
        <v>365</v>
      </c>
      <c r="G60" s="103">
        <v>1</v>
      </c>
      <c r="H60" s="3"/>
    </row>
    <row r="61" spans="1:8" ht="12.6" customHeight="1">
      <c r="A61" s="4" t="s">
        <v>177</v>
      </c>
      <c r="B61" s="13" t="s">
        <v>178</v>
      </c>
      <c r="C61" s="103">
        <v>1</v>
      </c>
      <c r="D61" s="119">
        <v>4</v>
      </c>
      <c r="E61" s="119" t="s">
        <v>491</v>
      </c>
      <c r="F61" s="103">
        <v>4</v>
      </c>
      <c r="G61" s="103">
        <v>4</v>
      </c>
      <c r="H61" s="3"/>
    </row>
    <row r="62" spans="1:8" ht="12.6" customHeight="1">
      <c r="A62" s="4" t="s">
        <v>179</v>
      </c>
      <c r="B62" s="13" t="s">
        <v>180</v>
      </c>
      <c r="C62" s="103">
        <v>3</v>
      </c>
      <c r="D62" s="119">
        <v>5.3333333333333304</v>
      </c>
      <c r="E62" s="119">
        <v>5.8594652770823199</v>
      </c>
      <c r="F62" s="103">
        <v>12</v>
      </c>
      <c r="G62" s="103">
        <v>1</v>
      </c>
      <c r="H62" s="3"/>
    </row>
    <row r="63" spans="1:8" ht="12.6" customHeight="1">
      <c r="A63" s="4" t="s">
        <v>181</v>
      </c>
      <c r="B63" s="13" t="s">
        <v>182</v>
      </c>
      <c r="C63" s="103">
        <v>1</v>
      </c>
      <c r="D63" s="119">
        <v>12</v>
      </c>
      <c r="E63" s="119" t="s">
        <v>491</v>
      </c>
      <c r="F63" s="103">
        <v>12</v>
      </c>
      <c r="G63" s="103">
        <v>12</v>
      </c>
      <c r="H63" s="3"/>
    </row>
    <row r="64" spans="1:8" ht="12.6" customHeight="1">
      <c r="A64" s="134" t="s">
        <v>183</v>
      </c>
      <c r="B64" s="13" t="s">
        <v>184</v>
      </c>
      <c r="C64" s="103">
        <v>0</v>
      </c>
      <c r="D64" s="119" t="s">
        <v>491</v>
      </c>
      <c r="E64" s="119" t="s">
        <v>491</v>
      </c>
      <c r="F64" s="103" t="s">
        <v>491</v>
      </c>
      <c r="G64" s="103" t="s">
        <v>491</v>
      </c>
      <c r="H64" s="3"/>
    </row>
    <row r="65" spans="1:8" ht="12.6" customHeight="1">
      <c r="A65" s="4" t="s">
        <v>185</v>
      </c>
      <c r="B65" s="13" t="s">
        <v>2018</v>
      </c>
      <c r="C65" s="103">
        <v>10</v>
      </c>
      <c r="D65" s="119">
        <v>9</v>
      </c>
      <c r="E65" s="119">
        <v>7.4236858171067004</v>
      </c>
      <c r="F65" s="103">
        <v>24</v>
      </c>
      <c r="G65" s="103">
        <v>1</v>
      </c>
      <c r="H65" s="3"/>
    </row>
    <row r="66" spans="1:8" ht="12.6" customHeight="1">
      <c r="A66" s="4" t="s">
        <v>186</v>
      </c>
      <c r="B66" s="13" t="s">
        <v>163</v>
      </c>
      <c r="C66" s="103">
        <v>0</v>
      </c>
      <c r="D66" s="119" t="s">
        <v>491</v>
      </c>
      <c r="E66" s="119" t="s">
        <v>491</v>
      </c>
      <c r="F66" s="103" t="s">
        <v>491</v>
      </c>
      <c r="G66" s="103" t="s">
        <v>491</v>
      </c>
      <c r="H66" s="3"/>
    </row>
    <row r="67" spans="1:8" ht="12.6" customHeight="1">
      <c r="A67" s="4" t="s">
        <v>187</v>
      </c>
      <c r="B67" s="13" t="s">
        <v>164</v>
      </c>
      <c r="C67" s="103">
        <v>1</v>
      </c>
      <c r="D67" s="119">
        <v>12</v>
      </c>
      <c r="E67" s="119" t="s">
        <v>491</v>
      </c>
      <c r="F67" s="103">
        <v>12</v>
      </c>
      <c r="G67" s="103">
        <v>12</v>
      </c>
      <c r="H67" s="3"/>
    </row>
    <row r="68" spans="1:8" ht="12.6" customHeight="1">
      <c r="A68" s="4" t="s">
        <v>188</v>
      </c>
      <c r="B68" s="13" t="s">
        <v>165</v>
      </c>
      <c r="C68" s="103">
        <v>18</v>
      </c>
      <c r="D68" s="119">
        <v>7.5555555555555598</v>
      </c>
      <c r="E68" s="119">
        <v>7.7248432096955302</v>
      </c>
      <c r="F68" s="103">
        <v>32</v>
      </c>
      <c r="G68" s="103">
        <v>1</v>
      </c>
      <c r="H68" s="3"/>
    </row>
    <row r="69" spans="1:8" ht="12.6" customHeight="1">
      <c r="A69" s="4" t="s">
        <v>189</v>
      </c>
      <c r="B69" s="13" t="s">
        <v>166</v>
      </c>
      <c r="C69" s="103">
        <v>5</v>
      </c>
      <c r="D69" s="119">
        <v>9.1999999999999993</v>
      </c>
      <c r="E69" s="119">
        <v>9.1214034007931009</v>
      </c>
      <c r="F69" s="103">
        <v>24</v>
      </c>
      <c r="G69" s="103">
        <v>2</v>
      </c>
      <c r="H69" s="3"/>
    </row>
    <row r="70" spans="1:8" ht="12.6" customHeight="1">
      <c r="A70" s="4" t="s">
        <v>190</v>
      </c>
      <c r="B70" s="13" t="s">
        <v>168</v>
      </c>
      <c r="C70" s="103">
        <v>15</v>
      </c>
      <c r="D70" s="119">
        <v>4.3333333333333304</v>
      </c>
      <c r="E70" s="119">
        <v>4.3861253103502698</v>
      </c>
      <c r="F70" s="103">
        <v>12</v>
      </c>
      <c r="G70" s="103">
        <v>1</v>
      </c>
      <c r="H70" s="3"/>
    </row>
    <row r="71" spans="1:8" ht="12.6" customHeight="1">
      <c r="A71" s="4" t="s">
        <v>191</v>
      </c>
      <c r="B71" s="13" t="s">
        <v>192</v>
      </c>
      <c r="C71" s="103">
        <v>0</v>
      </c>
      <c r="D71" s="119" t="s">
        <v>491</v>
      </c>
      <c r="E71" s="119" t="s">
        <v>491</v>
      </c>
      <c r="F71" s="103" t="s">
        <v>491</v>
      </c>
      <c r="G71" s="103" t="s">
        <v>491</v>
      </c>
      <c r="H71" s="3"/>
    </row>
    <row r="72" spans="1:8" ht="12.6" customHeight="1">
      <c r="A72" s="4" t="s">
        <v>193</v>
      </c>
      <c r="B72" s="13" t="s">
        <v>194</v>
      </c>
      <c r="C72" s="103">
        <v>2</v>
      </c>
      <c r="D72" s="119">
        <v>6.5</v>
      </c>
      <c r="E72" s="119">
        <v>7.7781745930520199</v>
      </c>
      <c r="F72" s="103">
        <v>12</v>
      </c>
      <c r="G72" s="103">
        <v>1</v>
      </c>
      <c r="H72" s="3"/>
    </row>
    <row r="73" spans="1:8" ht="12.6" customHeight="1">
      <c r="A73" s="4" t="s">
        <v>195</v>
      </c>
      <c r="B73" s="13" t="s">
        <v>196</v>
      </c>
      <c r="C73" s="103">
        <v>8</v>
      </c>
      <c r="D73" s="119">
        <v>5.875</v>
      </c>
      <c r="E73" s="119">
        <v>4.7939694259708103</v>
      </c>
      <c r="F73" s="103">
        <v>14</v>
      </c>
      <c r="G73" s="103">
        <v>1</v>
      </c>
      <c r="H73" s="3"/>
    </row>
    <row r="74" spans="1:8" ht="12.6" customHeight="1">
      <c r="A74" s="4" t="s">
        <v>197</v>
      </c>
      <c r="B74" s="13" t="s">
        <v>198</v>
      </c>
      <c r="C74" s="103">
        <v>1</v>
      </c>
      <c r="D74" s="119">
        <v>1</v>
      </c>
      <c r="E74" s="119" t="s">
        <v>491</v>
      </c>
      <c r="F74" s="103">
        <v>1</v>
      </c>
      <c r="G74" s="103">
        <v>1</v>
      </c>
      <c r="H74" s="3"/>
    </row>
    <row r="75" spans="1:8" ht="12.6" customHeight="1">
      <c r="A75" s="4" t="s">
        <v>199</v>
      </c>
      <c r="B75" s="13" t="s">
        <v>200</v>
      </c>
      <c r="C75" s="103">
        <v>0</v>
      </c>
      <c r="D75" s="119" t="s">
        <v>491</v>
      </c>
      <c r="E75" s="119" t="s">
        <v>491</v>
      </c>
      <c r="F75" s="103" t="s">
        <v>491</v>
      </c>
      <c r="G75" s="103" t="s">
        <v>491</v>
      </c>
      <c r="H75" s="3"/>
    </row>
    <row r="76" spans="1:8" ht="12.6" customHeight="1">
      <c r="A76" s="4" t="s">
        <v>201</v>
      </c>
      <c r="B76" s="13" t="s">
        <v>202</v>
      </c>
      <c r="C76" s="103">
        <v>13</v>
      </c>
      <c r="D76" s="119">
        <v>8.3846153846153904</v>
      </c>
      <c r="E76" s="119">
        <v>6.8621967029329296</v>
      </c>
      <c r="F76" s="103">
        <v>24</v>
      </c>
      <c r="G76" s="103">
        <v>1</v>
      </c>
      <c r="H76" s="3"/>
    </row>
    <row r="77" spans="1:8" ht="12.6" customHeight="1">
      <c r="A77" s="4" t="s">
        <v>203</v>
      </c>
      <c r="B77" s="13" t="s">
        <v>169</v>
      </c>
      <c r="C77" s="103">
        <v>13</v>
      </c>
      <c r="D77" s="119">
        <v>7.1538461538461497</v>
      </c>
      <c r="E77" s="119">
        <v>5.45964214099169</v>
      </c>
      <c r="F77" s="103">
        <v>12</v>
      </c>
      <c r="G77" s="103">
        <v>1</v>
      </c>
      <c r="H77" s="3"/>
    </row>
    <row r="78" spans="1:8" ht="12.6" customHeight="1">
      <c r="A78" s="134" t="s">
        <v>204</v>
      </c>
      <c r="B78" s="13" t="s">
        <v>170</v>
      </c>
      <c r="C78" s="103">
        <v>106</v>
      </c>
      <c r="D78" s="119">
        <v>10.688679245283</v>
      </c>
      <c r="E78" s="119">
        <v>11.963725496800899</v>
      </c>
      <c r="F78" s="103">
        <v>51</v>
      </c>
      <c r="G78" s="103">
        <v>1</v>
      </c>
      <c r="H78" s="3"/>
    </row>
    <row r="79" spans="1:8" ht="12.6" customHeight="1">
      <c r="A79" s="4" t="s">
        <v>205</v>
      </c>
      <c r="B79" s="13" t="s">
        <v>206</v>
      </c>
      <c r="C79" s="103">
        <v>0</v>
      </c>
      <c r="D79" s="119" t="s">
        <v>491</v>
      </c>
      <c r="E79" s="119" t="s">
        <v>491</v>
      </c>
      <c r="F79" s="103" t="s">
        <v>491</v>
      </c>
      <c r="G79" s="103" t="s">
        <v>491</v>
      </c>
      <c r="H79" s="3"/>
    </row>
    <row r="80" spans="1:8" ht="12.6" customHeight="1">
      <c r="A80" s="4" t="s">
        <v>207</v>
      </c>
      <c r="B80" s="13" t="s">
        <v>171</v>
      </c>
      <c r="C80" s="103">
        <v>5</v>
      </c>
      <c r="D80" s="119">
        <v>4.2</v>
      </c>
      <c r="E80" s="119">
        <v>4.5497252664309302</v>
      </c>
      <c r="F80" s="103">
        <v>12</v>
      </c>
      <c r="G80" s="103">
        <v>1</v>
      </c>
      <c r="H80" s="3"/>
    </row>
    <row r="81" spans="1:8" ht="12.6" customHeight="1">
      <c r="A81" s="134" t="s">
        <v>208</v>
      </c>
      <c r="B81" s="13" t="s">
        <v>209</v>
      </c>
      <c r="C81" s="103">
        <v>0</v>
      </c>
      <c r="D81" s="119" t="s">
        <v>491</v>
      </c>
      <c r="E81" s="119" t="s">
        <v>491</v>
      </c>
      <c r="F81" s="103" t="s">
        <v>491</v>
      </c>
      <c r="G81" s="103" t="s">
        <v>491</v>
      </c>
      <c r="H81" s="3"/>
    </row>
    <row r="82" spans="1:8" ht="12.6" customHeight="1">
      <c r="A82" s="4" t="s">
        <v>210</v>
      </c>
      <c r="B82" s="13" t="s">
        <v>211</v>
      </c>
      <c r="C82" s="103">
        <v>38</v>
      </c>
      <c r="D82" s="119">
        <v>3.5263157894736801</v>
      </c>
      <c r="E82" s="119">
        <v>4.1767492992029798</v>
      </c>
      <c r="F82" s="103">
        <v>12</v>
      </c>
      <c r="G82" s="103">
        <v>1</v>
      </c>
      <c r="H82" s="3"/>
    </row>
    <row r="83" spans="1:8" ht="12.6" customHeight="1">
      <c r="A83" s="4" t="s">
        <v>212</v>
      </c>
      <c r="B83" s="13" t="s">
        <v>213</v>
      </c>
      <c r="C83" s="103">
        <v>240</v>
      </c>
      <c r="D83" s="119">
        <v>8.8041666666666707</v>
      </c>
      <c r="E83" s="119">
        <v>10.3138603240407</v>
      </c>
      <c r="F83" s="103">
        <v>53</v>
      </c>
      <c r="G83" s="103">
        <v>1</v>
      </c>
      <c r="H83" s="3"/>
    </row>
    <row r="84" spans="1:8" ht="12.6" customHeight="1">
      <c r="A84" s="134" t="s">
        <v>172</v>
      </c>
      <c r="B84" s="13" t="s">
        <v>214</v>
      </c>
      <c r="C84" s="103">
        <v>66</v>
      </c>
      <c r="D84" s="119">
        <v>9.3939393939393891</v>
      </c>
      <c r="E84" s="119">
        <v>9.9751673020537694</v>
      </c>
      <c r="F84" s="103">
        <v>51</v>
      </c>
      <c r="G84" s="103">
        <v>1</v>
      </c>
      <c r="H84" s="3"/>
    </row>
    <row r="85" spans="1:8" ht="12.6" customHeight="1">
      <c r="A85" s="35" t="s">
        <v>215</v>
      </c>
      <c r="B85" s="192" t="s">
        <v>2020</v>
      </c>
      <c r="C85" s="103">
        <v>4</v>
      </c>
      <c r="D85" s="119">
        <v>10</v>
      </c>
      <c r="E85" s="119">
        <v>5.41602560309064</v>
      </c>
      <c r="F85" s="103">
        <v>14</v>
      </c>
      <c r="G85" s="103">
        <v>2</v>
      </c>
      <c r="H85" s="3"/>
    </row>
    <row r="86" spans="1:8" ht="12.6" customHeight="1">
      <c r="A86" s="35" t="s">
        <v>217</v>
      </c>
      <c r="B86" s="13" t="s">
        <v>216</v>
      </c>
      <c r="C86" s="103">
        <v>132</v>
      </c>
      <c r="D86" s="119">
        <v>5.14393939393939</v>
      </c>
      <c r="E86" s="119">
        <v>5.14689942350617</v>
      </c>
      <c r="F86" s="103">
        <v>24</v>
      </c>
      <c r="G86" s="103">
        <v>1</v>
      </c>
      <c r="H86" s="3"/>
    </row>
    <row r="87" spans="1:8" ht="12.6" customHeight="1">
      <c r="A87" s="35" t="s">
        <v>219</v>
      </c>
      <c r="B87" s="13" t="s">
        <v>218</v>
      </c>
      <c r="C87" s="103">
        <v>61</v>
      </c>
      <c r="D87" s="119">
        <v>7.34426229508197</v>
      </c>
      <c r="E87" s="119">
        <v>4.9594530810753703</v>
      </c>
      <c r="F87" s="103">
        <v>25</v>
      </c>
      <c r="G87" s="103">
        <v>1</v>
      </c>
      <c r="H87" s="3"/>
    </row>
    <row r="88" spans="1:8" ht="12.6" customHeight="1">
      <c r="A88" s="35" t="s">
        <v>221</v>
      </c>
      <c r="B88" s="13" t="s">
        <v>220</v>
      </c>
      <c r="C88" s="103">
        <v>81</v>
      </c>
      <c r="D88" s="119">
        <v>10.6543209876543</v>
      </c>
      <c r="E88" s="119">
        <v>6.5405666685447796</v>
      </c>
      <c r="F88" s="103">
        <v>47</v>
      </c>
      <c r="G88" s="103">
        <v>1</v>
      </c>
      <c r="H88" s="3"/>
    </row>
    <row r="89" spans="1:8" ht="12.6" customHeight="1">
      <c r="A89" s="35" t="s">
        <v>223</v>
      </c>
      <c r="B89" s="13" t="s">
        <v>222</v>
      </c>
      <c r="C89" s="103">
        <v>42</v>
      </c>
      <c r="D89" s="119">
        <v>5.4523809523809499</v>
      </c>
      <c r="E89" s="119">
        <v>4.3795666393944304</v>
      </c>
      <c r="F89" s="103">
        <v>12</v>
      </c>
      <c r="G89" s="103">
        <v>1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119" t="s">
        <v>491</v>
      </c>
      <c r="E90" s="119" t="s">
        <v>491</v>
      </c>
      <c r="F90" s="103" t="s">
        <v>491</v>
      </c>
      <c r="G90" s="103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119" t="s">
        <v>491</v>
      </c>
      <c r="E91" s="119" t="s">
        <v>491</v>
      </c>
      <c r="F91" s="103" t="s">
        <v>491</v>
      </c>
      <c r="G91" s="103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62</v>
      </c>
      <c r="D92" s="119">
        <v>11.8548387096774</v>
      </c>
      <c r="E92" s="119">
        <v>8.7250285812741506</v>
      </c>
      <c r="F92" s="103">
        <v>52</v>
      </c>
      <c r="G92" s="103">
        <v>1</v>
      </c>
      <c r="H92" s="3"/>
    </row>
    <row r="93" spans="1:8" ht="12.6" customHeight="1">
      <c r="A93" s="134" t="s">
        <v>321</v>
      </c>
      <c r="B93" s="13" t="s">
        <v>517</v>
      </c>
      <c r="C93" s="103">
        <v>1</v>
      </c>
      <c r="D93" s="119">
        <v>2</v>
      </c>
      <c r="E93" s="119" t="s">
        <v>491</v>
      </c>
      <c r="F93" s="103">
        <v>2</v>
      </c>
      <c r="G93" s="103">
        <v>2</v>
      </c>
      <c r="H93" s="3"/>
    </row>
    <row r="94" spans="1:8" ht="12.6" customHeight="1">
      <c r="A94" s="4" t="s">
        <v>322</v>
      </c>
      <c r="B94" s="13" t="s">
        <v>323</v>
      </c>
      <c r="C94" s="103">
        <v>35</v>
      </c>
      <c r="D94" s="119">
        <v>6.9428571428571404</v>
      </c>
      <c r="E94" s="119">
        <v>5.4715459539375502</v>
      </c>
      <c r="F94" s="103">
        <v>24</v>
      </c>
      <c r="G94" s="103">
        <v>1</v>
      </c>
      <c r="H94" s="3"/>
    </row>
    <row r="95" spans="1:8" ht="12.6" customHeight="1">
      <c r="A95" s="134" t="s">
        <v>324</v>
      </c>
      <c r="B95" s="13" t="s">
        <v>518</v>
      </c>
      <c r="C95" s="103">
        <v>45</v>
      </c>
      <c r="D95" s="119">
        <v>9.62222222222222</v>
      </c>
      <c r="E95" s="119">
        <v>6.21687179773678</v>
      </c>
      <c r="F95" s="103">
        <v>24</v>
      </c>
      <c r="G95" s="103">
        <v>1</v>
      </c>
      <c r="H95" s="3"/>
    </row>
    <row r="96" spans="1:8" ht="12.6" customHeight="1">
      <c r="A96" s="4" t="s">
        <v>325</v>
      </c>
      <c r="B96" s="13" t="s">
        <v>519</v>
      </c>
      <c r="C96" s="103">
        <v>2</v>
      </c>
      <c r="D96" s="119">
        <v>7</v>
      </c>
      <c r="E96" s="119">
        <v>7.0710678118654799</v>
      </c>
      <c r="F96" s="103">
        <v>12</v>
      </c>
      <c r="G96" s="103">
        <v>2</v>
      </c>
      <c r="H96" s="3"/>
    </row>
    <row r="97" spans="1:8" ht="12.6" customHeight="1">
      <c r="A97" s="4" t="s">
        <v>686</v>
      </c>
      <c r="B97" s="13" t="s">
        <v>520</v>
      </c>
      <c r="C97" s="103">
        <v>9</v>
      </c>
      <c r="D97" s="119">
        <v>6</v>
      </c>
      <c r="E97" s="119">
        <v>4.74341649025257</v>
      </c>
      <c r="F97" s="103">
        <v>12</v>
      </c>
      <c r="G97" s="103">
        <v>1</v>
      </c>
      <c r="H97" s="3"/>
    </row>
    <row r="98" spans="1:8" ht="12.6" customHeight="1">
      <c r="A98" s="134" t="s">
        <v>381</v>
      </c>
      <c r="B98" s="13" t="s">
        <v>151</v>
      </c>
      <c r="C98" s="103">
        <v>1</v>
      </c>
      <c r="D98" s="119">
        <v>52</v>
      </c>
      <c r="E98" s="119" t="s">
        <v>491</v>
      </c>
      <c r="F98" s="103">
        <v>52</v>
      </c>
      <c r="G98" s="103">
        <v>52</v>
      </c>
      <c r="H98" s="3"/>
    </row>
    <row r="99" spans="1:8" ht="12.6" customHeight="1">
      <c r="A99" s="4" t="s">
        <v>604</v>
      </c>
      <c r="B99" s="13" t="s">
        <v>382</v>
      </c>
      <c r="C99" s="103">
        <v>0</v>
      </c>
      <c r="D99" s="119" t="s">
        <v>491</v>
      </c>
      <c r="E99" s="119" t="s">
        <v>491</v>
      </c>
      <c r="F99" s="103" t="s">
        <v>491</v>
      </c>
      <c r="G99" s="10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03">
        <v>18</v>
      </c>
      <c r="D100" s="119">
        <v>9.8888888888888893</v>
      </c>
      <c r="E100" s="119">
        <v>7.1363929666998702</v>
      </c>
      <c r="F100" s="103">
        <v>26</v>
      </c>
      <c r="G100" s="103">
        <v>1</v>
      </c>
      <c r="H100" s="3"/>
    </row>
    <row r="101" spans="1:8" ht="12.6" customHeight="1">
      <c r="A101" s="4" t="s">
        <v>383</v>
      </c>
      <c r="B101" s="13" t="s">
        <v>522</v>
      </c>
      <c r="C101" s="103">
        <v>183</v>
      </c>
      <c r="D101" s="119">
        <v>6.0601092896174897</v>
      </c>
      <c r="E101" s="119">
        <v>5.5935298168657299</v>
      </c>
      <c r="F101" s="103">
        <v>28</v>
      </c>
      <c r="G101" s="103">
        <v>1</v>
      </c>
      <c r="H101" s="3"/>
    </row>
    <row r="102" spans="1:8" ht="12.6" customHeight="1">
      <c r="A102" s="4" t="s">
        <v>608</v>
      </c>
      <c r="B102" s="13" t="s">
        <v>523</v>
      </c>
      <c r="C102" s="103">
        <v>30</v>
      </c>
      <c r="D102" s="119">
        <v>5.4666666666666703</v>
      </c>
      <c r="E102" s="119">
        <v>5.8116015558259102</v>
      </c>
      <c r="F102" s="103">
        <v>24</v>
      </c>
      <c r="G102" s="103">
        <v>1</v>
      </c>
      <c r="H102" s="3"/>
    </row>
    <row r="103" spans="1:8" ht="12.6" customHeight="1">
      <c r="A103" s="4" t="s">
        <v>609</v>
      </c>
      <c r="B103" s="13" t="s">
        <v>524</v>
      </c>
      <c r="C103" s="103">
        <v>17</v>
      </c>
      <c r="D103" s="119">
        <v>7.2352941176470598</v>
      </c>
      <c r="E103" s="119">
        <v>4.8027259416490002</v>
      </c>
      <c r="F103" s="103">
        <v>12</v>
      </c>
      <c r="G103" s="103">
        <v>1</v>
      </c>
      <c r="H103" s="3"/>
    </row>
    <row r="104" spans="1:8" ht="12.6" customHeight="1">
      <c r="A104" s="4" t="s">
        <v>384</v>
      </c>
      <c r="B104" s="13" t="s">
        <v>525</v>
      </c>
      <c r="C104" s="103">
        <v>15</v>
      </c>
      <c r="D104" s="119">
        <v>5.2</v>
      </c>
      <c r="E104" s="119">
        <v>5.0737419271044102</v>
      </c>
      <c r="F104" s="103">
        <v>12</v>
      </c>
      <c r="G104" s="103">
        <v>1</v>
      </c>
      <c r="H104" s="3"/>
    </row>
    <row r="105" spans="1:8" ht="12.6" customHeight="1">
      <c r="A105" s="4" t="s">
        <v>611</v>
      </c>
      <c r="B105" s="13" t="s">
        <v>411</v>
      </c>
      <c r="C105" s="103">
        <v>3</v>
      </c>
      <c r="D105" s="119">
        <v>5.6666666666666696</v>
      </c>
      <c r="E105" s="119">
        <v>5.6862407030773303</v>
      </c>
      <c r="F105" s="103">
        <v>12</v>
      </c>
      <c r="G105" s="103">
        <v>1</v>
      </c>
      <c r="H105" s="3"/>
    </row>
    <row r="106" spans="1:8" ht="12.6" customHeight="1">
      <c r="A106" s="4" t="s">
        <v>276</v>
      </c>
      <c r="B106" s="4" t="s">
        <v>277</v>
      </c>
      <c r="C106" s="184">
        <v>982</v>
      </c>
      <c r="D106" s="187">
        <v>6.9042769857433797</v>
      </c>
      <c r="E106" s="187">
        <v>6.8271958740921601</v>
      </c>
      <c r="F106" s="184">
        <v>72</v>
      </c>
      <c r="G106" s="184">
        <v>1</v>
      </c>
      <c r="H106" s="8"/>
    </row>
    <row r="107" spans="1:8" ht="12.6" customHeight="1">
      <c r="A107" s="4" t="s">
        <v>278</v>
      </c>
      <c r="B107" s="4" t="s">
        <v>152</v>
      </c>
      <c r="C107" s="184">
        <v>1113</v>
      </c>
      <c r="D107" s="187">
        <v>18.955076370170701</v>
      </c>
      <c r="E107" s="187">
        <v>9.5509686228858204</v>
      </c>
      <c r="F107" s="184">
        <v>96</v>
      </c>
      <c r="G107" s="184">
        <v>1</v>
      </c>
      <c r="H107" s="8"/>
    </row>
    <row r="108" spans="1:8" ht="12.6" customHeight="1">
      <c r="A108" s="4" t="s">
        <v>385</v>
      </c>
      <c r="B108" s="4" t="s">
        <v>326</v>
      </c>
      <c r="C108" s="184">
        <v>52</v>
      </c>
      <c r="D108" s="187">
        <v>11.346153846153801</v>
      </c>
      <c r="E108" s="187">
        <v>14.0068395273343</v>
      </c>
      <c r="F108" s="184">
        <v>72</v>
      </c>
      <c r="G108" s="184">
        <v>1</v>
      </c>
      <c r="H108" s="3"/>
    </row>
    <row r="109" spans="1:8" ht="12.6" customHeight="1">
      <c r="A109" s="4" t="s">
        <v>386</v>
      </c>
      <c r="B109" s="4" t="s">
        <v>387</v>
      </c>
      <c r="C109" s="184">
        <v>114</v>
      </c>
      <c r="D109" s="187">
        <v>6.2105263157894699</v>
      </c>
      <c r="E109" s="187">
        <v>5.4309400157848904</v>
      </c>
      <c r="F109" s="184">
        <v>24</v>
      </c>
      <c r="G109" s="184">
        <v>1</v>
      </c>
      <c r="H109" s="3"/>
    </row>
    <row r="110" spans="1:8" ht="12.6" customHeight="1">
      <c r="A110" s="4" t="s">
        <v>617</v>
      </c>
      <c r="B110" s="4" t="s">
        <v>327</v>
      </c>
      <c r="C110" s="184">
        <v>0</v>
      </c>
      <c r="D110" s="187" t="s">
        <v>491</v>
      </c>
      <c r="E110" s="187" t="s">
        <v>491</v>
      </c>
      <c r="F110" s="184" t="s">
        <v>491</v>
      </c>
      <c r="G110" s="184" t="s">
        <v>491</v>
      </c>
      <c r="H110" s="3"/>
    </row>
    <row r="111" spans="1:8" ht="12.6" customHeight="1">
      <c r="A111" s="4" t="s">
        <v>619</v>
      </c>
      <c r="B111" s="13" t="s">
        <v>388</v>
      </c>
      <c r="C111" s="184">
        <v>13</v>
      </c>
      <c r="D111" s="187">
        <v>10.384615384615399</v>
      </c>
      <c r="E111" s="187">
        <v>3.3050078552216702</v>
      </c>
      <c r="F111" s="184">
        <v>13</v>
      </c>
      <c r="G111" s="184">
        <v>4</v>
      </c>
    </row>
    <row r="112" spans="1:8" ht="12.6" customHeight="1">
      <c r="A112" s="100" t="s">
        <v>389</v>
      </c>
      <c r="B112" s="13" t="s">
        <v>279</v>
      </c>
      <c r="C112" s="184">
        <v>10</v>
      </c>
      <c r="D112" s="187">
        <v>13.7</v>
      </c>
      <c r="E112" s="187">
        <v>8.7311702155743909</v>
      </c>
      <c r="F112" s="184">
        <v>24</v>
      </c>
      <c r="G112" s="184">
        <v>4</v>
      </c>
    </row>
    <row r="113" spans="1:7" ht="12.6" customHeight="1">
      <c r="A113" s="100"/>
      <c r="B113" s="13" t="s">
        <v>390</v>
      </c>
      <c r="C113" s="184">
        <v>4625</v>
      </c>
      <c r="D113" s="187">
        <v>11.129297297297301</v>
      </c>
      <c r="E113" s="187">
        <v>13.9761496687153</v>
      </c>
      <c r="F113" s="184">
        <v>365</v>
      </c>
      <c r="G113" s="184">
        <v>1</v>
      </c>
    </row>
    <row r="114" spans="1:7">
      <c r="D114" s="104"/>
      <c r="E114" s="104"/>
    </row>
    <row r="115" spans="1:7">
      <c r="D115" s="104"/>
      <c r="E115" s="104"/>
    </row>
    <row r="116" spans="1:7">
      <c r="D116" s="104"/>
      <c r="E116" s="104"/>
    </row>
    <row r="117" spans="1:7">
      <c r="D117" s="104"/>
      <c r="E117" s="104"/>
    </row>
    <row r="119" spans="1:7">
      <c r="C119" s="105"/>
      <c r="D119" s="105"/>
      <c r="E119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2" max="7" man="1"/>
  </rowBreaks>
  <colBreaks count="1" manualBreakCount="1">
    <brk id="7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>
  <sheetPr codeName="Sheet152">
    <tabColor theme="5" tint="0.39997558519241921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32" customWidth="1"/>
    <col min="6" max="7" width="6.25" style="32" customWidth="1"/>
    <col min="8" max="16384" width="9" style="32"/>
  </cols>
  <sheetData>
    <row r="1" spans="1:8" ht="13.5" hidden="1" customHeight="1">
      <c r="A1" s="46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6" t="s">
        <v>1152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946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18</v>
      </c>
      <c r="D6" s="119">
        <v>6.7777777777777803</v>
      </c>
      <c r="E6" s="119">
        <v>6.4767053675692701</v>
      </c>
      <c r="F6" s="103">
        <v>24</v>
      </c>
      <c r="G6" s="103">
        <v>1</v>
      </c>
      <c r="H6" s="3"/>
    </row>
    <row r="7" spans="1:8" ht="12.6" customHeight="1">
      <c r="A7" s="4" t="s">
        <v>571</v>
      </c>
      <c r="B7" s="13" t="s">
        <v>248</v>
      </c>
      <c r="C7" s="103">
        <v>7</v>
      </c>
      <c r="D7" s="119">
        <v>2.1428571428571401</v>
      </c>
      <c r="E7" s="119">
        <v>1.21498579258791</v>
      </c>
      <c r="F7" s="103">
        <v>4</v>
      </c>
      <c r="G7" s="103">
        <v>1</v>
      </c>
      <c r="H7" s="3"/>
    </row>
    <row r="8" spans="1:8" ht="12.6" customHeight="1">
      <c r="A8" s="4" t="s">
        <v>249</v>
      </c>
      <c r="B8" s="13" t="s">
        <v>250</v>
      </c>
      <c r="C8" s="103">
        <v>22</v>
      </c>
      <c r="D8" s="119">
        <v>3.5</v>
      </c>
      <c r="E8" s="119">
        <v>10.4094737070201</v>
      </c>
      <c r="F8" s="103">
        <v>50</v>
      </c>
      <c r="G8" s="103">
        <v>1</v>
      </c>
      <c r="H8" s="3"/>
    </row>
    <row r="9" spans="1:8" ht="12.6" customHeight="1">
      <c r="A9" s="4" t="s">
        <v>251</v>
      </c>
      <c r="B9" s="13" t="s">
        <v>252</v>
      </c>
      <c r="C9" s="103">
        <v>7</v>
      </c>
      <c r="D9" s="119">
        <v>1.71428571428571</v>
      </c>
      <c r="E9" s="119">
        <v>1.2535663410560201</v>
      </c>
      <c r="F9" s="103">
        <v>4</v>
      </c>
      <c r="G9" s="103">
        <v>1</v>
      </c>
      <c r="H9" s="3"/>
    </row>
    <row r="10" spans="1:8" ht="12.6" customHeight="1">
      <c r="A10" s="4" t="s">
        <v>253</v>
      </c>
      <c r="B10" s="13" t="s">
        <v>254</v>
      </c>
      <c r="C10" s="103">
        <v>9</v>
      </c>
      <c r="D10" s="119">
        <v>2.6666666666666701</v>
      </c>
      <c r="E10" s="119">
        <v>3.6400549446402599</v>
      </c>
      <c r="F10" s="103">
        <v>12</v>
      </c>
      <c r="G10" s="103">
        <v>1</v>
      </c>
      <c r="H10" s="3"/>
    </row>
    <row r="11" spans="1:8" ht="12.6" customHeight="1">
      <c r="A11" s="4" t="s">
        <v>255</v>
      </c>
      <c r="B11" s="13" t="s">
        <v>539</v>
      </c>
      <c r="C11" s="103">
        <v>12</v>
      </c>
      <c r="D11" s="119">
        <v>3.8333333333333299</v>
      </c>
      <c r="E11" s="119">
        <v>4.9328828623162497</v>
      </c>
      <c r="F11" s="103">
        <v>12</v>
      </c>
      <c r="G11" s="103">
        <v>1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119" t="s">
        <v>491</v>
      </c>
      <c r="E12" s="119" t="s">
        <v>491</v>
      </c>
      <c r="F12" s="103" t="s">
        <v>491</v>
      </c>
      <c r="G12" s="103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4</v>
      </c>
      <c r="D13" s="119">
        <v>1</v>
      </c>
      <c r="E13" s="119">
        <v>0</v>
      </c>
      <c r="F13" s="103">
        <v>1</v>
      </c>
      <c r="G13" s="103">
        <v>1</v>
      </c>
      <c r="H13" s="3"/>
    </row>
    <row r="14" spans="1:8" ht="12.6" customHeight="1">
      <c r="A14" s="4" t="s">
        <v>258</v>
      </c>
      <c r="B14" s="13" t="s">
        <v>391</v>
      </c>
      <c r="C14" s="103">
        <v>0</v>
      </c>
      <c r="D14" s="119" t="s">
        <v>491</v>
      </c>
      <c r="E14" s="119" t="s">
        <v>491</v>
      </c>
      <c r="F14" s="103" t="s">
        <v>491</v>
      </c>
      <c r="G14" s="103" t="s">
        <v>491</v>
      </c>
      <c r="H14" s="3"/>
    </row>
    <row r="15" spans="1:8" ht="12.6" customHeight="1">
      <c r="A15" s="4" t="s">
        <v>259</v>
      </c>
      <c r="B15" s="13" t="s">
        <v>370</v>
      </c>
      <c r="C15" s="103">
        <v>0</v>
      </c>
      <c r="D15" s="119" t="s">
        <v>491</v>
      </c>
      <c r="E15" s="119" t="s">
        <v>491</v>
      </c>
      <c r="F15" s="103" t="s">
        <v>491</v>
      </c>
      <c r="G15" s="103" t="s">
        <v>491</v>
      </c>
      <c r="H15" s="3"/>
    </row>
    <row r="16" spans="1:8" ht="12.6" customHeight="1">
      <c r="A16" s="4" t="s">
        <v>367</v>
      </c>
      <c r="B16" s="13" t="s">
        <v>260</v>
      </c>
      <c r="C16" s="103">
        <v>65</v>
      </c>
      <c r="D16" s="119">
        <v>2.0769230769230802</v>
      </c>
      <c r="E16" s="119">
        <v>2.7117089417220601</v>
      </c>
      <c r="F16" s="103">
        <v>12</v>
      </c>
      <c r="G16" s="103">
        <v>1</v>
      </c>
      <c r="H16" s="3"/>
    </row>
    <row r="17" spans="1:8" ht="12.6" customHeight="1">
      <c r="A17" s="4" t="s">
        <v>502</v>
      </c>
      <c r="B17" s="13" t="s">
        <v>143</v>
      </c>
      <c r="C17" s="103">
        <v>0</v>
      </c>
      <c r="D17" s="119" t="s">
        <v>491</v>
      </c>
      <c r="E17" s="119" t="s">
        <v>491</v>
      </c>
      <c r="F17" s="103" t="s">
        <v>491</v>
      </c>
      <c r="G17" s="103" t="s">
        <v>491</v>
      </c>
      <c r="H17" s="3"/>
    </row>
    <row r="18" spans="1:8" ht="12.6" customHeight="1">
      <c r="A18" s="4" t="s">
        <v>503</v>
      </c>
      <c r="B18" s="13" t="s">
        <v>144</v>
      </c>
      <c r="C18" s="103">
        <v>4</v>
      </c>
      <c r="D18" s="119">
        <v>1.5</v>
      </c>
      <c r="E18" s="119">
        <v>0.57735026918962595</v>
      </c>
      <c r="F18" s="103">
        <v>2</v>
      </c>
      <c r="G18" s="103">
        <v>1</v>
      </c>
      <c r="H18" s="3"/>
    </row>
    <row r="19" spans="1:8" ht="12.6" customHeight="1">
      <c r="A19" s="4" t="s">
        <v>504</v>
      </c>
      <c r="B19" s="13" t="s">
        <v>145</v>
      </c>
      <c r="C19" s="103">
        <v>0</v>
      </c>
      <c r="D19" s="119" t="s">
        <v>491</v>
      </c>
      <c r="E19" s="119" t="s">
        <v>491</v>
      </c>
      <c r="F19" s="103" t="s">
        <v>491</v>
      </c>
      <c r="G19" s="103" t="s">
        <v>491</v>
      </c>
      <c r="H19" s="3"/>
    </row>
    <row r="20" spans="1:8" ht="12.6" customHeight="1">
      <c r="A20" s="4" t="s">
        <v>505</v>
      </c>
      <c r="B20" s="13" t="s">
        <v>146</v>
      </c>
      <c r="C20" s="103">
        <v>2</v>
      </c>
      <c r="D20" s="119">
        <v>1</v>
      </c>
      <c r="E20" s="119">
        <v>0</v>
      </c>
      <c r="F20" s="103">
        <v>1</v>
      </c>
      <c r="G20" s="103">
        <v>1</v>
      </c>
      <c r="H20" s="3"/>
    </row>
    <row r="21" spans="1:8" ht="12.6" customHeight="1">
      <c r="A21" s="4" t="s">
        <v>506</v>
      </c>
      <c r="B21" s="13" t="s">
        <v>147</v>
      </c>
      <c r="C21" s="103">
        <v>3</v>
      </c>
      <c r="D21" s="119">
        <v>100.666666666667</v>
      </c>
      <c r="E21" s="119">
        <v>172.62773048769799</v>
      </c>
      <c r="F21" s="103">
        <v>300</v>
      </c>
      <c r="G21" s="103">
        <v>1</v>
      </c>
      <c r="H21" s="3"/>
    </row>
    <row r="22" spans="1:8" ht="12.6" customHeight="1">
      <c r="A22" s="4" t="s">
        <v>507</v>
      </c>
      <c r="B22" s="13" t="s">
        <v>148</v>
      </c>
      <c r="C22" s="103">
        <v>2</v>
      </c>
      <c r="D22" s="119">
        <v>1</v>
      </c>
      <c r="E22" s="119">
        <v>0</v>
      </c>
      <c r="F22" s="103">
        <v>1</v>
      </c>
      <c r="G22" s="103">
        <v>1</v>
      </c>
      <c r="H22" s="3"/>
    </row>
    <row r="23" spans="1:8" ht="12.6" customHeight="1">
      <c r="A23" s="4" t="s">
        <v>508</v>
      </c>
      <c r="B23" s="13" t="s">
        <v>149</v>
      </c>
      <c r="C23" s="103">
        <v>5</v>
      </c>
      <c r="D23" s="119">
        <v>3.4</v>
      </c>
      <c r="E23" s="119">
        <v>4.8270073544588703</v>
      </c>
      <c r="F23" s="103">
        <v>12</v>
      </c>
      <c r="G23" s="103">
        <v>1</v>
      </c>
      <c r="H23" s="3"/>
    </row>
    <row r="24" spans="1:8" ht="12.6" customHeight="1">
      <c r="A24" s="134" t="s">
        <v>572</v>
      </c>
      <c r="B24" s="13" t="s">
        <v>150</v>
      </c>
      <c r="C24" s="103">
        <v>1</v>
      </c>
      <c r="D24" s="119">
        <v>1</v>
      </c>
      <c r="E24" s="119" t="s">
        <v>491</v>
      </c>
      <c r="F24" s="103">
        <v>1</v>
      </c>
      <c r="G24" s="103">
        <v>1</v>
      </c>
      <c r="H24" s="3"/>
    </row>
    <row r="25" spans="1:8" ht="12.6" customHeight="1">
      <c r="A25" s="4" t="s">
        <v>509</v>
      </c>
      <c r="B25" s="13" t="s">
        <v>573</v>
      </c>
      <c r="C25" s="103">
        <v>3</v>
      </c>
      <c r="D25" s="119">
        <v>1.6666666666666701</v>
      </c>
      <c r="E25" s="119">
        <v>1.1547005383792499</v>
      </c>
      <c r="F25" s="103">
        <v>3</v>
      </c>
      <c r="G25" s="103">
        <v>1</v>
      </c>
      <c r="H25" s="3"/>
    </row>
    <row r="26" spans="1:8" ht="12.6" customHeight="1">
      <c r="A26" s="4" t="s">
        <v>510</v>
      </c>
      <c r="B26" s="13" t="s">
        <v>574</v>
      </c>
      <c r="C26" s="103">
        <v>0</v>
      </c>
      <c r="D26" s="119" t="s">
        <v>491</v>
      </c>
      <c r="E26" s="119" t="s">
        <v>491</v>
      </c>
      <c r="F26" s="103" t="s">
        <v>491</v>
      </c>
      <c r="G26" s="103" t="s">
        <v>491</v>
      </c>
      <c r="H26" s="3"/>
    </row>
    <row r="27" spans="1:8" ht="12.6" customHeight="1">
      <c r="A27" s="4" t="s">
        <v>575</v>
      </c>
      <c r="B27" s="13" t="s">
        <v>576</v>
      </c>
      <c r="C27" s="103">
        <v>40</v>
      </c>
      <c r="D27" s="119">
        <v>4.55</v>
      </c>
      <c r="E27" s="119">
        <v>5.4205213109120098</v>
      </c>
      <c r="F27" s="103">
        <v>24</v>
      </c>
      <c r="G27" s="103">
        <v>1</v>
      </c>
      <c r="H27" s="3"/>
    </row>
    <row r="28" spans="1:8" ht="12.6" customHeight="1">
      <c r="A28" s="4" t="s">
        <v>577</v>
      </c>
      <c r="B28" s="13" t="s">
        <v>328</v>
      </c>
      <c r="C28" s="103">
        <v>0</v>
      </c>
      <c r="D28" s="119" t="s">
        <v>491</v>
      </c>
      <c r="E28" s="119" t="s">
        <v>491</v>
      </c>
      <c r="F28" s="103" t="s">
        <v>491</v>
      </c>
      <c r="G28" s="103" t="s">
        <v>491</v>
      </c>
      <c r="H28" s="3"/>
    </row>
    <row r="29" spans="1:8" ht="12.6" customHeight="1">
      <c r="A29" s="134" t="s">
        <v>534</v>
      </c>
      <c r="B29" s="13" t="s">
        <v>578</v>
      </c>
      <c r="C29" s="103">
        <v>12</v>
      </c>
      <c r="D29" s="119">
        <v>6.5</v>
      </c>
      <c r="E29" s="119">
        <v>14.656677038748599</v>
      </c>
      <c r="F29" s="103">
        <v>52</v>
      </c>
      <c r="G29" s="103">
        <v>1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119" t="s">
        <v>491</v>
      </c>
      <c r="E30" s="119" t="s">
        <v>491</v>
      </c>
      <c r="F30" s="103" t="s">
        <v>491</v>
      </c>
      <c r="G30" s="103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5</v>
      </c>
      <c r="D31" s="119">
        <v>16.2</v>
      </c>
      <c r="E31" s="119">
        <v>19.0184121314057</v>
      </c>
      <c r="F31" s="103">
        <v>49</v>
      </c>
      <c r="G31" s="103">
        <v>2</v>
      </c>
      <c r="H31" s="3"/>
    </row>
    <row r="32" spans="1:8" ht="12.6" customHeight="1">
      <c r="A32" s="4" t="s">
        <v>581</v>
      </c>
      <c r="B32" s="13" t="s">
        <v>261</v>
      </c>
      <c r="C32" s="103">
        <v>0</v>
      </c>
      <c r="D32" s="119" t="s">
        <v>491</v>
      </c>
      <c r="E32" s="119" t="s">
        <v>491</v>
      </c>
      <c r="F32" s="103" t="s">
        <v>491</v>
      </c>
      <c r="G32" s="103" t="s">
        <v>491</v>
      </c>
      <c r="H32" s="3"/>
    </row>
    <row r="33" spans="1:8" ht="12.6" customHeight="1">
      <c r="A33" s="4" t="s">
        <v>417</v>
      </c>
      <c r="B33" s="13" t="s">
        <v>167</v>
      </c>
      <c r="C33" s="103">
        <v>0</v>
      </c>
      <c r="D33" s="119" t="s">
        <v>491</v>
      </c>
      <c r="E33" s="119" t="s">
        <v>491</v>
      </c>
      <c r="F33" s="103" t="s">
        <v>491</v>
      </c>
      <c r="G33" s="103" t="s">
        <v>491</v>
      </c>
      <c r="H33" s="3"/>
    </row>
    <row r="34" spans="1:8" ht="12.6" customHeight="1">
      <c r="A34" s="134" t="s">
        <v>582</v>
      </c>
      <c r="B34" s="13" t="s">
        <v>331</v>
      </c>
      <c r="C34" s="103">
        <v>65</v>
      </c>
      <c r="D34" s="119">
        <v>6.2153846153846199</v>
      </c>
      <c r="E34" s="119">
        <v>19.659199745040102</v>
      </c>
      <c r="F34" s="103">
        <v>145</v>
      </c>
      <c r="G34" s="103">
        <v>1</v>
      </c>
      <c r="H34" s="3"/>
    </row>
    <row r="35" spans="1:8" ht="12.6" customHeight="1">
      <c r="A35" s="4" t="s">
        <v>418</v>
      </c>
      <c r="B35" s="13" t="s">
        <v>436</v>
      </c>
      <c r="C35" s="103">
        <v>7</v>
      </c>
      <c r="D35" s="119">
        <v>3.5714285714285698</v>
      </c>
      <c r="E35" s="119">
        <v>4.07664661444276</v>
      </c>
      <c r="F35" s="103">
        <v>12</v>
      </c>
      <c r="G35" s="103">
        <v>1</v>
      </c>
      <c r="H35" s="3"/>
    </row>
    <row r="36" spans="1:8" ht="12.6" customHeight="1">
      <c r="A36" s="4" t="s">
        <v>419</v>
      </c>
      <c r="B36" s="13" t="s">
        <v>514</v>
      </c>
      <c r="C36" s="103">
        <v>9</v>
      </c>
      <c r="D36" s="119">
        <v>5</v>
      </c>
      <c r="E36" s="119">
        <v>4.3588989435406704</v>
      </c>
      <c r="F36" s="103">
        <v>12</v>
      </c>
      <c r="G36" s="103">
        <v>1</v>
      </c>
      <c r="H36" s="3"/>
    </row>
    <row r="37" spans="1:8" ht="12.6" customHeight="1">
      <c r="A37" s="4" t="s">
        <v>583</v>
      </c>
      <c r="B37" s="13" t="s">
        <v>2071</v>
      </c>
      <c r="C37" s="103">
        <v>1</v>
      </c>
      <c r="D37" s="119">
        <v>2</v>
      </c>
      <c r="E37" s="119" t="s">
        <v>491</v>
      </c>
      <c r="F37" s="103">
        <v>2</v>
      </c>
      <c r="G37" s="103">
        <v>2</v>
      </c>
      <c r="H37" s="3"/>
    </row>
    <row r="38" spans="1:8" ht="12.6" customHeight="1">
      <c r="A38" s="4" t="s">
        <v>584</v>
      </c>
      <c r="B38" s="13" t="s">
        <v>262</v>
      </c>
      <c r="C38" s="103">
        <v>12</v>
      </c>
      <c r="D38" s="119">
        <v>4.4166666666666696</v>
      </c>
      <c r="E38" s="119">
        <v>5.7280542997256996</v>
      </c>
      <c r="F38" s="103">
        <v>17</v>
      </c>
      <c r="G38" s="103">
        <v>1</v>
      </c>
      <c r="H38" s="3"/>
    </row>
    <row r="39" spans="1:8" ht="12.6" customHeight="1">
      <c r="A39" s="4" t="s">
        <v>263</v>
      </c>
      <c r="B39" s="13" t="s">
        <v>264</v>
      </c>
      <c r="C39" s="103">
        <v>50</v>
      </c>
      <c r="D39" s="119">
        <v>6.06</v>
      </c>
      <c r="E39" s="119">
        <v>8.6906236125786904</v>
      </c>
      <c r="F39" s="103">
        <v>48</v>
      </c>
      <c r="G39" s="103">
        <v>1</v>
      </c>
      <c r="H39" s="3"/>
    </row>
    <row r="40" spans="1:8" ht="12.6" customHeight="1">
      <c r="A40" s="4" t="s">
        <v>265</v>
      </c>
      <c r="B40" s="13" t="s">
        <v>266</v>
      </c>
      <c r="C40" s="103">
        <v>5</v>
      </c>
      <c r="D40" s="119">
        <v>1.4</v>
      </c>
      <c r="E40" s="119">
        <v>0.54772255750516596</v>
      </c>
      <c r="F40" s="103">
        <v>2</v>
      </c>
      <c r="G40" s="103">
        <v>1</v>
      </c>
      <c r="H40" s="3"/>
    </row>
    <row r="41" spans="1:8" ht="12.6" customHeight="1">
      <c r="A41" s="4" t="s">
        <v>377</v>
      </c>
      <c r="B41" s="13" t="s">
        <v>267</v>
      </c>
      <c r="C41" s="103">
        <v>2</v>
      </c>
      <c r="D41" s="119">
        <v>12</v>
      </c>
      <c r="E41" s="119">
        <v>0</v>
      </c>
      <c r="F41" s="103">
        <v>12</v>
      </c>
      <c r="G41" s="103">
        <v>12</v>
      </c>
      <c r="H41" s="3"/>
    </row>
    <row r="42" spans="1:8" ht="12.6" customHeight="1">
      <c r="A42" s="4" t="s">
        <v>378</v>
      </c>
      <c r="B42" s="13" t="s">
        <v>268</v>
      </c>
      <c r="C42" s="103">
        <v>5</v>
      </c>
      <c r="D42" s="119">
        <v>1</v>
      </c>
      <c r="E42" s="119">
        <v>0</v>
      </c>
      <c r="F42" s="103">
        <v>1</v>
      </c>
      <c r="G42" s="103">
        <v>1</v>
      </c>
      <c r="H42" s="3"/>
    </row>
    <row r="43" spans="1:8" ht="12.6" customHeight="1">
      <c r="A43" s="4" t="s">
        <v>281</v>
      </c>
      <c r="B43" s="13" t="s">
        <v>379</v>
      </c>
      <c r="C43" s="103">
        <v>3</v>
      </c>
      <c r="D43" s="119">
        <v>5</v>
      </c>
      <c r="E43" s="119">
        <v>6.0827625302982202</v>
      </c>
      <c r="F43" s="103">
        <v>12</v>
      </c>
      <c r="G43" s="103">
        <v>1</v>
      </c>
      <c r="H43" s="3"/>
    </row>
    <row r="44" spans="1:8" ht="12.6" customHeight="1">
      <c r="A44" s="4" t="s">
        <v>380</v>
      </c>
      <c r="B44" s="13" t="s">
        <v>585</v>
      </c>
      <c r="C44" s="103">
        <v>6</v>
      </c>
      <c r="D44" s="119">
        <v>14.8333333333333</v>
      </c>
      <c r="E44" s="119">
        <v>18.313019048389201</v>
      </c>
      <c r="F44" s="103">
        <v>51</v>
      </c>
      <c r="G44" s="103">
        <v>2</v>
      </c>
      <c r="H44" s="3"/>
    </row>
    <row r="45" spans="1:8" ht="12.6" customHeight="1">
      <c r="A45" s="4" t="s">
        <v>282</v>
      </c>
      <c r="B45" s="13" t="s">
        <v>586</v>
      </c>
      <c r="C45" s="103">
        <v>71</v>
      </c>
      <c r="D45" s="119">
        <v>14.1830985915493</v>
      </c>
      <c r="E45" s="119">
        <v>39.267329153292302</v>
      </c>
      <c r="F45" s="103">
        <v>250</v>
      </c>
      <c r="G45" s="103">
        <v>1</v>
      </c>
      <c r="H45" s="3"/>
    </row>
    <row r="46" spans="1:8" ht="12.6" customHeight="1">
      <c r="A46" s="4" t="s">
        <v>587</v>
      </c>
      <c r="B46" s="13" t="s">
        <v>588</v>
      </c>
      <c r="C46" s="103">
        <v>3</v>
      </c>
      <c r="D46" s="119">
        <v>5</v>
      </c>
      <c r="E46" s="119">
        <v>6.0827625302982202</v>
      </c>
      <c r="F46" s="103">
        <v>12</v>
      </c>
      <c r="G46" s="103">
        <v>1</v>
      </c>
      <c r="H46" s="3"/>
    </row>
    <row r="47" spans="1:8" ht="12.6" customHeight="1">
      <c r="A47" s="4" t="s">
        <v>589</v>
      </c>
      <c r="B47" s="13" t="s">
        <v>269</v>
      </c>
      <c r="C47" s="103">
        <v>6</v>
      </c>
      <c r="D47" s="119">
        <v>14.6666666666667</v>
      </c>
      <c r="E47" s="119">
        <v>27.933253778725199</v>
      </c>
      <c r="F47" s="103">
        <v>71</v>
      </c>
      <c r="G47" s="103">
        <v>1</v>
      </c>
      <c r="H47" s="3"/>
    </row>
    <row r="48" spans="1:8" ht="12.6" customHeight="1">
      <c r="A48" s="4" t="s">
        <v>284</v>
      </c>
      <c r="B48" s="13" t="s">
        <v>590</v>
      </c>
      <c r="C48" s="103">
        <v>5</v>
      </c>
      <c r="D48" s="119">
        <v>2.4</v>
      </c>
      <c r="E48" s="119">
        <v>1.3416407864998701</v>
      </c>
      <c r="F48" s="103">
        <v>4</v>
      </c>
      <c r="G48" s="103">
        <v>1</v>
      </c>
      <c r="H48" s="3"/>
    </row>
    <row r="49" spans="1:8" ht="12.6" customHeight="1">
      <c r="A49" s="4" t="s">
        <v>421</v>
      </c>
      <c r="B49" s="13" t="s">
        <v>270</v>
      </c>
      <c r="C49" s="103">
        <v>30</v>
      </c>
      <c r="D49" s="119">
        <v>14.766666666666699</v>
      </c>
      <c r="E49" s="119">
        <v>21.651922481073999</v>
      </c>
      <c r="F49" s="103">
        <v>84</v>
      </c>
      <c r="G49" s="103">
        <v>1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119" t="s">
        <v>491</v>
      </c>
      <c r="E50" s="119" t="s">
        <v>491</v>
      </c>
      <c r="F50" s="103" t="s">
        <v>491</v>
      </c>
      <c r="G50" s="103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19">
        <v>0</v>
      </c>
      <c r="D51" s="119" t="s">
        <v>491</v>
      </c>
      <c r="E51" s="119" t="s">
        <v>491</v>
      </c>
      <c r="F51" s="119" t="s">
        <v>491</v>
      </c>
      <c r="G51" s="103" t="s">
        <v>491</v>
      </c>
    </row>
    <row r="52" spans="1:8" ht="12.6" customHeight="1">
      <c r="A52" s="4" t="s">
        <v>591</v>
      </c>
      <c r="B52" s="13" t="s">
        <v>157</v>
      </c>
      <c r="C52" s="103">
        <v>0</v>
      </c>
      <c r="D52" s="119" t="s">
        <v>491</v>
      </c>
      <c r="E52" s="119" t="s">
        <v>491</v>
      </c>
      <c r="F52" s="103" t="s">
        <v>491</v>
      </c>
      <c r="G52" s="103" t="s">
        <v>491</v>
      </c>
      <c r="H52" s="3"/>
    </row>
    <row r="53" spans="1:8" ht="12.6" customHeight="1">
      <c r="A53" s="4" t="s">
        <v>158</v>
      </c>
      <c r="B53" s="13" t="s">
        <v>159</v>
      </c>
      <c r="C53" s="103">
        <v>0</v>
      </c>
      <c r="D53" s="119" t="s">
        <v>491</v>
      </c>
      <c r="E53" s="119" t="s">
        <v>491</v>
      </c>
      <c r="F53" s="103" t="s">
        <v>491</v>
      </c>
      <c r="G53" s="103" t="s">
        <v>491</v>
      </c>
      <c r="H53" s="3"/>
    </row>
    <row r="54" spans="1:8" ht="12.6" customHeight="1">
      <c r="A54" s="4" t="s">
        <v>160</v>
      </c>
      <c r="B54" s="13" t="s">
        <v>161</v>
      </c>
      <c r="C54" s="103">
        <v>0</v>
      </c>
      <c r="D54" s="119" t="s">
        <v>491</v>
      </c>
      <c r="E54" s="119" t="s">
        <v>491</v>
      </c>
      <c r="F54" s="103" t="s">
        <v>491</v>
      </c>
      <c r="G54" s="103" t="s">
        <v>491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119" t="s">
        <v>491</v>
      </c>
      <c r="E55" s="119" t="s">
        <v>491</v>
      </c>
      <c r="F55" s="103" t="s">
        <v>491</v>
      </c>
      <c r="G55" s="103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1</v>
      </c>
      <c r="D56" s="119">
        <v>1</v>
      </c>
      <c r="E56" s="119" t="s">
        <v>491</v>
      </c>
      <c r="F56" s="103">
        <v>1</v>
      </c>
      <c r="G56" s="103">
        <v>1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119" t="s">
        <v>491</v>
      </c>
      <c r="E57" s="119" t="s">
        <v>491</v>
      </c>
      <c r="F57" s="103" t="s">
        <v>491</v>
      </c>
      <c r="G57" s="103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119" t="s">
        <v>491</v>
      </c>
      <c r="E58" s="119" t="s">
        <v>491</v>
      </c>
      <c r="F58" s="103" t="s">
        <v>491</v>
      </c>
      <c r="G58" s="103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70</v>
      </c>
      <c r="D59" s="119">
        <v>12.1428571428571</v>
      </c>
      <c r="E59" s="119">
        <v>44.973191922726897</v>
      </c>
      <c r="F59" s="103">
        <v>365</v>
      </c>
      <c r="G59" s="103">
        <v>1</v>
      </c>
      <c r="H59" s="3"/>
    </row>
    <row r="60" spans="1:8" ht="12.6" customHeight="1">
      <c r="A60" s="4" t="s">
        <v>175</v>
      </c>
      <c r="B60" s="13" t="s">
        <v>176</v>
      </c>
      <c r="C60" s="103">
        <v>65</v>
      </c>
      <c r="D60" s="119">
        <v>10.492307692307699</v>
      </c>
      <c r="E60" s="119">
        <v>44.968434441882103</v>
      </c>
      <c r="F60" s="103">
        <v>365</v>
      </c>
      <c r="G60" s="103">
        <v>1</v>
      </c>
      <c r="H60" s="3"/>
    </row>
    <row r="61" spans="1:8" ht="12.6" customHeight="1">
      <c r="A61" s="4" t="s">
        <v>177</v>
      </c>
      <c r="B61" s="13" t="s">
        <v>178</v>
      </c>
      <c r="C61" s="103">
        <v>2</v>
      </c>
      <c r="D61" s="119">
        <v>1</v>
      </c>
      <c r="E61" s="119">
        <v>0</v>
      </c>
      <c r="F61" s="103">
        <v>1</v>
      </c>
      <c r="G61" s="103">
        <v>1</v>
      </c>
      <c r="H61" s="3"/>
    </row>
    <row r="62" spans="1:8" ht="12.6" customHeight="1">
      <c r="A62" s="4" t="s">
        <v>179</v>
      </c>
      <c r="B62" s="13" t="s">
        <v>180</v>
      </c>
      <c r="C62" s="103">
        <v>5</v>
      </c>
      <c r="D62" s="119">
        <v>9</v>
      </c>
      <c r="E62" s="119">
        <v>9.4339811320565996</v>
      </c>
      <c r="F62" s="103">
        <v>24</v>
      </c>
      <c r="G62" s="103">
        <v>1</v>
      </c>
      <c r="H62" s="3"/>
    </row>
    <row r="63" spans="1:8" ht="12.6" customHeight="1">
      <c r="A63" s="4" t="s">
        <v>181</v>
      </c>
      <c r="B63" s="13" t="s">
        <v>182</v>
      </c>
      <c r="C63" s="103">
        <v>1</v>
      </c>
      <c r="D63" s="119">
        <v>12</v>
      </c>
      <c r="E63" s="119" t="s">
        <v>491</v>
      </c>
      <c r="F63" s="103">
        <v>12</v>
      </c>
      <c r="G63" s="103">
        <v>12</v>
      </c>
      <c r="H63" s="3"/>
    </row>
    <row r="64" spans="1:8" ht="12.6" customHeight="1">
      <c r="A64" s="134" t="s">
        <v>183</v>
      </c>
      <c r="B64" s="13" t="s">
        <v>184</v>
      </c>
      <c r="C64" s="103">
        <v>20</v>
      </c>
      <c r="D64" s="119">
        <v>49.5</v>
      </c>
      <c r="E64" s="119">
        <v>47.9808075665348</v>
      </c>
      <c r="F64" s="103">
        <v>156</v>
      </c>
      <c r="G64" s="103">
        <v>1</v>
      </c>
      <c r="H64" s="3"/>
    </row>
    <row r="65" spans="1:8" ht="12.6" customHeight="1">
      <c r="A65" s="4" t="s">
        <v>185</v>
      </c>
      <c r="B65" s="13" t="s">
        <v>2018</v>
      </c>
      <c r="C65" s="103">
        <v>14</v>
      </c>
      <c r="D65" s="119">
        <v>3.9285714285714302</v>
      </c>
      <c r="E65" s="119">
        <v>3.9896845010078699</v>
      </c>
      <c r="F65" s="103">
        <v>12</v>
      </c>
      <c r="G65" s="103">
        <v>1</v>
      </c>
      <c r="H65" s="3"/>
    </row>
    <row r="66" spans="1:8" ht="12.6" customHeight="1">
      <c r="A66" s="4" t="s">
        <v>186</v>
      </c>
      <c r="B66" s="13" t="s">
        <v>163</v>
      </c>
      <c r="C66" s="103">
        <v>1</v>
      </c>
      <c r="D66" s="119">
        <v>2</v>
      </c>
      <c r="E66" s="119" t="s">
        <v>491</v>
      </c>
      <c r="F66" s="103">
        <v>2</v>
      </c>
      <c r="G66" s="103">
        <v>2</v>
      </c>
      <c r="H66" s="3"/>
    </row>
    <row r="67" spans="1:8" ht="12.6" customHeight="1">
      <c r="A67" s="4" t="s">
        <v>187</v>
      </c>
      <c r="B67" s="13" t="s">
        <v>164</v>
      </c>
      <c r="C67" s="103">
        <v>0</v>
      </c>
      <c r="D67" s="119" t="s">
        <v>491</v>
      </c>
      <c r="E67" s="119" t="s">
        <v>491</v>
      </c>
      <c r="F67" s="103" t="s">
        <v>491</v>
      </c>
      <c r="G67" s="103" t="s">
        <v>491</v>
      </c>
      <c r="H67" s="3"/>
    </row>
    <row r="68" spans="1:8" ht="12.6" customHeight="1">
      <c r="A68" s="4" t="s">
        <v>188</v>
      </c>
      <c r="B68" s="13" t="s">
        <v>165</v>
      </c>
      <c r="C68" s="103">
        <v>22</v>
      </c>
      <c r="D68" s="119">
        <v>2.1818181818181799</v>
      </c>
      <c r="E68" s="119">
        <v>2.3428993766650499</v>
      </c>
      <c r="F68" s="103">
        <v>12</v>
      </c>
      <c r="G68" s="103">
        <v>1</v>
      </c>
      <c r="H68" s="3"/>
    </row>
    <row r="69" spans="1:8" ht="12.6" customHeight="1">
      <c r="A69" s="4" t="s">
        <v>189</v>
      </c>
      <c r="B69" s="13" t="s">
        <v>166</v>
      </c>
      <c r="C69" s="103">
        <v>13</v>
      </c>
      <c r="D69" s="119">
        <v>3.1538461538461502</v>
      </c>
      <c r="E69" s="119">
        <v>6.2828623233649603</v>
      </c>
      <c r="F69" s="103">
        <v>24</v>
      </c>
      <c r="G69" s="103">
        <v>1</v>
      </c>
      <c r="H69" s="3"/>
    </row>
    <row r="70" spans="1:8" ht="12.6" customHeight="1">
      <c r="A70" s="4" t="s">
        <v>190</v>
      </c>
      <c r="B70" s="13" t="s">
        <v>168</v>
      </c>
      <c r="C70" s="103">
        <v>13</v>
      </c>
      <c r="D70" s="119">
        <v>1.7692307692307701</v>
      </c>
      <c r="E70" s="119">
        <v>1.3634420996046599</v>
      </c>
      <c r="F70" s="103">
        <v>6</v>
      </c>
      <c r="G70" s="103">
        <v>1</v>
      </c>
      <c r="H70" s="3"/>
    </row>
    <row r="71" spans="1:8" ht="12.6" customHeight="1">
      <c r="A71" s="4" t="s">
        <v>191</v>
      </c>
      <c r="B71" s="13" t="s">
        <v>192</v>
      </c>
      <c r="C71" s="103">
        <v>0</v>
      </c>
      <c r="D71" s="119" t="s">
        <v>491</v>
      </c>
      <c r="E71" s="119" t="s">
        <v>491</v>
      </c>
      <c r="F71" s="103" t="s">
        <v>491</v>
      </c>
      <c r="G71" s="103" t="s">
        <v>491</v>
      </c>
      <c r="H71" s="3"/>
    </row>
    <row r="72" spans="1:8" ht="12.6" customHeight="1">
      <c r="A72" s="4" t="s">
        <v>193</v>
      </c>
      <c r="B72" s="13" t="s">
        <v>194</v>
      </c>
      <c r="C72" s="103">
        <v>3</v>
      </c>
      <c r="D72" s="119">
        <v>1.6666666666666701</v>
      </c>
      <c r="E72" s="119">
        <v>1.1547005383792499</v>
      </c>
      <c r="F72" s="103">
        <v>3</v>
      </c>
      <c r="G72" s="103">
        <v>1</v>
      </c>
      <c r="H72" s="3"/>
    </row>
    <row r="73" spans="1:8" ht="12.6" customHeight="1">
      <c r="A73" s="4" t="s">
        <v>195</v>
      </c>
      <c r="B73" s="13" t="s">
        <v>196</v>
      </c>
      <c r="C73" s="103">
        <v>13</v>
      </c>
      <c r="D73" s="119">
        <v>3.8461538461538498</v>
      </c>
      <c r="E73" s="119">
        <v>4.6698706949649402</v>
      </c>
      <c r="F73" s="103">
        <v>12</v>
      </c>
      <c r="G73" s="103">
        <v>1</v>
      </c>
      <c r="H73" s="3"/>
    </row>
    <row r="74" spans="1:8" ht="12.6" customHeight="1">
      <c r="A74" s="4" t="s">
        <v>197</v>
      </c>
      <c r="B74" s="13" t="s">
        <v>198</v>
      </c>
      <c r="C74" s="103">
        <v>1</v>
      </c>
      <c r="D74" s="119">
        <v>1</v>
      </c>
      <c r="E74" s="119" t="s">
        <v>491</v>
      </c>
      <c r="F74" s="103">
        <v>1</v>
      </c>
      <c r="G74" s="103">
        <v>1</v>
      </c>
      <c r="H74" s="3"/>
    </row>
    <row r="75" spans="1:8" ht="12.6" customHeight="1">
      <c r="A75" s="4" t="s">
        <v>199</v>
      </c>
      <c r="B75" s="13" t="s">
        <v>200</v>
      </c>
      <c r="C75" s="103">
        <v>0</v>
      </c>
      <c r="D75" s="119" t="s">
        <v>491</v>
      </c>
      <c r="E75" s="119" t="s">
        <v>491</v>
      </c>
      <c r="F75" s="103" t="s">
        <v>491</v>
      </c>
      <c r="G75" s="103" t="s">
        <v>491</v>
      </c>
      <c r="H75" s="3"/>
    </row>
    <row r="76" spans="1:8" ht="12.6" customHeight="1">
      <c r="A76" s="4" t="s">
        <v>201</v>
      </c>
      <c r="B76" s="13" t="s">
        <v>202</v>
      </c>
      <c r="C76" s="103">
        <v>49</v>
      </c>
      <c r="D76" s="119">
        <v>13.0204081632653</v>
      </c>
      <c r="E76" s="119">
        <v>25.641348277666701</v>
      </c>
      <c r="F76" s="103">
        <v>161</v>
      </c>
      <c r="G76" s="103">
        <v>1</v>
      </c>
      <c r="H76" s="3"/>
    </row>
    <row r="77" spans="1:8" ht="12.6" customHeight="1">
      <c r="A77" s="4" t="s">
        <v>203</v>
      </c>
      <c r="B77" s="13" t="s">
        <v>169</v>
      </c>
      <c r="C77" s="103">
        <v>24</v>
      </c>
      <c r="D77" s="119">
        <v>7.9583333333333304</v>
      </c>
      <c r="E77" s="119">
        <v>10.348195249778399</v>
      </c>
      <c r="F77" s="103">
        <v>50</v>
      </c>
      <c r="G77" s="103">
        <v>1</v>
      </c>
      <c r="H77" s="3"/>
    </row>
    <row r="78" spans="1:8" ht="12.6" customHeight="1">
      <c r="A78" s="134" t="s">
        <v>204</v>
      </c>
      <c r="B78" s="13" t="s">
        <v>170</v>
      </c>
      <c r="C78" s="103">
        <v>184</v>
      </c>
      <c r="D78" s="119">
        <v>5.7445652173913002</v>
      </c>
      <c r="E78" s="119">
        <v>7.6082334482699503</v>
      </c>
      <c r="F78" s="103">
        <v>48</v>
      </c>
      <c r="G78" s="103">
        <v>1</v>
      </c>
      <c r="H78" s="3"/>
    </row>
    <row r="79" spans="1:8" ht="12.6" customHeight="1">
      <c r="A79" s="4" t="s">
        <v>205</v>
      </c>
      <c r="B79" s="13" t="s">
        <v>206</v>
      </c>
      <c r="C79" s="103">
        <v>0</v>
      </c>
      <c r="D79" s="119" t="s">
        <v>491</v>
      </c>
      <c r="E79" s="119" t="s">
        <v>491</v>
      </c>
      <c r="F79" s="103" t="s">
        <v>491</v>
      </c>
      <c r="G79" s="103" t="s">
        <v>491</v>
      </c>
      <c r="H79" s="3"/>
    </row>
    <row r="80" spans="1:8" ht="12.6" customHeight="1">
      <c r="A80" s="4" t="s">
        <v>207</v>
      </c>
      <c r="B80" s="13" t="s">
        <v>171</v>
      </c>
      <c r="C80" s="103">
        <v>14</v>
      </c>
      <c r="D80" s="119">
        <v>2.5</v>
      </c>
      <c r="E80" s="119">
        <v>1.74311833748072</v>
      </c>
      <c r="F80" s="103">
        <v>6</v>
      </c>
      <c r="G80" s="103">
        <v>1</v>
      </c>
      <c r="H80" s="3"/>
    </row>
    <row r="81" spans="1:8" ht="12.6" customHeight="1">
      <c r="A81" s="134" t="s">
        <v>208</v>
      </c>
      <c r="B81" s="13" t="s">
        <v>209</v>
      </c>
      <c r="C81" s="103">
        <v>3</v>
      </c>
      <c r="D81" s="119">
        <v>84</v>
      </c>
      <c r="E81" s="119">
        <v>140.29967925836499</v>
      </c>
      <c r="F81" s="103">
        <v>246</v>
      </c>
      <c r="G81" s="103">
        <v>2</v>
      </c>
      <c r="H81" s="3"/>
    </row>
    <row r="82" spans="1:8" ht="12.6" customHeight="1">
      <c r="A82" s="4" t="s">
        <v>210</v>
      </c>
      <c r="B82" s="13" t="s">
        <v>211</v>
      </c>
      <c r="C82" s="103">
        <v>78</v>
      </c>
      <c r="D82" s="119">
        <v>2.6153846153846199</v>
      </c>
      <c r="E82" s="119">
        <v>3.4461752532516199</v>
      </c>
      <c r="F82" s="103">
        <v>12</v>
      </c>
      <c r="G82" s="103">
        <v>1</v>
      </c>
      <c r="H82" s="3"/>
    </row>
    <row r="83" spans="1:8" ht="12.6" customHeight="1">
      <c r="A83" s="4" t="s">
        <v>212</v>
      </c>
      <c r="B83" s="13" t="s">
        <v>213</v>
      </c>
      <c r="C83" s="103">
        <v>321</v>
      </c>
      <c r="D83" s="119">
        <v>5.6386292834890996</v>
      </c>
      <c r="E83" s="119">
        <v>15.286031306891401</v>
      </c>
      <c r="F83" s="103">
        <v>236</v>
      </c>
      <c r="G83" s="103">
        <v>1</v>
      </c>
      <c r="H83" s="3"/>
    </row>
    <row r="84" spans="1:8" ht="12.6" customHeight="1">
      <c r="A84" s="134" t="s">
        <v>172</v>
      </c>
      <c r="B84" s="13" t="s">
        <v>214</v>
      </c>
      <c r="C84" s="103">
        <v>70</v>
      </c>
      <c r="D84" s="119">
        <v>5.2285714285714304</v>
      </c>
      <c r="E84" s="119">
        <v>7.2174736207234202</v>
      </c>
      <c r="F84" s="103">
        <v>48</v>
      </c>
      <c r="G84" s="103">
        <v>1</v>
      </c>
      <c r="H84" s="3"/>
    </row>
    <row r="85" spans="1:8" ht="12.6" customHeight="1">
      <c r="A85" s="35" t="s">
        <v>215</v>
      </c>
      <c r="B85" s="192" t="s">
        <v>2020</v>
      </c>
      <c r="C85" s="103">
        <v>0</v>
      </c>
      <c r="D85" s="119" t="s">
        <v>491</v>
      </c>
      <c r="E85" s="119" t="s">
        <v>491</v>
      </c>
      <c r="F85" s="103" t="s">
        <v>491</v>
      </c>
      <c r="G85" s="103" t="s">
        <v>491</v>
      </c>
      <c r="H85" s="3"/>
    </row>
    <row r="86" spans="1:8" ht="12.6" customHeight="1">
      <c r="A86" s="35" t="s">
        <v>217</v>
      </c>
      <c r="B86" s="13" t="s">
        <v>216</v>
      </c>
      <c r="C86" s="103">
        <v>11</v>
      </c>
      <c r="D86" s="119">
        <v>1.27272727272727</v>
      </c>
      <c r="E86" s="119">
        <v>0.904534033733291</v>
      </c>
      <c r="F86" s="103">
        <v>4</v>
      </c>
      <c r="G86" s="103">
        <v>1</v>
      </c>
      <c r="H86" s="3"/>
    </row>
    <row r="87" spans="1:8" ht="12.6" customHeight="1">
      <c r="A87" s="35" t="s">
        <v>219</v>
      </c>
      <c r="B87" s="13" t="s">
        <v>218</v>
      </c>
      <c r="C87" s="103">
        <v>1</v>
      </c>
      <c r="D87" s="119">
        <v>12</v>
      </c>
      <c r="E87" s="119" t="s">
        <v>491</v>
      </c>
      <c r="F87" s="103">
        <v>12</v>
      </c>
      <c r="G87" s="103">
        <v>12</v>
      </c>
      <c r="H87" s="3"/>
    </row>
    <row r="88" spans="1:8" ht="12.6" customHeight="1">
      <c r="A88" s="35" t="s">
        <v>221</v>
      </c>
      <c r="B88" s="13" t="s">
        <v>220</v>
      </c>
      <c r="C88" s="103">
        <v>4</v>
      </c>
      <c r="D88" s="119">
        <v>2</v>
      </c>
      <c r="E88" s="119">
        <v>0.81649658092772603</v>
      </c>
      <c r="F88" s="103">
        <v>3</v>
      </c>
      <c r="G88" s="103">
        <v>1</v>
      </c>
      <c r="H88" s="3"/>
    </row>
    <row r="89" spans="1:8" ht="12.6" customHeight="1">
      <c r="A89" s="35" t="s">
        <v>223</v>
      </c>
      <c r="B89" s="13" t="s">
        <v>222</v>
      </c>
      <c r="C89" s="103">
        <v>2</v>
      </c>
      <c r="D89" s="119">
        <v>3</v>
      </c>
      <c r="E89" s="119">
        <v>1.4142135623731</v>
      </c>
      <c r="F89" s="103">
        <v>4</v>
      </c>
      <c r="G89" s="103">
        <v>2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119" t="s">
        <v>491</v>
      </c>
      <c r="E90" s="119" t="s">
        <v>491</v>
      </c>
      <c r="F90" s="103" t="s">
        <v>491</v>
      </c>
      <c r="G90" s="103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119" t="s">
        <v>491</v>
      </c>
      <c r="E91" s="119" t="s">
        <v>491</v>
      </c>
      <c r="F91" s="103" t="s">
        <v>491</v>
      </c>
      <c r="G91" s="103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5</v>
      </c>
      <c r="D92" s="119">
        <v>1.8</v>
      </c>
      <c r="E92" s="119">
        <v>1.7888543819998299</v>
      </c>
      <c r="F92" s="103">
        <v>5</v>
      </c>
      <c r="G92" s="103">
        <v>1</v>
      </c>
      <c r="H92" s="3"/>
    </row>
    <row r="93" spans="1:8" ht="12.6" customHeight="1">
      <c r="A93" s="134" t="s">
        <v>321</v>
      </c>
      <c r="B93" s="13" t="s">
        <v>517</v>
      </c>
      <c r="C93" s="103">
        <v>1</v>
      </c>
      <c r="D93" s="119">
        <v>2</v>
      </c>
      <c r="E93" s="119" t="s">
        <v>491</v>
      </c>
      <c r="F93" s="103">
        <v>2</v>
      </c>
      <c r="G93" s="103">
        <v>2</v>
      </c>
      <c r="H93" s="3"/>
    </row>
    <row r="94" spans="1:8" ht="12.6" customHeight="1">
      <c r="A94" s="4" t="s">
        <v>322</v>
      </c>
      <c r="B94" s="13" t="s">
        <v>323</v>
      </c>
      <c r="C94" s="103">
        <v>25</v>
      </c>
      <c r="D94" s="119">
        <v>4.72</v>
      </c>
      <c r="E94" s="119">
        <v>4.0468094428409502</v>
      </c>
      <c r="F94" s="103">
        <v>12</v>
      </c>
      <c r="G94" s="103">
        <v>1</v>
      </c>
      <c r="H94" s="3"/>
    </row>
    <row r="95" spans="1:8" ht="12.6" customHeight="1">
      <c r="A95" s="134" t="s">
        <v>324</v>
      </c>
      <c r="B95" s="13" t="s">
        <v>518</v>
      </c>
      <c r="C95" s="103">
        <v>5</v>
      </c>
      <c r="D95" s="119">
        <v>6</v>
      </c>
      <c r="E95" s="119">
        <v>5.6124860801609104</v>
      </c>
      <c r="F95" s="103">
        <v>12</v>
      </c>
      <c r="G95" s="103">
        <v>1</v>
      </c>
      <c r="H95" s="3"/>
    </row>
    <row r="96" spans="1:8" ht="12.6" customHeight="1">
      <c r="A96" s="4" t="s">
        <v>325</v>
      </c>
      <c r="B96" s="13" t="s">
        <v>519</v>
      </c>
      <c r="C96" s="103">
        <v>1</v>
      </c>
      <c r="D96" s="119">
        <v>2</v>
      </c>
      <c r="E96" s="119" t="s">
        <v>491</v>
      </c>
      <c r="F96" s="103">
        <v>2</v>
      </c>
      <c r="G96" s="103">
        <v>2</v>
      </c>
      <c r="H96" s="3"/>
    </row>
    <row r="97" spans="1:8" ht="12.6" customHeight="1">
      <c r="A97" s="4" t="s">
        <v>686</v>
      </c>
      <c r="B97" s="13" t="s">
        <v>520</v>
      </c>
      <c r="C97" s="103">
        <v>0</v>
      </c>
      <c r="D97" s="119" t="s">
        <v>491</v>
      </c>
      <c r="E97" s="119" t="s">
        <v>491</v>
      </c>
      <c r="F97" s="103" t="s">
        <v>491</v>
      </c>
      <c r="G97" s="103" t="s">
        <v>491</v>
      </c>
      <c r="H97" s="3"/>
    </row>
    <row r="98" spans="1:8" ht="12.6" customHeight="1">
      <c r="A98" s="134" t="s">
        <v>381</v>
      </c>
      <c r="B98" s="13" t="s">
        <v>151</v>
      </c>
      <c r="C98" s="103">
        <v>2</v>
      </c>
      <c r="D98" s="119">
        <v>1</v>
      </c>
      <c r="E98" s="119">
        <v>0</v>
      </c>
      <c r="F98" s="103">
        <v>1</v>
      </c>
      <c r="G98" s="103">
        <v>1</v>
      </c>
      <c r="H98" s="3"/>
    </row>
    <row r="99" spans="1:8" ht="12.6" customHeight="1">
      <c r="A99" s="4" t="s">
        <v>604</v>
      </c>
      <c r="B99" s="13" t="s">
        <v>382</v>
      </c>
      <c r="C99" s="103">
        <v>0</v>
      </c>
      <c r="D99" s="119" t="s">
        <v>491</v>
      </c>
      <c r="E99" s="119" t="s">
        <v>491</v>
      </c>
      <c r="F99" s="103" t="s">
        <v>491</v>
      </c>
      <c r="G99" s="10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03">
        <v>9</v>
      </c>
      <c r="D100" s="119">
        <v>6</v>
      </c>
      <c r="E100" s="119">
        <v>4.7696960070847298</v>
      </c>
      <c r="F100" s="103">
        <v>12</v>
      </c>
      <c r="G100" s="103">
        <v>1</v>
      </c>
      <c r="H100" s="3"/>
    </row>
    <row r="101" spans="1:8" ht="12.6" customHeight="1">
      <c r="A101" s="4" t="s">
        <v>383</v>
      </c>
      <c r="B101" s="13" t="s">
        <v>522</v>
      </c>
      <c r="C101" s="103">
        <v>236</v>
      </c>
      <c r="D101" s="119">
        <v>4.5254237288135597</v>
      </c>
      <c r="E101" s="119">
        <v>5.9210577899227399</v>
      </c>
      <c r="F101" s="103">
        <v>53</v>
      </c>
      <c r="G101" s="103">
        <v>1</v>
      </c>
      <c r="H101" s="3"/>
    </row>
    <row r="102" spans="1:8" ht="12.6" customHeight="1">
      <c r="A102" s="4" t="s">
        <v>608</v>
      </c>
      <c r="B102" s="13" t="s">
        <v>523</v>
      </c>
      <c r="C102" s="103">
        <v>42</v>
      </c>
      <c r="D102" s="119">
        <v>5.1904761904761898</v>
      </c>
      <c r="E102" s="119">
        <v>4.7689958816224101</v>
      </c>
      <c r="F102" s="103">
        <v>13</v>
      </c>
      <c r="G102" s="103">
        <v>1</v>
      </c>
      <c r="H102" s="3"/>
    </row>
    <row r="103" spans="1:8" ht="12.6" customHeight="1">
      <c r="A103" s="4" t="s">
        <v>609</v>
      </c>
      <c r="B103" s="13" t="s">
        <v>524</v>
      </c>
      <c r="C103" s="103">
        <v>32</v>
      </c>
      <c r="D103" s="119">
        <v>7.34375</v>
      </c>
      <c r="E103" s="119">
        <v>10.4437336513646</v>
      </c>
      <c r="F103" s="103">
        <v>52</v>
      </c>
      <c r="G103" s="103">
        <v>1</v>
      </c>
      <c r="H103" s="3"/>
    </row>
    <row r="104" spans="1:8" ht="12.6" customHeight="1">
      <c r="A104" s="4" t="s">
        <v>384</v>
      </c>
      <c r="B104" s="13" t="s">
        <v>525</v>
      </c>
      <c r="C104" s="103">
        <v>12</v>
      </c>
      <c r="D104" s="119">
        <v>5</v>
      </c>
      <c r="E104" s="119">
        <v>7.2738635475990998</v>
      </c>
      <c r="F104" s="103">
        <v>24</v>
      </c>
      <c r="G104" s="103">
        <v>1</v>
      </c>
      <c r="H104" s="3"/>
    </row>
    <row r="105" spans="1:8" ht="12.6" customHeight="1">
      <c r="A105" s="4" t="s">
        <v>611</v>
      </c>
      <c r="B105" s="13" t="s">
        <v>411</v>
      </c>
      <c r="C105" s="103">
        <v>2</v>
      </c>
      <c r="D105" s="119">
        <v>6.5</v>
      </c>
      <c r="E105" s="119">
        <v>7.7781745930520199</v>
      </c>
      <c r="F105" s="103">
        <v>12</v>
      </c>
      <c r="G105" s="103">
        <v>1</v>
      </c>
      <c r="H105" s="3"/>
    </row>
    <row r="106" spans="1:8" ht="12.6" customHeight="1">
      <c r="A106" s="4" t="s">
        <v>276</v>
      </c>
      <c r="B106" s="4" t="s">
        <v>277</v>
      </c>
      <c r="C106" s="184">
        <v>501</v>
      </c>
      <c r="D106" s="187">
        <v>3</v>
      </c>
      <c r="E106" s="187">
        <v>7.3707530144483897</v>
      </c>
      <c r="F106" s="184">
        <v>144</v>
      </c>
      <c r="G106" s="184">
        <v>1</v>
      </c>
      <c r="H106" s="8"/>
    </row>
    <row r="107" spans="1:8" ht="12.6" customHeight="1">
      <c r="A107" s="4" t="s">
        <v>278</v>
      </c>
      <c r="B107" s="4" t="s">
        <v>152</v>
      </c>
      <c r="C107" s="184">
        <v>1707</v>
      </c>
      <c r="D107" s="187">
        <v>6.2237844171060299</v>
      </c>
      <c r="E107" s="187">
        <v>7.4972646185166596</v>
      </c>
      <c r="F107" s="184">
        <v>52</v>
      </c>
      <c r="G107" s="184">
        <v>1</v>
      </c>
      <c r="H107" s="8"/>
    </row>
    <row r="108" spans="1:8" ht="12.6" customHeight="1">
      <c r="A108" s="4" t="s">
        <v>385</v>
      </c>
      <c r="B108" s="4" t="s">
        <v>326</v>
      </c>
      <c r="C108" s="184">
        <v>53</v>
      </c>
      <c r="D108" s="187">
        <v>6.2075471698113196</v>
      </c>
      <c r="E108" s="187">
        <v>9.7613021092436494</v>
      </c>
      <c r="F108" s="184">
        <v>52</v>
      </c>
      <c r="G108" s="184">
        <v>1</v>
      </c>
      <c r="H108" s="3"/>
    </row>
    <row r="109" spans="1:8" ht="12.6" customHeight="1">
      <c r="A109" s="4" t="s">
        <v>386</v>
      </c>
      <c r="B109" s="4" t="s">
        <v>387</v>
      </c>
      <c r="C109" s="184">
        <v>50</v>
      </c>
      <c r="D109" s="187">
        <v>2.38</v>
      </c>
      <c r="E109" s="187">
        <v>4.1151288818560401</v>
      </c>
      <c r="F109" s="184">
        <v>24</v>
      </c>
      <c r="G109" s="184">
        <v>1</v>
      </c>
      <c r="H109" s="3"/>
    </row>
    <row r="110" spans="1:8" ht="12.6" customHeight="1">
      <c r="A110" s="4" t="s">
        <v>617</v>
      </c>
      <c r="B110" s="4" t="s">
        <v>327</v>
      </c>
      <c r="C110" s="184">
        <v>3</v>
      </c>
      <c r="D110" s="187">
        <v>1</v>
      </c>
      <c r="E110" s="187">
        <v>0</v>
      </c>
      <c r="F110" s="184">
        <v>1</v>
      </c>
      <c r="G110" s="184">
        <v>1</v>
      </c>
      <c r="H110" s="3"/>
    </row>
    <row r="111" spans="1:8" ht="12.6" customHeight="1">
      <c r="A111" s="4" t="s">
        <v>619</v>
      </c>
      <c r="B111" s="13" t="s">
        <v>388</v>
      </c>
      <c r="C111" s="184">
        <v>2</v>
      </c>
      <c r="D111" s="187">
        <v>7</v>
      </c>
      <c r="E111" s="187">
        <v>8.4852813742385695</v>
      </c>
      <c r="F111" s="184">
        <v>13</v>
      </c>
      <c r="G111" s="184">
        <v>1</v>
      </c>
    </row>
    <row r="112" spans="1:8" ht="12.6" customHeight="1">
      <c r="A112" s="100" t="s">
        <v>389</v>
      </c>
      <c r="B112" s="13" t="s">
        <v>279</v>
      </c>
      <c r="C112" s="184">
        <v>5</v>
      </c>
      <c r="D112" s="187">
        <v>6.4</v>
      </c>
      <c r="E112" s="187">
        <v>5.1768716422179102</v>
      </c>
      <c r="F112" s="184">
        <v>12</v>
      </c>
      <c r="G112" s="184">
        <v>2</v>
      </c>
    </row>
    <row r="113" spans="1:7" ht="12.6" customHeight="1">
      <c r="A113" s="100"/>
      <c r="B113" s="13" t="s">
        <v>390</v>
      </c>
      <c r="C113" s="184">
        <v>4199</v>
      </c>
      <c r="D113" s="187">
        <v>6.06882591093117</v>
      </c>
      <c r="E113" s="187">
        <v>15.077559602008099</v>
      </c>
      <c r="F113" s="184">
        <v>365</v>
      </c>
      <c r="G113" s="184">
        <v>1</v>
      </c>
    </row>
    <row r="114" spans="1:7">
      <c r="D114" s="104"/>
      <c r="E114" s="104"/>
    </row>
    <row r="115" spans="1:7">
      <c r="D115" s="104"/>
      <c r="E115" s="104"/>
    </row>
    <row r="116" spans="1:7">
      <c r="D116" s="104"/>
      <c r="E116" s="104"/>
    </row>
    <row r="117" spans="1:7">
      <c r="D117" s="104"/>
      <c r="E117" s="104"/>
    </row>
    <row r="119" spans="1:7">
      <c r="C119" s="105"/>
      <c r="D119" s="105"/>
      <c r="E119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2" max="7" man="1"/>
  </rowBreaks>
  <colBreaks count="1" manualBreakCount="1">
    <brk id="7" max="104857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>
  <sheetPr codeName="Sheet149">
    <tabColor theme="5" tint="0.39997558519241921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32" customWidth="1"/>
    <col min="6" max="7" width="6.25" style="32" customWidth="1"/>
    <col min="8" max="16384" width="9" style="32"/>
  </cols>
  <sheetData>
    <row r="1" spans="1:8" ht="13.5" hidden="1" customHeight="1">
      <c r="A1" s="46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6" t="s">
        <v>1153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947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47</v>
      </c>
      <c r="D6" s="119">
        <v>30.978723404255302</v>
      </c>
      <c r="E6" s="119">
        <v>73.011758839036702</v>
      </c>
      <c r="F6" s="103">
        <v>365</v>
      </c>
      <c r="G6" s="103">
        <v>1</v>
      </c>
      <c r="H6" s="3"/>
    </row>
    <row r="7" spans="1:8" ht="12.6" customHeight="1">
      <c r="A7" s="4" t="s">
        <v>571</v>
      </c>
      <c r="B7" s="13" t="s">
        <v>248</v>
      </c>
      <c r="C7" s="103">
        <v>5</v>
      </c>
      <c r="D7" s="119">
        <v>1.6</v>
      </c>
      <c r="E7" s="119">
        <v>0.89442719099991597</v>
      </c>
      <c r="F7" s="103">
        <v>3</v>
      </c>
      <c r="G7" s="103">
        <v>1</v>
      </c>
      <c r="H7" s="3"/>
    </row>
    <row r="8" spans="1:8" ht="12.6" customHeight="1">
      <c r="A8" s="4" t="s">
        <v>249</v>
      </c>
      <c r="B8" s="13" t="s">
        <v>250</v>
      </c>
      <c r="C8" s="103">
        <v>22</v>
      </c>
      <c r="D8" s="119">
        <v>1.27272727272727</v>
      </c>
      <c r="E8" s="119">
        <v>0.702500173314209</v>
      </c>
      <c r="F8" s="103">
        <v>4</v>
      </c>
      <c r="G8" s="103">
        <v>1</v>
      </c>
      <c r="H8" s="3"/>
    </row>
    <row r="9" spans="1:8" ht="12.6" customHeight="1">
      <c r="A9" s="4" t="s">
        <v>251</v>
      </c>
      <c r="B9" s="13" t="s">
        <v>252</v>
      </c>
      <c r="C9" s="103">
        <v>7</v>
      </c>
      <c r="D9" s="119">
        <v>1.71428571428571</v>
      </c>
      <c r="E9" s="119">
        <v>1.2535663410560201</v>
      </c>
      <c r="F9" s="103">
        <v>4</v>
      </c>
      <c r="G9" s="103">
        <v>1</v>
      </c>
      <c r="H9" s="3"/>
    </row>
    <row r="10" spans="1:8" ht="12.6" customHeight="1">
      <c r="A10" s="4" t="s">
        <v>253</v>
      </c>
      <c r="B10" s="13" t="s">
        <v>254</v>
      </c>
      <c r="C10" s="103">
        <v>9</v>
      </c>
      <c r="D10" s="119">
        <v>2.6666666666666701</v>
      </c>
      <c r="E10" s="119">
        <v>3.6400549446402599</v>
      </c>
      <c r="F10" s="103">
        <v>12</v>
      </c>
      <c r="G10" s="103">
        <v>1</v>
      </c>
      <c r="H10" s="3"/>
    </row>
    <row r="11" spans="1:8" ht="12.6" customHeight="1">
      <c r="A11" s="4" t="s">
        <v>255</v>
      </c>
      <c r="B11" s="13" t="s">
        <v>539</v>
      </c>
      <c r="C11" s="103">
        <v>11</v>
      </c>
      <c r="D11" s="119">
        <v>3.0909090909090899</v>
      </c>
      <c r="E11" s="119">
        <v>4.4148509704076204</v>
      </c>
      <c r="F11" s="103">
        <v>12</v>
      </c>
      <c r="G11" s="103">
        <v>1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119" t="s">
        <v>491</v>
      </c>
      <c r="E12" s="119" t="s">
        <v>491</v>
      </c>
      <c r="F12" s="103" t="s">
        <v>491</v>
      </c>
      <c r="G12" s="103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4</v>
      </c>
      <c r="D13" s="119">
        <v>1</v>
      </c>
      <c r="E13" s="119">
        <v>0</v>
      </c>
      <c r="F13" s="103">
        <v>1</v>
      </c>
      <c r="G13" s="103">
        <v>1</v>
      </c>
      <c r="H13" s="3"/>
    </row>
    <row r="14" spans="1:8" ht="12.6" customHeight="1">
      <c r="A14" s="4" t="s">
        <v>258</v>
      </c>
      <c r="B14" s="13" t="s">
        <v>391</v>
      </c>
      <c r="C14" s="103">
        <v>0</v>
      </c>
      <c r="D14" s="119" t="s">
        <v>491</v>
      </c>
      <c r="E14" s="119" t="s">
        <v>491</v>
      </c>
      <c r="F14" s="103" t="s">
        <v>491</v>
      </c>
      <c r="G14" s="103" t="s">
        <v>491</v>
      </c>
      <c r="H14" s="3"/>
    </row>
    <row r="15" spans="1:8" ht="12.6" customHeight="1">
      <c r="A15" s="4" t="s">
        <v>259</v>
      </c>
      <c r="B15" s="13" t="s">
        <v>370</v>
      </c>
      <c r="C15" s="103">
        <v>0</v>
      </c>
      <c r="D15" s="119" t="s">
        <v>491</v>
      </c>
      <c r="E15" s="119" t="s">
        <v>491</v>
      </c>
      <c r="F15" s="103" t="s">
        <v>491</v>
      </c>
      <c r="G15" s="103" t="s">
        <v>491</v>
      </c>
      <c r="H15" s="3"/>
    </row>
    <row r="16" spans="1:8" ht="12.6" customHeight="1">
      <c r="A16" s="4" t="s">
        <v>367</v>
      </c>
      <c r="B16" s="13" t="s">
        <v>260</v>
      </c>
      <c r="C16" s="103">
        <v>64</v>
      </c>
      <c r="D16" s="119">
        <v>1.9375</v>
      </c>
      <c r="E16" s="119">
        <v>2.4226117351007002</v>
      </c>
      <c r="F16" s="103">
        <v>12</v>
      </c>
      <c r="G16" s="103">
        <v>1</v>
      </c>
      <c r="H16" s="3"/>
    </row>
    <row r="17" spans="1:8" ht="12.6" customHeight="1">
      <c r="A17" s="4" t="s">
        <v>502</v>
      </c>
      <c r="B17" s="13" t="s">
        <v>143</v>
      </c>
      <c r="C17" s="103">
        <v>0</v>
      </c>
      <c r="D17" s="119" t="s">
        <v>491</v>
      </c>
      <c r="E17" s="119" t="s">
        <v>491</v>
      </c>
      <c r="F17" s="103" t="s">
        <v>491</v>
      </c>
      <c r="G17" s="103" t="s">
        <v>491</v>
      </c>
      <c r="H17" s="3"/>
    </row>
    <row r="18" spans="1:8" ht="12.6" customHeight="1">
      <c r="A18" s="4" t="s">
        <v>503</v>
      </c>
      <c r="B18" s="13" t="s">
        <v>144</v>
      </c>
      <c r="C18" s="103">
        <v>4</v>
      </c>
      <c r="D18" s="119">
        <v>1.75</v>
      </c>
      <c r="E18" s="119">
        <v>0.95742710775633799</v>
      </c>
      <c r="F18" s="103">
        <v>3</v>
      </c>
      <c r="G18" s="103">
        <v>1</v>
      </c>
      <c r="H18" s="3"/>
    </row>
    <row r="19" spans="1:8" ht="12.6" customHeight="1">
      <c r="A19" s="4" t="s">
        <v>504</v>
      </c>
      <c r="B19" s="13" t="s">
        <v>145</v>
      </c>
      <c r="C19" s="103">
        <v>0</v>
      </c>
      <c r="D19" s="119" t="s">
        <v>491</v>
      </c>
      <c r="E19" s="119" t="s">
        <v>491</v>
      </c>
      <c r="F19" s="103" t="s">
        <v>491</v>
      </c>
      <c r="G19" s="103" t="s">
        <v>491</v>
      </c>
      <c r="H19" s="3"/>
    </row>
    <row r="20" spans="1:8" ht="12.6" customHeight="1">
      <c r="A20" s="4" t="s">
        <v>505</v>
      </c>
      <c r="B20" s="13" t="s">
        <v>146</v>
      </c>
      <c r="C20" s="103">
        <v>2</v>
      </c>
      <c r="D20" s="119">
        <v>1</v>
      </c>
      <c r="E20" s="119">
        <v>0</v>
      </c>
      <c r="F20" s="103">
        <v>1</v>
      </c>
      <c r="G20" s="103">
        <v>1</v>
      </c>
      <c r="H20" s="3"/>
    </row>
    <row r="21" spans="1:8" ht="12.6" customHeight="1">
      <c r="A21" s="4" t="s">
        <v>506</v>
      </c>
      <c r="B21" s="13" t="s">
        <v>147</v>
      </c>
      <c r="C21" s="103">
        <v>2</v>
      </c>
      <c r="D21" s="119">
        <v>1</v>
      </c>
      <c r="E21" s="119">
        <v>0</v>
      </c>
      <c r="F21" s="103">
        <v>1</v>
      </c>
      <c r="G21" s="103">
        <v>1</v>
      </c>
      <c r="H21" s="3"/>
    </row>
    <row r="22" spans="1:8" ht="12.6" customHeight="1">
      <c r="A22" s="4" t="s">
        <v>507</v>
      </c>
      <c r="B22" s="13" t="s">
        <v>148</v>
      </c>
      <c r="C22" s="103">
        <v>2</v>
      </c>
      <c r="D22" s="119">
        <v>1</v>
      </c>
      <c r="E22" s="119">
        <v>0</v>
      </c>
      <c r="F22" s="103">
        <v>1</v>
      </c>
      <c r="G22" s="103">
        <v>1</v>
      </c>
      <c r="H22" s="3"/>
    </row>
    <row r="23" spans="1:8" ht="12.6" customHeight="1">
      <c r="A23" s="4" t="s">
        <v>508</v>
      </c>
      <c r="B23" s="13" t="s">
        <v>149</v>
      </c>
      <c r="C23" s="103">
        <v>4</v>
      </c>
      <c r="D23" s="119">
        <v>1.25</v>
      </c>
      <c r="E23" s="119">
        <v>0.5</v>
      </c>
      <c r="F23" s="103">
        <v>2</v>
      </c>
      <c r="G23" s="103">
        <v>1</v>
      </c>
      <c r="H23" s="3"/>
    </row>
    <row r="24" spans="1:8" ht="12.6" customHeight="1">
      <c r="A24" s="134" t="s">
        <v>572</v>
      </c>
      <c r="B24" s="13" t="s">
        <v>150</v>
      </c>
      <c r="C24" s="103">
        <v>1</v>
      </c>
      <c r="D24" s="119">
        <v>1</v>
      </c>
      <c r="E24" s="119" t="s">
        <v>491</v>
      </c>
      <c r="F24" s="103">
        <v>1</v>
      </c>
      <c r="G24" s="103">
        <v>1</v>
      </c>
      <c r="H24" s="3"/>
    </row>
    <row r="25" spans="1:8" ht="12.6" customHeight="1">
      <c r="A25" s="4" t="s">
        <v>509</v>
      </c>
      <c r="B25" s="13" t="s">
        <v>573</v>
      </c>
      <c r="C25" s="103">
        <v>2</v>
      </c>
      <c r="D25" s="119">
        <v>1.5</v>
      </c>
      <c r="E25" s="119">
        <v>0.70710678118654802</v>
      </c>
      <c r="F25" s="103">
        <v>2</v>
      </c>
      <c r="G25" s="103">
        <v>1</v>
      </c>
      <c r="H25" s="3"/>
    </row>
    <row r="26" spans="1:8" ht="12.6" customHeight="1">
      <c r="A26" s="4" t="s">
        <v>510</v>
      </c>
      <c r="B26" s="13" t="s">
        <v>574</v>
      </c>
      <c r="C26" s="103">
        <v>0</v>
      </c>
      <c r="D26" s="119" t="s">
        <v>491</v>
      </c>
      <c r="E26" s="119" t="s">
        <v>491</v>
      </c>
      <c r="F26" s="103" t="s">
        <v>491</v>
      </c>
      <c r="G26" s="103" t="s">
        <v>491</v>
      </c>
      <c r="H26" s="3"/>
    </row>
    <row r="27" spans="1:8" ht="12.6" customHeight="1">
      <c r="A27" s="4" t="s">
        <v>575</v>
      </c>
      <c r="B27" s="13" t="s">
        <v>576</v>
      </c>
      <c r="C27" s="103">
        <v>38</v>
      </c>
      <c r="D27" s="119">
        <v>4.2105263157894699</v>
      </c>
      <c r="E27" s="119">
        <v>5.9418710982263301</v>
      </c>
      <c r="F27" s="103">
        <v>24</v>
      </c>
      <c r="G27" s="103">
        <v>1</v>
      </c>
      <c r="H27" s="3"/>
    </row>
    <row r="28" spans="1:8" ht="12.6" customHeight="1">
      <c r="A28" s="4" t="s">
        <v>577</v>
      </c>
      <c r="B28" s="13" t="s">
        <v>328</v>
      </c>
      <c r="C28" s="103">
        <v>0</v>
      </c>
      <c r="D28" s="119" t="s">
        <v>491</v>
      </c>
      <c r="E28" s="119" t="s">
        <v>491</v>
      </c>
      <c r="F28" s="103" t="s">
        <v>491</v>
      </c>
      <c r="G28" s="103" t="s">
        <v>491</v>
      </c>
      <c r="H28" s="3"/>
    </row>
    <row r="29" spans="1:8" ht="12.6" customHeight="1">
      <c r="A29" s="134" t="s">
        <v>534</v>
      </c>
      <c r="B29" s="13" t="s">
        <v>578</v>
      </c>
      <c r="C29" s="103">
        <v>16</v>
      </c>
      <c r="D29" s="119">
        <v>4.8125</v>
      </c>
      <c r="E29" s="119">
        <v>6.7647985927150902</v>
      </c>
      <c r="F29" s="103">
        <v>24</v>
      </c>
      <c r="G29" s="103">
        <v>1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119" t="s">
        <v>491</v>
      </c>
      <c r="E30" s="119" t="s">
        <v>491</v>
      </c>
      <c r="F30" s="103" t="s">
        <v>491</v>
      </c>
      <c r="G30" s="103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2</v>
      </c>
      <c r="D31" s="119">
        <v>3</v>
      </c>
      <c r="E31" s="119">
        <v>1.4142135623731</v>
      </c>
      <c r="F31" s="103">
        <v>4</v>
      </c>
      <c r="G31" s="103">
        <v>2</v>
      </c>
      <c r="H31" s="3"/>
    </row>
    <row r="32" spans="1:8" ht="12.6" customHeight="1">
      <c r="A32" s="4" t="s">
        <v>581</v>
      </c>
      <c r="B32" s="13" t="s">
        <v>261</v>
      </c>
      <c r="C32" s="103">
        <v>0</v>
      </c>
      <c r="D32" s="119" t="s">
        <v>491</v>
      </c>
      <c r="E32" s="119" t="s">
        <v>491</v>
      </c>
      <c r="F32" s="103" t="s">
        <v>491</v>
      </c>
      <c r="G32" s="103" t="s">
        <v>491</v>
      </c>
      <c r="H32" s="3"/>
    </row>
    <row r="33" spans="1:8" ht="12.6" customHeight="1">
      <c r="A33" s="4" t="s">
        <v>417</v>
      </c>
      <c r="B33" s="13" t="s">
        <v>167</v>
      </c>
      <c r="C33" s="103">
        <v>1</v>
      </c>
      <c r="D33" s="119">
        <v>1</v>
      </c>
      <c r="E33" s="119" t="s">
        <v>491</v>
      </c>
      <c r="F33" s="103">
        <v>1</v>
      </c>
      <c r="G33" s="103">
        <v>1</v>
      </c>
      <c r="H33" s="3"/>
    </row>
    <row r="34" spans="1:8" ht="12.6" customHeight="1">
      <c r="A34" s="134" t="s">
        <v>582</v>
      </c>
      <c r="B34" s="13" t="s">
        <v>331</v>
      </c>
      <c r="C34" s="103">
        <v>65</v>
      </c>
      <c r="D34" s="119">
        <v>1.6923076923076901</v>
      </c>
      <c r="E34" s="119">
        <v>2.0609697120157202</v>
      </c>
      <c r="F34" s="103">
        <v>12</v>
      </c>
      <c r="G34" s="103">
        <v>1</v>
      </c>
      <c r="H34" s="3"/>
    </row>
    <row r="35" spans="1:8" ht="12.6" customHeight="1">
      <c r="A35" s="4" t="s">
        <v>418</v>
      </c>
      <c r="B35" s="13" t="s">
        <v>436</v>
      </c>
      <c r="C35" s="103">
        <v>9</v>
      </c>
      <c r="D35" s="119">
        <v>5.6666666666666696</v>
      </c>
      <c r="E35" s="119">
        <v>5.0990195135927801</v>
      </c>
      <c r="F35" s="103">
        <v>12</v>
      </c>
      <c r="G35" s="103">
        <v>1</v>
      </c>
      <c r="H35" s="3"/>
    </row>
    <row r="36" spans="1:8" ht="12.6" customHeight="1">
      <c r="A36" s="4" t="s">
        <v>419</v>
      </c>
      <c r="B36" s="13" t="s">
        <v>514</v>
      </c>
      <c r="C36" s="103">
        <v>10</v>
      </c>
      <c r="D36" s="119">
        <v>2.9</v>
      </c>
      <c r="E36" s="119">
        <v>3.3482997343593799</v>
      </c>
      <c r="F36" s="103">
        <v>12</v>
      </c>
      <c r="G36" s="103">
        <v>1</v>
      </c>
      <c r="H36" s="3"/>
    </row>
    <row r="37" spans="1:8" ht="12.6" customHeight="1">
      <c r="A37" s="4" t="s">
        <v>583</v>
      </c>
      <c r="B37" s="13" t="s">
        <v>2071</v>
      </c>
      <c r="C37" s="103">
        <v>1</v>
      </c>
      <c r="D37" s="119">
        <v>12</v>
      </c>
      <c r="E37" s="119" t="s">
        <v>491</v>
      </c>
      <c r="F37" s="103">
        <v>12</v>
      </c>
      <c r="G37" s="103">
        <v>12</v>
      </c>
      <c r="H37" s="3"/>
    </row>
    <row r="38" spans="1:8" ht="12.6" customHeight="1">
      <c r="A38" s="4" t="s">
        <v>584</v>
      </c>
      <c r="B38" s="13" t="s">
        <v>262</v>
      </c>
      <c r="C38" s="103">
        <v>17</v>
      </c>
      <c r="D38" s="119">
        <v>91.352941176470594</v>
      </c>
      <c r="E38" s="119">
        <v>240.502063706445</v>
      </c>
      <c r="F38" s="103">
        <v>730</v>
      </c>
      <c r="G38" s="103">
        <v>1</v>
      </c>
      <c r="H38" s="3"/>
    </row>
    <row r="39" spans="1:8" ht="12.6" customHeight="1">
      <c r="A39" s="4" t="s">
        <v>263</v>
      </c>
      <c r="B39" s="13" t="s">
        <v>264</v>
      </c>
      <c r="C39" s="103">
        <v>86</v>
      </c>
      <c r="D39" s="119">
        <v>22.488372093023301</v>
      </c>
      <c r="E39" s="119">
        <v>58.4827262955978</v>
      </c>
      <c r="F39" s="103">
        <v>350</v>
      </c>
      <c r="G39" s="103">
        <v>1</v>
      </c>
      <c r="H39" s="3"/>
    </row>
    <row r="40" spans="1:8" ht="12.6" customHeight="1">
      <c r="A40" s="4" t="s">
        <v>265</v>
      </c>
      <c r="B40" s="13" t="s">
        <v>266</v>
      </c>
      <c r="C40" s="103">
        <v>6</v>
      </c>
      <c r="D40" s="119">
        <v>3.5</v>
      </c>
      <c r="E40" s="119">
        <v>4.7222875812470404</v>
      </c>
      <c r="F40" s="103">
        <v>13</v>
      </c>
      <c r="G40" s="103">
        <v>1</v>
      </c>
      <c r="H40" s="3"/>
    </row>
    <row r="41" spans="1:8" ht="12.6" customHeight="1">
      <c r="A41" s="4" t="s">
        <v>377</v>
      </c>
      <c r="B41" s="13" t="s">
        <v>267</v>
      </c>
      <c r="C41" s="103">
        <v>1</v>
      </c>
      <c r="D41" s="119">
        <v>2</v>
      </c>
      <c r="E41" s="119" t="s">
        <v>491</v>
      </c>
      <c r="F41" s="103">
        <v>2</v>
      </c>
      <c r="G41" s="103">
        <v>2</v>
      </c>
      <c r="H41" s="3"/>
    </row>
    <row r="42" spans="1:8" ht="12.6" customHeight="1">
      <c r="A42" s="4" t="s">
        <v>378</v>
      </c>
      <c r="B42" s="13" t="s">
        <v>268</v>
      </c>
      <c r="C42" s="103">
        <v>5</v>
      </c>
      <c r="D42" s="119">
        <v>1</v>
      </c>
      <c r="E42" s="119">
        <v>0</v>
      </c>
      <c r="F42" s="103">
        <v>1</v>
      </c>
      <c r="G42" s="103">
        <v>1</v>
      </c>
      <c r="H42" s="3"/>
    </row>
    <row r="43" spans="1:8" ht="12.6" customHeight="1">
      <c r="A43" s="4" t="s">
        <v>281</v>
      </c>
      <c r="B43" s="13" t="s">
        <v>379</v>
      </c>
      <c r="C43" s="103">
        <v>3</v>
      </c>
      <c r="D43" s="119">
        <v>5</v>
      </c>
      <c r="E43" s="119">
        <v>6.0827625302982202</v>
      </c>
      <c r="F43" s="103">
        <v>12</v>
      </c>
      <c r="G43" s="103">
        <v>1</v>
      </c>
      <c r="H43" s="3"/>
    </row>
    <row r="44" spans="1:8" ht="12.6" customHeight="1">
      <c r="A44" s="4" t="s">
        <v>380</v>
      </c>
      <c r="B44" s="13" t="s">
        <v>585</v>
      </c>
      <c r="C44" s="103">
        <v>13</v>
      </c>
      <c r="D44" s="119">
        <v>15.0769230769231</v>
      </c>
      <c r="E44" s="119">
        <v>15.850665277633899</v>
      </c>
      <c r="F44" s="103">
        <v>51</v>
      </c>
      <c r="G44" s="103">
        <v>1</v>
      </c>
      <c r="H44" s="3"/>
    </row>
    <row r="45" spans="1:8" ht="12.6" customHeight="1">
      <c r="A45" s="4" t="s">
        <v>282</v>
      </c>
      <c r="B45" s="13" t="s">
        <v>586</v>
      </c>
      <c r="C45" s="103">
        <v>59</v>
      </c>
      <c r="D45" s="119">
        <v>9.9661016949152508</v>
      </c>
      <c r="E45" s="119">
        <v>47.511510801900798</v>
      </c>
      <c r="F45" s="103">
        <v>365</v>
      </c>
      <c r="G45" s="103">
        <v>1</v>
      </c>
      <c r="H45" s="3"/>
    </row>
    <row r="46" spans="1:8" ht="12.6" customHeight="1">
      <c r="A46" s="4" t="s">
        <v>587</v>
      </c>
      <c r="B46" s="13" t="s">
        <v>588</v>
      </c>
      <c r="C46" s="103">
        <v>3</v>
      </c>
      <c r="D46" s="119">
        <v>1.3333333333333299</v>
      </c>
      <c r="E46" s="119">
        <v>0.57735026918962595</v>
      </c>
      <c r="F46" s="103">
        <v>2</v>
      </c>
      <c r="G46" s="103">
        <v>1</v>
      </c>
      <c r="H46" s="3"/>
    </row>
    <row r="47" spans="1:8" ht="12.6" customHeight="1">
      <c r="A47" s="4" t="s">
        <v>589</v>
      </c>
      <c r="B47" s="13" t="s">
        <v>269</v>
      </c>
      <c r="C47" s="103">
        <v>5</v>
      </c>
      <c r="D47" s="119">
        <v>3.4</v>
      </c>
      <c r="E47" s="119">
        <v>4.8270073544588703</v>
      </c>
      <c r="F47" s="103">
        <v>12</v>
      </c>
      <c r="G47" s="103">
        <v>1</v>
      </c>
      <c r="H47" s="3"/>
    </row>
    <row r="48" spans="1:8" ht="12.6" customHeight="1">
      <c r="A48" s="4" t="s">
        <v>284</v>
      </c>
      <c r="B48" s="13" t="s">
        <v>590</v>
      </c>
      <c r="C48" s="103">
        <v>5</v>
      </c>
      <c r="D48" s="119">
        <v>2.4</v>
      </c>
      <c r="E48" s="119">
        <v>1.3416407864998701</v>
      </c>
      <c r="F48" s="103">
        <v>4</v>
      </c>
      <c r="G48" s="103">
        <v>1</v>
      </c>
      <c r="H48" s="3"/>
    </row>
    <row r="49" spans="1:8" ht="12.6" customHeight="1">
      <c r="A49" s="4" t="s">
        <v>421</v>
      </c>
      <c r="B49" s="13" t="s">
        <v>270</v>
      </c>
      <c r="C49" s="103">
        <v>22</v>
      </c>
      <c r="D49" s="119">
        <v>3.0909090909090899</v>
      </c>
      <c r="E49" s="119">
        <v>3.79108089761935</v>
      </c>
      <c r="F49" s="103">
        <v>12</v>
      </c>
      <c r="G49" s="103">
        <v>1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119" t="s">
        <v>491</v>
      </c>
      <c r="E50" s="119" t="s">
        <v>491</v>
      </c>
      <c r="F50" s="103" t="s">
        <v>491</v>
      </c>
      <c r="G50" s="103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19">
        <v>0</v>
      </c>
      <c r="D51" s="119" t="s">
        <v>491</v>
      </c>
      <c r="E51" s="119" t="s">
        <v>491</v>
      </c>
      <c r="F51" s="119" t="s">
        <v>491</v>
      </c>
      <c r="G51" s="103" t="s">
        <v>491</v>
      </c>
    </row>
    <row r="52" spans="1:8" ht="12.6" customHeight="1">
      <c r="A52" s="4" t="s">
        <v>591</v>
      </c>
      <c r="B52" s="13" t="s">
        <v>157</v>
      </c>
      <c r="C52" s="103">
        <v>0</v>
      </c>
      <c r="D52" s="119" t="s">
        <v>491</v>
      </c>
      <c r="E52" s="119" t="s">
        <v>491</v>
      </c>
      <c r="F52" s="103" t="s">
        <v>491</v>
      </c>
      <c r="G52" s="103" t="s">
        <v>491</v>
      </c>
      <c r="H52" s="3"/>
    </row>
    <row r="53" spans="1:8" ht="12.6" customHeight="1">
      <c r="A53" s="4" t="s">
        <v>158</v>
      </c>
      <c r="B53" s="13" t="s">
        <v>159</v>
      </c>
      <c r="C53" s="103">
        <v>1</v>
      </c>
      <c r="D53" s="119">
        <v>1</v>
      </c>
      <c r="E53" s="119" t="s">
        <v>491</v>
      </c>
      <c r="F53" s="103">
        <v>1</v>
      </c>
      <c r="G53" s="103">
        <v>1</v>
      </c>
      <c r="H53" s="3"/>
    </row>
    <row r="54" spans="1:8" ht="12.6" customHeight="1">
      <c r="A54" s="4" t="s">
        <v>160</v>
      </c>
      <c r="B54" s="13" t="s">
        <v>161</v>
      </c>
      <c r="C54" s="103">
        <v>2</v>
      </c>
      <c r="D54" s="119">
        <v>1</v>
      </c>
      <c r="E54" s="119">
        <v>0</v>
      </c>
      <c r="F54" s="103">
        <v>1</v>
      </c>
      <c r="G54" s="103">
        <v>1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119" t="s">
        <v>491</v>
      </c>
      <c r="E55" s="119" t="s">
        <v>491</v>
      </c>
      <c r="F55" s="103" t="s">
        <v>491</v>
      </c>
      <c r="G55" s="103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1</v>
      </c>
      <c r="D56" s="119">
        <v>1</v>
      </c>
      <c r="E56" s="119" t="s">
        <v>491</v>
      </c>
      <c r="F56" s="103">
        <v>1</v>
      </c>
      <c r="G56" s="103">
        <v>1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119" t="s">
        <v>491</v>
      </c>
      <c r="E57" s="119" t="s">
        <v>491</v>
      </c>
      <c r="F57" s="103" t="s">
        <v>491</v>
      </c>
      <c r="G57" s="103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119" t="s">
        <v>491</v>
      </c>
      <c r="E58" s="119" t="s">
        <v>491</v>
      </c>
      <c r="F58" s="103" t="s">
        <v>491</v>
      </c>
      <c r="G58" s="103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55</v>
      </c>
      <c r="D59" s="119">
        <v>3.6</v>
      </c>
      <c r="E59" s="119">
        <v>4.7203264168361798</v>
      </c>
      <c r="F59" s="103">
        <v>24</v>
      </c>
      <c r="G59" s="103">
        <v>1</v>
      </c>
      <c r="H59" s="3"/>
    </row>
    <row r="60" spans="1:8" ht="12.6" customHeight="1">
      <c r="A60" s="4" t="s">
        <v>175</v>
      </c>
      <c r="B60" s="13" t="s">
        <v>176</v>
      </c>
      <c r="C60" s="103">
        <v>63</v>
      </c>
      <c r="D60" s="119">
        <v>11.5714285714286</v>
      </c>
      <c r="E60" s="119">
        <v>48.741157770712597</v>
      </c>
      <c r="F60" s="103">
        <v>365</v>
      </c>
      <c r="G60" s="103">
        <v>1</v>
      </c>
      <c r="H60" s="3"/>
    </row>
    <row r="61" spans="1:8" ht="12.6" customHeight="1">
      <c r="A61" s="4" t="s">
        <v>177</v>
      </c>
      <c r="B61" s="13" t="s">
        <v>178</v>
      </c>
      <c r="C61" s="103">
        <v>5</v>
      </c>
      <c r="D61" s="119">
        <v>8.4</v>
      </c>
      <c r="E61" s="119">
        <v>9.8132563402776807</v>
      </c>
      <c r="F61" s="103">
        <v>24</v>
      </c>
      <c r="G61" s="103">
        <v>1</v>
      </c>
      <c r="H61" s="3"/>
    </row>
    <row r="62" spans="1:8" ht="12.6" customHeight="1">
      <c r="A62" s="4" t="s">
        <v>179</v>
      </c>
      <c r="B62" s="13" t="s">
        <v>180</v>
      </c>
      <c r="C62" s="103">
        <v>1</v>
      </c>
      <c r="D62" s="119">
        <v>1</v>
      </c>
      <c r="E62" s="119" t="s">
        <v>491</v>
      </c>
      <c r="F62" s="103">
        <v>1</v>
      </c>
      <c r="G62" s="103">
        <v>1</v>
      </c>
      <c r="H62" s="3"/>
    </row>
    <row r="63" spans="1:8" ht="12.6" customHeight="1">
      <c r="A63" s="4" t="s">
        <v>181</v>
      </c>
      <c r="B63" s="13" t="s">
        <v>182</v>
      </c>
      <c r="C63" s="103">
        <v>1</v>
      </c>
      <c r="D63" s="119">
        <v>12</v>
      </c>
      <c r="E63" s="119" t="s">
        <v>491</v>
      </c>
      <c r="F63" s="103">
        <v>12</v>
      </c>
      <c r="G63" s="103">
        <v>12</v>
      </c>
      <c r="H63" s="3"/>
    </row>
    <row r="64" spans="1:8" ht="12.6" customHeight="1">
      <c r="A64" s="134" t="s">
        <v>183</v>
      </c>
      <c r="B64" s="13" t="s">
        <v>184</v>
      </c>
      <c r="C64" s="103">
        <v>11</v>
      </c>
      <c r="D64" s="119">
        <v>2</v>
      </c>
      <c r="E64" s="119">
        <v>3.3166247903553998</v>
      </c>
      <c r="F64" s="103">
        <v>12</v>
      </c>
      <c r="G64" s="103">
        <v>1</v>
      </c>
      <c r="H64" s="3"/>
    </row>
    <row r="65" spans="1:8" ht="12.6" customHeight="1">
      <c r="A65" s="4" t="s">
        <v>185</v>
      </c>
      <c r="B65" s="13" t="s">
        <v>2018</v>
      </c>
      <c r="C65" s="103">
        <v>10</v>
      </c>
      <c r="D65" s="119">
        <v>3.3</v>
      </c>
      <c r="E65" s="119">
        <v>4.5958918853931099</v>
      </c>
      <c r="F65" s="103">
        <v>12</v>
      </c>
      <c r="G65" s="103">
        <v>1</v>
      </c>
      <c r="H65" s="3"/>
    </row>
    <row r="66" spans="1:8" ht="12.6" customHeight="1">
      <c r="A66" s="4" t="s">
        <v>186</v>
      </c>
      <c r="B66" s="13" t="s">
        <v>163</v>
      </c>
      <c r="C66" s="103">
        <v>1</v>
      </c>
      <c r="D66" s="119">
        <v>2</v>
      </c>
      <c r="E66" s="119" t="s">
        <v>491</v>
      </c>
      <c r="F66" s="103">
        <v>2</v>
      </c>
      <c r="G66" s="103">
        <v>2</v>
      </c>
      <c r="H66" s="3"/>
    </row>
    <row r="67" spans="1:8" ht="12.6" customHeight="1">
      <c r="A67" s="4" t="s">
        <v>187</v>
      </c>
      <c r="B67" s="13" t="s">
        <v>164</v>
      </c>
      <c r="C67" s="103">
        <v>0</v>
      </c>
      <c r="D67" s="119" t="s">
        <v>491</v>
      </c>
      <c r="E67" s="119" t="s">
        <v>491</v>
      </c>
      <c r="F67" s="103" t="s">
        <v>491</v>
      </c>
      <c r="G67" s="103" t="s">
        <v>491</v>
      </c>
      <c r="H67" s="3"/>
    </row>
    <row r="68" spans="1:8" ht="12.6" customHeight="1">
      <c r="A68" s="4" t="s">
        <v>188</v>
      </c>
      <c r="B68" s="13" t="s">
        <v>165</v>
      </c>
      <c r="C68" s="103">
        <v>35</v>
      </c>
      <c r="D68" s="119">
        <v>5.8571428571428603</v>
      </c>
      <c r="E68" s="119">
        <v>7.2604604340417502</v>
      </c>
      <c r="F68" s="103">
        <v>28</v>
      </c>
      <c r="G68" s="103">
        <v>1</v>
      </c>
      <c r="H68" s="3"/>
    </row>
    <row r="69" spans="1:8" ht="12.6" customHeight="1">
      <c r="A69" s="4" t="s">
        <v>189</v>
      </c>
      <c r="B69" s="13" t="s">
        <v>166</v>
      </c>
      <c r="C69" s="103">
        <v>15</v>
      </c>
      <c r="D69" s="119">
        <v>1.3333333333333299</v>
      </c>
      <c r="E69" s="119">
        <v>0.48795003647426699</v>
      </c>
      <c r="F69" s="103">
        <v>2</v>
      </c>
      <c r="G69" s="103">
        <v>1</v>
      </c>
      <c r="H69" s="3"/>
    </row>
    <row r="70" spans="1:8" ht="12.6" customHeight="1">
      <c r="A70" s="4" t="s">
        <v>190</v>
      </c>
      <c r="B70" s="13" t="s">
        <v>168</v>
      </c>
      <c r="C70" s="103">
        <v>17</v>
      </c>
      <c r="D70" s="119">
        <v>1.8235294117647101</v>
      </c>
      <c r="E70" s="119">
        <v>1.4677914581799001</v>
      </c>
      <c r="F70" s="103">
        <v>6</v>
      </c>
      <c r="G70" s="103">
        <v>1</v>
      </c>
      <c r="H70" s="3"/>
    </row>
    <row r="71" spans="1:8" ht="12.6" customHeight="1">
      <c r="A71" s="4" t="s">
        <v>191</v>
      </c>
      <c r="B71" s="13" t="s">
        <v>192</v>
      </c>
      <c r="C71" s="103">
        <v>0</v>
      </c>
      <c r="D71" s="119" t="s">
        <v>491</v>
      </c>
      <c r="E71" s="119" t="s">
        <v>491</v>
      </c>
      <c r="F71" s="103" t="s">
        <v>491</v>
      </c>
      <c r="G71" s="103" t="s">
        <v>491</v>
      </c>
      <c r="H71" s="3"/>
    </row>
    <row r="72" spans="1:8" ht="12.6" customHeight="1">
      <c r="A72" s="4" t="s">
        <v>193</v>
      </c>
      <c r="B72" s="13" t="s">
        <v>194</v>
      </c>
      <c r="C72" s="103">
        <v>4</v>
      </c>
      <c r="D72" s="119">
        <v>2.5</v>
      </c>
      <c r="E72" s="119">
        <v>1.91485421551268</v>
      </c>
      <c r="F72" s="103">
        <v>5</v>
      </c>
      <c r="G72" s="103">
        <v>1</v>
      </c>
      <c r="H72" s="3"/>
    </row>
    <row r="73" spans="1:8" ht="12.6" customHeight="1">
      <c r="A73" s="4" t="s">
        <v>195</v>
      </c>
      <c r="B73" s="13" t="s">
        <v>196</v>
      </c>
      <c r="C73" s="103">
        <v>32</v>
      </c>
      <c r="D73" s="119">
        <v>5.3125</v>
      </c>
      <c r="E73" s="119">
        <v>6.4028093632354404</v>
      </c>
      <c r="F73" s="103">
        <v>30</v>
      </c>
      <c r="G73" s="103">
        <v>1</v>
      </c>
      <c r="H73" s="3"/>
    </row>
    <row r="74" spans="1:8" ht="12.6" customHeight="1">
      <c r="A74" s="4" t="s">
        <v>197</v>
      </c>
      <c r="B74" s="13" t="s">
        <v>198</v>
      </c>
      <c r="C74" s="103">
        <v>2</v>
      </c>
      <c r="D74" s="119">
        <v>1</v>
      </c>
      <c r="E74" s="119">
        <v>0</v>
      </c>
      <c r="F74" s="103">
        <v>1</v>
      </c>
      <c r="G74" s="103">
        <v>1</v>
      </c>
      <c r="H74" s="3"/>
    </row>
    <row r="75" spans="1:8" ht="12.6" customHeight="1">
      <c r="A75" s="4" t="s">
        <v>199</v>
      </c>
      <c r="B75" s="13" t="s">
        <v>200</v>
      </c>
      <c r="C75" s="103">
        <v>0</v>
      </c>
      <c r="D75" s="119" t="s">
        <v>491</v>
      </c>
      <c r="E75" s="119" t="s">
        <v>491</v>
      </c>
      <c r="F75" s="103" t="s">
        <v>491</v>
      </c>
      <c r="G75" s="103" t="s">
        <v>491</v>
      </c>
      <c r="H75" s="3"/>
    </row>
    <row r="76" spans="1:8" ht="12.6" customHeight="1">
      <c r="A76" s="4" t="s">
        <v>201</v>
      </c>
      <c r="B76" s="13" t="s">
        <v>202</v>
      </c>
      <c r="C76" s="103">
        <v>61</v>
      </c>
      <c r="D76" s="119">
        <v>9.0819672131147495</v>
      </c>
      <c r="E76" s="119">
        <v>10.5044357011173</v>
      </c>
      <c r="F76" s="103">
        <v>52</v>
      </c>
      <c r="G76" s="103">
        <v>1</v>
      </c>
      <c r="H76" s="3"/>
    </row>
    <row r="77" spans="1:8" ht="12.6" customHeight="1">
      <c r="A77" s="4" t="s">
        <v>203</v>
      </c>
      <c r="B77" s="13" t="s">
        <v>169</v>
      </c>
      <c r="C77" s="103">
        <v>51</v>
      </c>
      <c r="D77" s="119">
        <v>32.176470588235297</v>
      </c>
      <c r="E77" s="119">
        <v>62.246511832343799</v>
      </c>
      <c r="F77" s="103">
        <v>352</v>
      </c>
      <c r="G77" s="103">
        <v>1</v>
      </c>
      <c r="H77" s="3"/>
    </row>
    <row r="78" spans="1:8" ht="12.6" customHeight="1">
      <c r="A78" s="134" t="s">
        <v>204</v>
      </c>
      <c r="B78" s="13" t="s">
        <v>170</v>
      </c>
      <c r="C78" s="103">
        <v>246</v>
      </c>
      <c r="D78" s="119">
        <v>11.7967479674797</v>
      </c>
      <c r="E78" s="119">
        <v>25.586813998730101</v>
      </c>
      <c r="F78" s="103">
        <v>252</v>
      </c>
      <c r="G78" s="103">
        <v>1</v>
      </c>
      <c r="H78" s="3"/>
    </row>
    <row r="79" spans="1:8" ht="12.6" customHeight="1">
      <c r="A79" s="4" t="s">
        <v>205</v>
      </c>
      <c r="B79" s="13" t="s">
        <v>206</v>
      </c>
      <c r="C79" s="103">
        <v>0</v>
      </c>
      <c r="D79" s="119" t="s">
        <v>491</v>
      </c>
      <c r="E79" s="119" t="s">
        <v>491</v>
      </c>
      <c r="F79" s="103" t="s">
        <v>491</v>
      </c>
      <c r="G79" s="103" t="s">
        <v>491</v>
      </c>
      <c r="H79" s="3"/>
    </row>
    <row r="80" spans="1:8" ht="12.6" customHeight="1">
      <c r="A80" s="4" t="s">
        <v>207</v>
      </c>
      <c r="B80" s="13" t="s">
        <v>171</v>
      </c>
      <c r="C80" s="103">
        <v>19</v>
      </c>
      <c r="D80" s="119">
        <v>2.57894736842105</v>
      </c>
      <c r="E80" s="119">
        <v>1.57465302963627</v>
      </c>
      <c r="F80" s="103">
        <v>6</v>
      </c>
      <c r="G80" s="103">
        <v>1</v>
      </c>
      <c r="H80" s="3"/>
    </row>
    <row r="81" spans="1:8" ht="12.6" customHeight="1">
      <c r="A81" s="134" t="s">
        <v>208</v>
      </c>
      <c r="B81" s="13" t="s">
        <v>209</v>
      </c>
      <c r="C81" s="103">
        <v>0</v>
      </c>
      <c r="D81" s="119" t="s">
        <v>491</v>
      </c>
      <c r="E81" s="119" t="s">
        <v>491</v>
      </c>
      <c r="F81" s="103" t="s">
        <v>491</v>
      </c>
      <c r="G81" s="103" t="s">
        <v>491</v>
      </c>
      <c r="H81" s="3"/>
    </row>
    <row r="82" spans="1:8" ht="12.6" customHeight="1">
      <c r="A82" s="4" t="s">
        <v>210</v>
      </c>
      <c r="B82" s="13" t="s">
        <v>211</v>
      </c>
      <c r="C82" s="103">
        <v>98</v>
      </c>
      <c r="D82" s="119">
        <v>4.1734693877550999</v>
      </c>
      <c r="E82" s="119">
        <v>7.1176063250240498</v>
      </c>
      <c r="F82" s="103">
        <v>54</v>
      </c>
      <c r="G82" s="103">
        <v>1</v>
      </c>
      <c r="H82" s="3"/>
    </row>
    <row r="83" spans="1:8" ht="12.6" customHeight="1">
      <c r="A83" s="4" t="s">
        <v>212</v>
      </c>
      <c r="B83" s="13" t="s">
        <v>213</v>
      </c>
      <c r="C83" s="103">
        <v>569</v>
      </c>
      <c r="D83" s="119">
        <v>10.9982425307557</v>
      </c>
      <c r="E83" s="119">
        <v>25.345951361647298</v>
      </c>
      <c r="F83" s="103">
        <v>262</v>
      </c>
      <c r="G83" s="103">
        <v>1</v>
      </c>
      <c r="H83" s="3"/>
    </row>
    <row r="84" spans="1:8" ht="12.6" customHeight="1">
      <c r="A84" s="134" t="s">
        <v>172</v>
      </c>
      <c r="B84" s="13" t="s">
        <v>214</v>
      </c>
      <c r="C84" s="103">
        <v>349</v>
      </c>
      <c r="D84" s="119">
        <v>23.3839541547278</v>
      </c>
      <c r="E84" s="119">
        <v>64.773445809381499</v>
      </c>
      <c r="F84" s="103">
        <v>504</v>
      </c>
      <c r="G84" s="103">
        <v>1</v>
      </c>
      <c r="H84" s="3"/>
    </row>
    <row r="85" spans="1:8" ht="12.6" customHeight="1">
      <c r="A85" s="35" t="s">
        <v>215</v>
      </c>
      <c r="B85" s="192" t="s">
        <v>2020</v>
      </c>
      <c r="C85" s="103">
        <v>1</v>
      </c>
      <c r="D85" s="119">
        <v>12</v>
      </c>
      <c r="E85" s="119" t="s">
        <v>491</v>
      </c>
      <c r="F85" s="103">
        <v>12</v>
      </c>
      <c r="G85" s="103">
        <v>12</v>
      </c>
      <c r="H85" s="3"/>
    </row>
    <row r="86" spans="1:8" ht="12.6" customHeight="1">
      <c r="A86" s="35" t="s">
        <v>217</v>
      </c>
      <c r="B86" s="13" t="s">
        <v>216</v>
      </c>
      <c r="C86" s="103">
        <v>17</v>
      </c>
      <c r="D86" s="119">
        <v>1.9411764705882399</v>
      </c>
      <c r="E86" s="119">
        <v>2.7265039023283602</v>
      </c>
      <c r="F86" s="103">
        <v>12</v>
      </c>
      <c r="G86" s="103">
        <v>1</v>
      </c>
      <c r="H86" s="3"/>
    </row>
    <row r="87" spans="1:8" ht="12.6" customHeight="1">
      <c r="A87" s="35" t="s">
        <v>219</v>
      </c>
      <c r="B87" s="13" t="s">
        <v>218</v>
      </c>
      <c r="C87" s="103">
        <v>1</v>
      </c>
      <c r="D87" s="119">
        <v>12</v>
      </c>
      <c r="E87" s="119" t="s">
        <v>491</v>
      </c>
      <c r="F87" s="103">
        <v>12</v>
      </c>
      <c r="G87" s="103">
        <v>12</v>
      </c>
      <c r="H87" s="3"/>
    </row>
    <row r="88" spans="1:8" ht="12.6" customHeight="1">
      <c r="A88" s="35" t="s">
        <v>221</v>
      </c>
      <c r="B88" s="13" t="s">
        <v>220</v>
      </c>
      <c r="C88" s="103">
        <v>2</v>
      </c>
      <c r="D88" s="119">
        <v>1</v>
      </c>
      <c r="E88" s="119">
        <v>0</v>
      </c>
      <c r="F88" s="103">
        <v>1</v>
      </c>
      <c r="G88" s="103">
        <v>1</v>
      </c>
      <c r="H88" s="3"/>
    </row>
    <row r="89" spans="1:8" ht="12.6" customHeight="1">
      <c r="A89" s="35" t="s">
        <v>223</v>
      </c>
      <c r="B89" s="13" t="s">
        <v>222</v>
      </c>
      <c r="C89" s="103">
        <v>2</v>
      </c>
      <c r="D89" s="119">
        <v>3</v>
      </c>
      <c r="E89" s="119">
        <v>1.4142135623731</v>
      </c>
      <c r="F89" s="103">
        <v>4</v>
      </c>
      <c r="G89" s="103">
        <v>2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119" t="s">
        <v>491</v>
      </c>
      <c r="E90" s="119" t="s">
        <v>491</v>
      </c>
      <c r="F90" s="103" t="s">
        <v>491</v>
      </c>
      <c r="G90" s="103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119" t="s">
        <v>491</v>
      </c>
      <c r="E91" s="119" t="s">
        <v>491</v>
      </c>
      <c r="F91" s="103" t="s">
        <v>491</v>
      </c>
      <c r="G91" s="103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10</v>
      </c>
      <c r="D92" s="119">
        <v>2.4</v>
      </c>
      <c r="E92" s="119">
        <v>1.4298407059684799</v>
      </c>
      <c r="F92" s="103">
        <v>4</v>
      </c>
      <c r="G92" s="103">
        <v>1</v>
      </c>
      <c r="H92" s="3"/>
    </row>
    <row r="93" spans="1:8" ht="12.6" customHeight="1">
      <c r="A93" s="134" t="s">
        <v>321</v>
      </c>
      <c r="B93" s="13" t="s">
        <v>517</v>
      </c>
      <c r="C93" s="103">
        <v>0</v>
      </c>
      <c r="D93" s="119" t="s">
        <v>491</v>
      </c>
      <c r="E93" s="119" t="s">
        <v>491</v>
      </c>
      <c r="F93" s="103" t="s">
        <v>491</v>
      </c>
      <c r="G93" s="103" t="s">
        <v>491</v>
      </c>
      <c r="H93" s="3"/>
    </row>
    <row r="94" spans="1:8" ht="12.6" customHeight="1">
      <c r="A94" s="4" t="s">
        <v>322</v>
      </c>
      <c r="B94" s="13" t="s">
        <v>323</v>
      </c>
      <c r="C94" s="103">
        <v>17</v>
      </c>
      <c r="D94" s="119">
        <v>4.1176470588235299</v>
      </c>
      <c r="E94" s="119">
        <v>4.1061288481545599</v>
      </c>
      <c r="F94" s="103">
        <v>12</v>
      </c>
      <c r="G94" s="103">
        <v>1</v>
      </c>
      <c r="H94" s="3"/>
    </row>
    <row r="95" spans="1:8" ht="12.6" customHeight="1">
      <c r="A95" s="134" t="s">
        <v>324</v>
      </c>
      <c r="B95" s="13" t="s">
        <v>518</v>
      </c>
      <c r="C95" s="103">
        <v>3</v>
      </c>
      <c r="D95" s="119">
        <v>5.6666666666666696</v>
      </c>
      <c r="E95" s="119">
        <v>5.6862407030773303</v>
      </c>
      <c r="F95" s="103">
        <v>12</v>
      </c>
      <c r="G95" s="103">
        <v>1</v>
      </c>
      <c r="H95" s="3"/>
    </row>
    <row r="96" spans="1:8" ht="12.6" customHeight="1">
      <c r="A96" s="4" t="s">
        <v>325</v>
      </c>
      <c r="B96" s="13" t="s">
        <v>519</v>
      </c>
      <c r="C96" s="103">
        <v>1</v>
      </c>
      <c r="D96" s="119">
        <v>2</v>
      </c>
      <c r="E96" s="119" t="s">
        <v>491</v>
      </c>
      <c r="F96" s="103">
        <v>2</v>
      </c>
      <c r="G96" s="103">
        <v>2</v>
      </c>
      <c r="H96" s="3"/>
    </row>
    <row r="97" spans="1:8" ht="12.6" customHeight="1">
      <c r="A97" s="4" t="s">
        <v>686</v>
      </c>
      <c r="B97" s="13" t="s">
        <v>520</v>
      </c>
      <c r="C97" s="103">
        <v>0</v>
      </c>
      <c r="D97" s="119" t="s">
        <v>491</v>
      </c>
      <c r="E97" s="119" t="s">
        <v>491</v>
      </c>
      <c r="F97" s="103" t="s">
        <v>491</v>
      </c>
      <c r="G97" s="103" t="s">
        <v>491</v>
      </c>
      <c r="H97" s="3"/>
    </row>
    <row r="98" spans="1:8" ht="12.6" customHeight="1">
      <c r="A98" s="134" t="s">
        <v>381</v>
      </c>
      <c r="B98" s="13" t="s">
        <v>151</v>
      </c>
      <c r="C98" s="103">
        <v>3</v>
      </c>
      <c r="D98" s="119">
        <v>1</v>
      </c>
      <c r="E98" s="119">
        <v>0</v>
      </c>
      <c r="F98" s="103">
        <v>1</v>
      </c>
      <c r="G98" s="103">
        <v>1</v>
      </c>
      <c r="H98" s="3"/>
    </row>
    <row r="99" spans="1:8" ht="12.6" customHeight="1">
      <c r="A99" s="4" t="s">
        <v>604</v>
      </c>
      <c r="B99" s="13" t="s">
        <v>382</v>
      </c>
      <c r="C99" s="103">
        <v>0</v>
      </c>
      <c r="D99" s="119" t="s">
        <v>491</v>
      </c>
      <c r="E99" s="119" t="s">
        <v>491</v>
      </c>
      <c r="F99" s="103" t="s">
        <v>491</v>
      </c>
      <c r="G99" s="10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03">
        <v>11</v>
      </c>
      <c r="D100" s="119">
        <v>4.3636363636363598</v>
      </c>
      <c r="E100" s="119">
        <v>4.0564202758769303</v>
      </c>
      <c r="F100" s="103">
        <v>12</v>
      </c>
      <c r="G100" s="103">
        <v>1</v>
      </c>
      <c r="H100" s="3"/>
    </row>
    <row r="101" spans="1:8" ht="12.6" customHeight="1">
      <c r="A101" s="4" t="s">
        <v>383</v>
      </c>
      <c r="B101" s="13" t="s">
        <v>522</v>
      </c>
      <c r="C101" s="103">
        <v>276</v>
      </c>
      <c r="D101" s="119">
        <v>5.0507246376811601</v>
      </c>
      <c r="E101" s="119">
        <v>6.6341512727216596</v>
      </c>
      <c r="F101" s="103">
        <v>48</v>
      </c>
      <c r="G101" s="103">
        <v>1</v>
      </c>
      <c r="H101" s="3"/>
    </row>
    <row r="102" spans="1:8" ht="12.6" customHeight="1">
      <c r="A102" s="4" t="s">
        <v>608</v>
      </c>
      <c r="B102" s="13" t="s">
        <v>523</v>
      </c>
      <c r="C102" s="103">
        <v>45</v>
      </c>
      <c r="D102" s="119">
        <v>5.4888888888888898</v>
      </c>
      <c r="E102" s="119">
        <v>4.8552793301454198</v>
      </c>
      <c r="F102" s="103">
        <v>13</v>
      </c>
      <c r="G102" s="103">
        <v>1</v>
      </c>
      <c r="H102" s="3"/>
    </row>
    <row r="103" spans="1:8" ht="12.6" customHeight="1">
      <c r="A103" s="4" t="s">
        <v>609</v>
      </c>
      <c r="B103" s="13" t="s">
        <v>524</v>
      </c>
      <c r="C103" s="103">
        <v>34</v>
      </c>
      <c r="D103" s="119">
        <v>19.794117647058801</v>
      </c>
      <c r="E103" s="119">
        <v>44.391358298908798</v>
      </c>
      <c r="F103" s="103">
        <v>254</v>
      </c>
      <c r="G103" s="103">
        <v>1</v>
      </c>
      <c r="H103" s="3"/>
    </row>
    <row r="104" spans="1:8" ht="12.6" customHeight="1">
      <c r="A104" s="4" t="s">
        <v>384</v>
      </c>
      <c r="B104" s="13" t="s">
        <v>525</v>
      </c>
      <c r="C104" s="103">
        <v>21</v>
      </c>
      <c r="D104" s="119">
        <v>4.9523809523809499</v>
      </c>
      <c r="E104" s="119">
        <v>10.399404744869701</v>
      </c>
      <c r="F104" s="103">
        <v>48</v>
      </c>
      <c r="G104" s="103">
        <v>1</v>
      </c>
      <c r="H104" s="3"/>
    </row>
    <row r="105" spans="1:8" ht="12.6" customHeight="1">
      <c r="A105" s="4" t="s">
        <v>611</v>
      </c>
      <c r="B105" s="13" t="s">
        <v>411</v>
      </c>
      <c r="C105" s="103">
        <v>2</v>
      </c>
      <c r="D105" s="119">
        <v>1.5</v>
      </c>
      <c r="E105" s="119">
        <v>0.70710678118654802</v>
      </c>
      <c r="F105" s="103">
        <v>2</v>
      </c>
      <c r="G105" s="103">
        <v>1</v>
      </c>
      <c r="H105" s="3"/>
    </row>
    <row r="106" spans="1:8" ht="12.6" customHeight="1">
      <c r="A106" s="4" t="s">
        <v>276</v>
      </c>
      <c r="B106" s="4" t="s">
        <v>277</v>
      </c>
      <c r="C106" s="184">
        <v>508</v>
      </c>
      <c r="D106" s="187">
        <v>2.61811023622047</v>
      </c>
      <c r="E106" s="187">
        <v>4.0621195645451298</v>
      </c>
      <c r="F106" s="184">
        <v>47</v>
      </c>
      <c r="G106" s="184">
        <v>1</v>
      </c>
      <c r="H106" s="8"/>
    </row>
    <row r="107" spans="1:8" ht="12.6" customHeight="1">
      <c r="A107" s="4" t="s">
        <v>278</v>
      </c>
      <c r="B107" s="4" t="s">
        <v>152</v>
      </c>
      <c r="C107" s="184">
        <v>1710</v>
      </c>
      <c r="D107" s="187">
        <v>6.8152046783625702</v>
      </c>
      <c r="E107" s="187">
        <v>7.9553171651778802</v>
      </c>
      <c r="F107" s="184">
        <v>52</v>
      </c>
      <c r="G107" s="184">
        <v>1</v>
      </c>
      <c r="H107" s="8"/>
    </row>
    <row r="108" spans="1:8" ht="12.6" customHeight="1">
      <c r="A108" s="4" t="s">
        <v>385</v>
      </c>
      <c r="B108" s="4" t="s">
        <v>326</v>
      </c>
      <c r="C108" s="184">
        <v>68</v>
      </c>
      <c r="D108" s="187">
        <v>12.117647058823501</v>
      </c>
      <c r="E108" s="187">
        <v>33.969490003493597</v>
      </c>
      <c r="F108" s="184">
        <v>258</v>
      </c>
      <c r="G108" s="184">
        <v>1</v>
      </c>
      <c r="H108" s="3"/>
    </row>
    <row r="109" spans="1:8" ht="12.6" customHeight="1">
      <c r="A109" s="4" t="s">
        <v>386</v>
      </c>
      <c r="B109" s="4" t="s">
        <v>387</v>
      </c>
      <c r="C109" s="184">
        <v>63</v>
      </c>
      <c r="D109" s="187">
        <v>2.2222222222222201</v>
      </c>
      <c r="E109" s="187">
        <v>3.5580188599676199</v>
      </c>
      <c r="F109" s="184">
        <v>24</v>
      </c>
      <c r="G109" s="184">
        <v>1</v>
      </c>
      <c r="H109" s="3"/>
    </row>
    <row r="110" spans="1:8" ht="12.6" customHeight="1">
      <c r="A110" s="4" t="s">
        <v>617</v>
      </c>
      <c r="B110" s="4" t="s">
        <v>327</v>
      </c>
      <c r="C110" s="184">
        <v>0</v>
      </c>
      <c r="D110" s="187" t="s">
        <v>491</v>
      </c>
      <c r="E110" s="187" t="s">
        <v>491</v>
      </c>
      <c r="F110" s="184" t="s">
        <v>491</v>
      </c>
      <c r="G110" s="184" t="s">
        <v>491</v>
      </c>
      <c r="H110" s="3"/>
    </row>
    <row r="111" spans="1:8" ht="12.6" customHeight="1">
      <c r="A111" s="4" t="s">
        <v>619</v>
      </c>
      <c r="B111" s="13" t="s">
        <v>388</v>
      </c>
      <c r="C111" s="184">
        <v>5</v>
      </c>
      <c r="D111" s="187">
        <v>7.8</v>
      </c>
      <c r="E111" s="187">
        <v>6.2209324059983198</v>
      </c>
      <c r="F111" s="184">
        <v>13</v>
      </c>
      <c r="G111" s="184">
        <v>1</v>
      </c>
    </row>
    <row r="112" spans="1:8" ht="12.6" customHeight="1">
      <c r="A112" s="100" t="s">
        <v>389</v>
      </c>
      <c r="B112" s="13" t="s">
        <v>279</v>
      </c>
      <c r="C112" s="184">
        <v>5</v>
      </c>
      <c r="D112" s="187">
        <v>5.8</v>
      </c>
      <c r="E112" s="187">
        <v>5.6745043836444404</v>
      </c>
      <c r="F112" s="184">
        <v>12</v>
      </c>
      <c r="G112" s="184">
        <v>1</v>
      </c>
    </row>
    <row r="113" spans="1:7" ht="12.6" customHeight="1">
      <c r="A113" s="100"/>
      <c r="B113" s="13" t="s">
        <v>390</v>
      </c>
      <c r="C113" s="184">
        <v>5007</v>
      </c>
      <c r="D113" s="187">
        <v>8.9263031755542208</v>
      </c>
      <c r="E113" s="187">
        <v>30.1270243479021</v>
      </c>
      <c r="F113" s="184">
        <v>730</v>
      </c>
      <c r="G113" s="184">
        <v>1</v>
      </c>
    </row>
    <row r="114" spans="1:7">
      <c r="D114" s="104"/>
      <c r="E114" s="104"/>
    </row>
    <row r="115" spans="1:7">
      <c r="D115" s="104"/>
      <c r="E115" s="104"/>
    </row>
    <row r="116" spans="1:7">
      <c r="D116" s="104"/>
      <c r="E116" s="104"/>
    </row>
    <row r="117" spans="1:7">
      <c r="D117" s="104"/>
      <c r="E117" s="104"/>
    </row>
    <row r="119" spans="1:7">
      <c r="C119" s="105"/>
      <c r="D119" s="105"/>
      <c r="E119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2" max="7" man="1"/>
  </rowBreaks>
  <colBreaks count="1" manualBreakCount="1">
    <brk id="7" max="104857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>
  <sheetPr codeName="Sheet153">
    <tabColor theme="5" tint="0.39997558519241921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32" customWidth="1"/>
    <col min="6" max="7" width="6.25" style="32" customWidth="1"/>
    <col min="8" max="16384" width="9" style="32"/>
  </cols>
  <sheetData>
    <row r="1" spans="1:8" ht="13.5" hidden="1" customHeight="1">
      <c r="A1" s="46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6" t="s">
        <v>1154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948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51</v>
      </c>
      <c r="D6" s="119">
        <v>31.0588235294118</v>
      </c>
      <c r="E6" s="119">
        <v>70.287242587742995</v>
      </c>
      <c r="F6" s="103">
        <v>365</v>
      </c>
      <c r="G6" s="103">
        <v>1</v>
      </c>
      <c r="H6" s="3"/>
    </row>
    <row r="7" spans="1:8" ht="12.6" customHeight="1">
      <c r="A7" s="4" t="s">
        <v>571</v>
      </c>
      <c r="B7" s="13" t="s">
        <v>248</v>
      </c>
      <c r="C7" s="103">
        <v>5</v>
      </c>
      <c r="D7" s="119">
        <v>1.6</v>
      </c>
      <c r="E7" s="119">
        <v>0.89442719099991597</v>
      </c>
      <c r="F7" s="103">
        <v>3</v>
      </c>
      <c r="G7" s="103">
        <v>1</v>
      </c>
      <c r="H7" s="3"/>
    </row>
    <row r="8" spans="1:8" ht="12.6" customHeight="1">
      <c r="A8" s="4" t="s">
        <v>249</v>
      </c>
      <c r="B8" s="13" t="s">
        <v>250</v>
      </c>
      <c r="C8" s="103">
        <v>26</v>
      </c>
      <c r="D8" s="119">
        <v>1.2307692307692299</v>
      </c>
      <c r="E8" s="119">
        <v>0.65162518721684204</v>
      </c>
      <c r="F8" s="103">
        <v>4</v>
      </c>
      <c r="G8" s="103">
        <v>1</v>
      </c>
      <c r="H8" s="3"/>
    </row>
    <row r="9" spans="1:8" ht="12.6" customHeight="1">
      <c r="A9" s="4" t="s">
        <v>251</v>
      </c>
      <c r="B9" s="13" t="s">
        <v>252</v>
      </c>
      <c r="C9" s="103">
        <v>6</v>
      </c>
      <c r="D9" s="119">
        <v>1.8333333333333299</v>
      </c>
      <c r="E9" s="119">
        <v>1.3291601358251299</v>
      </c>
      <c r="F9" s="103">
        <v>4</v>
      </c>
      <c r="G9" s="103">
        <v>1</v>
      </c>
      <c r="H9" s="3"/>
    </row>
    <row r="10" spans="1:8" ht="12.6" customHeight="1">
      <c r="A10" s="4" t="s">
        <v>253</v>
      </c>
      <c r="B10" s="13" t="s">
        <v>254</v>
      </c>
      <c r="C10" s="103">
        <v>11</v>
      </c>
      <c r="D10" s="119">
        <v>2.3636363636363602</v>
      </c>
      <c r="E10" s="119">
        <v>3.32483765837453</v>
      </c>
      <c r="F10" s="103">
        <v>12</v>
      </c>
      <c r="G10" s="103">
        <v>1</v>
      </c>
      <c r="H10" s="3"/>
    </row>
    <row r="11" spans="1:8" ht="12.6" customHeight="1">
      <c r="A11" s="4" t="s">
        <v>255</v>
      </c>
      <c r="B11" s="13" t="s">
        <v>539</v>
      </c>
      <c r="C11" s="103">
        <v>13</v>
      </c>
      <c r="D11" s="119">
        <v>4.2307692307692299</v>
      </c>
      <c r="E11" s="119">
        <v>6.0021363717963796</v>
      </c>
      <c r="F11" s="103">
        <v>19</v>
      </c>
      <c r="G11" s="103">
        <v>1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119" t="s">
        <v>491</v>
      </c>
      <c r="E12" s="119" t="s">
        <v>491</v>
      </c>
      <c r="F12" s="103" t="s">
        <v>491</v>
      </c>
      <c r="G12" s="103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4</v>
      </c>
      <c r="D13" s="119">
        <v>1</v>
      </c>
      <c r="E13" s="119">
        <v>0</v>
      </c>
      <c r="F13" s="103">
        <v>1</v>
      </c>
      <c r="G13" s="103">
        <v>1</v>
      </c>
      <c r="H13" s="3"/>
    </row>
    <row r="14" spans="1:8" ht="12.6" customHeight="1">
      <c r="A14" s="4" t="s">
        <v>258</v>
      </c>
      <c r="B14" s="13" t="s">
        <v>391</v>
      </c>
      <c r="C14" s="103">
        <v>0</v>
      </c>
      <c r="D14" s="119" t="s">
        <v>491</v>
      </c>
      <c r="E14" s="119" t="s">
        <v>491</v>
      </c>
      <c r="F14" s="103" t="s">
        <v>491</v>
      </c>
      <c r="G14" s="103" t="s">
        <v>491</v>
      </c>
      <c r="H14" s="3"/>
    </row>
    <row r="15" spans="1:8" ht="12.6" customHeight="1">
      <c r="A15" s="4" t="s">
        <v>259</v>
      </c>
      <c r="B15" s="13" t="s">
        <v>370</v>
      </c>
      <c r="C15" s="103">
        <v>0</v>
      </c>
      <c r="D15" s="119" t="s">
        <v>491</v>
      </c>
      <c r="E15" s="119" t="s">
        <v>491</v>
      </c>
      <c r="F15" s="103" t="s">
        <v>491</v>
      </c>
      <c r="G15" s="103" t="s">
        <v>491</v>
      </c>
      <c r="H15" s="3"/>
    </row>
    <row r="16" spans="1:8" ht="12.6" customHeight="1">
      <c r="A16" s="4" t="s">
        <v>367</v>
      </c>
      <c r="B16" s="13" t="s">
        <v>260</v>
      </c>
      <c r="C16" s="103">
        <v>65</v>
      </c>
      <c r="D16" s="119">
        <v>2.3384615384615399</v>
      </c>
      <c r="E16" s="119">
        <v>2.9857836234653501</v>
      </c>
      <c r="F16" s="103">
        <v>12</v>
      </c>
      <c r="G16" s="103">
        <v>1</v>
      </c>
      <c r="H16" s="3"/>
    </row>
    <row r="17" spans="1:8" ht="12.6" customHeight="1">
      <c r="A17" s="4" t="s">
        <v>502</v>
      </c>
      <c r="B17" s="13" t="s">
        <v>143</v>
      </c>
      <c r="C17" s="103">
        <v>0</v>
      </c>
      <c r="D17" s="119" t="s">
        <v>491</v>
      </c>
      <c r="E17" s="119" t="s">
        <v>491</v>
      </c>
      <c r="F17" s="103" t="s">
        <v>491</v>
      </c>
      <c r="G17" s="103" t="s">
        <v>491</v>
      </c>
      <c r="H17" s="3"/>
    </row>
    <row r="18" spans="1:8" ht="12.6" customHeight="1">
      <c r="A18" s="4" t="s">
        <v>503</v>
      </c>
      <c r="B18" s="13" t="s">
        <v>144</v>
      </c>
      <c r="C18" s="103">
        <v>4</v>
      </c>
      <c r="D18" s="119">
        <v>8.75</v>
      </c>
      <c r="E18" s="119">
        <v>12.8937969582276</v>
      </c>
      <c r="F18" s="103">
        <v>28</v>
      </c>
      <c r="G18" s="103">
        <v>1</v>
      </c>
      <c r="H18" s="3"/>
    </row>
    <row r="19" spans="1:8" ht="12.6" customHeight="1">
      <c r="A19" s="4" t="s">
        <v>504</v>
      </c>
      <c r="B19" s="13" t="s">
        <v>145</v>
      </c>
      <c r="C19" s="103">
        <v>0</v>
      </c>
      <c r="D19" s="119" t="s">
        <v>491</v>
      </c>
      <c r="E19" s="119" t="s">
        <v>491</v>
      </c>
      <c r="F19" s="103" t="s">
        <v>491</v>
      </c>
      <c r="G19" s="103" t="s">
        <v>491</v>
      </c>
      <c r="H19" s="3"/>
    </row>
    <row r="20" spans="1:8" ht="12.6" customHeight="1">
      <c r="A20" s="4" t="s">
        <v>505</v>
      </c>
      <c r="B20" s="13" t="s">
        <v>146</v>
      </c>
      <c r="C20" s="103">
        <v>2</v>
      </c>
      <c r="D20" s="119">
        <v>1</v>
      </c>
      <c r="E20" s="119">
        <v>0</v>
      </c>
      <c r="F20" s="103">
        <v>1</v>
      </c>
      <c r="G20" s="103">
        <v>1</v>
      </c>
      <c r="H20" s="3"/>
    </row>
    <row r="21" spans="1:8" ht="12.6" customHeight="1">
      <c r="A21" s="4" t="s">
        <v>506</v>
      </c>
      <c r="B21" s="13" t="s">
        <v>147</v>
      </c>
      <c r="C21" s="103">
        <v>2</v>
      </c>
      <c r="D21" s="119">
        <v>1</v>
      </c>
      <c r="E21" s="119">
        <v>0</v>
      </c>
      <c r="F21" s="103">
        <v>1</v>
      </c>
      <c r="G21" s="103">
        <v>1</v>
      </c>
      <c r="H21" s="3"/>
    </row>
    <row r="22" spans="1:8" ht="12.6" customHeight="1">
      <c r="A22" s="4" t="s">
        <v>507</v>
      </c>
      <c r="B22" s="13" t="s">
        <v>148</v>
      </c>
      <c r="C22" s="103">
        <v>2</v>
      </c>
      <c r="D22" s="119">
        <v>1</v>
      </c>
      <c r="E22" s="119">
        <v>0</v>
      </c>
      <c r="F22" s="103">
        <v>1</v>
      </c>
      <c r="G22" s="103">
        <v>1</v>
      </c>
      <c r="H22" s="3"/>
    </row>
    <row r="23" spans="1:8" ht="12.6" customHeight="1">
      <c r="A23" s="4" t="s">
        <v>508</v>
      </c>
      <c r="B23" s="13" t="s">
        <v>149</v>
      </c>
      <c r="C23" s="103">
        <v>4</v>
      </c>
      <c r="D23" s="119">
        <v>1.25</v>
      </c>
      <c r="E23" s="119">
        <v>0.5</v>
      </c>
      <c r="F23" s="103">
        <v>2</v>
      </c>
      <c r="G23" s="103">
        <v>1</v>
      </c>
      <c r="H23" s="3"/>
    </row>
    <row r="24" spans="1:8" ht="12.6" customHeight="1">
      <c r="A24" s="134" t="s">
        <v>572</v>
      </c>
      <c r="B24" s="13" t="s">
        <v>150</v>
      </c>
      <c r="C24" s="103">
        <v>1</v>
      </c>
      <c r="D24" s="119">
        <v>1</v>
      </c>
      <c r="E24" s="119" t="s">
        <v>491</v>
      </c>
      <c r="F24" s="103">
        <v>1</v>
      </c>
      <c r="G24" s="103">
        <v>1</v>
      </c>
      <c r="H24" s="3"/>
    </row>
    <row r="25" spans="1:8" ht="12.6" customHeight="1">
      <c r="A25" s="4" t="s">
        <v>509</v>
      </c>
      <c r="B25" s="13" t="s">
        <v>573</v>
      </c>
      <c r="C25" s="103">
        <v>2</v>
      </c>
      <c r="D25" s="119">
        <v>1.5</v>
      </c>
      <c r="E25" s="119">
        <v>0.70710678118654802</v>
      </c>
      <c r="F25" s="103">
        <v>2</v>
      </c>
      <c r="G25" s="103">
        <v>1</v>
      </c>
      <c r="H25" s="3"/>
    </row>
    <row r="26" spans="1:8" ht="12.6" customHeight="1">
      <c r="A26" s="4" t="s">
        <v>510</v>
      </c>
      <c r="B26" s="13" t="s">
        <v>574</v>
      </c>
      <c r="C26" s="103">
        <v>0</v>
      </c>
      <c r="D26" s="119" t="s">
        <v>491</v>
      </c>
      <c r="E26" s="119" t="s">
        <v>491</v>
      </c>
      <c r="F26" s="103" t="s">
        <v>491</v>
      </c>
      <c r="G26" s="103" t="s">
        <v>491</v>
      </c>
      <c r="H26" s="3"/>
    </row>
    <row r="27" spans="1:8" ht="12.6" customHeight="1">
      <c r="A27" s="4" t="s">
        <v>575</v>
      </c>
      <c r="B27" s="13" t="s">
        <v>576</v>
      </c>
      <c r="C27" s="103">
        <v>39</v>
      </c>
      <c r="D27" s="119">
        <v>4.8205128205128203</v>
      </c>
      <c r="E27" s="119">
        <v>9.03464616402003</v>
      </c>
      <c r="F27" s="103">
        <v>51</v>
      </c>
      <c r="G27" s="103">
        <v>1</v>
      </c>
      <c r="H27" s="3"/>
    </row>
    <row r="28" spans="1:8" ht="12.6" customHeight="1">
      <c r="A28" s="4" t="s">
        <v>577</v>
      </c>
      <c r="B28" s="13" t="s">
        <v>328</v>
      </c>
      <c r="C28" s="103">
        <v>0</v>
      </c>
      <c r="D28" s="119" t="s">
        <v>491</v>
      </c>
      <c r="E28" s="119" t="s">
        <v>491</v>
      </c>
      <c r="F28" s="103" t="s">
        <v>491</v>
      </c>
      <c r="G28" s="103" t="s">
        <v>491</v>
      </c>
      <c r="H28" s="3"/>
    </row>
    <row r="29" spans="1:8" ht="12.6" customHeight="1">
      <c r="A29" s="134" t="s">
        <v>534</v>
      </c>
      <c r="B29" s="13" t="s">
        <v>578</v>
      </c>
      <c r="C29" s="103">
        <v>17</v>
      </c>
      <c r="D29" s="119">
        <v>31.882352941176499</v>
      </c>
      <c r="E29" s="119">
        <v>85.258344425150796</v>
      </c>
      <c r="F29" s="103">
        <v>356</v>
      </c>
      <c r="G29" s="103">
        <v>1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119" t="s">
        <v>491</v>
      </c>
      <c r="E30" s="119" t="s">
        <v>491</v>
      </c>
      <c r="F30" s="103" t="s">
        <v>491</v>
      </c>
      <c r="G30" s="103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2</v>
      </c>
      <c r="D31" s="119">
        <v>3</v>
      </c>
      <c r="E31" s="119">
        <v>1.4142135623731</v>
      </c>
      <c r="F31" s="103">
        <v>4</v>
      </c>
      <c r="G31" s="103">
        <v>2</v>
      </c>
      <c r="H31" s="3"/>
    </row>
    <row r="32" spans="1:8" ht="12.6" customHeight="1">
      <c r="A32" s="4" t="s">
        <v>581</v>
      </c>
      <c r="B32" s="13" t="s">
        <v>261</v>
      </c>
      <c r="C32" s="103">
        <v>0</v>
      </c>
      <c r="D32" s="119" t="s">
        <v>491</v>
      </c>
      <c r="E32" s="119" t="s">
        <v>491</v>
      </c>
      <c r="F32" s="103" t="s">
        <v>491</v>
      </c>
      <c r="G32" s="103" t="s">
        <v>491</v>
      </c>
      <c r="H32" s="3"/>
    </row>
    <row r="33" spans="1:8" ht="12.6" customHeight="1">
      <c r="A33" s="4" t="s">
        <v>417</v>
      </c>
      <c r="B33" s="13" t="s">
        <v>167</v>
      </c>
      <c r="C33" s="103">
        <v>1</v>
      </c>
      <c r="D33" s="119">
        <v>1</v>
      </c>
      <c r="E33" s="119" t="s">
        <v>491</v>
      </c>
      <c r="F33" s="103">
        <v>1</v>
      </c>
      <c r="G33" s="103">
        <v>1</v>
      </c>
      <c r="H33" s="3"/>
    </row>
    <row r="34" spans="1:8" ht="12.6" customHeight="1">
      <c r="A34" s="134" t="s">
        <v>582</v>
      </c>
      <c r="B34" s="13" t="s">
        <v>331</v>
      </c>
      <c r="C34" s="103">
        <v>69</v>
      </c>
      <c r="D34" s="119">
        <v>2.3768115942028998</v>
      </c>
      <c r="E34" s="119">
        <v>5.6985587684528296</v>
      </c>
      <c r="F34" s="103">
        <v>46</v>
      </c>
      <c r="G34" s="103">
        <v>1</v>
      </c>
      <c r="H34" s="3"/>
    </row>
    <row r="35" spans="1:8" ht="12.6" customHeight="1">
      <c r="A35" s="4" t="s">
        <v>418</v>
      </c>
      <c r="B35" s="13" t="s">
        <v>436</v>
      </c>
      <c r="C35" s="103">
        <v>9</v>
      </c>
      <c r="D35" s="119">
        <v>4.4444444444444402</v>
      </c>
      <c r="E35" s="119">
        <v>4.6933759467762401</v>
      </c>
      <c r="F35" s="103">
        <v>12</v>
      </c>
      <c r="G35" s="103">
        <v>1</v>
      </c>
      <c r="H35" s="3"/>
    </row>
    <row r="36" spans="1:8" ht="12.6" customHeight="1">
      <c r="A36" s="4" t="s">
        <v>419</v>
      </c>
      <c r="B36" s="13" t="s">
        <v>514</v>
      </c>
      <c r="C36" s="103">
        <v>10</v>
      </c>
      <c r="D36" s="119">
        <v>2.9</v>
      </c>
      <c r="E36" s="119">
        <v>3.3482997343593799</v>
      </c>
      <c r="F36" s="103">
        <v>12</v>
      </c>
      <c r="G36" s="103">
        <v>1</v>
      </c>
      <c r="H36" s="3"/>
    </row>
    <row r="37" spans="1:8" ht="12.6" customHeight="1">
      <c r="A37" s="4" t="s">
        <v>583</v>
      </c>
      <c r="B37" s="13" t="s">
        <v>2071</v>
      </c>
      <c r="C37" s="103">
        <v>0</v>
      </c>
      <c r="D37" s="119" t="s">
        <v>491</v>
      </c>
      <c r="E37" s="119" t="s">
        <v>491</v>
      </c>
      <c r="F37" s="103" t="s">
        <v>491</v>
      </c>
      <c r="G37" s="103" t="s">
        <v>491</v>
      </c>
      <c r="H37" s="3"/>
    </row>
    <row r="38" spans="1:8" ht="12.6" customHeight="1">
      <c r="A38" s="4" t="s">
        <v>584</v>
      </c>
      <c r="B38" s="13" t="s">
        <v>262</v>
      </c>
      <c r="C38" s="103">
        <v>22</v>
      </c>
      <c r="D38" s="119">
        <v>73.772727272727295</v>
      </c>
      <c r="E38" s="119">
        <v>212.55832405610701</v>
      </c>
      <c r="F38" s="103">
        <v>730</v>
      </c>
      <c r="G38" s="103">
        <v>1</v>
      </c>
      <c r="H38" s="3"/>
    </row>
    <row r="39" spans="1:8" ht="12.6" customHeight="1">
      <c r="A39" s="4" t="s">
        <v>263</v>
      </c>
      <c r="B39" s="13" t="s">
        <v>264</v>
      </c>
      <c r="C39" s="103">
        <v>97</v>
      </c>
      <c r="D39" s="119">
        <v>30.268041237113401</v>
      </c>
      <c r="E39" s="119">
        <v>125.901045423903</v>
      </c>
      <c r="F39" s="103">
        <v>1154</v>
      </c>
      <c r="G39" s="103">
        <v>1</v>
      </c>
      <c r="H39" s="3"/>
    </row>
    <row r="40" spans="1:8" ht="12.6" customHeight="1">
      <c r="A40" s="4" t="s">
        <v>265</v>
      </c>
      <c r="B40" s="13" t="s">
        <v>266</v>
      </c>
      <c r="C40" s="103">
        <v>6</v>
      </c>
      <c r="D40" s="119">
        <v>3</v>
      </c>
      <c r="E40" s="119">
        <v>4.4271887242357302</v>
      </c>
      <c r="F40" s="103">
        <v>12</v>
      </c>
      <c r="G40" s="103">
        <v>1</v>
      </c>
      <c r="H40" s="3"/>
    </row>
    <row r="41" spans="1:8" ht="12.6" customHeight="1">
      <c r="A41" s="4" t="s">
        <v>377</v>
      </c>
      <c r="B41" s="13" t="s">
        <v>267</v>
      </c>
      <c r="C41" s="103">
        <v>1</v>
      </c>
      <c r="D41" s="119">
        <v>2</v>
      </c>
      <c r="E41" s="119" t="s">
        <v>491</v>
      </c>
      <c r="F41" s="103">
        <v>2</v>
      </c>
      <c r="G41" s="103">
        <v>2</v>
      </c>
      <c r="H41" s="3"/>
    </row>
    <row r="42" spans="1:8" ht="12.6" customHeight="1">
      <c r="A42" s="4" t="s">
        <v>378</v>
      </c>
      <c r="B42" s="13" t="s">
        <v>268</v>
      </c>
      <c r="C42" s="103">
        <v>5</v>
      </c>
      <c r="D42" s="119">
        <v>3.2</v>
      </c>
      <c r="E42" s="119">
        <v>4.9193495504995397</v>
      </c>
      <c r="F42" s="103">
        <v>12</v>
      </c>
      <c r="G42" s="103">
        <v>1</v>
      </c>
      <c r="H42" s="3"/>
    </row>
    <row r="43" spans="1:8" ht="12.6" customHeight="1">
      <c r="A43" s="4" t="s">
        <v>281</v>
      </c>
      <c r="B43" s="13" t="s">
        <v>379</v>
      </c>
      <c r="C43" s="103">
        <v>2</v>
      </c>
      <c r="D43" s="119">
        <v>1.5</v>
      </c>
      <c r="E43" s="119">
        <v>0.70710678118654802</v>
      </c>
      <c r="F43" s="103">
        <v>2</v>
      </c>
      <c r="G43" s="103">
        <v>1</v>
      </c>
      <c r="H43" s="3"/>
    </row>
    <row r="44" spans="1:8" ht="12.6" customHeight="1">
      <c r="A44" s="4" t="s">
        <v>380</v>
      </c>
      <c r="B44" s="13" t="s">
        <v>585</v>
      </c>
      <c r="C44" s="103">
        <v>8</v>
      </c>
      <c r="D44" s="119">
        <v>14.875</v>
      </c>
      <c r="E44" s="119">
        <v>15.0754057040883</v>
      </c>
      <c r="F44" s="103">
        <v>51</v>
      </c>
      <c r="G44" s="103">
        <v>2</v>
      </c>
      <c r="H44" s="3"/>
    </row>
    <row r="45" spans="1:8" ht="12.6" customHeight="1">
      <c r="A45" s="4" t="s">
        <v>282</v>
      </c>
      <c r="B45" s="13" t="s">
        <v>586</v>
      </c>
      <c r="C45" s="103">
        <v>63</v>
      </c>
      <c r="D45" s="119">
        <v>4.8412698412698401</v>
      </c>
      <c r="E45" s="119">
        <v>7.8580272276114096</v>
      </c>
      <c r="F45" s="103">
        <v>51</v>
      </c>
      <c r="G45" s="103">
        <v>1</v>
      </c>
      <c r="H45" s="3"/>
    </row>
    <row r="46" spans="1:8" ht="12.6" customHeight="1">
      <c r="A46" s="4" t="s">
        <v>587</v>
      </c>
      <c r="B46" s="13" t="s">
        <v>588</v>
      </c>
      <c r="C46" s="103">
        <v>7</v>
      </c>
      <c r="D46" s="119">
        <v>14.1428571428571</v>
      </c>
      <c r="E46" s="119">
        <v>15.731375988011701</v>
      </c>
      <c r="F46" s="103">
        <v>48</v>
      </c>
      <c r="G46" s="103">
        <v>1</v>
      </c>
      <c r="H46" s="3"/>
    </row>
    <row r="47" spans="1:8" ht="12.6" customHeight="1">
      <c r="A47" s="4" t="s">
        <v>589</v>
      </c>
      <c r="B47" s="13" t="s">
        <v>269</v>
      </c>
      <c r="C47" s="103">
        <v>6</v>
      </c>
      <c r="D47" s="119">
        <v>3</v>
      </c>
      <c r="E47" s="119">
        <v>4.4271887242357302</v>
      </c>
      <c r="F47" s="103">
        <v>12</v>
      </c>
      <c r="G47" s="103">
        <v>1</v>
      </c>
      <c r="H47" s="3"/>
    </row>
    <row r="48" spans="1:8" ht="12.6" customHeight="1">
      <c r="A48" s="4" t="s">
        <v>284</v>
      </c>
      <c r="B48" s="13" t="s">
        <v>590</v>
      </c>
      <c r="C48" s="103">
        <v>6</v>
      </c>
      <c r="D48" s="119">
        <v>4</v>
      </c>
      <c r="E48" s="119">
        <v>4.0987803063838397</v>
      </c>
      <c r="F48" s="103">
        <v>12</v>
      </c>
      <c r="G48" s="103">
        <v>1</v>
      </c>
      <c r="H48" s="3"/>
    </row>
    <row r="49" spans="1:8" ht="12.6" customHeight="1">
      <c r="A49" s="4" t="s">
        <v>421</v>
      </c>
      <c r="B49" s="13" t="s">
        <v>270</v>
      </c>
      <c r="C49" s="103">
        <v>28</v>
      </c>
      <c r="D49" s="119">
        <v>4.71428571428571</v>
      </c>
      <c r="E49" s="119">
        <v>5.5767848354162899</v>
      </c>
      <c r="F49" s="103">
        <v>17</v>
      </c>
      <c r="G49" s="103">
        <v>1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119" t="s">
        <v>491</v>
      </c>
      <c r="E50" s="119" t="s">
        <v>491</v>
      </c>
      <c r="F50" s="103" t="s">
        <v>491</v>
      </c>
      <c r="G50" s="103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19">
        <v>0</v>
      </c>
      <c r="D51" s="119" t="s">
        <v>491</v>
      </c>
      <c r="E51" s="119" t="s">
        <v>491</v>
      </c>
      <c r="F51" s="119" t="s">
        <v>491</v>
      </c>
      <c r="G51" s="103" t="s">
        <v>491</v>
      </c>
    </row>
    <row r="52" spans="1:8" ht="12.6" customHeight="1">
      <c r="A52" s="4" t="s">
        <v>591</v>
      </c>
      <c r="B52" s="13" t="s">
        <v>157</v>
      </c>
      <c r="C52" s="103">
        <v>0</v>
      </c>
      <c r="D52" s="119" t="s">
        <v>491</v>
      </c>
      <c r="E52" s="119" t="s">
        <v>491</v>
      </c>
      <c r="F52" s="103" t="s">
        <v>491</v>
      </c>
      <c r="G52" s="103" t="s">
        <v>491</v>
      </c>
      <c r="H52" s="3"/>
    </row>
    <row r="53" spans="1:8" ht="12.6" customHeight="1">
      <c r="A53" s="4" t="s">
        <v>158</v>
      </c>
      <c r="B53" s="13" t="s">
        <v>159</v>
      </c>
      <c r="C53" s="103">
        <v>2</v>
      </c>
      <c r="D53" s="119">
        <v>12.5</v>
      </c>
      <c r="E53" s="119">
        <v>16.2634559672906</v>
      </c>
      <c r="F53" s="103">
        <v>24</v>
      </c>
      <c r="G53" s="103">
        <v>1</v>
      </c>
      <c r="H53" s="3"/>
    </row>
    <row r="54" spans="1:8" ht="12.6" customHeight="1">
      <c r="A54" s="4" t="s">
        <v>160</v>
      </c>
      <c r="B54" s="13" t="s">
        <v>161</v>
      </c>
      <c r="C54" s="103">
        <v>2</v>
      </c>
      <c r="D54" s="119">
        <v>1</v>
      </c>
      <c r="E54" s="119">
        <v>0</v>
      </c>
      <c r="F54" s="103">
        <v>1</v>
      </c>
      <c r="G54" s="103">
        <v>1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119" t="s">
        <v>491</v>
      </c>
      <c r="E55" s="119" t="s">
        <v>491</v>
      </c>
      <c r="F55" s="103" t="s">
        <v>491</v>
      </c>
      <c r="G55" s="103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2</v>
      </c>
      <c r="D56" s="119">
        <v>6.5</v>
      </c>
      <c r="E56" s="119">
        <v>7.7781745930520199</v>
      </c>
      <c r="F56" s="103">
        <v>12</v>
      </c>
      <c r="G56" s="103">
        <v>1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119" t="s">
        <v>491</v>
      </c>
      <c r="E57" s="119" t="s">
        <v>491</v>
      </c>
      <c r="F57" s="103" t="s">
        <v>491</v>
      </c>
      <c r="G57" s="103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119" t="s">
        <v>491</v>
      </c>
      <c r="E58" s="119" t="s">
        <v>491</v>
      </c>
      <c r="F58" s="103" t="s">
        <v>491</v>
      </c>
      <c r="G58" s="103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69</v>
      </c>
      <c r="D59" s="119">
        <v>5.1304347826086998</v>
      </c>
      <c r="E59" s="119">
        <v>7.31620490554692</v>
      </c>
      <c r="F59" s="103">
        <v>49</v>
      </c>
      <c r="G59" s="103">
        <v>1</v>
      </c>
      <c r="H59" s="3"/>
    </row>
    <row r="60" spans="1:8" ht="12.6" customHeight="1">
      <c r="A60" s="4" t="s">
        <v>175</v>
      </c>
      <c r="B60" s="13" t="s">
        <v>176</v>
      </c>
      <c r="C60" s="103">
        <v>75</v>
      </c>
      <c r="D60" s="119">
        <v>8.0133333333333301</v>
      </c>
      <c r="E60" s="119">
        <v>41.929958757926798</v>
      </c>
      <c r="F60" s="103">
        <v>365</v>
      </c>
      <c r="G60" s="103">
        <v>1</v>
      </c>
      <c r="H60" s="3"/>
    </row>
    <row r="61" spans="1:8" ht="12.6" customHeight="1">
      <c r="A61" s="4" t="s">
        <v>177</v>
      </c>
      <c r="B61" s="13" t="s">
        <v>178</v>
      </c>
      <c r="C61" s="103">
        <v>5</v>
      </c>
      <c r="D61" s="119">
        <v>8</v>
      </c>
      <c r="E61" s="119">
        <v>10.0747208398049</v>
      </c>
      <c r="F61" s="103">
        <v>24</v>
      </c>
      <c r="G61" s="103">
        <v>1</v>
      </c>
      <c r="H61" s="3"/>
    </row>
    <row r="62" spans="1:8" ht="12.6" customHeight="1">
      <c r="A62" s="4" t="s">
        <v>179</v>
      </c>
      <c r="B62" s="13" t="s">
        <v>180</v>
      </c>
      <c r="C62" s="103">
        <v>2</v>
      </c>
      <c r="D62" s="119">
        <v>1.5</v>
      </c>
      <c r="E62" s="119">
        <v>0.70710678118654802</v>
      </c>
      <c r="F62" s="103">
        <v>2</v>
      </c>
      <c r="G62" s="103">
        <v>1</v>
      </c>
      <c r="H62" s="3"/>
    </row>
    <row r="63" spans="1:8" ht="12.6" customHeight="1">
      <c r="A63" s="4" t="s">
        <v>181</v>
      </c>
      <c r="B63" s="13" t="s">
        <v>182</v>
      </c>
      <c r="C63" s="103">
        <v>1</v>
      </c>
      <c r="D63" s="119">
        <v>12</v>
      </c>
      <c r="E63" s="119" t="s">
        <v>491</v>
      </c>
      <c r="F63" s="103">
        <v>12</v>
      </c>
      <c r="G63" s="103">
        <v>12</v>
      </c>
      <c r="H63" s="3"/>
    </row>
    <row r="64" spans="1:8" ht="12.6" customHeight="1">
      <c r="A64" s="134" t="s">
        <v>183</v>
      </c>
      <c r="B64" s="13" t="s">
        <v>184</v>
      </c>
      <c r="C64" s="103">
        <v>15</v>
      </c>
      <c r="D64" s="119">
        <v>5</v>
      </c>
      <c r="E64" s="119">
        <v>12.2299398433283</v>
      </c>
      <c r="F64" s="103">
        <v>48</v>
      </c>
      <c r="G64" s="103">
        <v>1</v>
      </c>
      <c r="H64" s="3"/>
    </row>
    <row r="65" spans="1:8" ht="12.6" customHeight="1">
      <c r="A65" s="4" t="s">
        <v>185</v>
      </c>
      <c r="B65" s="13" t="s">
        <v>2018</v>
      </c>
      <c r="C65" s="103">
        <v>21</v>
      </c>
      <c r="D65" s="119">
        <v>5</v>
      </c>
      <c r="E65" s="119">
        <v>4.7644516998286397</v>
      </c>
      <c r="F65" s="103">
        <v>12</v>
      </c>
      <c r="G65" s="103">
        <v>1</v>
      </c>
      <c r="H65" s="3"/>
    </row>
    <row r="66" spans="1:8" ht="12.6" customHeight="1">
      <c r="A66" s="4" t="s">
        <v>186</v>
      </c>
      <c r="B66" s="13" t="s">
        <v>163</v>
      </c>
      <c r="C66" s="103">
        <v>1</v>
      </c>
      <c r="D66" s="119">
        <v>2</v>
      </c>
      <c r="E66" s="119" t="s">
        <v>491</v>
      </c>
      <c r="F66" s="103">
        <v>2</v>
      </c>
      <c r="G66" s="103">
        <v>2</v>
      </c>
      <c r="H66" s="3"/>
    </row>
    <row r="67" spans="1:8" ht="12.6" customHeight="1">
      <c r="A67" s="4" t="s">
        <v>187</v>
      </c>
      <c r="B67" s="13" t="s">
        <v>164</v>
      </c>
      <c r="C67" s="103">
        <v>1</v>
      </c>
      <c r="D67" s="119">
        <v>1</v>
      </c>
      <c r="E67" s="119" t="s">
        <v>491</v>
      </c>
      <c r="F67" s="103">
        <v>1</v>
      </c>
      <c r="G67" s="103">
        <v>1</v>
      </c>
      <c r="H67" s="3"/>
    </row>
    <row r="68" spans="1:8" ht="12.6" customHeight="1">
      <c r="A68" s="4" t="s">
        <v>188</v>
      </c>
      <c r="B68" s="13" t="s">
        <v>165</v>
      </c>
      <c r="C68" s="103">
        <v>46</v>
      </c>
      <c r="D68" s="119">
        <v>7.3913043478260896</v>
      </c>
      <c r="E68" s="119">
        <v>7.6810828544174097</v>
      </c>
      <c r="F68" s="103">
        <v>28</v>
      </c>
      <c r="G68" s="103">
        <v>1</v>
      </c>
      <c r="H68" s="3"/>
    </row>
    <row r="69" spans="1:8" ht="12.6" customHeight="1">
      <c r="A69" s="4" t="s">
        <v>189</v>
      </c>
      <c r="B69" s="13" t="s">
        <v>166</v>
      </c>
      <c r="C69" s="103">
        <v>17</v>
      </c>
      <c r="D69" s="119">
        <v>2.7058823529411802</v>
      </c>
      <c r="E69" s="119">
        <v>3.58407425080649</v>
      </c>
      <c r="F69" s="103">
        <v>12</v>
      </c>
      <c r="G69" s="103">
        <v>1</v>
      </c>
      <c r="H69" s="3"/>
    </row>
    <row r="70" spans="1:8" ht="12.6" customHeight="1">
      <c r="A70" s="4" t="s">
        <v>190</v>
      </c>
      <c r="B70" s="13" t="s">
        <v>168</v>
      </c>
      <c r="C70" s="103">
        <v>18</v>
      </c>
      <c r="D70" s="119">
        <v>1.7777777777777799</v>
      </c>
      <c r="E70" s="119">
        <v>1.43713585896539</v>
      </c>
      <c r="F70" s="103">
        <v>6</v>
      </c>
      <c r="G70" s="103">
        <v>1</v>
      </c>
      <c r="H70" s="3"/>
    </row>
    <row r="71" spans="1:8" ht="12.6" customHeight="1">
      <c r="A71" s="4" t="s">
        <v>191</v>
      </c>
      <c r="B71" s="13" t="s">
        <v>192</v>
      </c>
      <c r="C71" s="103">
        <v>0</v>
      </c>
      <c r="D71" s="119" t="s">
        <v>491</v>
      </c>
      <c r="E71" s="119" t="s">
        <v>491</v>
      </c>
      <c r="F71" s="103" t="s">
        <v>491</v>
      </c>
      <c r="G71" s="103" t="s">
        <v>491</v>
      </c>
      <c r="H71" s="3"/>
    </row>
    <row r="72" spans="1:8" ht="12.6" customHeight="1">
      <c r="A72" s="4" t="s">
        <v>193</v>
      </c>
      <c r="B72" s="13" t="s">
        <v>194</v>
      </c>
      <c r="C72" s="103">
        <v>3</v>
      </c>
      <c r="D72" s="119">
        <v>2.3333333333333299</v>
      </c>
      <c r="E72" s="119">
        <v>2.3094010767584998</v>
      </c>
      <c r="F72" s="103">
        <v>5</v>
      </c>
      <c r="G72" s="103">
        <v>1</v>
      </c>
      <c r="H72" s="3"/>
    </row>
    <row r="73" spans="1:8" ht="12.6" customHeight="1">
      <c r="A73" s="4" t="s">
        <v>195</v>
      </c>
      <c r="B73" s="13" t="s">
        <v>196</v>
      </c>
      <c r="C73" s="103">
        <v>37</v>
      </c>
      <c r="D73" s="119">
        <v>6.2432432432432403</v>
      </c>
      <c r="E73" s="119">
        <v>6.2778508592838804</v>
      </c>
      <c r="F73" s="103">
        <v>30</v>
      </c>
      <c r="G73" s="103">
        <v>1</v>
      </c>
      <c r="H73" s="3"/>
    </row>
    <row r="74" spans="1:8" ht="12.6" customHeight="1">
      <c r="A74" s="4" t="s">
        <v>197</v>
      </c>
      <c r="B74" s="13" t="s">
        <v>198</v>
      </c>
      <c r="C74" s="103">
        <v>4</v>
      </c>
      <c r="D74" s="119">
        <v>1.25</v>
      </c>
      <c r="E74" s="119">
        <v>0.5</v>
      </c>
      <c r="F74" s="103">
        <v>2</v>
      </c>
      <c r="G74" s="103">
        <v>1</v>
      </c>
      <c r="H74" s="3"/>
    </row>
    <row r="75" spans="1:8" ht="12.6" customHeight="1">
      <c r="A75" s="4" t="s">
        <v>199</v>
      </c>
      <c r="B75" s="13" t="s">
        <v>200</v>
      </c>
      <c r="C75" s="103">
        <v>0</v>
      </c>
      <c r="D75" s="119" t="s">
        <v>491</v>
      </c>
      <c r="E75" s="119" t="s">
        <v>491</v>
      </c>
      <c r="F75" s="103" t="s">
        <v>491</v>
      </c>
      <c r="G75" s="103" t="s">
        <v>491</v>
      </c>
      <c r="H75" s="3"/>
    </row>
    <row r="76" spans="1:8" ht="12.6" customHeight="1">
      <c r="A76" s="4" t="s">
        <v>201</v>
      </c>
      <c r="B76" s="13" t="s">
        <v>202</v>
      </c>
      <c r="C76" s="103">
        <v>71</v>
      </c>
      <c r="D76" s="119">
        <v>14.3943661971831</v>
      </c>
      <c r="E76" s="119">
        <v>27.065781703756699</v>
      </c>
      <c r="F76" s="103">
        <v>212</v>
      </c>
      <c r="G76" s="103">
        <v>1</v>
      </c>
      <c r="H76" s="3"/>
    </row>
    <row r="77" spans="1:8" ht="12.6" customHeight="1">
      <c r="A77" s="4" t="s">
        <v>203</v>
      </c>
      <c r="B77" s="13" t="s">
        <v>169</v>
      </c>
      <c r="C77" s="103">
        <v>51</v>
      </c>
      <c r="D77" s="119">
        <v>33.980392156862699</v>
      </c>
      <c r="E77" s="119">
        <v>72.174923677432005</v>
      </c>
      <c r="F77" s="103">
        <v>363</v>
      </c>
      <c r="G77" s="103">
        <v>1</v>
      </c>
      <c r="H77" s="3"/>
    </row>
    <row r="78" spans="1:8" ht="12.6" customHeight="1">
      <c r="A78" s="134" t="s">
        <v>204</v>
      </c>
      <c r="B78" s="13" t="s">
        <v>170</v>
      </c>
      <c r="C78" s="103">
        <v>270</v>
      </c>
      <c r="D78" s="119">
        <v>14.548148148148099</v>
      </c>
      <c r="E78" s="119">
        <v>35.4658259551965</v>
      </c>
      <c r="F78" s="103">
        <v>365</v>
      </c>
      <c r="G78" s="103">
        <v>1</v>
      </c>
      <c r="H78" s="3"/>
    </row>
    <row r="79" spans="1:8" ht="12.6" customHeight="1">
      <c r="A79" s="4" t="s">
        <v>205</v>
      </c>
      <c r="B79" s="13" t="s">
        <v>206</v>
      </c>
      <c r="C79" s="103">
        <v>0</v>
      </c>
      <c r="D79" s="119" t="s">
        <v>491</v>
      </c>
      <c r="E79" s="119" t="s">
        <v>491</v>
      </c>
      <c r="F79" s="103" t="s">
        <v>491</v>
      </c>
      <c r="G79" s="103" t="s">
        <v>491</v>
      </c>
      <c r="H79" s="3"/>
    </row>
    <row r="80" spans="1:8" ht="12.6" customHeight="1">
      <c r="A80" s="4" t="s">
        <v>207</v>
      </c>
      <c r="B80" s="13" t="s">
        <v>171</v>
      </c>
      <c r="C80" s="103">
        <v>19</v>
      </c>
      <c r="D80" s="119">
        <v>2.57894736842105</v>
      </c>
      <c r="E80" s="119">
        <v>1.57465302963627</v>
      </c>
      <c r="F80" s="103">
        <v>6</v>
      </c>
      <c r="G80" s="103">
        <v>1</v>
      </c>
      <c r="H80" s="3"/>
    </row>
    <row r="81" spans="1:8" ht="12.6" customHeight="1">
      <c r="A81" s="134" t="s">
        <v>208</v>
      </c>
      <c r="B81" s="13" t="s">
        <v>209</v>
      </c>
      <c r="C81" s="103">
        <v>0</v>
      </c>
      <c r="D81" s="119" t="s">
        <v>491</v>
      </c>
      <c r="E81" s="119" t="s">
        <v>491</v>
      </c>
      <c r="F81" s="103" t="s">
        <v>491</v>
      </c>
      <c r="G81" s="103" t="s">
        <v>491</v>
      </c>
      <c r="H81" s="3"/>
    </row>
    <row r="82" spans="1:8" ht="12.6" customHeight="1">
      <c r="A82" s="4" t="s">
        <v>210</v>
      </c>
      <c r="B82" s="13" t="s">
        <v>211</v>
      </c>
      <c r="C82" s="103">
        <v>99</v>
      </c>
      <c r="D82" s="119">
        <v>4.9292929292929299</v>
      </c>
      <c r="E82" s="119">
        <v>9.7627494091347895</v>
      </c>
      <c r="F82" s="103">
        <v>72</v>
      </c>
      <c r="G82" s="103">
        <v>1</v>
      </c>
      <c r="H82" s="3"/>
    </row>
    <row r="83" spans="1:8" ht="12.6" customHeight="1">
      <c r="A83" s="4" t="s">
        <v>212</v>
      </c>
      <c r="B83" s="13" t="s">
        <v>213</v>
      </c>
      <c r="C83" s="103">
        <v>750</v>
      </c>
      <c r="D83" s="119">
        <v>12.334666666666701</v>
      </c>
      <c r="E83" s="119">
        <v>40.966054505136903</v>
      </c>
      <c r="F83" s="103">
        <v>945</v>
      </c>
      <c r="G83" s="103">
        <v>1</v>
      </c>
      <c r="H83" s="3"/>
    </row>
    <row r="84" spans="1:8" ht="12.6" customHeight="1">
      <c r="A84" s="134" t="s">
        <v>172</v>
      </c>
      <c r="B84" s="13" t="s">
        <v>214</v>
      </c>
      <c r="C84" s="103">
        <v>365</v>
      </c>
      <c r="D84" s="119">
        <v>23.786301369863001</v>
      </c>
      <c r="E84" s="119">
        <v>78.483100503097205</v>
      </c>
      <c r="F84" s="103">
        <v>1040</v>
      </c>
      <c r="G84" s="103">
        <v>1</v>
      </c>
      <c r="H84" s="3"/>
    </row>
    <row r="85" spans="1:8" ht="12.6" customHeight="1">
      <c r="A85" s="35" t="s">
        <v>215</v>
      </c>
      <c r="B85" s="192" t="s">
        <v>2020</v>
      </c>
      <c r="C85" s="103">
        <v>0</v>
      </c>
      <c r="D85" s="119" t="s">
        <v>491</v>
      </c>
      <c r="E85" s="119" t="s">
        <v>491</v>
      </c>
      <c r="F85" s="103" t="s">
        <v>491</v>
      </c>
      <c r="G85" s="103" t="s">
        <v>491</v>
      </c>
      <c r="H85" s="3"/>
    </row>
    <row r="86" spans="1:8" ht="12.6" customHeight="1">
      <c r="A86" s="35" t="s">
        <v>217</v>
      </c>
      <c r="B86" s="13" t="s">
        <v>216</v>
      </c>
      <c r="C86" s="103">
        <v>16</v>
      </c>
      <c r="D86" s="119">
        <v>1.3125</v>
      </c>
      <c r="E86" s="119">
        <v>0.87321245982864903</v>
      </c>
      <c r="F86" s="103">
        <v>4</v>
      </c>
      <c r="G86" s="103">
        <v>1</v>
      </c>
      <c r="H86" s="3"/>
    </row>
    <row r="87" spans="1:8" ht="12.6" customHeight="1">
      <c r="A87" s="35" t="s">
        <v>219</v>
      </c>
      <c r="B87" s="13" t="s">
        <v>218</v>
      </c>
      <c r="C87" s="103">
        <v>1</v>
      </c>
      <c r="D87" s="119">
        <v>12</v>
      </c>
      <c r="E87" s="119" t="s">
        <v>491</v>
      </c>
      <c r="F87" s="103">
        <v>12</v>
      </c>
      <c r="G87" s="103">
        <v>12</v>
      </c>
      <c r="H87" s="3"/>
    </row>
    <row r="88" spans="1:8" ht="12.6" customHeight="1">
      <c r="A88" s="35" t="s">
        <v>221</v>
      </c>
      <c r="B88" s="13" t="s">
        <v>220</v>
      </c>
      <c r="C88" s="103">
        <v>2</v>
      </c>
      <c r="D88" s="119">
        <v>1</v>
      </c>
      <c r="E88" s="119">
        <v>0</v>
      </c>
      <c r="F88" s="103">
        <v>1</v>
      </c>
      <c r="G88" s="103">
        <v>1</v>
      </c>
      <c r="H88" s="3"/>
    </row>
    <row r="89" spans="1:8" ht="12.6" customHeight="1">
      <c r="A89" s="35" t="s">
        <v>223</v>
      </c>
      <c r="B89" s="13" t="s">
        <v>222</v>
      </c>
      <c r="C89" s="103">
        <v>3</v>
      </c>
      <c r="D89" s="119">
        <v>6</v>
      </c>
      <c r="E89" s="119">
        <v>5.2915026221291797</v>
      </c>
      <c r="F89" s="103">
        <v>12</v>
      </c>
      <c r="G89" s="103">
        <v>2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119" t="s">
        <v>491</v>
      </c>
      <c r="E90" s="119" t="s">
        <v>491</v>
      </c>
      <c r="F90" s="103" t="s">
        <v>491</v>
      </c>
      <c r="G90" s="103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119" t="s">
        <v>491</v>
      </c>
      <c r="E91" s="119" t="s">
        <v>491</v>
      </c>
      <c r="F91" s="103" t="s">
        <v>491</v>
      </c>
      <c r="G91" s="103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11</v>
      </c>
      <c r="D92" s="119">
        <v>2.4545454545454501</v>
      </c>
      <c r="E92" s="119">
        <v>1.75291964240443</v>
      </c>
      <c r="F92" s="103">
        <v>6</v>
      </c>
      <c r="G92" s="103">
        <v>1</v>
      </c>
      <c r="H92" s="3"/>
    </row>
    <row r="93" spans="1:8" ht="12.6" customHeight="1">
      <c r="A93" s="134" t="s">
        <v>321</v>
      </c>
      <c r="B93" s="13" t="s">
        <v>517</v>
      </c>
      <c r="C93" s="103">
        <v>0</v>
      </c>
      <c r="D93" s="119" t="s">
        <v>491</v>
      </c>
      <c r="E93" s="119" t="s">
        <v>491</v>
      </c>
      <c r="F93" s="103" t="s">
        <v>491</v>
      </c>
      <c r="G93" s="103" t="s">
        <v>491</v>
      </c>
      <c r="H93" s="3"/>
    </row>
    <row r="94" spans="1:8" ht="12.6" customHeight="1">
      <c r="A94" s="4" t="s">
        <v>322</v>
      </c>
      <c r="B94" s="13" t="s">
        <v>323</v>
      </c>
      <c r="C94" s="103">
        <v>17</v>
      </c>
      <c r="D94" s="119">
        <v>4.1764705882352899</v>
      </c>
      <c r="E94" s="119">
        <v>4.0036747825848504</v>
      </c>
      <c r="F94" s="103">
        <v>12</v>
      </c>
      <c r="G94" s="103">
        <v>1</v>
      </c>
      <c r="H94" s="3"/>
    </row>
    <row r="95" spans="1:8" ht="12.6" customHeight="1">
      <c r="A95" s="134" t="s">
        <v>324</v>
      </c>
      <c r="B95" s="13" t="s">
        <v>518</v>
      </c>
      <c r="C95" s="103">
        <v>3</v>
      </c>
      <c r="D95" s="119">
        <v>5.6666666666666696</v>
      </c>
      <c r="E95" s="119">
        <v>5.6862407030773303</v>
      </c>
      <c r="F95" s="103">
        <v>12</v>
      </c>
      <c r="G95" s="103">
        <v>1</v>
      </c>
      <c r="H95" s="3"/>
    </row>
    <row r="96" spans="1:8" ht="12.6" customHeight="1">
      <c r="A96" s="4" t="s">
        <v>325</v>
      </c>
      <c r="B96" s="13" t="s">
        <v>519</v>
      </c>
      <c r="C96" s="103">
        <v>2</v>
      </c>
      <c r="D96" s="119">
        <v>2</v>
      </c>
      <c r="E96" s="119">
        <v>0</v>
      </c>
      <c r="F96" s="103">
        <v>2</v>
      </c>
      <c r="G96" s="103">
        <v>2</v>
      </c>
      <c r="H96" s="3"/>
    </row>
    <row r="97" spans="1:8" ht="12.6" customHeight="1">
      <c r="A97" s="4" t="s">
        <v>686</v>
      </c>
      <c r="B97" s="13" t="s">
        <v>520</v>
      </c>
      <c r="C97" s="103">
        <v>0</v>
      </c>
      <c r="D97" s="119" t="s">
        <v>491</v>
      </c>
      <c r="E97" s="119" t="s">
        <v>491</v>
      </c>
      <c r="F97" s="103" t="s">
        <v>491</v>
      </c>
      <c r="G97" s="103" t="s">
        <v>491</v>
      </c>
      <c r="H97" s="3"/>
    </row>
    <row r="98" spans="1:8" ht="12.6" customHeight="1">
      <c r="A98" s="134" t="s">
        <v>381</v>
      </c>
      <c r="B98" s="13" t="s">
        <v>151</v>
      </c>
      <c r="C98" s="103">
        <v>3</v>
      </c>
      <c r="D98" s="119">
        <v>1</v>
      </c>
      <c r="E98" s="119">
        <v>0</v>
      </c>
      <c r="F98" s="103">
        <v>1</v>
      </c>
      <c r="G98" s="103">
        <v>1</v>
      </c>
      <c r="H98" s="3"/>
    </row>
    <row r="99" spans="1:8" ht="12.6" customHeight="1">
      <c r="A99" s="4" t="s">
        <v>604</v>
      </c>
      <c r="B99" s="13" t="s">
        <v>382</v>
      </c>
      <c r="C99" s="103">
        <v>1</v>
      </c>
      <c r="D99" s="119">
        <v>2</v>
      </c>
      <c r="E99" s="119" t="s">
        <v>491</v>
      </c>
      <c r="F99" s="103">
        <v>2</v>
      </c>
      <c r="G99" s="103">
        <v>2</v>
      </c>
      <c r="H99" s="3"/>
    </row>
    <row r="100" spans="1:8" ht="12.6" customHeight="1">
      <c r="A100" s="134" t="s">
        <v>606</v>
      </c>
      <c r="B100" s="13" t="s">
        <v>521</v>
      </c>
      <c r="C100" s="103">
        <v>11</v>
      </c>
      <c r="D100" s="119">
        <v>4.9090909090909101</v>
      </c>
      <c r="E100" s="119">
        <v>4.6573500073442098</v>
      </c>
      <c r="F100" s="103">
        <v>12</v>
      </c>
      <c r="G100" s="103">
        <v>1</v>
      </c>
      <c r="H100" s="3"/>
    </row>
    <row r="101" spans="1:8" ht="12.6" customHeight="1">
      <c r="A101" s="4" t="s">
        <v>383</v>
      </c>
      <c r="B101" s="13" t="s">
        <v>522</v>
      </c>
      <c r="C101" s="103">
        <v>269</v>
      </c>
      <c r="D101" s="119">
        <v>4.8438661710037199</v>
      </c>
      <c r="E101" s="119">
        <v>5.5595293943373099</v>
      </c>
      <c r="F101" s="103">
        <v>33</v>
      </c>
      <c r="G101" s="103">
        <v>1</v>
      </c>
      <c r="H101" s="3"/>
    </row>
    <row r="102" spans="1:8" ht="12.6" customHeight="1">
      <c r="A102" s="4" t="s">
        <v>608</v>
      </c>
      <c r="B102" s="13" t="s">
        <v>523</v>
      </c>
      <c r="C102" s="103">
        <v>45</v>
      </c>
      <c r="D102" s="119">
        <v>5.6666666666666696</v>
      </c>
      <c r="E102" s="119">
        <v>4.9451537341669596</v>
      </c>
      <c r="F102" s="103">
        <v>13</v>
      </c>
      <c r="G102" s="103">
        <v>1</v>
      </c>
      <c r="H102" s="3"/>
    </row>
    <row r="103" spans="1:8" ht="12.6" customHeight="1">
      <c r="A103" s="4" t="s">
        <v>609</v>
      </c>
      <c r="B103" s="13" t="s">
        <v>524</v>
      </c>
      <c r="C103" s="103">
        <v>33</v>
      </c>
      <c r="D103" s="119">
        <v>21.181818181818201</v>
      </c>
      <c r="E103" s="119">
        <v>45.3310424443439</v>
      </c>
      <c r="F103" s="103">
        <v>254</v>
      </c>
      <c r="G103" s="103">
        <v>1</v>
      </c>
      <c r="H103" s="3"/>
    </row>
    <row r="104" spans="1:8" ht="12.6" customHeight="1">
      <c r="A104" s="4" t="s">
        <v>384</v>
      </c>
      <c r="B104" s="13" t="s">
        <v>525</v>
      </c>
      <c r="C104" s="103">
        <v>27</v>
      </c>
      <c r="D104" s="119">
        <v>6.8518518518518503</v>
      </c>
      <c r="E104" s="119">
        <v>10.1135997688706</v>
      </c>
      <c r="F104" s="103">
        <v>48</v>
      </c>
      <c r="G104" s="103">
        <v>1</v>
      </c>
      <c r="H104" s="3"/>
    </row>
    <row r="105" spans="1:8" ht="12.6" customHeight="1">
      <c r="A105" s="4" t="s">
        <v>611</v>
      </c>
      <c r="B105" s="13" t="s">
        <v>411</v>
      </c>
      <c r="C105" s="103">
        <v>2</v>
      </c>
      <c r="D105" s="119">
        <v>1.5</v>
      </c>
      <c r="E105" s="119">
        <v>0.70710678118654802</v>
      </c>
      <c r="F105" s="103">
        <v>2</v>
      </c>
      <c r="G105" s="103">
        <v>1</v>
      </c>
      <c r="H105" s="3"/>
    </row>
    <row r="106" spans="1:8" ht="12.6" customHeight="1">
      <c r="A106" s="4" t="s">
        <v>276</v>
      </c>
      <c r="B106" s="4" t="s">
        <v>277</v>
      </c>
      <c r="C106" s="184">
        <v>522</v>
      </c>
      <c r="D106" s="187">
        <v>2.7509578544061299</v>
      </c>
      <c r="E106" s="187">
        <v>4.1566320803721899</v>
      </c>
      <c r="F106" s="184">
        <v>47</v>
      </c>
      <c r="G106" s="184">
        <v>1</v>
      </c>
      <c r="H106" s="8"/>
    </row>
    <row r="107" spans="1:8" ht="12.6" customHeight="1">
      <c r="A107" s="4" t="s">
        <v>278</v>
      </c>
      <c r="B107" s="4" t="s">
        <v>152</v>
      </c>
      <c r="C107" s="184">
        <v>1727</v>
      </c>
      <c r="D107" s="187">
        <v>6.9762594093804298</v>
      </c>
      <c r="E107" s="187">
        <v>8.0516879842060707</v>
      </c>
      <c r="F107" s="184">
        <v>52</v>
      </c>
      <c r="G107" s="184">
        <v>1</v>
      </c>
      <c r="H107" s="8"/>
    </row>
    <row r="108" spans="1:8" ht="12.6" customHeight="1">
      <c r="A108" s="4" t="s">
        <v>385</v>
      </c>
      <c r="B108" s="4" t="s">
        <v>326</v>
      </c>
      <c r="C108" s="184">
        <v>74</v>
      </c>
      <c r="D108" s="187">
        <v>27.6891891891892</v>
      </c>
      <c r="E108" s="187">
        <v>126.502685625905</v>
      </c>
      <c r="F108" s="184">
        <v>1064</v>
      </c>
      <c r="G108" s="184">
        <v>1</v>
      </c>
      <c r="H108" s="3"/>
    </row>
    <row r="109" spans="1:8" ht="12.6" customHeight="1">
      <c r="A109" s="4" t="s">
        <v>386</v>
      </c>
      <c r="B109" s="4" t="s">
        <v>387</v>
      </c>
      <c r="C109" s="184">
        <v>61</v>
      </c>
      <c r="D109" s="187">
        <v>1.9508196721311499</v>
      </c>
      <c r="E109" s="187">
        <v>3.2630569997483301</v>
      </c>
      <c r="F109" s="184">
        <v>24</v>
      </c>
      <c r="G109" s="184">
        <v>1</v>
      </c>
      <c r="H109" s="3"/>
    </row>
    <row r="110" spans="1:8" ht="12.6" customHeight="1">
      <c r="A110" s="4" t="s">
        <v>617</v>
      </c>
      <c r="B110" s="4" t="s">
        <v>327</v>
      </c>
      <c r="C110" s="184">
        <v>0</v>
      </c>
      <c r="D110" s="187" t="s">
        <v>491</v>
      </c>
      <c r="E110" s="187" t="s">
        <v>491</v>
      </c>
      <c r="F110" s="184" t="s">
        <v>491</v>
      </c>
      <c r="G110" s="184" t="s">
        <v>491</v>
      </c>
      <c r="H110" s="3"/>
    </row>
    <row r="111" spans="1:8" ht="12.6" customHeight="1">
      <c r="A111" s="4" t="s">
        <v>619</v>
      </c>
      <c r="B111" s="13" t="s">
        <v>388</v>
      </c>
      <c r="C111" s="184">
        <v>5</v>
      </c>
      <c r="D111" s="187">
        <v>7.8</v>
      </c>
      <c r="E111" s="187">
        <v>6.2209324059983198</v>
      </c>
      <c r="F111" s="184">
        <v>13</v>
      </c>
      <c r="G111" s="184">
        <v>1</v>
      </c>
    </row>
    <row r="112" spans="1:8" ht="12.6" customHeight="1">
      <c r="A112" s="100" t="s">
        <v>389</v>
      </c>
      <c r="B112" s="13" t="s">
        <v>279</v>
      </c>
      <c r="C112" s="184">
        <v>4</v>
      </c>
      <c r="D112" s="187">
        <v>7</v>
      </c>
      <c r="E112" s="187">
        <v>5.77350269189626</v>
      </c>
      <c r="F112" s="184">
        <v>12</v>
      </c>
      <c r="G112" s="184">
        <v>2</v>
      </c>
    </row>
    <row r="113" spans="1:7" ht="12.6" customHeight="1">
      <c r="A113" s="100"/>
      <c r="B113" s="13" t="s">
        <v>390</v>
      </c>
      <c r="C113" s="184">
        <v>5381</v>
      </c>
      <c r="D113" s="187">
        <v>9.9663631295298298</v>
      </c>
      <c r="E113" s="187">
        <v>40.679696605730499</v>
      </c>
      <c r="F113" s="184">
        <v>1154</v>
      </c>
      <c r="G113" s="184">
        <v>1</v>
      </c>
    </row>
    <row r="114" spans="1:7">
      <c r="D114" s="104"/>
      <c r="E114" s="104"/>
    </row>
    <row r="115" spans="1:7">
      <c r="D115" s="104"/>
      <c r="E115" s="104"/>
    </row>
    <row r="116" spans="1:7">
      <c r="D116" s="104"/>
      <c r="E116" s="104"/>
    </row>
    <row r="117" spans="1:7">
      <c r="D117" s="104"/>
      <c r="E117" s="104"/>
    </row>
    <row r="119" spans="1:7">
      <c r="C119" s="105"/>
      <c r="D119" s="105"/>
      <c r="E119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2" max="7" man="1"/>
  </rowBreaks>
  <colBreaks count="1" manualBreakCount="1">
    <brk id="7" max="104857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>
  <sheetPr codeName="Sheet154">
    <tabColor theme="5" tint="0.39997558519241921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32" customWidth="1"/>
    <col min="6" max="7" width="6.25" style="32" customWidth="1"/>
    <col min="8" max="16384" width="9" style="32"/>
  </cols>
  <sheetData>
    <row r="1" spans="1:8" ht="13.5" hidden="1" customHeight="1">
      <c r="A1" s="46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6" t="s">
        <v>1155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949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44</v>
      </c>
      <c r="D6" s="119">
        <v>18.659090909090899</v>
      </c>
      <c r="E6" s="119">
        <v>54.369512310869403</v>
      </c>
      <c r="F6" s="103">
        <v>365</v>
      </c>
      <c r="G6" s="103">
        <v>1</v>
      </c>
      <c r="H6" s="3"/>
    </row>
    <row r="7" spans="1:8" ht="12.6" customHeight="1">
      <c r="A7" s="4" t="s">
        <v>571</v>
      </c>
      <c r="B7" s="13" t="s">
        <v>248</v>
      </c>
      <c r="C7" s="103">
        <v>5</v>
      </c>
      <c r="D7" s="119">
        <v>1.6</v>
      </c>
      <c r="E7" s="119">
        <v>0.89442719099991597</v>
      </c>
      <c r="F7" s="103">
        <v>3</v>
      </c>
      <c r="G7" s="103">
        <v>1</v>
      </c>
      <c r="H7" s="3"/>
    </row>
    <row r="8" spans="1:8" ht="12.6" customHeight="1">
      <c r="A8" s="4" t="s">
        <v>249</v>
      </c>
      <c r="B8" s="13" t="s">
        <v>250</v>
      </c>
      <c r="C8" s="103">
        <v>23</v>
      </c>
      <c r="D8" s="119">
        <v>1.73913043478261</v>
      </c>
      <c r="E8" s="119">
        <v>2.33972397953162</v>
      </c>
      <c r="F8" s="103">
        <v>12</v>
      </c>
      <c r="G8" s="103">
        <v>1</v>
      </c>
      <c r="H8" s="3"/>
    </row>
    <row r="9" spans="1:8" ht="12.6" customHeight="1">
      <c r="A9" s="4" t="s">
        <v>251</v>
      </c>
      <c r="B9" s="13" t="s">
        <v>252</v>
      </c>
      <c r="C9" s="103">
        <v>8</v>
      </c>
      <c r="D9" s="119">
        <v>4.375</v>
      </c>
      <c r="E9" s="119">
        <v>4.83846197522666</v>
      </c>
      <c r="F9" s="103">
        <v>12</v>
      </c>
      <c r="G9" s="103">
        <v>1</v>
      </c>
      <c r="H9" s="3"/>
    </row>
    <row r="10" spans="1:8" ht="12.6" customHeight="1">
      <c r="A10" s="4" t="s">
        <v>253</v>
      </c>
      <c r="B10" s="13" t="s">
        <v>254</v>
      </c>
      <c r="C10" s="103">
        <v>9</v>
      </c>
      <c r="D10" s="119">
        <v>2.6666666666666701</v>
      </c>
      <c r="E10" s="119">
        <v>3.6400549446402599</v>
      </c>
      <c r="F10" s="103">
        <v>12</v>
      </c>
      <c r="G10" s="103">
        <v>1</v>
      </c>
      <c r="H10" s="3"/>
    </row>
    <row r="11" spans="1:8" ht="12.6" customHeight="1">
      <c r="A11" s="4" t="s">
        <v>255</v>
      </c>
      <c r="B11" s="13" t="s">
        <v>539</v>
      </c>
      <c r="C11" s="103">
        <v>11</v>
      </c>
      <c r="D11" s="119">
        <v>3.0909090909090899</v>
      </c>
      <c r="E11" s="119">
        <v>4.4148509704076204</v>
      </c>
      <c r="F11" s="103">
        <v>12</v>
      </c>
      <c r="G11" s="103">
        <v>1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119" t="s">
        <v>491</v>
      </c>
      <c r="E12" s="119" t="s">
        <v>491</v>
      </c>
      <c r="F12" s="103" t="s">
        <v>491</v>
      </c>
      <c r="G12" s="103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4</v>
      </c>
      <c r="D13" s="119">
        <v>1</v>
      </c>
      <c r="E13" s="119">
        <v>0</v>
      </c>
      <c r="F13" s="103">
        <v>1</v>
      </c>
      <c r="G13" s="103">
        <v>1</v>
      </c>
      <c r="H13" s="3"/>
    </row>
    <row r="14" spans="1:8" ht="12.6" customHeight="1">
      <c r="A14" s="4" t="s">
        <v>258</v>
      </c>
      <c r="B14" s="13" t="s">
        <v>391</v>
      </c>
      <c r="C14" s="103">
        <v>0</v>
      </c>
      <c r="D14" s="119" t="s">
        <v>491</v>
      </c>
      <c r="E14" s="119" t="s">
        <v>491</v>
      </c>
      <c r="F14" s="103" t="s">
        <v>491</v>
      </c>
      <c r="G14" s="103" t="s">
        <v>491</v>
      </c>
      <c r="H14" s="3"/>
    </row>
    <row r="15" spans="1:8" ht="12.6" customHeight="1">
      <c r="A15" s="4" t="s">
        <v>259</v>
      </c>
      <c r="B15" s="13" t="s">
        <v>370</v>
      </c>
      <c r="C15" s="103">
        <v>0</v>
      </c>
      <c r="D15" s="119" t="s">
        <v>491</v>
      </c>
      <c r="E15" s="119" t="s">
        <v>491</v>
      </c>
      <c r="F15" s="103" t="s">
        <v>491</v>
      </c>
      <c r="G15" s="103" t="s">
        <v>491</v>
      </c>
      <c r="H15" s="3"/>
    </row>
    <row r="16" spans="1:8" ht="12.6" customHeight="1">
      <c r="A16" s="4" t="s">
        <v>367</v>
      </c>
      <c r="B16" s="13" t="s">
        <v>260</v>
      </c>
      <c r="C16" s="103">
        <v>67</v>
      </c>
      <c r="D16" s="119">
        <v>2.3731343283582098</v>
      </c>
      <c r="E16" s="119">
        <v>2.7404701039736601</v>
      </c>
      <c r="F16" s="103">
        <v>12</v>
      </c>
      <c r="G16" s="103">
        <v>1</v>
      </c>
      <c r="H16" s="3"/>
    </row>
    <row r="17" spans="1:8" ht="12.6" customHeight="1">
      <c r="A17" s="4" t="s">
        <v>502</v>
      </c>
      <c r="B17" s="13" t="s">
        <v>143</v>
      </c>
      <c r="C17" s="103">
        <v>0</v>
      </c>
      <c r="D17" s="119" t="s">
        <v>491</v>
      </c>
      <c r="E17" s="119" t="s">
        <v>491</v>
      </c>
      <c r="F17" s="103" t="s">
        <v>491</v>
      </c>
      <c r="G17" s="103" t="s">
        <v>491</v>
      </c>
      <c r="H17" s="3"/>
    </row>
    <row r="18" spans="1:8" ht="12.6" customHeight="1">
      <c r="A18" s="4" t="s">
        <v>503</v>
      </c>
      <c r="B18" s="13" t="s">
        <v>144</v>
      </c>
      <c r="C18" s="103">
        <v>4</v>
      </c>
      <c r="D18" s="119">
        <v>5.25</v>
      </c>
      <c r="E18" s="119">
        <v>4.5734742446707504</v>
      </c>
      <c r="F18" s="103">
        <v>12</v>
      </c>
      <c r="G18" s="103">
        <v>2</v>
      </c>
      <c r="H18" s="3"/>
    </row>
    <row r="19" spans="1:8" ht="12.6" customHeight="1">
      <c r="A19" s="4" t="s">
        <v>504</v>
      </c>
      <c r="B19" s="13" t="s">
        <v>145</v>
      </c>
      <c r="C19" s="103">
        <v>0</v>
      </c>
      <c r="D19" s="119" t="s">
        <v>491</v>
      </c>
      <c r="E19" s="119" t="s">
        <v>491</v>
      </c>
      <c r="F19" s="103" t="s">
        <v>491</v>
      </c>
      <c r="G19" s="103" t="s">
        <v>491</v>
      </c>
      <c r="H19" s="3"/>
    </row>
    <row r="20" spans="1:8" ht="12.6" customHeight="1">
      <c r="A20" s="4" t="s">
        <v>505</v>
      </c>
      <c r="B20" s="13" t="s">
        <v>146</v>
      </c>
      <c r="C20" s="103">
        <v>2</v>
      </c>
      <c r="D20" s="119">
        <v>1</v>
      </c>
      <c r="E20" s="119">
        <v>0</v>
      </c>
      <c r="F20" s="103">
        <v>1</v>
      </c>
      <c r="G20" s="103">
        <v>1</v>
      </c>
      <c r="H20" s="3"/>
    </row>
    <row r="21" spans="1:8" ht="12.6" customHeight="1">
      <c r="A21" s="4" t="s">
        <v>506</v>
      </c>
      <c r="B21" s="13" t="s">
        <v>147</v>
      </c>
      <c r="C21" s="103">
        <v>2</v>
      </c>
      <c r="D21" s="119">
        <v>1</v>
      </c>
      <c r="E21" s="119">
        <v>0</v>
      </c>
      <c r="F21" s="103">
        <v>1</v>
      </c>
      <c r="G21" s="103">
        <v>1</v>
      </c>
      <c r="H21" s="3"/>
    </row>
    <row r="22" spans="1:8" ht="12.6" customHeight="1">
      <c r="A22" s="4" t="s">
        <v>507</v>
      </c>
      <c r="B22" s="13" t="s">
        <v>148</v>
      </c>
      <c r="C22" s="103">
        <v>3</v>
      </c>
      <c r="D22" s="119">
        <v>1.3333333333333299</v>
      </c>
      <c r="E22" s="119">
        <v>0.57735026918962595</v>
      </c>
      <c r="F22" s="103">
        <v>2</v>
      </c>
      <c r="G22" s="103">
        <v>1</v>
      </c>
      <c r="H22" s="3"/>
    </row>
    <row r="23" spans="1:8" ht="12.6" customHeight="1">
      <c r="A23" s="4" t="s">
        <v>508</v>
      </c>
      <c r="B23" s="13" t="s">
        <v>149</v>
      </c>
      <c r="C23" s="103">
        <v>4</v>
      </c>
      <c r="D23" s="119">
        <v>1.25</v>
      </c>
      <c r="E23" s="119">
        <v>0.5</v>
      </c>
      <c r="F23" s="103">
        <v>2</v>
      </c>
      <c r="G23" s="103">
        <v>1</v>
      </c>
      <c r="H23" s="3"/>
    </row>
    <row r="24" spans="1:8" ht="12.6" customHeight="1">
      <c r="A24" s="134" t="s">
        <v>572</v>
      </c>
      <c r="B24" s="13" t="s">
        <v>150</v>
      </c>
      <c r="C24" s="103">
        <v>1</v>
      </c>
      <c r="D24" s="119">
        <v>1</v>
      </c>
      <c r="E24" s="119" t="s">
        <v>491</v>
      </c>
      <c r="F24" s="103">
        <v>1</v>
      </c>
      <c r="G24" s="103">
        <v>1</v>
      </c>
      <c r="H24" s="3"/>
    </row>
    <row r="25" spans="1:8" ht="12.6" customHeight="1">
      <c r="A25" s="4" t="s">
        <v>509</v>
      </c>
      <c r="B25" s="13" t="s">
        <v>573</v>
      </c>
      <c r="C25" s="103">
        <v>1</v>
      </c>
      <c r="D25" s="119">
        <v>1</v>
      </c>
      <c r="E25" s="119" t="s">
        <v>491</v>
      </c>
      <c r="F25" s="103">
        <v>1</v>
      </c>
      <c r="G25" s="103">
        <v>1</v>
      </c>
      <c r="H25" s="3"/>
    </row>
    <row r="26" spans="1:8" ht="12.6" customHeight="1">
      <c r="A26" s="4" t="s">
        <v>510</v>
      </c>
      <c r="B26" s="13" t="s">
        <v>574</v>
      </c>
      <c r="C26" s="103">
        <v>0</v>
      </c>
      <c r="D26" s="119" t="s">
        <v>491</v>
      </c>
      <c r="E26" s="119" t="s">
        <v>491</v>
      </c>
      <c r="F26" s="103" t="s">
        <v>491</v>
      </c>
      <c r="G26" s="103" t="s">
        <v>491</v>
      </c>
      <c r="H26" s="3"/>
    </row>
    <row r="27" spans="1:8" ht="12.6" customHeight="1">
      <c r="A27" s="4" t="s">
        <v>575</v>
      </c>
      <c r="B27" s="13" t="s">
        <v>576</v>
      </c>
      <c r="C27" s="103">
        <v>36</v>
      </c>
      <c r="D27" s="119">
        <v>3.4444444444444402</v>
      </c>
      <c r="E27" s="119">
        <v>4.8781989911057702</v>
      </c>
      <c r="F27" s="103">
        <v>24</v>
      </c>
      <c r="G27" s="103">
        <v>1</v>
      </c>
      <c r="H27" s="3"/>
    </row>
    <row r="28" spans="1:8" ht="12.6" customHeight="1">
      <c r="A28" s="4" t="s">
        <v>577</v>
      </c>
      <c r="B28" s="13" t="s">
        <v>328</v>
      </c>
      <c r="C28" s="103">
        <v>0</v>
      </c>
      <c r="D28" s="119" t="s">
        <v>491</v>
      </c>
      <c r="E28" s="119" t="s">
        <v>491</v>
      </c>
      <c r="F28" s="103" t="s">
        <v>491</v>
      </c>
      <c r="G28" s="103" t="s">
        <v>491</v>
      </c>
      <c r="H28" s="3"/>
    </row>
    <row r="29" spans="1:8" ht="12.6" customHeight="1">
      <c r="A29" s="134" t="s">
        <v>534</v>
      </c>
      <c r="B29" s="13" t="s">
        <v>578</v>
      </c>
      <c r="C29" s="103">
        <v>15</v>
      </c>
      <c r="D29" s="119">
        <v>6.2</v>
      </c>
      <c r="E29" s="119">
        <v>13.2675759439534</v>
      </c>
      <c r="F29" s="103">
        <v>52</v>
      </c>
      <c r="G29" s="103">
        <v>1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119" t="s">
        <v>491</v>
      </c>
      <c r="E30" s="119" t="s">
        <v>491</v>
      </c>
      <c r="F30" s="103" t="s">
        <v>491</v>
      </c>
      <c r="G30" s="103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2</v>
      </c>
      <c r="D31" s="119">
        <v>3</v>
      </c>
      <c r="E31" s="119">
        <v>1.4142135623731</v>
      </c>
      <c r="F31" s="103">
        <v>4</v>
      </c>
      <c r="G31" s="103">
        <v>2</v>
      </c>
      <c r="H31" s="3"/>
    </row>
    <row r="32" spans="1:8" ht="12.6" customHeight="1">
      <c r="A32" s="4" t="s">
        <v>581</v>
      </c>
      <c r="B32" s="13" t="s">
        <v>261</v>
      </c>
      <c r="C32" s="103">
        <v>0</v>
      </c>
      <c r="D32" s="119" t="s">
        <v>491</v>
      </c>
      <c r="E32" s="119" t="s">
        <v>491</v>
      </c>
      <c r="F32" s="103" t="s">
        <v>491</v>
      </c>
      <c r="G32" s="103" t="s">
        <v>491</v>
      </c>
      <c r="H32" s="3"/>
    </row>
    <row r="33" spans="1:8" ht="12.6" customHeight="1">
      <c r="A33" s="4" t="s">
        <v>417</v>
      </c>
      <c r="B33" s="13" t="s">
        <v>167</v>
      </c>
      <c r="C33" s="103">
        <v>0</v>
      </c>
      <c r="D33" s="119" t="s">
        <v>491</v>
      </c>
      <c r="E33" s="119" t="s">
        <v>491</v>
      </c>
      <c r="F33" s="103" t="s">
        <v>491</v>
      </c>
      <c r="G33" s="103" t="s">
        <v>491</v>
      </c>
      <c r="H33" s="3"/>
    </row>
    <row r="34" spans="1:8" ht="12.6" customHeight="1">
      <c r="A34" s="134" t="s">
        <v>582</v>
      </c>
      <c r="B34" s="13" t="s">
        <v>331</v>
      </c>
      <c r="C34" s="103">
        <v>65</v>
      </c>
      <c r="D34" s="119">
        <v>1.83076923076923</v>
      </c>
      <c r="E34" s="119">
        <v>2.36226341916782</v>
      </c>
      <c r="F34" s="103">
        <v>12</v>
      </c>
      <c r="G34" s="103">
        <v>1</v>
      </c>
      <c r="H34" s="3"/>
    </row>
    <row r="35" spans="1:8" ht="12.6" customHeight="1">
      <c r="A35" s="4" t="s">
        <v>418</v>
      </c>
      <c r="B35" s="13" t="s">
        <v>436</v>
      </c>
      <c r="C35" s="103">
        <v>9</v>
      </c>
      <c r="D35" s="119">
        <v>4.4444444444444402</v>
      </c>
      <c r="E35" s="119">
        <v>4.6933759467762401</v>
      </c>
      <c r="F35" s="103">
        <v>12</v>
      </c>
      <c r="G35" s="103">
        <v>1</v>
      </c>
      <c r="H35" s="3"/>
    </row>
    <row r="36" spans="1:8" ht="12.6" customHeight="1">
      <c r="A36" s="4" t="s">
        <v>419</v>
      </c>
      <c r="B36" s="13" t="s">
        <v>514</v>
      </c>
      <c r="C36" s="103">
        <v>9</v>
      </c>
      <c r="D36" s="119">
        <v>3.1111111111111098</v>
      </c>
      <c r="E36" s="119">
        <v>3.4801021696368499</v>
      </c>
      <c r="F36" s="103">
        <v>12</v>
      </c>
      <c r="G36" s="103">
        <v>1</v>
      </c>
      <c r="H36" s="3"/>
    </row>
    <row r="37" spans="1:8" ht="12.6" customHeight="1">
      <c r="A37" s="4" t="s">
        <v>583</v>
      </c>
      <c r="B37" s="13" t="s">
        <v>2071</v>
      </c>
      <c r="C37" s="103">
        <v>1</v>
      </c>
      <c r="D37" s="119">
        <v>12</v>
      </c>
      <c r="E37" s="119" t="s">
        <v>491</v>
      </c>
      <c r="F37" s="103">
        <v>12</v>
      </c>
      <c r="G37" s="103">
        <v>12</v>
      </c>
      <c r="H37" s="3"/>
    </row>
    <row r="38" spans="1:8" ht="12.6" customHeight="1">
      <c r="A38" s="4" t="s">
        <v>584</v>
      </c>
      <c r="B38" s="13" t="s">
        <v>262</v>
      </c>
      <c r="C38" s="103">
        <v>18</v>
      </c>
      <c r="D38" s="119">
        <v>92.2222222222222</v>
      </c>
      <c r="E38" s="119">
        <v>232.468481242602</v>
      </c>
      <c r="F38" s="103">
        <v>730</v>
      </c>
      <c r="G38" s="103">
        <v>1</v>
      </c>
      <c r="H38" s="3"/>
    </row>
    <row r="39" spans="1:8" ht="12.6" customHeight="1">
      <c r="A39" s="4" t="s">
        <v>263</v>
      </c>
      <c r="B39" s="13" t="s">
        <v>264</v>
      </c>
      <c r="C39" s="103">
        <v>92</v>
      </c>
      <c r="D39" s="119">
        <v>17.010869565217401</v>
      </c>
      <c r="E39" s="119">
        <v>43.8788277977646</v>
      </c>
      <c r="F39" s="103">
        <v>339</v>
      </c>
      <c r="G39" s="103">
        <v>1</v>
      </c>
      <c r="H39" s="3"/>
    </row>
    <row r="40" spans="1:8" ht="12.6" customHeight="1">
      <c r="A40" s="4" t="s">
        <v>265</v>
      </c>
      <c r="B40" s="13" t="s">
        <v>266</v>
      </c>
      <c r="C40" s="103">
        <v>5</v>
      </c>
      <c r="D40" s="119">
        <v>1.2</v>
      </c>
      <c r="E40" s="119">
        <v>0.44721359549995798</v>
      </c>
      <c r="F40" s="103">
        <v>2</v>
      </c>
      <c r="G40" s="103">
        <v>1</v>
      </c>
      <c r="H40" s="3"/>
    </row>
    <row r="41" spans="1:8" ht="12.6" customHeight="1">
      <c r="A41" s="4" t="s">
        <v>377</v>
      </c>
      <c r="B41" s="13" t="s">
        <v>267</v>
      </c>
      <c r="C41" s="103">
        <v>1</v>
      </c>
      <c r="D41" s="119">
        <v>2</v>
      </c>
      <c r="E41" s="119" t="s">
        <v>491</v>
      </c>
      <c r="F41" s="103">
        <v>2</v>
      </c>
      <c r="G41" s="103">
        <v>2</v>
      </c>
      <c r="H41" s="3"/>
    </row>
    <row r="42" spans="1:8" ht="12.6" customHeight="1">
      <c r="A42" s="4" t="s">
        <v>378</v>
      </c>
      <c r="B42" s="13" t="s">
        <v>268</v>
      </c>
      <c r="C42" s="103">
        <v>5</v>
      </c>
      <c r="D42" s="119">
        <v>1</v>
      </c>
      <c r="E42" s="119">
        <v>0</v>
      </c>
      <c r="F42" s="103">
        <v>1</v>
      </c>
      <c r="G42" s="103">
        <v>1</v>
      </c>
      <c r="H42" s="3"/>
    </row>
    <row r="43" spans="1:8" ht="12.6" customHeight="1">
      <c r="A43" s="4" t="s">
        <v>281</v>
      </c>
      <c r="B43" s="13" t="s">
        <v>379</v>
      </c>
      <c r="C43" s="103">
        <v>4</v>
      </c>
      <c r="D43" s="119">
        <v>6.75</v>
      </c>
      <c r="E43" s="119">
        <v>6.0759087111860604</v>
      </c>
      <c r="F43" s="103">
        <v>12</v>
      </c>
      <c r="G43" s="103">
        <v>1</v>
      </c>
      <c r="H43" s="3"/>
    </row>
    <row r="44" spans="1:8" ht="12.6" customHeight="1">
      <c r="A44" s="4" t="s">
        <v>380</v>
      </c>
      <c r="B44" s="13" t="s">
        <v>585</v>
      </c>
      <c r="C44" s="103">
        <v>8</v>
      </c>
      <c r="D44" s="119">
        <v>12.5</v>
      </c>
      <c r="E44" s="119">
        <v>16.212869667555601</v>
      </c>
      <c r="F44" s="103">
        <v>51</v>
      </c>
      <c r="G44" s="103">
        <v>1</v>
      </c>
      <c r="H44" s="3"/>
    </row>
    <row r="45" spans="1:8" ht="12.6" customHeight="1">
      <c r="A45" s="4" t="s">
        <v>282</v>
      </c>
      <c r="B45" s="13" t="s">
        <v>586</v>
      </c>
      <c r="C45" s="103">
        <v>58</v>
      </c>
      <c r="D45" s="119">
        <v>3.2068965517241401</v>
      </c>
      <c r="E45" s="119">
        <v>4.74899295212008</v>
      </c>
      <c r="F45" s="103">
        <v>24</v>
      </c>
      <c r="G45" s="103">
        <v>1</v>
      </c>
      <c r="H45" s="3"/>
    </row>
    <row r="46" spans="1:8" ht="12.6" customHeight="1">
      <c r="A46" s="4" t="s">
        <v>587</v>
      </c>
      <c r="B46" s="13" t="s">
        <v>588</v>
      </c>
      <c r="C46" s="103">
        <v>5</v>
      </c>
      <c r="D46" s="119">
        <v>5.6</v>
      </c>
      <c r="E46" s="119">
        <v>5.8566201857385298</v>
      </c>
      <c r="F46" s="103">
        <v>12</v>
      </c>
      <c r="G46" s="103">
        <v>1</v>
      </c>
      <c r="H46" s="3"/>
    </row>
    <row r="47" spans="1:8" ht="12.6" customHeight="1">
      <c r="A47" s="4" t="s">
        <v>589</v>
      </c>
      <c r="B47" s="13" t="s">
        <v>269</v>
      </c>
      <c r="C47" s="103">
        <v>6</v>
      </c>
      <c r="D47" s="119">
        <v>3</v>
      </c>
      <c r="E47" s="119">
        <v>4.4271887242357302</v>
      </c>
      <c r="F47" s="103">
        <v>12</v>
      </c>
      <c r="G47" s="103">
        <v>1</v>
      </c>
      <c r="H47" s="3"/>
    </row>
    <row r="48" spans="1:8" ht="12.6" customHeight="1">
      <c r="A48" s="4" t="s">
        <v>284</v>
      </c>
      <c r="B48" s="13" t="s">
        <v>590</v>
      </c>
      <c r="C48" s="103">
        <v>6</v>
      </c>
      <c r="D48" s="119">
        <v>4</v>
      </c>
      <c r="E48" s="119">
        <v>4.0987803063838397</v>
      </c>
      <c r="F48" s="103">
        <v>12</v>
      </c>
      <c r="G48" s="103">
        <v>1</v>
      </c>
      <c r="H48" s="3"/>
    </row>
    <row r="49" spans="1:8" ht="12.6" customHeight="1">
      <c r="A49" s="4" t="s">
        <v>421</v>
      </c>
      <c r="B49" s="13" t="s">
        <v>270</v>
      </c>
      <c r="C49" s="103">
        <v>26</v>
      </c>
      <c r="D49" s="119">
        <v>4.2307692307692299</v>
      </c>
      <c r="E49" s="119">
        <v>4.69303903506197</v>
      </c>
      <c r="F49" s="103">
        <v>15</v>
      </c>
      <c r="G49" s="103">
        <v>1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119" t="s">
        <v>491</v>
      </c>
      <c r="E50" s="119" t="s">
        <v>491</v>
      </c>
      <c r="F50" s="103" t="s">
        <v>491</v>
      </c>
      <c r="G50" s="103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19">
        <v>0</v>
      </c>
      <c r="D51" s="119" t="s">
        <v>491</v>
      </c>
      <c r="E51" s="119" t="s">
        <v>491</v>
      </c>
      <c r="F51" s="119" t="s">
        <v>491</v>
      </c>
      <c r="G51" s="103" t="s">
        <v>491</v>
      </c>
    </row>
    <row r="52" spans="1:8" ht="12.6" customHeight="1">
      <c r="A52" s="4" t="s">
        <v>591</v>
      </c>
      <c r="B52" s="13" t="s">
        <v>157</v>
      </c>
      <c r="C52" s="103">
        <v>0</v>
      </c>
      <c r="D52" s="119" t="s">
        <v>491</v>
      </c>
      <c r="E52" s="119" t="s">
        <v>491</v>
      </c>
      <c r="F52" s="103" t="s">
        <v>491</v>
      </c>
      <c r="G52" s="103" t="s">
        <v>491</v>
      </c>
      <c r="H52" s="3"/>
    </row>
    <row r="53" spans="1:8" ht="12.6" customHeight="1">
      <c r="A53" s="4" t="s">
        <v>158</v>
      </c>
      <c r="B53" s="13" t="s">
        <v>159</v>
      </c>
      <c r="C53" s="103">
        <v>0</v>
      </c>
      <c r="D53" s="119" t="s">
        <v>491</v>
      </c>
      <c r="E53" s="119" t="s">
        <v>491</v>
      </c>
      <c r="F53" s="103" t="s">
        <v>491</v>
      </c>
      <c r="G53" s="103" t="s">
        <v>491</v>
      </c>
      <c r="H53" s="3"/>
    </row>
    <row r="54" spans="1:8" ht="12.6" customHeight="1">
      <c r="A54" s="4" t="s">
        <v>160</v>
      </c>
      <c r="B54" s="13" t="s">
        <v>161</v>
      </c>
      <c r="C54" s="103">
        <v>1</v>
      </c>
      <c r="D54" s="119">
        <v>1</v>
      </c>
      <c r="E54" s="119" t="s">
        <v>491</v>
      </c>
      <c r="F54" s="103">
        <v>1</v>
      </c>
      <c r="G54" s="103">
        <v>1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119" t="s">
        <v>491</v>
      </c>
      <c r="E55" s="119" t="s">
        <v>491</v>
      </c>
      <c r="F55" s="103" t="s">
        <v>491</v>
      </c>
      <c r="G55" s="103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2</v>
      </c>
      <c r="D56" s="119">
        <v>6.5</v>
      </c>
      <c r="E56" s="119">
        <v>7.7781745930520199</v>
      </c>
      <c r="F56" s="103">
        <v>12</v>
      </c>
      <c r="G56" s="103">
        <v>1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119" t="s">
        <v>491</v>
      </c>
      <c r="E57" s="119" t="s">
        <v>491</v>
      </c>
      <c r="F57" s="103" t="s">
        <v>491</v>
      </c>
      <c r="G57" s="103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119" t="s">
        <v>491</v>
      </c>
      <c r="E58" s="119" t="s">
        <v>491</v>
      </c>
      <c r="F58" s="103" t="s">
        <v>491</v>
      </c>
      <c r="G58" s="103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60</v>
      </c>
      <c r="D59" s="119">
        <v>4.2166666666666703</v>
      </c>
      <c r="E59" s="119">
        <v>5.4558060091098897</v>
      </c>
      <c r="F59" s="103">
        <v>24</v>
      </c>
      <c r="G59" s="103">
        <v>1</v>
      </c>
      <c r="H59" s="3"/>
    </row>
    <row r="60" spans="1:8" ht="12.6" customHeight="1">
      <c r="A60" s="4" t="s">
        <v>175</v>
      </c>
      <c r="B60" s="13" t="s">
        <v>176</v>
      </c>
      <c r="C60" s="103">
        <v>64</v>
      </c>
      <c r="D60" s="119">
        <v>9.328125</v>
      </c>
      <c r="E60" s="119">
        <v>45.346305807604899</v>
      </c>
      <c r="F60" s="103">
        <v>365</v>
      </c>
      <c r="G60" s="103">
        <v>1</v>
      </c>
      <c r="H60" s="3"/>
    </row>
    <row r="61" spans="1:8" ht="12.6" customHeight="1">
      <c r="A61" s="4" t="s">
        <v>177</v>
      </c>
      <c r="B61" s="13" t="s">
        <v>178</v>
      </c>
      <c r="C61" s="103">
        <v>3</v>
      </c>
      <c r="D61" s="119">
        <v>9</v>
      </c>
      <c r="E61" s="119">
        <v>13</v>
      </c>
      <c r="F61" s="103">
        <v>24</v>
      </c>
      <c r="G61" s="103">
        <v>1</v>
      </c>
      <c r="H61" s="3"/>
    </row>
    <row r="62" spans="1:8" ht="12.6" customHeight="1">
      <c r="A62" s="4" t="s">
        <v>179</v>
      </c>
      <c r="B62" s="13" t="s">
        <v>180</v>
      </c>
      <c r="C62" s="103">
        <v>2</v>
      </c>
      <c r="D62" s="119">
        <v>1.5</v>
      </c>
      <c r="E62" s="119">
        <v>0.70710678118654802</v>
      </c>
      <c r="F62" s="103">
        <v>2</v>
      </c>
      <c r="G62" s="103">
        <v>1</v>
      </c>
      <c r="H62" s="3"/>
    </row>
    <row r="63" spans="1:8" ht="12.6" customHeight="1">
      <c r="A63" s="4" t="s">
        <v>181</v>
      </c>
      <c r="B63" s="13" t="s">
        <v>182</v>
      </c>
      <c r="C63" s="103">
        <v>1</v>
      </c>
      <c r="D63" s="119">
        <v>12</v>
      </c>
      <c r="E63" s="119" t="s">
        <v>491</v>
      </c>
      <c r="F63" s="103">
        <v>12</v>
      </c>
      <c r="G63" s="103">
        <v>12</v>
      </c>
      <c r="H63" s="3"/>
    </row>
    <row r="64" spans="1:8" ht="12.6" customHeight="1">
      <c r="A64" s="134" t="s">
        <v>183</v>
      </c>
      <c r="B64" s="13" t="s">
        <v>184</v>
      </c>
      <c r="C64" s="103">
        <v>14</v>
      </c>
      <c r="D64" s="119">
        <v>12.3571428571429</v>
      </c>
      <c r="E64" s="119">
        <v>30.6910338770065</v>
      </c>
      <c r="F64" s="103">
        <v>108</v>
      </c>
      <c r="G64" s="103">
        <v>1</v>
      </c>
      <c r="H64" s="3"/>
    </row>
    <row r="65" spans="1:8" ht="12.6" customHeight="1">
      <c r="A65" s="4" t="s">
        <v>185</v>
      </c>
      <c r="B65" s="13" t="s">
        <v>2018</v>
      </c>
      <c r="C65" s="103">
        <v>9</v>
      </c>
      <c r="D65" s="119">
        <v>2.3333333333333299</v>
      </c>
      <c r="E65" s="119">
        <v>3.6400549446402599</v>
      </c>
      <c r="F65" s="103">
        <v>12</v>
      </c>
      <c r="G65" s="103">
        <v>1</v>
      </c>
      <c r="H65" s="3"/>
    </row>
    <row r="66" spans="1:8" ht="12.6" customHeight="1">
      <c r="A66" s="4" t="s">
        <v>186</v>
      </c>
      <c r="B66" s="13" t="s">
        <v>163</v>
      </c>
      <c r="C66" s="103">
        <v>1</v>
      </c>
      <c r="D66" s="119">
        <v>2</v>
      </c>
      <c r="E66" s="119" t="s">
        <v>491</v>
      </c>
      <c r="F66" s="103">
        <v>2</v>
      </c>
      <c r="G66" s="103">
        <v>2</v>
      </c>
      <c r="H66" s="3"/>
    </row>
    <row r="67" spans="1:8" ht="12.6" customHeight="1">
      <c r="A67" s="4" t="s">
        <v>187</v>
      </c>
      <c r="B67" s="13" t="s">
        <v>164</v>
      </c>
      <c r="C67" s="103">
        <v>0</v>
      </c>
      <c r="D67" s="119" t="s">
        <v>491</v>
      </c>
      <c r="E67" s="119" t="s">
        <v>491</v>
      </c>
      <c r="F67" s="103" t="s">
        <v>491</v>
      </c>
      <c r="G67" s="103" t="s">
        <v>491</v>
      </c>
      <c r="H67" s="3"/>
    </row>
    <row r="68" spans="1:8" ht="12.6" customHeight="1">
      <c r="A68" s="4" t="s">
        <v>188</v>
      </c>
      <c r="B68" s="13" t="s">
        <v>165</v>
      </c>
      <c r="C68" s="103">
        <v>32</v>
      </c>
      <c r="D68" s="119">
        <v>5.9375</v>
      </c>
      <c r="E68" s="119">
        <v>6.8435865903307498</v>
      </c>
      <c r="F68" s="103">
        <v>28</v>
      </c>
      <c r="G68" s="103">
        <v>1</v>
      </c>
      <c r="H68" s="3"/>
    </row>
    <row r="69" spans="1:8" ht="12.6" customHeight="1">
      <c r="A69" s="4" t="s">
        <v>189</v>
      </c>
      <c r="B69" s="13" t="s">
        <v>166</v>
      </c>
      <c r="C69" s="103">
        <v>13</v>
      </c>
      <c r="D69" s="119">
        <v>1.2307692307692299</v>
      </c>
      <c r="E69" s="119">
        <v>0.43852900965351499</v>
      </c>
      <c r="F69" s="103">
        <v>2</v>
      </c>
      <c r="G69" s="103">
        <v>1</v>
      </c>
      <c r="H69" s="3"/>
    </row>
    <row r="70" spans="1:8" ht="12.6" customHeight="1">
      <c r="A70" s="4" t="s">
        <v>190</v>
      </c>
      <c r="B70" s="13" t="s">
        <v>168</v>
      </c>
      <c r="C70" s="103">
        <v>16</v>
      </c>
      <c r="D70" s="119">
        <v>1.625</v>
      </c>
      <c r="E70" s="119">
        <v>1.25830573921179</v>
      </c>
      <c r="F70" s="103">
        <v>6</v>
      </c>
      <c r="G70" s="103">
        <v>1</v>
      </c>
      <c r="H70" s="3"/>
    </row>
    <row r="71" spans="1:8" ht="12.6" customHeight="1">
      <c r="A71" s="4" t="s">
        <v>191</v>
      </c>
      <c r="B71" s="13" t="s">
        <v>192</v>
      </c>
      <c r="C71" s="103">
        <v>0</v>
      </c>
      <c r="D71" s="119" t="s">
        <v>491</v>
      </c>
      <c r="E71" s="119" t="s">
        <v>491</v>
      </c>
      <c r="F71" s="103" t="s">
        <v>491</v>
      </c>
      <c r="G71" s="103" t="s">
        <v>491</v>
      </c>
      <c r="H71" s="3"/>
    </row>
    <row r="72" spans="1:8" ht="12.6" customHeight="1">
      <c r="A72" s="4" t="s">
        <v>193</v>
      </c>
      <c r="B72" s="13" t="s">
        <v>194</v>
      </c>
      <c r="C72" s="103">
        <v>3</v>
      </c>
      <c r="D72" s="119">
        <v>1</v>
      </c>
      <c r="E72" s="119">
        <v>0</v>
      </c>
      <c r="F72" s="103">
        <v>1</v>
      </c>
      <c r="G72" s="103">
        <v>1</v>
      </c>
      <c r="H72" s="3"/>
    </row>
    <row r="73" spans="1:8" ht="12.6" customHeight="1">
      <c r="A73" s="4" t="s">
        <v>195</v>
      </c>
      <c r="B73" s="13" t="s">
        <v>196</v>
      </c>
      <c r="C73" s="103">
        <v>28</v>
      </c>
      <c r="D73" s="119">
        <v>5.6785714285714297</v>
      </c>
      <c r="E73" s="119">
        <v>6.4810468486169901</v>
      </c>
      <c r="F73" s="103">
        <v>30</v>
      </c>
      <c r="G73" s="103">
        <v>1</v>
      </c>
      <c r="H73" s="3"/>
    </row>
    <row r="74" spans="1:8" ht="12.6" customHeight="1">
      <c r="A74" s="4" t="s">
        <v>197</v>
      </c>
      <c r="B74" s="13" t="s">
        <v>198</v>
      </c>
      <c r="C74" s="103">
        <v>3</v>
      </c>
      <c r="D74" s="119">
        <v>4.6666666666666696</v>
      </c>
      <c r="E74" s="119">
        <v>6.3508529610858799</v>
      </c>
      <c r="F74" s="103">
        <v>12</v>
      </c>
      <c r="G74" s="103">
        <v>1</v>
      </c>
      <c r="H74" s="3"/>
    </row>
    <row r="75" spans="1:8" ht="12.6" customHeight="1">
      <c r="A75" s="4" t="s">
        <v>199</v>
      </c>
      <c r="B75" s="13" t="s">
        <v>200</v>
      </c>
      <c r="C75" s="103">
        <v>0</v>
      </c>
      <c r="D75" s="119" t="s">
        <v>491</v>
      </c>
      <c r="E75" s="119" t="s">
        <v>491</v>
      </c>
      <c r="F75" s="103" t="s">
        <v>491</v>
      </c>
      <c r="G75" s="103" t="s">
        <v>491</v>
      </c>
      <c r="H75" s="3"/>
    </row>
    <row r="76" spans="1:8" ht="12.6" customHeight="1">
      <c r="A76" s="4" t="s">
        <v>201</v>
      </c>
      <c r="B76" s="13" t="s">
        <v>202</v>
      </c>
      <c r="C76" s="103">
        <v>78</v>
      </c>
      <c r="D76" s="119">
        <v>14.7564102564103</v>
      </c>
      <c r="E76" s="119">
        <v>25.878931860088699</v>
      </c>
      <c r="F76" s="103">
        <v>212</v>
      </c>
      <c r="G76" s="103">
        <v>1</v>
      </c>
      <c r="H76" s="3"/>
    </row>
    <row r="77" spans="1:8" ht="12.6" customHeight="1">
      <c r="A77" s="4" t="s">
        <v>203</v>
      </c>
      <c r="B77" s="13" t="s">
        <v>169</v>
      </c>
      <c r="C77" s="103">
        <v>40</v>
      </c>
      <c r="D77" s="119">
        <v>14.1</v>
      </c>
      <c r="E77" s="119">
        <v>18.451321959449999</v>
      </c>
      <c r="F77" s="103">
        <v>95</v>
      </c>
      <c r="G77" s="103">
        <v>1</v>
      </c>
      <c r="H77" s="3"/>
    </row>
    <row r="78" spans="1:8" ht="12.6" customHeight="1">
      <c r="A78" s="134" t="s">
        <v>204</v>
      </c>
      <c r="B78" s="13" t="s">
        <v>170</v>
      </c>
      <c r="C78" s="103">
        <v>261</v>
      </c>
      <c r="D78" s="119">
        <v>11.513409961685801</v>
      </c>
      <c r="E78" s="119">
        <v>24.798511359255599</v>
      </c>
      <c r="F78" s="103">
        <v>252</v>
      </c>
      <c r="G78" s="103">
        <v>1</v>
      </c>
      <c r="H78" s="3"/>
    </row>
    <row r="79" spans="1:8" ht="12.6" customHeight="1">
      <c r="A79" s="4" t="s">
        <v>205</v>
      </c>
      <c r="B79" s="13" t="s">
        <v>206</v>
      </c>
      <c r="C79" s="103">
        <v>0</v>
      </c>
      <c r="D79" s="119" t="s">
        <v>491</v>
      </c>
      <c r="E79" s="119" t="s">
        <v>491</v>
      </c>
      <c r="F79" s="103" t="s">
        <v>491</v>
      </c>
      <c r="G79" s="103" t="s">
        <v>491</v>
      </c>
      <c r="H79" s="3"/>
    </row>
    <row r="80" spans="1:8" ht="12.6" customHeight="1">
      <c r="A80" s="4" t="s">
        <v>207</v>
      </c>
      <c r="B80" s="13" t="s">
        <v>171</v>
      </c>
      <c r="C80" s="103">
        <v>19</v>
      </c>
      <c r="D80" s="119">
        <v>2.8947368421052602</v>
      </c>
      <c r="E80" s="119">
        <v>2.5797230006793201</v>
      </c>
      <c r="F80" s="103">
        <v>12</v>
      </c>
      <c r="G80" s="103">
        <v>1</v>
      </c>
      <c r="H80" s="3"/>
    </row>
    <row r="81" spans="1:8" ht="12.6" customHeight="1">
      <c r="A81" s="134" t="s">
        <v>208</v>
      </c>
      <c r="B81" s="13" t="s">
        <v>209</v>
      </c>
      <c r="C81" s="103">
        <v>0</v>
      </c>
      <c r="D81" s="119" t="s">
        <v>491</v>
      </c>
      <c r="E81" s="119" t="s">
        <v>491</v>
      </c>
      <c r="F81" s="103" t="s">
        <v>491</v>
      </c>
      <c r="G81" s="103" t="s">
        <v>491</v>
      </c>
      <c r="H81" s="3"/>
    </row>
    <row r="82" spans="1:8" ht="12.6" customHeight="1">
      <c r="A82" s="4" t="s">
        <v>210</v>
      </c>
      <c r="B82" s="13" t="s">
        <v>211</v>
      </c>
      <c r="C82" s="103">
        <v>126</v>
      </c>
      <c r="D82" s="119">
        <v>5.4761904761904798</v>
      </c>
      <c r="E82" s="119">
        <v>7.4304393256003802</v>
      </c>
      <c r="F82" s="103">
        <v>54</v>
      </c>
      <c r="G82" s="103">
        <v>1</v>
      </c>
      <c r="H82" s="3"/>
    </row>
    <row r="83" spans="1:8" ht="12.6" customHeight="1">
      <c r="A83" s="4" t="s">
        <v>212</v>
      </c>
      <c r="B83" s="13" t="s">
        <v>213</v>
      </c>
      <c r="C83" s="103">
        <v>665</v>
      </c>
      <c r="D83" s="119">
        <v>10.1007518796992</v>
      </c>
      <c r="E83" s="119">
        <v>19.482933898395501</v>
      </c>
      <c r="F83" s="103">
        <v>252</v>
      </c>
      <c r="G83" s="103">
        <v>1</v>
      </c>
      <c r="H83" s="3"/>
    </row>
    <row r="84" spans="1:8" ht="12.6" customHeight="1">
      <c r="A84" s="134" t="s">
        <v>172</v>
      </c>
      <c r="B84" s="13" t="s">
        <v>214</v>
      </c>
      <c r="C84" s="103">
        <v>212</v>
      </c>
      <c r="D84" s="119">
        <v>15.094339622641501</v>
      </c>
      <c r="E84" s="119">
        <v>33.992898143676797</v>
      </c>
      <c r="F84" s="103">
        <v>252</v>
      </c>
      <c r="G84" s="103">
        <v>1</v>
      </c>
      <c r="H84" s="3"/>
    </row>
    <row r="85" spans="1:8" ht="12.6" customHeight="1">
      <c r="A85" s="35" t="s">
        <v>215</v>
      </c>
      <c r="B85" s="192" t="s">
        <v>2020</v>
      </c>
      <c r="C85" s="103">
        <v>0</v>
      </c>
      <c r="D85" s="119" t="s">
        <v>491</v>
      </c>
      <c r="E85" s="119" t="s">
        <v>491</v>
      </c>
      <c r="F85" s="103" t="s">
        <v>491</v>
      </c>
      <c r="G85" s="103" t="s">
        <v>491</v>
      </c>
      <c r="H85" s="3"/>
    </row>
    <row r="86" spans="1:8" ht="12.6" customHeight="1">
      <c r="A86" s="35" t="s">
        <v>217</v>
      </c>
      <c r="B86" s="13" t="s">
        <v>216</v>
      </c>
      <c r="C86" s="103">
        <v>13</v>
      </c>
      <c r="D86" s="119">
        <v>1.2307692307692299</v>
      </c>
      <c r="E86" s="119">
        <v>0.83205029433784405</v>
      </c>
      <c r="F86" s="103">
        <v>4</v>
      </c>
      <c r="G86" s="103">
        <v>1</v>
      </c>
      <c r="H86" s="3"/>
    </row>
    <row r="87" spans="1:8" ht="12.6" customHeight="1">
      <c r="A87" s="35" t="s">
        <v>219</v>
      </c>
      <c r="B87" s="13" t="s">
        <v>218</v>
      </c>
      <c r="C87" s="103">
        <v>1</v>
      </c>
      <c r="D87" s="119">
        <v>12</v>
      </c>
      <c r="E87" s="119" t="s">
        <v>491</v>
      </c>
      <c r="F87" s="103">
        <v>12</v>
      </c>
      <c r="G87" s="103">
        <v>12</v>
      </c>
      <c r="H87" s="3"/>
    </row>
    <row r="88" spans="1:8" ht="12.6" customHeight="1">
      <c r="A88" s="35" t="s">
        <v>221</v>
      </c>
      <c r="B88" s="13" t="s">
        <v>220</v>
      </c>
      <c r="C88" s="103">
        <v>2</v>
      </c>
      <c r="D88" s="119">
        <v>1</v>
      </c>
      <c r="E88" s="119">
        <v>0</v>
      </c>
      <c r="F88" s="103">
        <v>1</v>
      </c>
      <c r="G88" s="103">
        <v>1</v>
      </c>
      <c r="H88" s="3"/>
    </row>
    <row r="89" spans="1:8" ht="12.6" customHeight="1">
      <c r="A89" s="35" t="s">
        <v>223</v>
      </c>
      <c r="B89" s="13" t="s">
        <v>222</v>
      </c>
      <c r="C89" s="103">
        <v>6</v>
      </c>
      <c r="D89" s="119">
        <v>4.1666666666666696</v>
      </c>
      <c r="E89" s="119">
        <v>4.0207793606049398</v>
      </c>
      <c r="F89" s="103">
        <v>12</v>
      </c>
      <c r="G89" s="103">
        <v>1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119" t="s">
        <v>491</v>
      </c>
      <c r="E90" s="119" t="s">
        <v>491</v>
      </c>
      <c r="F90" s="103" t="s">
        <v>491</v>
      </c>
      <c r="G90" s="103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119" t="s">
        <v>491</v>
      </c>
      <c r="E91" s="119" t="s">
        <v>491</v>
      </c>
      <c r="F91" s="103" t="s">
        <v>491</v>
      </c>
      <c r="G91" s="103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5</v>
      </c>
      <c r="D92" s="119">
        <v>1</v>
      </c>
      <c r="E92" s="119">
        <v>0</v>
      </c>
      <c r="F92" s="103">
        <v>1</v>
      </c>
      <c r="G92" s="103">
        <v>1</v>
      </c>
      <c r="H92" s="3"/>
    </row>
    <row r="93" spans="1:8" ht="12.6" customHeight="1">
      <c r="A93" s="134" t="s">
        <v>321</v>
      </c>
      <c r="B93" s="13" t="s">
        <v>517</v>
      </c>
      <c r="C93" s="103">
        <v>0</v>
      </c>
      <c r="D93" s="119" t="s">
        <v>491</v>
      </c>
      <c r="E93" s="119" t="s">
        <v>491</v>
      </c>
      <c r="F93" s="103" t="s">
        <v>491</v>
      </c>
      <c r="G93" s="103" t="s">
        <v>491</v>
      </c>
      <c r="H93" s="3"/>
    </row>
    <row r="94" spans="1:8" ht="12.6" customHeight="1">
      <c r="A94" s="4" t="s">
        <v>322</v>
      </c>
      <c r="B94" s="13" t="s">
        <v>323</v>
      </c>
      <c r="C94" s="103">
        <v>13</v>
      </c>
      <c r="D94" s="119">
        <v>3.7692307692307701</v>
      </c>
      <c r="E94" s="119">
        <v>3.9613517506411502</v>
      </c>
      <c r="F94" s="103">
        <v>12</v>
      </c>
      <c r="G94" s="103">
        <v>1</v>
      </c>
      <c r="H94" s="3"/>
    </row>
    <row r="95" spans="1:8" ht="12.6" customHeight="1">
      <c r="A95" s="134" t="s">
        <v>324</v>
      </c>
      <c r="B95" s="13" t="s">
        <v>518</v>
      </c>
      <c r="C95" s="103">
        <v>4</v>
      </c>
      <c r="D95" s="119">
        <v>4.5</v>
      </c>
      <c r="E95" s="119">
        <v>5.1961524227066302</v>
      </c>
      <c r="F95" s="103">
        <v>12</v>
      </c>
      <c r="G95" s="103">
        <v>1</v>
      </c>
      <c r="H95" s="3"/>
    </row>
    <row r="96" spans="1:8" ht="12.6" customHeight="1">
      <c r="A96" s="4" t="s">
        <v>325</v>
      </c>
      <c r="B96" s="13" t="s">
        <v>519</v>
      </c>
      <c r="C96" s="103">
        <v>1</v>
      </c>
      <c r="D96" s="119">
        <v>2</v>
      </c>
      <c r="E96" s="119" t="s">
        <v>491</v>
      </c>
      <c r="F96" s="103">
        <v>2</v>
      </c>
      <c r="G96" s="103">
        <v>2</v>
      </c>
      <c r="H96" s="3"/>
    </row>
    <row r="97" spans="1:8" ht="12.6" customHeight="1">
      <c r="A97" s="4" t="s">
        <v>686</v>
      </c>
      <c r="B97" s="13" t="s">
        <v>520</v>
      </c>
      <c r="C97" s="103">
        <v>0</v>
      </c>
      <c r="D97" s="119" t="s">
        <v>491</v>
      </c>
      <c r="E97" s="119" t="s">
        <v>491</v>
      </c>
      <c r="F97" s="103" t="s">
        <v>491</v>
      </c>
      <c r="G97" s="103" t="s">
        <v>491</v>
      </c>
      <c r="H97" s="3"/>
    </row>
    <row r="98" spans="1:8" ht="12.6" customHeight="1">
      <c r="A98" s="134" t="s">
        <v>381</v>
      </c>
      <c r="B98" s="13" t="s">
        <v>151</v>
      </c>
      <c r="C98" s="103">
        <v>3</v>
      </c>
      <c r="D98" s="119">
        <v>1</v>
      </c>
      <c r="E98" s="119">
        <v>0</v>
      </c>
      <c r="F98" s="103">
        <v>1</v>
      </c>
      <c r="G98" s="103">
        <v>1</v>
      </c>
      <c r="H98" s="3"/>
    </row>
    <row r="99" spans="1:8" ht="12.6" customHeight="1">
      <c r="A99" s="4" t="s">
        <v>604</v>
      </c>
      <c r="B99" s="13" t="s">
        <v>382</v>
      </c>
      <c r="C99" s="103">
        <v>0</v>
      </c>
      <c r="D99" s="119" t="s">
        <v>491</v>
      </c>
      <c r="E99" s="119" t="s">
        <v>491</v>
      </c>
      <c r="F99" s="103" t="s">
        <v>491</v>
      </c>
      <c r="G99" s="10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03">
        <v>9</v>
      </c>
      <c r="D100" s="119">
        <v>7.2222222222222197</v>
      </c>
      <c r="E100" s="119">
        <v>4.7375568011839704</v>
      </c>
      <c r="F100" s="103">
        <v>12</v>
      </c>
      <c r="G100" s="103">
        <v>1</v>
      </c>
      <c r="H100" s="3"/>
    </row>
    <row r="101" spans="1:8" ht="12.6" customHeight="1">
      <c r="A101" s="4" t="s">
        <v>383</v>
      </c>
      <c r="B101" s="13" t="s">
        <v>522</v>
      </c>
      <c r="C101" s="103">
        <v>259</v>
      </c>
      <c r="D101" s="119">
        <v>5.0926640926640898</v>
      </c>
      <c r="E101" s="119">
        <v>6.2293927129998297</v>
      </c>
      <c r="F101" s="103">
        <v>48</v>
      </c>
      <c r="G101" s="103">
        <v>1</v>
      </c>
      <c r="H101" s="3"/>
    </row>
    <row r="102" spans="1:8" ht="12.6" customHeight="1">
      <c r="A102" s="4" t="s">
        <v>608</v>
      </c>
      <c r="B102" s="13" t="s">
        <v>523</v>
      </c>
      <c r="C102" s="103">
        <v>44</v>
      </c>
      <c r="D102" s="119">
        <v>5.5227272727272698</v>
      </c>
      <c r="E102" s="119">
        <v>4.9060410618577404</v>
      </c>
      <c r="F102" s="103">
        <v>13</v>
      </c>
      <c r="G102" s="103">
        <v>1</v>
      </c>
      <c r="H102" s="3"/>
    </row>
    <row r="103" spans="1:8" ht="12.6" customHeight="1">
      <c r="A103" s="4" t="s">
        <v>609</v>
      </c>
      <c r="B103" s="13" t="s">
        <v>524</v>
      </c>
      <c r="C103" s="103">
        <v>32</v>
      </c>
      <c r="D103" s="119">
        <v>15.84375</v>
      </c>
      <c r="E103" s="119">
        <v>44.707731434283303</v>
      </c>
      <c r="F103" s="103">
        <v>254</v>
      </c>
      <c r="G103" s="103">
        <v>1</v>
      </c>
      <c r="H103" s="3"/>
    </row>
    <row r="104" spans="1:8" ht="12.6" customHeight="1">
      <c r="A104" s="4" t="s">
        <v>384</v>
      </c>
      <c r="B104" s="13" t="s">
        <v>525</v>
      </c>
      <c r="C104" s="103">
        <v>29</v>
      </c>
      <c r="D104" s="119">
        <v>6.2413793103448301</v>
      </c>
      <c r="E104" s="119">
        <v>9.8476072960962497</v>
      </c>
      <c r="F104" s="103">
        <v>48</v>
      </c>
      <c r="G104" s="103">
        <v>1</v>
      </c>
      <c r="H104" s="3"/>
    </row>
    <row r="105" spans="1:8" ht="12.6" customHeight="1">
      <c r="A105" s="4" t="s">
        <v>611</v>
      </c>
      <c r="B105" s="13" t="s">
        <v>411</v>
      </c>
      <c r="C105" s="103">
        <v>2</v>
      </c>
      <c r="D105" s="119">
        <v>1.5</v>
      </c>
      <c r="E105" s="119">
        <v>0.70710678118654802</v>
      </c>
      <c r="F105" s="103">
        <v>2</v>
      </c>
      <c r="G105" s="103">
        <v>1</v>
      </c>
      <c r="H105" s="3"/>
    </row>
    <row r="106" spans="1:8" ht="12.6" customHeight="1">
      <c r="A106" s="4" t="s">
        <v>276</v>
      </c>
      <c r="B106" s="4" t="s">
        <v>277</v>
      </c>
      <c r="C106" s="184">
        <v>494</v>
      </c>
      <c r="D106" s="187">
        <v>2.6214574898785399</v>
      </c>
      <c r="E106" s="187">
        <v>3.6188072375760498</v>
      </c>
      <c r="F106" s="184">
        <v>26</v>
      </c>
      <c r="G106" s="184">
        <v>1</v>
      </c>
      <c r="H106" s="8"/>
    </row>
    <row r="107" spans="1:8" ht="12.6" customHeight="1">
      <c r="A107" s="4" t="s">
        <v>278</v>
      </c>
      <c r="B107" s="4" t="s">
        <v>152</v>
      </c>
      <c r="C107" s="184">
        <v>1699</v>
      </c>
      <c r="D107" s="187">
        <v>6.7245438493231298</v>
      </c>
      <c r="E107" s="187">
        <v>7.9815410762210304</v>
      </c>
      <c r="F107" s="184">
        <v>52</v>
      </c>
      <c r="G107" s="184">
        <v>1</v>
      </c>
      <c r="H107" s="8"/>
    </row>
    <row r="108" spans="1:8" ht="12.6" customHeight="1">
      <c r="A108" s="4" t="s">
        <v>385</v>
      </c>
      <c r="B108" s="4" t="s">
        <v>326</v>
      </c>
      <c r="C108" s="184">
        <v>68</v>
      </c>
      <c r="D108" s="187">
        <v>11.897058823529401</v>
      </c>
      <c r="E108" s="187">
        <v>33.807682473151601</v>
      </c>
      <c r="F108" s="184">
        <v>258</v>
      </c>
      <c r="G108" s="184">
        <v>1</v>
      </c>
      <c r="H108" s="3"/>
    </row>
    <row r="109" spans="1:8" ht="12.6" customHeight="1">
      <c r="A109" s="4" t="s">
        <v>386</v>
      </c>
      <c r="B109" s="4" t="s">
        <v>387</v>
      </c>
      <c r="C109" s="184">
        <v>52</v>
      </c>
      <c r="D109" s="187">
        <v>2.4615384615384599</v>
      </c>
      <c r="E109" s="187">
        <v>4.09428841030123</v>
      </c>
      <c r="F109" s="184">
        <v>24</v>
      </c>
      <c r="G109" s="184">
        <v>1</v>
      </c>
      <c r="H109" s="3"/>
    </row>
    <row r="110" spans="1:8" ht="12.6" customHeight="1">
      <c r="A110" s="4" t="s">
        <v>617</v>
      </c>
      <c r="B110" s="4" t="s">
        <v>327</v>
      </c>
      <c r="C110" s="184">
        <v>0</v>
      </c>
      <c r="D110" s="187" t="s">
        <v>491</v>
      </c>
      <c r="E110" s="187" t="s">
        <v>491</v>
      </c>
      <c r="F110" s="184" t="s">
        <v>491</v>
      </c>
      <c r="G110" s="184" t="s">
        <v>491</v>
      </c>
      <c r="H110" s="3"/>
    </row>
    <row r="111" spans="1:8" ht="12.6" customHeight="1">
      <c r="A111" s="4" t="s">
        <v>619</v>
      </c>
      <c r="B111" s="13" t="s">
        <v>388</v>
      </c>
      <c r="C111" s="184">
        <v>5</v>
      </c>
      <c r="D111" s="187">
        <v>7.8</v>
      </c>
      <c r="E111" s="187">
        <v>6.2209324059983198</v>
      </c>
      <c r="F111" s="184">
        <v>13</v>
      </c>
      <c r="G111" s="184">
        <v>1</v>
      </c>
    </row>
    <row r="112" spans="1:8" ht="12.6" customHeight="1">
      <c r="A112" s="100" t="s">
        <v>389</v>
      </c>
      <c r="B112" s="13" t="s">
        <v>279</v>
      </c>
      <c r="C112" s="184">
        <v>5</v>
      </c>
      <c r="D112" s="187">
        <v>5.8</v>
      </c>
      <c r="E112" s="187">
        <v>5.6745043836444404</v>
      </c>
      <c r="F112" s="184">
        <v>12</v>
      </c>
      <c r="G112" s="184">
        <v>1</v>
      </c>
    </row>
    <row r="113" spans="1:7" ht="12.6" customHeight="1">
      <c r="A113" s="100"/>
      <c r="B113" s="13" t="s">
        <v>390</v>
      </c>
      <c r="C113" s="184">
        <v>4958</v>
      </c>
      <c r="D113" s="187">
        <v>7.7412263009277904</v>
      </c>
      <c r="E113" s="187">
        <v>22.798177735913299</v>
      </c>
      <c r="F113" s="184">
        <v>730</v>
      </c>
      <c r="G113" s="184">
        <v>1</v>
      </c>
    </row>
    <row r="114" spans="1:7">
      <c r="D114" s="104"/>
      <c r="E114" s="104"/>
    </row>
    <row r="115" spans="1:7">
      <c r="D115" s="104"/>
      <c r="E115" s="104"/>
    </row>
    <row r="116" spans="1:7">
      <c r="D116" s="104"/>
      <c r="E116" s="104"/>
    </row>
    <row r="117" spans="1:7">
      <c r="D117" s="104"/>
      <c r="E117" s="104"/>
    </row>
    <row r="119" spans="1:7">
      <c r="C119" s="105"/>
      <c r="D119" s="105"/>
      <c r="E119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2" max="7" man="1"/>
  </rowBreaks>
  <colBreaks count="1" manualBreakCount="1">
    <brk id="7" max="104857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>
  <sheetPr codeName="Sheet155">
    <tabColor theme="5" tint="0.39997558519241921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32" customWidth="1"/>
    <col min="6" max="7" width="6.25" style="32" customWidth="1"/>
    <col min="8" max="16384" width="9" style="32"/>
  </cols>
  <sheetData>
    <row r="1" spans="1:8" ht="13.5" hidden="1" customHeight="1">
      <c r="A1" s="46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6" t="s">
        <v>1156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1778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38</v>
      </c>
      <c r="D6" s="119">
        <v>20.2631578947368</v>
      </c>
      <c r="E6" s="119">
        <v>58.412644045213099</v>
      </c>
      <c r="F6" s="103">
        <v>365</v>
      </c>
      <c r="G6" s="103">
        <v>1</v>
      </c>
      <c r="H6" s="3"/>
    </row>
    <row r="7" spans="1:8" ht="12.6" customHeight="1">
      <c r="A7" s="4" t="s">
        <v>571</v>
      </c>
      <c r="B7" s="13" t="s">
        <v>248</v>
      </c>
      <c r="C7" s="103">
        <v>5</v>
      </c>
      <c r="D7" s="119">
        <v>1.6</v>
      </c>
      <c r="E7" s="119">
        <v>0.89442719099991597</v>
      </c>
      <c r="F7" s="103">
        <v>3</v>
      </c>
      <c r="G7" s="103">
        <v>1</v>
      </c>
      <c r="H7" s="3"/>
    </row>
    <row r="8" spans="1:8" ht="12.6" customHeight="1">
      <c r="A8" s="4" t="s">
        <v>249</v>
      </c>
      <c r="B8" s="13" t="s">
        <v>250</v>
      </c>
      <c r="C8" s="103">
        <v>23</v>
      </c>
      <c r="D8" s="119">
        <v>1.73913043478261</v>
      </c>
      <c r="E8" s="119">
        <v>2.33972397953162</v>
      </c>
      <c r="F8" s="103">
        <v>12</v>
      </c>
      <c r="G8" s="103">
        <v>1</v>
      </c>
      <c r="H8" s="3"/>
    </row>
    <row r="9" spans="1:8" ht="12.6" customHeight="1">
      <c r="A9" s="4" t="s">
        <v>251</v>
      </c>
      <c r="B9" s="13" t="s">
        <v>252</v>
      </c>
      <c r="C9" s="103">
        <v>8</v>
      </c>
      <c r="D9" s="119">
        <v>3</v>
      </c>
      <c r="E9" s="119">
        <v>3.8172540616821098</v>
      </c>
      <c r="F9" s="103">
        <v>12</v>
      </c>
      <c r="G9" s="103">
        <v>1</v>
      </c>
      <c r="H9" s="3"/>
    </row>
    <row r="10" spans="1:8" ht="12.6" customHeight="1">
      <c r="A10" s="4" t="s">
        <v>253</v>
      </c>
      <c r="B10" s="13" t="s">
        <v>254</v>
      </c>
      <c r="C10" s="103">
        <v>9</v>
      </c>
      <c r="D10" s="119">
        <v>2.6666666666666701</v>
      </c>
      <c r="E10" s="119">
        <v>3.6400549446402599</v>
      </c>
      <c r="F10" s="103">
        <v>12</v>
      </c>
      <c r="G10" s="103">
        <v>1</v>
      </c>
      <c r="H10" s="3"/>
    </row>
    <row r="11" spans="1:8" ht="12.6" customHeight="1">
      <c r="A11" s="4" t="s">
        <v>255</v>
      </c>
      <c r="B11" s="13" t="s">
        <v>539</v>
      </c>
      <c r="C11" s="103">
        <v>11</v>
      </c>
      <c r="D11" s="119">
        <v>3.0909090909090899</v>
      </c>
      <c r="E11" s="119">
        <v>4.4148509704076204</v>
      </c>
      <c r="F11" s="103">
        <v>12</v>
      </c>
      <c r="G11" s="103">
        <v>1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119" t="s">
        <v>491</v>
      </c>
      <c r="E12" s="119" t="s">
        <v>491</v>
      </c>
      <c r="F12" s="103" t="s">
        <v>491</v>
      </c>
      <c r="G12" s="103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4</v>
      </c>
      <c r="D13" s="119">
        <v>1</v>
      </c>
      <c r="E13" s="119">
        <v>0</v>
      </c>
      <c r="F13" s="103">
        <v>1</v>
      </c>
      <c r="G13" s="103">
        <v>1</v>
      </c>
      <c r="H13" s="3"/>
    </row>
    <row r="14" spans="1:8" ht="12.6" customHeight="1">
      <c r="A14" s="4" t="s">
        <v>258</v>
      </c>
      <c r="B14" s="13" t="s">
        <v>391</v>
      </c>
      <c r="C14" s="103">
        <v>0</v>
      </c>
      <c r="D14" s="119" t="s">
        <v>491</v>
      </c>
      <c r="E14" s="119" t="s">
        <v>491</v>
      </c>
      <c r="F14" s="103" t="s">
        <v>491</v>
      </c>
      <c r="G14" s="103" t="s">
        <v>491</v>
      </c>
      <c r="H14" s="3"/>
    </row>
    <row r="15" spans="1:8" ht="12.6" customHeight="1">
      <c r="A15" s="4" t="s">
        <v>259</v>
      </c>
      <c r="B15" s="13" t="s">
        <v>370</v>
      </c>
      <c r="C15" s="103">
        <v>0</v>
      </c>
      <c r="D15" s="119" t="s">
        <v>491</v>
      </c>
      <c r="E15" s="119" t="s">
        <v>491</v>
      </c>
      <c r="F15" s="103" t="s">
        <v>491</v>
      </c>
      <c r="G15" s="103" t="s">
        <v>491</v>
      </c>
      <c r="H15" s="3"/>
    </row>
    <row r="16" spans="1:8" ht="12.6" customHeight="1">
      <c r="A16" s="4" t="s">
        <v>367</v>
      </c>
      <c r="B16" s="13" t="s">
        <v>260</v>
      </c>
      <c r="C16" s="103">
        <v>65</v>
      </c>
      <c r="D16" s="119">
        <v>2.10769230769231</v>
      </c>
      <c r="E16" s="119">
        <v>2.7048745172089101</v>
      </c>
      <c r="F16" s="103">
        <v>12</v>
      </c>
      <c r="G16" s="103">
        <v>1</v>
      </c>
      <c r="H16" s="3"/>
    </row>
    <row r="17" spans="1:8" ht="12.6" customHeight="1">
      <c r="A17" s="4" t="s">
        <v>502</v>
      </c>
      <c r="B17" s="13" t="s">
        <v>143</v>
      </c>
      <c r="C17" s="103">
        <v>0</v>
      </c>
      <c r="D17" s="119" t="s">
        <v>491</v>
      </c>
      <c r="E17" s="119" t="s">
        <v>491</v>
      </c>
      <c r="F17" s="103" t="s">
        <v>491</v>
      </c>
      <c r="G17" s="103" t="s">
        <v>491</v>
      </c>
      <c r="H17" s="3"/>
    </row>
    <row r="18" spans="1:8" ht="12.6" customHeight="1">
      <c r="A18" s="4" t="s">
        <v>503</v>
      </c>
      <c r="B18" s="13" t="s">
        <v>144</v>
      </c>
      <c r="C18" s="103">
        <v>4</v>
      </c>
      <c r="D18" s="119">
        <v>2.5</v>
      </c>
      <c r="E18" s="119">
        <v>1.29099444873581</v>
      </c>
      <c r="F18" s="103">
        <v>4</v>
      </c>
      <c r="G18" s="103">
        <v>1</v>
      </c>
      <c r="H18" s="3"/>
    </row>
    <row r="19" spans="1:8" ht="12.6" customHeight="1">
      <c r="A19" s="4" t="s">
        <v>504</v>
      </c>
      <c r="B19" s="13" t="s">
        <v>145</v>
      </c>
      <c r="C19" s="103">
        <v>0</v>
      </c>
      <c r="D19" s="119" t="s">
        <v>491</v>
      </c>
      <c r="E19" s="119" t="s">
        <v>491</v>
      </c>
      <c r="F19" s="103" t="s">
        <v>491</v>
      </c>
      <c r="G19" s="103" t="s">
        <v>491</v>
      </c>
      <c r="H19" s="3"/>
    </row>
    <row r="20" spans="1:8" ht="12.6" customHeight="1">
      <c r="A20" s="4" t="s">
        <v>505</v>
      </c>
      <c r="B20" s="13" t="s">
        <v>146</v>
      </c>
      <c r="C20" s="103">
        <v>2</v>
      </c>
      <c r="D20" s="119">
        <v>1</v>
      </c>
      <c r="E20" s="119">
        <v>0</v>
      </c>
      <c r="F20" s="103">
        <v>1</v>
      </c>
      <c r="G20" s="103">
        <v>1</v>
      </c>
      <c r="H20" s="3"/>
    </row>
    <row r="21" spans="1:8" ht="12.6" customHeight="1">
      <c r="A21" s="4" t="s">
        <v>506</v>
      </c>
      <c r="B21" s="13" t="s">
        <v>147</v>
      </c>
      <c r="C21" s="103">
        <v>2</v>
      </c>
      <c r="D21" s="119">
        <v>1</v>
      </c>
      <c r="E21" s="119">
        <v>0</v>
      </c>
      <c r="F21" s="103">
        <v>1</v>
      </c>
      <c r="G21" s="103">
        <v>1</v>
      </c>
      <c r="H21" s="3"/>
    </row>
    <row r="22" spans="1:8" ht="12.6" customHeight="1">
      <c r="A22" s="4" t="s">
        <v>507</v>
      </c>
      <c r="B22" s="13" t="s">
        <v>148</v>
      </c>
      <c r="C22" s="103">
        <v>3</v>
      </c>
      <c r="D22" s="119">
        <v>1.3333333333333299</v>
      </c>
      <c r="E22" s="119">
        <v>0.57735026918962595</v>
      </c>
      <c r="F22" s="103">
        <v>2</v>
      </c>
      <c r="G22" s="103">
        <v>1</v>
      </c>
      <c r="H22" s="3"/>
    </row>
    <row r="23" spans="1:8" ht="12.6" customHeight="1">
      <c r="A23" s="4" t="s">
        <v>508</v>
      </c>
      <c r="B23" s="13" t="s">
        <v>149</v>
      </c>
      <c r="C23" s="103">
        <v>4</v>
      </c>
      <c r="D23" s="119">
        <v>1.25</v>
      </c>
      <c r="E23" s="119">
        <v>0.5</v>
      </c>
      <c r="F23" s="103">
        <v>2</v>
      </c>
      <c r="G23" s="103">
        <v>1</v>
      </c>
      <c r="H23" s="3"/>
    </row>
    <row r="24" spans="1:8" ht="12.6" customHeight="1">
      <c r="A24" s="134" t="s">
        <v>572</v>
      </c>
      <c r="B24" s="13" t="s">
        <v>150</v>
      </c>
      <c r="C24" s="103">
        <v>1</v>
      </c>
      <c r="D24" s="119">
        <v>1</v>
      </c>
      <c r="E24" s="119" t="s">
        <v>491</v>
      </c>
      <c r="F24" s="103">
        <v>1</v>
      </c>
      <c r="G24" s="103">
        <v>1</v>
      </c>
      <c r="H24" s="3"/>
    </row>
    <row r="25" spans="1:8" ht="12.6" customHeight="1">
      <c r="A25" s="4" t="s">
        <v>509</v>
      </c>
      <c r="B25" s="13" t="s">
        <v>573</v>
      </c>
      <c r="C25" s="103">
        <v>1</v>
      </c>
      <c r="D25" s="119">
        <v>1</v>
      </c>
      <c r="E25" s="119" t="s">
        <v>491</v>
      </c>
      <c r="F25" s="103">
        <v>1</v>
      </c>
      <c r="G25" s="103">
        <v>1</v>
      </c>
      <c r="H25" s="3"/>
    </row>
    <row r="26" spans="1:8" ht="12.6" customHeight="1">
      <c r="A26" s="4" t="s">
        <v>510</v>
      </c>
      <c r="B26" s="13" t="s">
        <v>574</v>
      </c>
      <c r="C26" s="103">
        <v>0</v>
      </c>
      <c r="D26" s="119" t="s">
        <v>491</v>
      </c>
      <c r="E26" s="119" t="s">
        <v>491</v>
      </c>
      <c r="F26" s="103" t="s">
        <v>491</v>
      </c>
      <c r="G26" s="103" t="s">
        <v>491</v>
      </c>
      <c r="H26" s="3"/>
    </row>
    <row r="27" spans="1:8" ht="12.6" customHeight="1">
      <c r="A27" s="4" t="s">
        <v>575</v>
      </c>
      <c r="B27" s="13" t="s">
        <v>576</v>
      </c>
      <c r="C27" s="103">
        <v>34</v>
      </c>
      <c r="D27" s="119">
        <v>3.5882352941176499</v>
      </c>
      <c r="E27" s="119">
        <v>4.9855405898720804</v>
      </c>
      <c r="F27" s="103">
        <v>24</v>
      </c>
      <c r="G27" s="103">
        <v>1</v>
      </c>
      <c r="H27" s="3"/>
    </row>
    <row r="28" spans="1:8" ht="12.6" customHeight="1">
      <c r="A28" s="4" t="s">
        <v>577</v>
      </c>
      <c r="B28" s="13" t="s">
        <v>328</v>
      </c>
      <c r="C28" s="103">
        <v>0</v>
      </c>
      <c r="D28" s="119" t="s">
        <v>491</v>
      </c>
      <c r="E28" s="119" t="s">
        <v>491</v>
      </c>
      <c r="F28" s="103" t="s">
        <v>491</v>
      </c>
      <c r="G28" s="103" t="s">
        <v>491</v>
      </c>
      <c r="H28" s="3"/>
    </row>
    <row r="29" spans="1:8" ht="12.6" customHeight="1">
      <c r="A29" s="134" t="s">
        <v>534</v>
      </c>
      <c r="B29" s="13" t="s">
        <v>578</v>
      </c>
      <c r="C29" s="103">
        <v>15</v>
      </c>
      <c r="D29" s="119">
        <v>2.8</v>
      </c>
      <c r="E29" s="119">
        <v>3.96772694913059</v>
      </c>
      <c r="F29" s="103">
        <v>13</v>
      </c>
      <c r="G29" s="103">
        <v>1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119" t="s">
        <v>491</v>
      </c>
      <c r="E30" s="119" t="s">
        <v>491</v>
      </c>
      <c r="F30" s="103" t="s">
        <v>491</v>
      </c>
      <c r="G30" s="103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2</v>
      </c>
      <c r="D31" s="119">
        <v>3</v>
      </c>
      <c r="E31" s="119">
        <v>1.4142135623731</v>
      </c>
      <c r="F31" s="103">
        <v>4</v>
      </c>
      <c r="G31" s="103">
        <v>2</v>
      </c>
      <c r="H31" s="3"/>
    </row>
    <row r="32" spans="1:8" ht="12.6" customHeight="1">
      <c r="A32" s="4" t="s">
        <v>581</v>
      </c>
      <c r="B32" s="13" t="s">
        <v>261</v>
      </c>
      <c r="C32" s="103">
        <v>0</v>
      </c>
      <c r="D32" s="119" t="s">
        <v>491</v>
      </c>
      <c r="E32" s="119" t="s">
        <v>491</v>
      </c>
      <c r="F32" s="103" t="s">
        <v>491</v>
      </c>
      <c r="G32" s="103" t="s">
        <v>491</v>
      </c>
      <c r="H32" s="3"/>
    </row>
    <row r="33" spans="1:8" ht="12.6" customHeight="1">
      <c r="A33" s="4" t="s">
        <v>417</v>
      </c>
      <c r="B33" s="13" t="s">
        <v>167</v>
      </c>
      <c r="C33" s="103">
        <v>1</v>
      </c>
      <c r="D33" s="119">
        <v>1</v>
      </c>
      <c r="E33" s="119" t="s">
        <v>491</v>
      </c>
      <c r="F33" s="103">
        <v>1</v>
      </c>
      <c r="G33" s="103">
        <v>1</v>
      </c>
      <c r="H33" s="3"/>
    </row>
    <row r="34" spans="1:8" ht="12.6" customHeight="1">
      <c r="A34" s="134" t="s">
        <v>582</v>
      </c>
      <c r="B34" s="13" t="s">
        <v>331</v>
      </c>
      <c r="C34" s="103">
        <v>65</v>
      </c>
      <c r="D34" s="119">
        <v>1.5076923076923101</v>
      </c>
      <c r="E34" s="119">
        <v>1.6019819455431299</v>
      </c>
      <c r="F34" s="103">
        <v>12</v>
      </c>
      <c r="G34" s="103">
        <v>1</v>
      </c>
      <c r="H34" s="3"/>
    </row>
    <row r="35" spans="1:8" ht="12.6" customHeight="1">
      <c r="A35" s="4" t="s">
        <v>418</v>
      </c>
      <c r="B35" s="13" t="s">
        <v>436</v>
      </c>
      <c r="C35" s="103">
        <v>9</v>
      </c>
      <c r="D35" s="119">
        <v>4.2222222222222197</v>
      </c>
      <c r="E35" s="119">
        <v>4.6577295374940402</v>
      </c>
      <c r="F35" s="103">
        <v>12</v>
      </c>
      <c r="G35" s="103">
        <v>1</v>
      </c>
      <c r="H35" s="3"/>
    </row>
    <row r="36" spans="1:8" ht="12.6" customHeight="1">
      <c r="A36" s="4" t="s">
        <v>419</v>
      </c>
      <c r="B36" s="13" t="s">
        <v>514</v>
      </c>
      <c r="C36" s="103">
        <v>10</v>
      </c>
      <c r="D36" s="119">
        <v>5.4</v>
      </c>
      <c r="E36" s="119">
        <v>7.9470469707656504</v>
      </c>
      <c r="F36" s="103">
        <v>26</v>
      </c>
      <c r="G36" s="103">
        <v>1</v>
      </c>
      <c r="H36" s="3"/>
    </row>
    <row r="37" spans="1:8" ht="12.6" customHeight="1">
      <c r="A37" s="4" t="s">
        <v>583</v>
      </c>
      <c r="B37" s="13" t="s">
        <v>2071</v>
      </c>
      <c r="C37" s="103">
        <v>0</v>
      </c>
      <c r="D37" s="119" t="s">
        <v>491</v>
      </c>
      <c r="E37" s="119" t="s">
        <v>491</v>
      </c>
      <c r="F37" s="103" t="s">
        <v>491</v>
      </c>
      <c r="G37" s="103" t="s">
        <v>491</v>
      </c>
      <c r="H37" s="3"/>
    </row>
    <row r="38" spans="1:8" ht="12.6" customHeight="1">
      <c r="A38" s="4" t="s">
        <v>584</v>
      </c>
      <c r="B38" s="13" t="s">
        <v>262</v>
      </c>
      <c r="C38" s="103">
        <v>18</v>
      </c>
      <c r="D38" s="119">
        <v>102.333333333333</v>
      </c>
      <c r="E38" s="119">
        <v>231.62393455518301</v>
      </c>
      <c r="F38" s="103">
        <v>730</v>
      </c>
      <c r="G38" s="103">
        <v>1</v>
      </c>
      <c r="H38" s="3"/>
    </row>
    <row r="39" spans="1:8" ht="12.6" customHeight="1">
      <c r="A39" s="4" t="s">
        <v>263</v>
      </c>
      <c r="B39" s="13" t="s">
        <v>264</v>
      </c>
      <c r="C39" s="103">
        <v>80</v>
      </c>
      <c r="D39" s="119">
        <v>20.962499999999999</v>
      </c>
      <c r="E39" s="119">
        <v>60.679369786785998</v>
      </c>
      <c r="F39" s="103">
        <v>365</v>
      </c>
      <c r="G39" s="103">
        <v>1</v>
      </c>
      <c r="H39" s="3"/>
    </row>
    <row r="40" spans="1:8" ht="12.6" customHeight="1">
      <c r="A40" s="4" t="s">
        <v>265</v>
      </c>
      <c r="B40" s="13" t="s">
        <v>266</v>
      </c>
      <c r="C40" s="103">
        <v>5</v>
      </c>
      <c r="D40" s="119">
        <v>1.2</v>
      </c>
      <c r="E40" s="119">
        <v>0.44721359549995798</v>
      </c>
      <c r="F40" s="103">
        <v>2</v>
      </c>
      <c r="G40" s="103">
        <v>1</v>
      </c>
      <c r="H40" s="3"/>
    </row>
    <row r="41" spans="1:8" ht="12.6" customHeight="1">
      <c r="A41" s="4" t="s">
        <v>377</v>
      </c>
      <c r="B41" s="13" t="s">
        <v>267</v>
      </c>
      <c r="C41" s="103">
        <v>1</v>
      </c>
      <c r="D41" s="119">
        <v>2</v>
      </c>
      <c r="E41" s="119" t="s">
        <v>491</v>
      </c>
      <c r="F41" s="103">
        <v>2</v>
      </c>
      <c r="G41" s="103">
        <v>2</v>
      </c>
      <c r="H41" s="3"/>
    </row>
    <row r="42" spans="1:8" ht="12.6" customHeight="1">
      <c r="A42" s="4" t="s">
        <v>378</v>
      </c>
      <c r="B42" s="13" t="s">
        <v>268</v>
      </c>
      <c r="C42" s="103">
        <v>5</v>
      </c>
      <c r="D42" s="119">
        <v>3.2</v>
      </c>
      <c r="E42" s="119">
        <v>4.9193495504995397</v>
      </c>
      <c r="F42" s="103">
        <v>12</v>
      </c>
      <c r="G42" s="103">
        <v>1</v>
      </c>
      <c r="H42" s="3"/>
    </row>
    <row r="43" spans="1:8" ht="12.6" customHeight="1">
      <c r="A43" s="4" t="s">
        <v>281</v>
      </c>
      <c r="B43" s="13" t="s">
        <v>379</v>
      </c>
      <c r="C43" s="103">
        <v>3</v>
      </c>
      <c r="D43" s="119">
        <v>5</v>
      </c>
      <c r="E43" s="119">
        <v>6.0827625302982202</v>
      </c>
      <c r="F43" s="103">
        <v>12</v>
      </c>
      <c r="G43" s="103">
        <v>1</v>
      </c>
      <c r="H43" s="3"/>
    </row>
    <row r="44" spans="1:8" ht="12.6" customHeight="1">
      <c r="A44" s="4" t="s">
        <v>380</v>
      </c>
      <c r="B44" s="13" t="s">
        <v>585</v>
      </c>
      <c r="C44" s="103">
        <v>9</v>
      </c>
      <c r="D44" s="119">
        <v>12.8888888888889</v>
      </c>
      <c r="E44" s="119">
        <v>14.8782092709812</v>
      </c>
      <c r="F44" s="103">
        <v>51</v>
      </c>
      <c r="G44" s="103">
        <v>1</v>
      </c>
      <c r="H44" s="3"/>
    </row>
    <row r="45" spans="1:8" ht="12.6" customHeight="1">
      <c r="A45" s="4" t="s">
        <v>282</v>
      </c>
      <c r="B45" s="13" t="s">
        <v>586</v>
      </c>
      <c r="C45" s="103">
        <v>54</v>
      </c>
      <c r="D45" s="119">
        <v>2.92592592592593</v>
      </c>
      <c r="E45" s="119">
        <v>3.46873829409197</v>
      </c>
      <c r="F45" s="103">
        <v>12</v>
      </c>
      <c r="G45" s="103">
        <v>1</v>
      </c>
      <c r="H45" s="3"/>
    </row>
    <row r="46" spans="1:8" ht="12.6" customHeight="1">
      <c r="A46" s="4" t="s">
        <v>587</v>
      </c>
      <c r="B46" s="13" t="s">
        <v>588</v>
      </c>
      <c r="C46" s="103">
        <v>4</v>
      </c>
      <c r="D46" s="119">
        <v>4</v>
      </c>
      <c r="E46" s="119">
        <v>5.3541261347363402</v>
      </c>
      <c r="F46" s="103">
        <v>12</v>
      </c>
      <c r="G46" s="103">
        <v>1</v>
      </c>
      <c r="H46" s="3"/>
    </row>
    <row r="47" spans="1:8" ht="12.6" customHeight="1">
      <c r="A47" s="4" t="s">
        <v>589</v>
      </c>
      <c r="B47" s="13" t="s">
        <v>269</v>
      </c>
      <c r="C47" s="103">
        <v>6</v>
      </c>
      <c r="D47" s="119">
        <v>3</v>
      </c>
      <c r="E47" s="119">
        <v>4.4271887242357302</v>
      </c>
      <c r="F47" s="103">
        <v>12</v>
      </c>
      <c r="G47" s="103">
        <v>1</v>
      </c>
      <c r="H47" s="3"/>
    </row>
    <row r="48" spans="1:8" ht="12.6" customHeight="1">
      <c r="A48" s="4" t="s">
        <v>284</v>
      </c>
      <c r="B48" s="13" t="s">
        <v>590</v>
      </c>
      <c r="C48" s="103">
        <v>6</v>
      </c>
      <c r="D48" s="119">
        <v>4</v>
      </c>
      <c r="E48" s="119">
        <v>4.0987803063838397</v>
      </c>
      <c r="F48" s="103">
        <v>12</v>
      </c>
      <c r="G48" s="103">
        <v>1</v>
      </c>
      <c r="H48" s="3"/>
    </row>
    <row r="49" spans="1:8" ht="12.6" customHeight="1">
      <c r="A49" s="4" t="s">
        <v>421</v>
      </c>
      <c r="B49" s="13" t="s">
        <v>270</v>
      </c>
      <c r="C49" s="103">
        <v>20</v>
      </c>
      <c r="D49" s="119">
        <v>3.7</v>
      </c>
      <c r="E49" s="119">
        <v>4.4021525835006097</v>
      </c>
      <c r="F49" s="103">
        <v>12</v>
      </c>
      <c r="G49" s="103">
        <v>1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119" t="s">
        <v>491</v>
      </c>
      <c r="E50" s="119" t="s">
        <v>491</v>
      </c>
      <c r="F50" s="103" t="s">
        <v>491</v>
      </c>
      <c r="G50" s="103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19">
        <v>0</v>
      </c>
      <c r="D51" s="119" t="s">
        <v>491</v>
      </c>
      <c r="E51" s="119" t="s">
        <v>491</v>
      </c>
      <c r="F51" s="119" t="s">
        <v>491</v>
      </c>
      <c r="G51" s="103" t="s">
        <v>491</v>
      </c>
    </row>
    <row r="52" spans="1:8" ht="12.6" customHeight="1">
      <c r="A52" s="4" t="s">
        <v>591</v>
      </c>
      <c r="B52" s="13" t="s">
        <v>157</v>
      </c>
      <c r="C52" s="103">
        <v>0</v>
      </c>
      <c r="D52" s="119" t="s">
        <v>491</v>
      </c>
      <c r="E52" s="119" t="s">
        <v>491</v>
      </c>
      <c r="F52" s="103" t="s">
        <v>491</v>
      </c>
      <c r="G52" s="103" t="s">
        <v>491</v>
      </c>
      <c r="H52" s="3"/>
    </row>
    <row r="53" spans="1:8" ht="12.6" customHeight="1">
      <c r="A53" s="4" t="s">
        <v>158</v>
      </c>
      <c r="B53" s="13" t="s">
        <v>159</v>
      </c>
      <c r="C53" s="103">
        <v>1</v>
      </c>
      <c r="D53" s="119">
        <v>1</v>
      </c>
      <c r="E53" s="119" t="s">
        <v>491</v>
      </c>
      <c r="F53" s="103">
        <v>1</v>
      </c>
      <c r="G53" s="103">
        <v>1</v>
      </c>
      <c r="H53" s="3"/>
    </row>
    <row r="54" spans="1:8" ht="12.6" customHeight="1">
      <c r="A54" s="4" t="s">
        <v>160</v>
      </c>
      <c r="B54" s="13" t="s">
        <v>161</v>
      </c>
      <c r="C54" s="103">
        <v>1</v>
      </c>
      <c r="D54" s="119">
        <v>1</v>
      </c>
      <c r="E54" s="119" t="s">
        <v>491</v>
      </c>
      <c r="F54" s="103">
        <v>1</v>
      </c>
      <c r="G54" s="103">
        <v>1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119" t="s">
        <v>491</v>
      </c>
      <c r="E55" s="119" t="s">
        <v>491</v>
      </c>
      <c r="F55" s="103" t="s">
        <v>491</v>
      </c>
      <c r="G55" s="103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1</v>
      </c>
      <c r="D56" s="119">
        <v>1</v>
      </c>
      <c r="E56" s="119" t="s">
        <v>491</v>
      </c>
      <c r="F56" s="103">
        <v>1</v>
      </c>
      <c r="G56" s="103">
        <v>1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119" t="s">
        <v>491</v>
      </c>
      <c r="E57" s="119" t="s">
        <v>491</v>
      </c>
      <c r="F57" s="103" t="s">
        <v>491</v>
      </c>
      <c r="G57" s="103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119" t="s">
        <v>491</v>
      </c>
      <c r="E58" s="119" t="s">
        <v>491</v>
      </c>
      <c r="F58" s="103" t="s">
        <v>491</v>
      </c>
      <c r="G58" s="103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55</v>
      </c>
      <c r="D59" s="119">
        <v>3.3272727272727298</v>
      </c>
      <c r="E59" s="119">
        <v>4.3250114341726196</v>
      </c>
      <c r="F59" s="103">
        <v>24</v>
      </c>
      <c r="G59" s="103">
        <v>1</v>
      </c>
      <c r="H59" s="3"/>
    </row>
    <row r="60" spans="1:8" ht="12.6" customHeight="1">
      <c r="A60" s="4" t="s">
        <v>175</v>
      </c>
      <c r="B60" s="13" t="s">
        <v>176</v>
      </c>
      <c r="C60" s="103">
        <v>58</v>
      </c>
      <c r="D60" s="119">
        <v>9.2241379310344804</v>
      </c>
      <c r="E60" s="119">
        <v>47.663676671079401</v>
      </c>
      <c r="F60" s="103">
        <v>365</v>
      </c>
      <c r="G60" s="103">
        <v>1</v>
      </c>
      <c r="H60" s="3"/>
    </row>
    <row r="61" spans="1:8" ht="12.6" customHeight="1">
      <c r="A61" s="4" t="s">
        <v>177</v>
      </c>
      <c r="B61" s="13" t="s">
        <v>178</v>
      </c>
      <c r="C61" s="103">
        <v>3</v>
      </c>
      <c r="D61" s="119">
        <v>8.6666666666666696</v>
      </c>
      <c r="E61" s="119">
        <v>13.2790561913614</v>
      </c>
      <c r="F61" s="103">
        <v>24</v>
      </c>
      <c r="G61" s="103">
        <v>1</v>
      </c>
      <c r="H61" s="3"/>
    </row>
    <row r="62" spans="1:8" ht="12.6" customHeight="1">
      <c r="A62" s="4" t="s">
        <v>179</v>
      </c>
      <c r="B62" s="13" t="s">
        <v>180</v>
      </c>
      <c r="C62" s="103">
        <v>1</v>
      </c>
      <c r="D62" s="119">
        <v>1</v>
      </c>
      <c r="E62" s="119" t="s">
        <v>491</v>
      </c>
      <c r="F62" s="103">
        <v>1</v>
      </c>
      <c r="G62" s="103">
        <v>1</v>
      </c>
      <c r="H62" s="3"/>
    </row>
    <row r="63" spans="1:8" ht="12.6" customHeight="1">
      <c r="A63" s="4" t="s">
        <v>181</v>
      </c>
      <c r="B63" s="13" t="s">
        <v>182</v>
      </c>
      <c r="C63" s="103">
        <v>1</v>
      </c>
      <c r="D63" s="119">
        <v>12</v>
      </c>
      <c r="E63" s="119" t="s">
        <v>491</v>
      </c>
      <c r="F63" s="103">
        <v>12</v>
      </c>
      <c r="G63" s="103">
        <v>12</v>
      </c>
      <c r="H63" s="3"/>
    </row>
    <row r="64" spans="1:8" ht="12.6" customHeight="1">
      <c r="A64" s="134" t="s">
        <v>183</v>
      </c>
      <c r="B64" s="13" t="s">
        <v>184</v>
      </c>
      <c r="C64" s="103">
        <v>12</v>
      </c>
      <c r="D64" s="119">
        <v>1.9166666666666701</v>
      </c>
      <c r="E64" s="119">
        <v>3.17542648054294</v>
      </c>
      <c r="F64" s="103">
        <v>12</v>
      </c>
      <c r="G64" s="103">
        <v>1</v>
      </c>
      <c r="H64" s="3"/>
    </row>
    <row r="65" spans="1:8" ht="12.6" customHeight="1">
      <c r="A65" s="4" t="s">
        <v>185</v>
      </c>
      <c r="B65" s="13" t="s">
        <v>2018</v>
      </c>
      <c r="C65" s="103">
        <v>9</v>
      </c>
      <c r="D65" s="119">
        <v>2.7777777777777799</v>
      </c>
      <c r="E65" s="119">
        <v>3.8333333333333299</v>
      </c>
      <c r="F65" s="103">
        <v>12</v>
      </c>
      <c r="G65" s="103">
        <v>1</v>
      </c>
      <c r="H65" s="3"/>
    </row>
    <row r="66" spans="1:8" ht="12.6" customHeight="1">
      <c r="A66" s="4" t="s">
        <v>186</v>
      </c>
      <c r="B66" s="13" t="s">
        <v>163</v>
      </c>
      <c r="C66" s="103">
        <v>1</v>
      </c>
      <c r="D66" s="119">
        <v>2</v>
      </c>
      <c r="E66" s="119" t="s">
        <v>491</v>
      </c>
      <c r="F66" s="103">
        <v>2</v>
      </c>
      <c r="G66" s="103">
        <v>2</v>
      </c>
      <c r="H66" s="3"/>
    </row>
    <row r="67" spans="1:8" ht="12.6" customHeight="1">
      <c r="A67" s="4" t="s">
        <v>187</v>
      </c>
      <c r="B67" s="13" t="s">
        <v>164</v>
      </c>
      <c r="C67" s="103">
        <v>0</v>
      </c>
      <c r="D67" s="119" t="s">
        <v>491</v>
      </c>
      <c r="E67" s="119" t="s">
        <v>491</v>
      </c>
      <c r="F67" s="103" t="s">
        <v>491</v>
      </c>
      <c r="G67" s="103" t="s">
        <v>491</v>
      </c>
      <c r="H67" s="3"/>
    </row>
    <row r="68" spans="1:8" ht="12.6" customHeight="1">
      <c r="A68" s="4" t="s">
        <v>188</v>
      </c>
      <c r="B68" s="13" t="s">
        <v>165</v>
      </c>
      <c r="C68" s="103">
        <v>27</v>
      </c>
      <c r="D68" s="119">
        <v>5.4444444444444402</v>
      </c>
      <c r="E68" s="119">
        <v>7.1054330963833197</v>
      </c>
      <c r="F68" s="103">
        <v>28</v>
      </c>
      <c r="G68" s="103">
        <v>1</v>
      </c>
      <c r="H68" s="3"/>
    </row>
    <row r="69" spans="1:8" ht="12.6" customHeight="1">
      <c r="A69" s="4" t="s">
        <v>189</v>
      </c>
      <c r="B69" s="13" t="s">
        <v>166</v>
      </c>
      <c r="C69" s="103">
        <v>15</v>
      </c>
      <c r="D69" s="119">
        <v>1.3333333333333299</v>
      </c>
      <c r="E69" s="119">
        <v>0.48795003647426699</v>
      </c>
      <c r="F69" s="103">
        <v>2</v>
      </c>
      <c r="G69" s="103">
        <v>1</v>
      </c>
      <c r="H69" s="3"/>
    </row>
    <row r="70" spans="1:8" ht="12.6" customHeight="1">
      <c r="A70" s="4" t="s">
        <v>190</v>
      </c>
      <c r="B70" s="13" t="s">
        <v>168</v>
      </c>
      <c r="C70" s="103">
        <v>16</v>
      </c>
      <c r="D70" s="119">
        <v>1.625</v>
      </c>
      <c r="E70" s="119">
        <v>1.25830573921179</v>
      </c>
      <c r="F70" s="103">
        <v>6</v>
      </c>
      <c r="G70" s="103">
        <v>1</v>
      </c>
      <c r="H70" s="3"/>
    </row>
    <row r="71" spans="1:8" ht="12.6" customHeight="1">
      <c r="A71" s="4" t="s">
        <v>191</v>
      </c>
      <c r="B71" s="13" t="s">
        <v>192</v>
      </c>
      <c r="C71" s="103">
        <v>0</v>
      </c>
      <c r="D71" s="119" t="s">
        <v>491</v>
      </c>
      <c r="E71" s="119" t="s">
        <v>491</v>
      </c>
      <c r="F71" s="103" t="s">
        <v>491</v>
      </c>
      <c r="G71" s="103" t="s">
        <v>491</v>
      </c>
      <c r="H71" s="3"/>
    </row>
    <row r="72" spans="1:8" ht="12.6" customHeight="1">
      <c r="A72" s="4" t="s">
        <v>193</v>
      </c>
      <c r="B72" s="13" t="s">
        <v>194</v>
      </c>
      <c r="C72" s="103">
        <v>3</v>
      </c>
      <c r="D72" s="119">
        <v>2.3333333333333299</v>
      </c>
      <c r="E72" s="119">
        <v>2.3094010767584998</v>
      </c>
      <c r="F72" s="103">
        <v>5</v>
      </c>
      <c r="G72" s="103">
        <v>1</v>
      </c>
      <c r="H72" s="3"/>
    </row>
    <row r="73" spans="1:8" ht="12.6" customHeight="1">
      <c r="A73" s="4" t="s">
        <v>195</v>
      </c>
      <c r="B73" s="13" t="s">
        <v>196</v>
      </c>
      <c r="C73" s="103">
        <v>26</v>
      </c>
      <c r="D73" s="119">
        <v>5.3076923076923102</v>
      </c>
      <c r="E73" s="119">
        <v>6.6378865960137103</v>
      </c>
      <c r="F73" s="103">
        <v>30</v>
      </c>
      <c r="G73" s="103">
        <v>1</v>
      </c>
      <c r="H73" s="3"/>
    </row>
    <row r="74" spans="1:8" ht="12.6" customHeight="1">
      <c r="A74" s="4" t="s">
        <v>197</v>
      </c>
      <c r="B74" s="13" t="s">
        <v>198</v>
      </c>
      <c r="C74" s="103">
        <v>3</v>
      </c>
      <c r="D74" s="119">
        <v>1</v>
      </c>
      <c r="E74" s="119">
        <v>0</v>
      </c>
      <c r="F74" s="103">
        <v>1</v>
      </c>
      <c r="G74" s="103">
        <v>1</v>
      </c>
      <c r="H74" s="3"/>
    </row>
    <row r="75" spans="1:8" ht="12.6" customHeight="1">
      <c r="A75" s="4" t="s">
        <v>199</v>
      </c>
      <c r="B75" s="13" t="s">
        <v>200</v>
      </c>
      <c r="C75" s="103">
        <v>0</v>
      </c>
      <c r="D75" s="119" t="s">
        <v>491</v>
      </c>
      <c r="E75" s="119" t="s">
        <v>491</v>
      </c>
      <c r="F75" s="103" t="s">
        <v>491</v>
      </c>
      <c r="G75" s="103" t="s">
        <v>491</v>
      </c>
      <c r="H75" s="3"/>
    </row>
    <row r="76" spans="1:8" ht="12.6" customHeight="1">
      <c r="A76" s="4" t="s">
        <v>201</v>
      </c>
      <c r="B76" s="13" t="s">
        <v>202</v>
      </c>
      <c r="C76" s="103">
        <v>60</v>
      </c>
      <c r="D76" s="119">
        <v>9.1999999999999993</v>
      </c>
      <c r="E76" s="119">
        <v>9.7420980582352605</v>
      </c>
      <c r="F76" s="103">
        <v>52</v>
      </c>
      <c r="G76" s="103">
        <v>1</v>
      </c>
      <c r="H76" s="3"/>
    </row>
    <row r="77" spans="1:8" ht="12.6" customHeight="1">
      <c r="A77" s="4" t="s">
        <v>203</v>
      </c>
      <c r="B77" s="13" t="s">
        <v>169</v>
      </c>
      <c r="C77" s="103">
        <v>37</v>
      </c>
      <c r="D77" s="119">
        <v>11.5675675675676</v>
      </c>
      <c r="E77" s="119">
        <v>13.9633260534328</v>
      </c>
      <c r="F77" s="103">
        <v>52</v>
      </c>
      <c r="G77" s="103">
        <v>1</v>
      </c>
      <c r="H77" s="3"/>
    </row>
    <row r="78" spans="1:8" ht="12.6" customHeight="1">
      <c r="A78" s="134" t="s">
        <v>204</v>
      </c>
      <c r="B78" s="13" t="s">
        <v>170</v>
      </c>
      <c r="C78" s="103">
        <v>213</v>
      </c>
      <c r="D78" s="119">
        <v>8.3802816901408494</v>
      </c>
      <c r="E78" s="119">
        <v>12.895844947168399</v>
      </c>
      <c r="F78" s="103">
        <v>100</v>
      </c>
      <c r="G78" s="103">
        <v>1</v>
      </c>
      <c r="H78" s="3"/>
    </row>
    <row r="79" spans="1:8" ht="12.6" customHeight="1">
      <c r="A79" s="4" t="s">
        <v>205</v>
      </c>
      <c r="B79" s="13" t="s">
        <v>206</v>
      </c>
      <c r="C79" s="103">
        <v>0</v>
      </c>
      <c r="D79" s="119" t="s">
        <v>491</v>
      </c>
      <c r="E79" s="119" t="s">
        <v>491</v>
      </c>
      <c r="F79" s="103" t="s">
        <v>491</v>
      </c>
      <c r="G79" s="103" t="s">
        <v>491</v>
      </c>
      <c r="H79" s="3"/>
    </row>
    <row r="80" spans="1:8" ht="12.6" customHeight="1">
      <c r="A80" s="4" t="s">
        <v>207</v>
      </c>
      <c r="B80" s="13" t="s">
        <v>171</v>
      </c>
      <c r="C80" s="103">
        <v>20</v>
      </c>
      <c r="D80" s="119">
        <v>3.45</v>
      </c>
      <c r="E80" s="119">
        <v>4.1861299801279799</v>
      </c>
      <c r="F80" s="103">
        <v>20</v>
      </c>
      <c r="G80" s="103">
        <v>1</v>
      </c>
      <c r="H80" s="3"/>
    </row>
    <row r="81" spans="1:8" ht="12.6" customHeight="1">
      <c r="A81" s="134" t="s">
        <v>208</v>
      </c>
      <c r="B81" s="13" t="s">
        <v>209</v>
      </c>
      <c r="C81" s="103">
        <v>0</v>
      </c>
      <c r="D81" s="119" t="s">
        <v>491</v>
      </c>
      <c r="E81" s="119" t="s">
        <v>491</v>
      </c>
      <c r="F81" s="103" t="s">
        <v>491</v>
      </c>
      <c r="G81" s="103" t="s">
        <v>491</v>
      </c>
      <c r="H81" s="3"/>
    </row>
    <row r="82" spans="1:8" ht="12.6" customHeight="1">
      <c r="A82" s="4" t="s">
        <v>210</v>
      </c>
      <c r="B82" s="13" t="s">
        <v>211</v>
      </c>
      <c r="C82" s="103">
        <v>129</v>
      </c>
      <c r="D82" s="119">
        <v>5.3643410852713203</v>
      </c>
      <c r="E82" s="119">
        <v>7.3409574312723</v>
      </c>
      <c r="F82" s="103">
        <v>54</v>
      </c>
      <c r="G82" s="103">
        <v>1</v>
      </c>
      <c r="H82" s="3"/>
    </row>
    <row r="83" spans="1:8" ht="12.6" customHeight="1">
      <c r="A83" s="4" t="s">
        <v>212</v>
      </c>
      <c r="B83" s="13" t="s">
        <v>213</v>
      </c>
      <c r="C83" s="103">
        <v>443</v>
      </c>
      <c r="D83" s="119">
        <v>6.9909706546275396</v>
      </c>
      <c r="E83" s="119">
        <v>10.0710107562738</v>
      </c>
      <c r="F83" s="103">
        <v>95</v>
      </c>
      <c r="G83" s="103">
        <v>1</v>
      </c>
      <c r="H83" s="3"/>
    </row>
    <row r="84" spans="1:8" ht="12.6" customHeight="1">
      <c r="A84" s="134" t="s">
        <v>172</v>
      </c>
      <c r="B84" s="13" t="s">
        <v>214</v>
      </c>
      <c r="C84" s="103">
        <v>120</v>
      </c>
      <c r="D84" s="119">
        <v>11.4166666666667</v>
      </c>
      <c r="E84" s="119">
        <v>31.257559309798999</v>
      </c>
      <c r="F84" s="103">
        <v>241</v>
      </c>
      <c r="G84" s="103">
        <v>1</v>
      </c>
      <c r="H84" s="3"/>
    </row>
    <row r="85" spans="1:8" ht="12.6" customHeight="1">
      <c r="A85" s="35" t="s">
        <v>215</v>
      </c>
      <c r="B85" s="192" t="s">
        <v>2020</v>
      </c>
      <c r="C85" s="103">
        <v>0</v>
      </c>
      <c r="D85" s="119" t="s">
        <v>491</v>
      </c>
      <c r="E85" s="119" t="s">
        <v>491</v>
      </c>
      <c r="F85" s="103" t="s">
        <v>491</v>
      </c>
      <c r="G85" s="103" t="s">
        <v>491</v>
      </c>
      <c r="H85" s="3"/>
    </row>
    <row r="86" spans="1:8" ht="12.6" customHeight="1">
      <c r="A86" s="35" t="s">
        <v>217</v>
      </c>
      <c r="B86" s="13" t="s">
        <v>216</v>
      </c>
      <c r="C86" s="103">
        <v>13</v>
      </c>
      <c r="D86" s="119">
        <v>1.2307692307692299</v>
      </c>
      <c r="E86" s="119">
        <v>0.83205029433784405</v>
      </c>
      <c r="F86" s="103">
        <v>4</v>
      </c>
      <c r="G86" s="103">
        <v>1</v>
      </c>
      <c r="H86" s="3"/>
    </row>
    <row r="87" spans="1:8" ht="12.6" customHeight="1">
      <c r="A87" s="35" t="s">
        <v>219</v>
      </c>
      <c r="B87" s="13" t="s">
        <v>218</v>
      </c>
      <c r="C87" s="103">
        <v>1</v>
      </c>
      <c r="D87" s="119">
        <v>12</v>
      </c>
      <c r="E87" s="119" t="s">
        <v>491</v>
      </c>
      <c r="F87" s="103">
        <v>12</v>
      </c>
      <c r="G87" s="103">
        <v>12</v>
      </c>
      <c r="H87" s="3"/>
    </row>
    <row r="88" spans="1:8" ht="12.6" customHeight="1">
      <c r="A88" s="35" t="s">
        <v>221</v>
      </c>
      <c r="B88" s="13" t="s">
        <v>220</v>
      </c>
      <c r="C88" s="103">
        <v>2</v>
      </c>
      <c r="D88" s="119">
        <v>1</v>
      </c>
      <c r="E88" s="119">
        <v>0</v>
      </c>
      <c r="F88" s="103">
        <v>1</v>
      </c>
      <c r="G88" s="103">
        <v>1</v>
      </c>
      <c r="H88" s="3"/>
    </row>
    <row r="89" spans="1:8" ht="12.6" customHeight="1">
      <c r="A89" s="35" t="s">
        <v>223</v>
      </c>
      <c r="B89" s="13" t="s">
        <v>222</v>
      </c>
      <c r="C89" s="103">
        <v>6</v>
      </c>
      <c r="D89" s="119">
        <v>4.1666666666666696</v>
      </c>
      <c r="E89" s="119">
        <v>4.0207793606049398</v>
      </c>
      <c r="F89" s="103">
        <v>12</v>
      </c>
      <c r="G89" s="103">
        <v>1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119" t="s">
        <v>491</v>
      </c>
      <c r="E90" s="119" t="s">
        <v>491</v>
      </c>
      <c r="F90" s="103" t="s">
        <v>491</v>
      </c>
      <c r="G90" s="103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119" t="s">
        <v>491</v>
      </c>
      <c r="E91" s="119" t="s">
        <v>491</v>
      </c>
      <c r="F91" s="103" t="s">
        <v>491</v>
      </c>
      <c r="G91" s="103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5</v>
      </c>
      <c r="D92" s="119">
        <v>1</v>
      </c>
      <c r="E92" s="119">
        <v>0</v>
      </c>
      <c r="F92" s="103">
        <v>1</v>
      </c>
      <c r="G92" s="103">
        <v>1</v>
      </c>
      <c r="H92" s="3"/>
    </row>
    <row r="93" spans="1:8" ht="12.6" customHeight="1">
      <c r="A93" s="134" t="s">
        <v>321</v>
      </c>
      <c r="B93" s="13" t="s">
        <v>517</v>
      </c>
      <c r="C93" s="103">
        <v>0</v>
      </c>
      <c r="D93" s="119" t="s">
        <v>491</v>
      </c>
      <c r="E93" s="119" t="s">
        <v>491</v>
      </c>
      <c r="F93" s="103" t="s">
        <v>491</v>
      </c>
      <c r="G93" s="103" t="s">
        <v>491</v>
      </c>
      <c r="H93" s="3"/>
    </row>
    <row r="94" spans="1:8" ht="12.6" customHeight="1">
      <c r="A94" s="4" t="s">
        <v>322</v>
      </c>
      <c r="B94" s="13" t="s">
        <v>323</v>
      </c>
      <c r="C94" s="103">
        <v>12</v>
      </c>
      <c r="D94" s="119">
        <v>4</v>
      </c>
      <c r="E94" s="119">
        <v>4.0451991747794498</v>
      </c>
      <c r="F94" s="103">
        <v>12</v>
      </c>
      <c r="G94" s="103">
        <v>1</v>
      </c>
      <c r="H94" s="3"/>
    </row>
    <row r="95" spans="1:8" ht="12.6" customHeight="1">
      <c r="A95" s="134" t="s">
        <v>324</v>
      </c>
      <c r="B95" s="13" t="s">
        <v>518</v>
      </c>
      <c r="C95" s="103">
        <v>4</v>
      </c>
      <c r="D95" s="119">
        <v>4.5</v>
      </c>
      <c r="E95" s="119">
        <v>5.1961524227066302</v>
      </c>
      <c r="F95" s="103">
        <v>12</v>
      </c>
      <c r="G95" s="103">
        <v>1</v>
      </c>
      <c r="H95" s="3"/>
    </row>
    <row r="96" spans="1:8" ht="12.6" customHeight="1">
      <c r="A96" s="4" t="s">
        <v>325</v>
      </c>
      <c r="B96" s="13" t="s">
        <v>519</v>
      </c>
      <c r="C96" s="103">
        <v>1</v>
      </c>
      <c r="D96" s="119">
        <v>2</v>
      </c>
      <c r="E96" s="119" t="s">
        <v>491</v>
      </c>
      <c r="F96" s="103">
        <v>2</v>
      </c>
      <c r="G96" s="103">
        <v>2</v>
      </c>
      <c r="H96" s="3"/>
    </row>
    <row r="97" spans="1:8" ht="12.6" customHeight="1">
      <c r="A97" s="4" t="s">
        <v>686</v>
      </c>
      <c r="B97" s="13" t="s">
        <v>520</v>
      </c>
      <c r="C97" s="103">
        <v>0</v>
      </c>
      <c r="D97" s="119" t="s">
        <v>491</v>
      </c>
      <c r="E97" s="119" t="s">
        <v>491</v>
      </c>
      <c r="F97" s="103" t="s">
        <v>491</v>
      </c>
      <c r="G97" s="103" t="s">
        <v>491</v>
      </c>
      <c r="H97" s="3"/>
    </row>
    <row r="98" spans="1:8" ht="12.6" customHeight="1">
      <c r="A98" s="134" t="s">
        <v>381</v>
      </c>
      <c r="B98" s="13" t="s">
        <v>151</v>
      </c>
      <c r="C98" s="103">
        <v>3</v>
      </c>
      <c r="D98" s="119">
        <v>1</v>
      </c>
      <c r="E98" s="119">
        <v>0</v>
      </c>
      <c r="F98" s="103">
        <v>1</v>
      </c>
      <c r="G98" s="103">
        <v>1</v>
      </c>
      <c r="H98" s="3"/>
    </row>
    <row r="99" spans="1:8" ht="12.6" customHeight="1">
      <c r="A99" s="4" t="s">
        <v>604</v>
      </c>
      <c r="B99" s="13" t="s">
        <v>382</v>
      </c>
      <c r="C99" s="103">
        <v>0</v>
      </c>
      <c r="D99" s="119" t="s">
        <v>491</v>
      </c>
      <c r="E99" s="119" t="s">
        <v>491</v>
      </c>
      <c r="F99" s="103" t="s">
        <v>491</v>
      </c>
      <c r="G99" s="10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03">
        <v>8</v>
      </c>
      <c r="D100" s="119">
        <v>5.25</v>
      </c>
      <c r="E100" s="119">
        <v>4.4960299948160598</v>
      </c>
      <c r="F100" s="103">
        <v>12</v>
      </c>
      <c r="G100" s="103">
        <v>1</v>
      </c>
      <c r="H100" s="3"/>
    </row>
    <row r="101" spans="1:8" ht="12.6" customHeight="1">
      <c r="A101" s="4" t="s">
        <v>383</v>
      </c>
      <c r="B101" s="13" t="s">
        <v>522</v>
      </c>
      <c r="C101" s="103">
        <v>256</v>
      </c>
      <c r="D101" s="119">
        <v>5.0234375</v>
      </c>
      <c r="E101" s="119">
        <v>6.2946785415282704</v>
      </c>
      <c r="F101" s="103">
        <v>53</v>
      </c>
      <c r="G101" s="103">
        <v>1</v>
      </c>
      <c r="H101" s="3"/>
    </row>
    <row r="102" spans="1:8" ht="12.6" customHeight="1">
      <c r="A102" s="4" t="s">
        <v>608</v>
      </c>
      <c r="B102" s="13" t="s">
        <v>523</v>
      </c>
      <c r="C102" s="103">
        <v>45</v>
      </c>
      <c r="D102" s="119">
        <v>5.4444444444444402</v>
      </c>
      <c r="E102" s="119">
        <v>4.8783173121456302</v>
      </c>
      <c r="F102" s="103">
        <v>13</v>
      </c>
      <c r="G102" s="103">
        <v>1</v>
      </c>
      <c r="H102" s="3"/>
    </row>
    <row r="103" spans="1:8" ht="12.6" customHeight="1">
      <c r="A103" s="4" t="s">
        <v>609</v>
      </c>
      <c r="B103" s="13" t="s">
        <v>524</v>
      </c>
      <c r="C103" s="103">
        <v>33</v>
      </c>
      <c r="D103" s="119">
        <v>15.7272727272727</v>
      </c>
      <c r="E103" s="119">
        <v>44.008715562426303</v>
      </c>
      <c r="F103" s="103">
        <v>254</v>
      </c>
      <c r="G103" s="103">
        <v>1</v>
      </c>
      <c r="H103" s="3"/>
    </row>
    <row r="104" spans="1:8" ht="12.6" customHeight="1">
      <c r="A104" s="4" t="s">
        <v>384</v>
      </c>
      <c r="B104" s="13" t="s">
        <v>525</v>
      </c>
      <c r="C104" s="103">
        <v>19</v>
      </c>
      <c r="D104" s="119">
        <v>3.2105263157894699</v>
      </c>
      <c r="E104" s="119">
        <v>4.0767490775047301</v>
      </c>
      <c r="F104" s="103">
        <v>12</v>
      </c>
      <c r="G104" s="103">
        <v>1</v>
      </c>
      <c r="H104" s="3"/>
    </row>
    <row r="105" spans="1:8" ht="12.6" customHeight="1">
      <c r="A105" s="4" t="s">
        <v>611</v>
      </c>
      <c r="B105" s="13" t="s">
        <v>411</v>
      </c>
      <c r="C105" s="103">
        <v>3</v>
      </c>
      <c r="D105" s="119">
        <v>2.3333333333333299</v>
      </c>
      <c r="E105" s="119">
        <v>1.5275252316519501</v>
      </c>
      <c r="F105" s="103">
        <v>4</v>
      </c>
      <c r="G105" s="103">
        <v>1</v>
      </c>
      <c r="H105" s="3"/>
    </row>
    <row r="106" spans="1:8" ht="12.6" customHeight="1">
      <c r="A106" s="4" t="s">
        <v>276</v>
      </c>
      <c r="B106" s="4" t="s">
        <v>277</v>
      </c>
      <c r="C106" s="184">
        <v>488</v>
      </c>
      <c r="D106" s="187">
        <v>2.5696721311475401</v>
      </c>
      <c r="E106" s="187">
        <v>3.5639165716460002</v>
      </c>
      <c r="F106" s="184">
        <v>26</v>
      </c>
      <c r="G106" s="184">
        <v>1</v>
      </c>
      <c r="H106" s="8"/>
    </row>
    <row r="107" spans="1:8" ht="12.6" customHeight="1">
      <c r="A107" s="4" t="s">
        <v>278</v>
      </c>
      <c r="B107" s="4" t="s">
        <v>152</v>
      </c>
      <c r="C107" s="184">
        <v>1705</v>
      </c>
      <c r="D107" s="187">
        <v>6.6697947214076203</v>
      </c>
      <c r="E107" s="187">
        <v>7.9592231919539902</v>
      </c>
      <c r="F107" s="184">
        <v>52</v>
      </c>
      <c r="G107" s="184">
        <v>1</v>
      </c>
      <c r="H107" s="8"/>
    </row>
    <row r="108" spans="1:8" ht="12.6" customHeight="1">
      <c r="A108" s="4" t="s">
        <v>385</v>
      </c>
      <c r="B108" s="4" t="s">
        <v>326</v>
      </c>
      <c r="C108" s="184">
        <v>60</v>
      </c>
      <c r="D108" s="187">
        <v>11</v>
      </c>
      <c r="E108" s="187">
        <v>35.700258746629203</v>
      </c>
      <c r="F108" s="184">
        <v>258</v>
      </c>
      <c r="G108" s="184">
        <v>1</v>
      </c>
      <c r="H108" s="3"/>
    </row>
    <row r="109" spans="1:8" ht="12.6" customHeight="1">
      <c r="A109" s="4" t="s">
        <v>386</v>
      </c>
      <c r="B109" s="4" t="s">
        <v>387</v>
      </c>
      <c r="C109" s="184">
        <v>50</v>
      </c>
      <c r="D109" s="187">
        <v>1.98</v>
      </c>
      <c r="E109" s="187">
        <v>3.6054946729588599</v>
      </c>
      <c r="F109" s="184">
        <v>24</v>
      </c>
      <c r="G109" s="184">
        <v>1</v>
      </c>
      <c r="H109" s="3"/>
    </row>
    <row r="110" spans="1:8" ht="12.6" customHeight="1">
      <c r="A110" s="4" t="s">
        <v>617</v>
      </c>
      <c r="B110" s="4" t="s">
        <v>327</v>
      </c>
      <c r="C110" s="184">
        <v>0</v>
      </c>
      <c r="D110" s="187" t="s">
        <v>491</v>
      </c>
      <c r="E110" s="187" t="s">
        <v>491</v>
      </c>
      <c r="F110" s="184" t="s">
        <v>491</v>
      </c>
      <c r="G110" s="184" t="s">
        <v>491</v>
      </c>
      <c r="H110" s="3"/>
    </row>
    <row r="111" spans="1:8" ht="12.6" customHeight="1">
      <c r="A111" s="4" t="s">
        <v>619</v>
      </c>
      <c r="B111" s="13" t="s">
        <v>388</v>
      </c>
      <c r="C111" s="184">
        <v>5</v>
      </c>
      <c r="D111" s="187">
        <v>7.8</v>
      </c>
      <c r="E111" s="187">
        <v>6.2209324059983198</v>
      </c>
      <c r="F111" s="184">
        <v>13</v>
      </c>
      <c r="G111" s="184">
        <v>1</v>
      </c>
    </row>
    <row r="112" spans="1:8" ht="12.6" customHeight="1">
      <c r="A112" s="100" t="s">
        <v>389</v>
      </c>
      <c r="B112" s="13" t="s">
        <v>279</v>
      </c>
      <c r="C112" s="184">
        <v>4</v>
      </c>
      <c r="D112" s="187">
        <v>7</v>
      </c>
      <c r="E112" s="187">
        <v>5.77350269189626</v>
      </c>
      <c r="F112" s="184">
        <v>12</v>
      </c>
      <c r="G112" s="184">
        <v>2</v>
      </c>
    </row>
    <row r="113" spans="1:7" ht="12.6" customHeight="1">
      <c r="A113" s="100"/>
      <c r="B113" s="13" t="s">
        <v>390</v>
      </c>
      <c r="C113" s="184">
        <v>4505</v>
      </c>
      <c r="D113" s="187">
        <v>6.7209766925638199</v>
      </c>
      <c r="E113" s="187">
        <v>21.935873902744799</v>
      </c>
      <c r="F113" s="184">
        <v>730</v>
      </c>
      <c r="G113" s="184">
        <v>1</v>
      </c>
    </row>
    <row r="114" spans="1:7">
      <c r="D114" s="104"/>
      <c r="E114" s="104"/>
    </row>
    <row r="115" spans="1:7">
      <c r="D115" s="104"/>
      <c r="E115" s="104"/>
    </row>
    <row r="116" spans="1:7">
      <c r="D116" s="104"/>
      <c r="E116" s="104"/>
    </row>
    <row r="117" spans="1:7">
      <c r="D117" s="104"/>
      <c r="E117" s="104"/>
    </row>
    <row r="119" spans="1:7">
      <c r="C119" s="105"/>
      <c r="D119" s="105"/>
      <c r="E119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2" max="7" man="1"/>
  </rowBreaks>
  <colBreaks count="1" manualBreakCount="1">
    <brk id="7" max="104857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>
  <sheetPr codeName="Sheet156">
    <tabColor theme="5" tint="0.39997558519241921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32" customWidth="1"/>
    <col min="6" max="7" width="6.25" style="32" customWidth="1"/>
    <col min="8" max="16384" width="9" style="32"/>
  </cols>
  <sheetData>
    <row r="1" spans="1:8" ht="13.5" hidden="1" customHeight="1">
      <c r="A1" s="46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6" t="s">
        <v>1157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2005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22</v>
      </c>
      <c r="D6" s="119">
        <v>7.5454545454545503</v>
      </c>
      <c r="E6" s="119">
        <v>6.3525568360289704</v>
      </c>
      <c r="F6" s="103">
        <v>24</v>
      </c>
      <c r="G6" s="103">
        <v>1</v>
      </c>
      <c r="H6" s="3"/>
    </row>
    <row r="7" spans="1:8" ht="12.6" customHeight="1">
      <c r="A7" s="4" t="s">
        <v>571</v>
      </c>
      <c r="B7" s="13" t="s">
        <v>248</v>
      </c>
      <c r="C7" s="103">
        <v>5</v>
      </c>
      <c r="D7" s="119">
        <v>1.6</v>
      </c>
      <c r="E7" s="119">
        <v>0.89442719099991597</v>
      </c>
      <c r="F7" s="103">
        <v>3</v>
      </c>
      <c r="G7" s="103">
        <v>1</v>
      </c>
      <c r="H7" s="3"/>
    </row>
    <row r="8" spans="1:8" ht="12.6" customHeight="1">
      <c r="A8" s="4" t="s">
        <v>249</v>
      </c>
      <c r="B8" s="13" t="s">
        <v>250</v>
      </c>
      <c r="C8" s="103">
        <v>23</v>
      </c>
      <c r="D8" s="119">
        <v>1.26086956521739</v>
      </c>
      <c r="E8" s="119">
        <v>0.68870044315018197</v>
      </c>
      <c r="F8" s="103">
        <v>4</v>
      </c>
      <c r="G8" s="103">
        <v>1</v>
      </c>
      <c r="H8" s="3"/>
    </row>
    <row r="9" spans="1:8" ht="12.6" customHeight="1">
      <c r="A9" s="4" t="s">
        <v>251</v>
      </c>
      <c r="B9" s="13" t="s">
        <v>252</v>
      </c>
      <c r="C9" s="103">
        <v>7</v>
      </c>
      <c r="D9" s="119">
        <v>1.71428571428571</v>
      </c>
      <c r="E9" s="119">
        <v>1.2535663410560201</v>
      </c>
      <c r="F9" s="103">
        <v>4</v>
      </c>
      <c r="G9" s="103">
        <v>1</v>
      </c>
      <c r="H9" s="3"/>
    </row>
    <row r="10" spans="1:8" ht="12.6" customHeight="1">
      <c r="A10" s="4" t="s">
        <v>253</v>
      </c>
      <c r="B10" s="13" t="s">
        <v>254</v>
      </c>
      <c r="C10" s="103">
        <v>9</v>
      </c>
      <c r="D10" s="119">
        <v>2.8888888888888902</v>
      </c>
      <c r="E10" s="119">
        <v>3.58623913189167</v>
      </c>
      <c r="F10" s="103">
        <v>12</v>
      </c>
      <c r="G10" s="103">
        <v>1</v>
      </c>
      <c r="H10" s="3"/>
    </row>
    <row r="11" spans="1:8" ht="12.6" customHeight="1">
      <c r="A11" s="4" t="s">
        <v>255</v>
      </c>
      <c r="B11" s="13" t="s">
        <v>539</v>
      </c>
      <c r="C11" s="103">
        <v>11</v>
      </c>
      <c r="D11" s="119">
        <v>3.0909090909090899</v>
      </c>
      <c r="E11" s="119">
        <v>4.4148509704076204</v>
      </c>
      <c r="F11" s="103">
        <v>12</v>
      </c>
      <c r="G11" s="103">
        <v>1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119" t="s">
        <v>491</v>
      </c>
      <c r="E12" s="119" t="s">
        <v>491</v>
      </c>
      <c r="F12" s="103" t="s">
        <v>491</v>
      </c>
      <c r="G12" s="103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4</v>
      </c>
      <c r="D13" s="119">
        <v>1</v>
      </c>
      <c r="E13" s="119">
        <v>0</v>
      </c>
      <c r="F13" s="103">
        <v>1</v>
      </c>
      <c r="G13" s="103">
        <v>1</v>
      </c>
      <c r="H13" s="3"/>
    </row>
    <row r="14" spans="1:8" ht="12.6" customHeight="1">
      <c r="A14" s="4" t="s">
        <v>258</v>
      </c>
      <c r="B14" s="13" t="s">
        <v>391</v>
      </c>
      <c r="C14" s="103">
        <v>0</v>
      </c>
      <c r="D14" s="119" t="s">
        <v>491</v>
      </c>
      <c r="E14" s="119" t="s">
        <v>491</v>
      </c>
      <c r="F14" s="103" t="s">
        <v>491</v>
      </c>
      <c r="G14" s="103" t="s">
        <v>491</v>
      </c>
      <c r="H14" s="3"/>
    </row>
    <row r="15" spans="1:8" ht="12.6" customHeight="1">
      <c r="A15" s="4" t="s">
        <v>259</v>
      </c>
      <c r="B15" s="13" t="s">
        <v>370</v>
      </c>
      <c r="C15" s="103">
        <v>0</v>
      </c>
      <c r="D15" s="119" t="s">
        <v>491</v>
      </c>
      <c r="E15" s="119" t="s">
        <v>491</v>
      </c>
      <c r="F15" s="103" t="s">
        <v>491</v>
      </c>
      <c r="G15" s="103" t="s">
        <v>491</v>
      </c>
      <c r="H15" s="3"/>
    </row>
    <row r="16" spans="1:8" ht="12.6" customHeight="1">
      <c r="A16" s="4" t="s">
        <v>367</v>
      </c>
      <c r="B16" s="13" t="s">
        <v>260</v>
      </c>
      <c r="C16" s="103">
        <v>68</v>
      </c>
      <c r="D16" s="119">
        <v>2.2941176470588198</v>
      </c>
      <c r="E16" s="119">
        <v>2.7266447783212602</v>
      </c>
      <c r="F16" s="103">
        <v>12</v>
      </c>
      <c r="G16" s="103">
        <v>1</v>
      </c>
      <c r="H16" s="3"/>
    </row>
    <row r="17" spans="1:8" ht="12.6" customHeight="1">
      <c r="A17" s="4" t="s">
        <v>502</v>
      </c>
      <c r="B17" s="13" t="s">
        <v>143</v>
      </c>
      <c r="C17" s="103">
        <v>0</v>
      </c>
      <c r="D17" s="119" t="s">
        <v>491</v>
      </c>
      <c r="E17" s="119" t="s">
        <v>491</v>
      </c>
      <c r="F17" s="103" t="s">
        <v>491</v>
      </c>
      <c r="G17" s="103" t="s">
        <v>491</v>
      </c>
      <c r="H17" s="3"/>
    </row>
    <row r="18" spans="1:8" ht="12.6" customHeight="1">
      <c r="A18" s="4" t="s">
        <v>503</v>
      </c>
      <c r="B18" s="13" t="s">
        <v>144</v>
      </c>
      <c r="C18" s="103">
        <v>4</v>
      </c>
      <c r="D18" s="119">
        <v>1.75</v>
      </c>
      <c r="E18" s="119">
        <v>0.95742710775633799</v>
      </c>
      <c r="F18" s="103">
        <v>3</v>
      </c>
      <c r="G18" s="103">
        <v>1</v>
      </c>
      <c r="H18" s="3"/>
    </row>
    <row r="19" spans="1:8" ht="12.6" customHeight="1">
      <c r="A19" s="4" t="s">
        <v>504</v>
      </c>
      <c r="B19" s="13" t="s">
        <v>145</v>
      </c>
      <c r="C19" s="103">
        <v>0</v>
      </c>
      <c r="D19" s="119" t="s">
        <v>491</v>
      </c>
      <c r="E19" s="119" t="s">
        <v>491</v>
      </c>
      <c r="F19" s="103" t="s">
        <v>491</v>
      </c>
      <c r="G19" s="103" t="s">
        <v>491</v>
      </c>
      <c r="H19" s="3"/>
    </row>
    <row r="20" spans="1:8" ht="12.6" customHeight="1">
      <c r="A20" s="4" t="s">
        <v>505</v>
      </c>
      <c r="B20" s="13" t="s">
        <v>146</v>
      </c>
      <c r="C20" s="103">
        <v>2</v>
      </c>
      <c r="D20" s="119">
        <v>1</v>
      </c>
      <c r="E20" s="119">
        <v>0</v>
      </c>
      <c r="F20" s="103">
        <v>1</v>
      </c>
      <c r="G20" s="103">
        <v>1</v>
      </c>
      <c r="H20" s="3"/>
    </row>
    <row r="21" spans="1:8" ht="12.6" customHeight="1">
      <c r="A21" s="4" t="s">
        <v>506</v>
      </c>
      <c r="B21" s="13" t="s">
        <v>147</v>
      </c>
      <c r="C21" s="103">
        <v>2</v>
      </c>
      <c r="D21" s="119">
        <v>1</v>
      </c>
      <c r="E21" s="119">
        <v>0</v>
      </c>
      <c r="F21" s="103">
        <v>1</v>
      </c>
      <c r="G21" s="103">
        <v>1</v>
      </c>
      <c r="H21" s="3"/>
    </row>
    <row r="22" spans="1:8" ht="12.6" customHeight="1">
      <c r="A22" s="4" t="s">
        <v>507</v>
      </c>
      <c r="B22" s="13" t="s">
        <v>148</v>
      </c>
      <c r="C22" s="103">
        <v>3</v>
      </c>
      <c r="D22" s="119">
        <v>1</v>
      </c>
      <c r="E22" s="119">
        <v>0</v>
      </c>
      <c r="F22" s="103">
        <v>1</v>
      </c>
      <c r="G22" s="103">
        <v>1</v>
      </c>
      <c r="H22" s="3"/>
    </row>
    <row r="23" spans="1:8" ht="12.6" customHeight="1">
      <c r="A23" s="4" t="s">
        <v>508</v>
      </c>
      <c r="B23" s="13" t="s">
        <v>149</v>
      </c>
      <c r="C23" s="103">
        <v>3</v>
      </c>
      <c r="D23" s="119">
        <v>1</v>
      </c>
      <c r="E23" s="119">
        <v>0</v>
      </c>
      <c r="F23" s="103">
        <v>1</v>
      </c>
      <c r="G23" s="103">
        <v>1</v>
      </c>
      <c r="H23" s="3"/>
    </row>
    <row r="24" spans="1:8" ht="12.6" customHeight="1">
      <c r="A24" s="134" t="s">
        <v>572</v>
      </c>
      <c r="B24" s="13" t="s">
        <v>150</v>
      </c>
      <c r="C24" s="103">
        <v>1</v>
      </c>
      <c r="D24" s="119">
        <v>1</v>
      </c>
      <c r="E24" s="119" t="s">
        <v>491</v>
      </c>
      <c r="F24" s="103">
        <v>1</v>
      </c>
      <c r="G24" s="103">
        <v>1</v>
      </c>
      <c r="H24" s="3"/>
    </row>
    <row r="25" spans="1:8" ht="12.6" customHeight="1">
      <c r="A25" s="4" t="s">
        <v>509</v>
      </c>
      <c r="B25" s="13" t="s">
        <v>573</v>
      </c>
      <c r="C25" s="103">
        <v>2</v>
      </c>
      <c r="D25" s="119">
        <v>1.5</v>
      </c>
      <c r="E25" s="119">
        <v>0.70710678118654802</v>
      </c>
      <c r="F25" s="103">
        <v>2</v>
      </c>
      <c r="G25" s="103">
        <v>1</v>
      </c>
      <c r="H25" s="3"/>
    </row>
    <row r="26" spans="1:8" ht="12.6" customHeight="1">
      <c r="A26" s="4" t="s">
        <v>510</v>
      </c>
      <c r="B26" s="13" t="s">
        <v>574</v>
      </c>
      <c r="C26" s="103">
        <v>0</v>
      </c>
      <c r="D26" s="119" t="s">
        <v>491</v>
      </c>
      <c r="E26" s="119" t="s">
        <v>491</v>
      </c>
      <c r="F26" s="103" t="s">
        <v>491</v>
      </c>
      <c r="G26" s="103" t="s">
        <v>491</v>
      </c>
      <c r="H26" s="3"/>
    </row>
    <row r="27" spans="1:8" ht="12.6" customHeight="1">
      <c r="A27" s="4" t="s">
        <v>575</v>
      </c>
      <c r="B27" s="13" t="s">
        <v>576</v>
      </c>
      <c r="C27" s="103">
        <v>44</v>
      </c>
      <c r="D27" s="119">
        <v>7.7272727272727302</v>
      </c>
      <c r="E27" s="119">
        <v>11.355489680211001</v>
      </c>
      <c r="F27" s="103">
        <v>51</v>
      </c>
      <c r="G27" s="103">
        <v>1</v>
      </c>
      <c r="H27" s="3"/>
    </row>
    <row r="28" spans="1:8" ht="12.6" customHeight="1">
      <c r="A28" s="4" t="s">
        <v>577</v>
      </c>
      <c r="B28" s="13" t="s">
        <v>328</v>
      </c>
      <c r="C28" s="103">
        <v>0</v>
      </c>
      <c r="D28" s="119" t="s">
        <v>491</v>
      </c>
      <c r="E28" s="119" t="s">
        <v>491</v>
      </c>
      <c r="F28" s="103" t="s">
        <v>491</v>
      </c>
      <c r="G28" s="103" t="s">
        <v>491</v>
      </c>
      <c r="H28" s="3"/>
    </row>
    <row r="29" spans="1:8" ht="12.6" customHeight="1">
      <c r="A29" s="134" t="s">
        <v>534</v>
      </c>
      <c r="B29" s="13" t="s">
        <v>578</v>
      </c>
      <c r="C29" s="103">
        <v>15</v>
      </c>
      <c r="D29" s="119">
        <v>2.93333333333333</v>
      </c>
      <c r="E29" s="119">
        <v>3.93639912804051</v>
      </c>
      <c r="F29" s="103">
        <v>13</v>
      </c>
      <c r="G29" s="103">
        <v>1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119" t="s">
        <v>491</v>
      </c>
      <c r="E30" s="119" t="s">
        <v>491</v>
      </c>
      <c r="F30" s="103" t="s">
        <v>491</v>
      </c>
      <c r="G30" s="103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2</v>
      </c>
      <c r="D31" s="119">
        <v>3</v>
      </c>
      <c r="E31" s="119">
        <v>1.4142135623731</v>
      </c>
      <c r="F31" s="103">
        <v>4</v>
      </c>
      <c r="G31" s="103">
        <v>2</v>
      </c>
      <c r="H31" s="3"/>
    </row>
    <row r="32" spans="1:8" ht="12.6" customHeight="1">
      <c r="A32" s="4" t="s">
        <v>581</v>
      </c>
      <c r="B32" s="13" t="s">
        <v>261</v>
      </c>
      <c r="C32" s="103">
        <v>0</v>
      </c>
      <c r="D32" s="119" t="s">
        <v>491</v>
      </c>
      <c r="E32" s="119" t="s">
        <v>491</v>
      </c>
      <c r="F32" s="103" t="s">
        <v>491</v>
      </c>
      <c r="G32" s="103" t="s">
        <v>491</v>
      </c>
      <c r="H32" s="3"/>
    </row>
    <row r="33" spans="1:8" ht="12.6" customHeight="1">
      <c r="A33" s="4" t="s">
        <v>417</v>
      </c>
      <c r="B33" s="13" t="s">
        <v>167</v>
      </c>
      <c r="C33" s="103">
        <v>1</v>
      </c>
      <c r="D33" s="119">
        <v>1</v>
      </c>
      <c r="E33" s="119" t="s">
        <v>491</v>
      </c>
      <c r="F33" s="103">
        <v>1</v>
      </c>
      <c r="G33" s="103">
        <v>1</v>
      </c>
      <c r="H33" s="3"/>
    </row>
    <row r="34" spans="1:8" ht="12.6" customHeight="1">
      <c r="A34" s="134" t="s">
        <v>582</v>
      </c>
      <c r="B34" s="13" t="s">
        <v>331</v>
      </c>
      <c r="C34" s="103">
        <v>64</v>
      </c>
      <c r="D34" s="119">
        <v>1.5</v>
      </c>
      <c r="E34" s="119">
        <v>1.6134356520092801</v>
      </c>
      <c r="F34" s="103">
        <v>12</v>
      </c>
      <c r="G34" s="103">
        <v>1</v>
      </c>
      <c r="H34" s="3"/>
    </row>
    <row r="35" spans="1:8" ht="12.6" customHeight="1">
      <c r="A35" s="4" t="s">
        <v>418</v>
      </c>
      <c r="B35" s="13" t="s">
        <v>436</v>
      </c>
      <c r="C35" s="103">
        <v>11</v>
      </c>
      <c r="D35" s="119">
        <v>5.3636363636363598</v>
      </c>
      <c r="E35" s="119">
        <v>4.61026522605213</v>
      </c>
      <c r="F35" s="103">
        <v>12</v>
      </c>
      <c r="G35" s="103">
        <v>1</v>
      </c>
      <c r="H35" s="3"/>
    </row>
    <row r="36" spans="1:8" ht="12.6" customHeight="1">
      <c r="A36" s="4" t="s">
        <v>419</v>
      </c>
      <c r="B36" s="13" t="s">
        <v>514</v>
      </c>
      <c r="C36" s="103">
        <v>9</v>
      </c>
      <c r="D36" s="119">
        <v>4.6666666666666696</v>
      </c>
      <c r="E36" s="119">
        <v>5.1478150704935004</v>
      </c>
      <c r="F36" s="103">
        <v>15</v>
      </c>
      <c r="G36" s="103">
        <v>1</v>
      </c>
      <c r="H36" s="3"/>
    </row>
    <row r="37" spans="1:8" ht="12.6" customHeight="1">
      <c r="A37" s="4" t="s">
        <v>583</v>
      </c>
      <c r="B37" s="13" t="s">
        <v>2071</v>
      </c>
      <c r="C37" s="103">
        <v>0</v>
      </c>
      <c r="D37" s="119" t="s">
        <v>491</v>
      </c>
      <c r="E37" s="119" t="s">
        <v>491</v>
      </c>
      <c r="F37" s="103" t="s">
        <v>491</v>
      </c>
      <c r="G37" s="103" t="s">
        <v>491</v>
      </c>
      <c r="H37" s="3"/>
    </row>
    <row r="38" spans="1:8" ht="12.6" customHeight="1">
      <c r="A38" s="4" t="s">
        <v>584</v>
      </c>
      <c r="B38" s="13" t="s">
        <v>262</v>
      </c>
      <c r="C38" s="103">
        <v>16</v>
      </c>
      <c r="D38" s="119">
        <v>98.25</v>
      </c>
      <c r="E38" s="119">
        <v>246.963020173736</v>
      </c>
      <c r="F38" s="103">
        <v>730</v>
      </c>
      <c r="G38" s="103">
        <v>1</v>
      </c>
      <c r="H38" s="3"/>
    </row>
    <row r="39" spans="1:8" ht="12.6" customHeight="1">
      <c r="A39" s="4" t="s">
        <v>263</v>
      </c>
      <c r="B39" s="13" t="s">
        <v>264</v>
      </c>
      <c r="C39" s="103">
        <v>86</v>
      </c>
      <c r="D39" s="119">
        <v>25.406976744186</v>
      </c>
      <c r="E39" s="119">
        <v>73.717326226922495</v>
      </c>
      <c r="F39" s="103">
        <v>365</v>
      </c>
      <c r="G39" s="103">
        <v>1</v>
      </c>
      <c r="H39" s="3"/>
    </row>
    <row r="40" spans="1:8" ht="12.6" customHeight="1">
      <c r="A40" s="4" t="s">
        <v>265</v>
      </c>
      <c r="B40" s="13" t="s">
        <v>266</v>
      </c>
      <c r="C40" s="103">
        <v>5</v>
      </c>
      <c r="D40" s="119">
        <v>1.2</v>
      </c>
      <c r="E40" s="119">
        <v>0.44721359549995798</v>
      </c>
      <c r="F40" s="103">
        <v>2</v>
      </c>
      <c r="G40" s="103">
        <v>1</v>
      </c>
      <c r="H40" s="3"/>
    </row>
    <row r="41" spans="1:8" ht="12.6" customHeight="1">
      <c r="A41" s="4" t="s">
        <v>377</v>
      </c>
      <c r="B41" s="13" t="s">
        <v>267</v>
      </c>
      <c r="C41" s="103">
        <v>1</v>
      </c>
      <c r="D41" s="119">
        <v>2</v>
      </c>
      <c r="E41" s="119" t="s">
        <v>491</v>
      </c>
      <c r="F41" s="103">
        <v>2</v>
      </c>
      <c r="G41" s="103">
        <v>2</v>
      </c>
      <c r="H41" s="3"/>
    </row>
    <row r="42" spans="1:8" ht="12.6" customHeight="1">
      <c r="A42" s="4" t="s">
        <v>378</v>
      </c>
      <c r="B42" s="13" t="s">
        <v>268</v>
      </c>
      <c r="C42" s="103">
        <v>5</v>
      </c>
      <c r="D42" s="119">
        <v>1</v>
      </c>
      <c r="E42" s="119">
        <v>0</v>
      </c>
      <c r="F42" s="103">
        <v>1</v>
      </c>
      <c r="G42" s="103">
        <v>1</v>
      </c>
      <c r="H42" s="3"/>
    </row>
    <row r="43" spans="1:8" ht="12.6" customHeight="1">
      <c r="A43" s="4" t="s">
        <v>281</v>
      </c>
      <c r="B43" s="13" t="s">
        <v>379</v>
      </c>
      <c r="C43" s="103">
        <v>3</v>
      </c>
      <c r="D43" s="119">
        <v>5</v>
      </c>
      <c r="E43" s="119">
        <v>6.0827625302982202</v>
      </c>
      <c r="F43" s="103">
        <v>12</v>
      </c>
      <c r="G43" s="103">
        <v>1</v>
      </c>
      <c r="H43" s="3"/>
    </row>
    <row r="44" spans="1:8" ht="12.6" customHeight="1">
      <c r="A44" s="4" t="s">
        <v>380</v>
      </c>
      <c r="B44" s="13" t="s">
        <v>585</v>
      </c>
      <c r="C44" s="103">
        <v>6</v>
      </c>
      <c r="D44" s="119">
        <v>12.8333333333333</v>
      </c>
      <c r="E44" s="119">
        <v>19.072668053176699</v>
      </c>
      <c r="F44" s="103">
        <v>51</v>
      </c>
      <c r="G44" s="103">
        <v>1</v>
      </c>
      <c r="H44" s="3"/>
    </row>
    <row r="45" spans="1:8" ht="12.6" customHeight="1">
      <c r="A45" s="4" t="s">
        <v>282</v>
      </c>
      <c r="B45" s="13" t="s">
        <v>586</v>
      </c>
      <c r="C45" s="103">
        <v>56</v>
      </c>
      <c r="D45" s="119">
        <v>6.2678571428571397</v>
      </c>
      <c r="E45" s="119">
        <v>21.949107309599398</v>
      </c>
      <c r="F45" s="103">
        <v>165</v>
      </c>
      <c r="G45" s="103">
        <v>1</v>
      </c>
      <c r="H45" s="3"/>
    </row>
    <row r="46" spans="1:8" ht="12.6" customHeight="1">
      <c r="A46" s="4" t="s">
        <v>587</v>
      </c>
      <c r="B46" s="13" t="s">
        <v>588</v>
      </c>
      <c r="C46" s="103">
        <v>4</v>
      </c>
      <c r="D46" s="119">
        <v>6.75</v>
      </c>
      <c r="E46" s="119">
        <v>6.0759087111860604</v>
      </c>
      <c r="F46" s="103">
        <v>12</v>
      </c>
      <c r="G46" s="103">
        <v>1</v>
      </c>
      <c r="H46" s="3"/>
    </row>
    <row r="47" spans="1:8" ht="12.6" customHeight="1">
      <c r="A47" s="4" t="s">
        <v>589</v>
      </c>
      <c r="B47" s="13" t="s">
        <v>269</v>
      </c>
      <c r="C47" s="103">
        <v>5</v>
      </c>
      <c r="D47" s="119">
        <v>1.2</v>
      </c>
      <c r="E47" s="119">
        <v>0.44721359549995798</v>
      </c>
      <c r="F47" s="103">
        <v>2</v>
      </c>
      <c r="G47" s="103">
        <v>1</v>
      </c>
      <c r="H47" s="3"/>
    </row>
    <row r="48" spans="1:8" ht="12.6" customHeight="1">
      <c r="A48" s="4" t="s">
        <v>284</v>
      </c>
      <c r="B48" s="13" t="s">
        <v>590</v>
      </c>
      <c r="C48" s="103">
        <v>5</v>
      </c>
      <c r="D48" s="119">
        <v>4.2</v>
      </c>
      <c r="E48" s="119">
        <v>4.5497252664309302</v>
      </c>
      <c r="F48" s="103">
        <v>12</v>
      </c>
      <c r="G48" s="103">
        <v>1</v>
      </c>
      <c r="H48" s="3"/>
    </row>
    <row r="49" spans="1:8" ht="12.6" customHeight="1">
      <c r="A49" s="4" t="s">
        <v>421</v>
      </c>
      <c r="B49" s="13" t="s">
        <v>270</v>
      </c>
      <c r="C49" s="103">
        <v>24</v>
      </c>
      <c r="D49" s="119">
        <v>3.375</v>
      </c>
      <c r="E49" s="119">
        <v>4.0733759100220297</v>
      </c>
      <c r="F49" s="103">
        <v>12</v>
      </c>
      <c r="G49" s="103">
        <v>1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119" t="s">
        <v>491</v>
      </c>
      <c r="E50" s="119" t="s">
        <v>491</v>
      </c>
      <c r="F50" s="103" t="s">
        <v>491</v>
      </c>
      <c r="G50" s="103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19">
        <v>0</v>
      </c>
      <c r="D51" s="119" t="s">
        <v>491</v>
      </c>
      <c r="E51" s="119" t="s">
        <v>491</v>
      </c>
      <c r="F51" s="119" t="s">
        <v>491</v>
      </c>
      <c r="G51" s="103" t="s">
        <v>491</v>
      </c>
    </row>
    <row r="52" spans="1:8" ht="12.6" customHeight="1">
      <c r="A52" s="4" t="s">
        <v>591</v>
      </c>
      <c r="B52" s="13" t="s">
        <v>157</v>
      </c>
      <c r="C52" s="103">
        <v>0</v>
      </c>
      <c r="D52" s="119" t="s">
        <v>491</v>
      </c>
      <c r="E52" s="119" t="s">
        <v>491</v>
      </c>
      <c r="F52" s="103" t="s">
        <v>491</v>
      </c>
      <c r="G52" s="103" t="s">
        <v>491</v>
      </c>
      <c r="H52" s="3"/>
    </row>
    <row r="53" spans="1:8" ht="12.6" customHeight="1">
      <c r="A53" s="4" t="s">
        <v>158</v>
      </c>
      <c r="B53" s="13" t="s">
        <v>159</v>
      </c>
      <c r="C53" s="103">
        <v>1</v>
      </c>
      <c r="D53" s="119">
        <v>1</v>
      </c>
      <c r="E53" s="119" t="s">
        <v>491</v>
      </c>
      <c r="F53" s="103">
        <v>1</v>
      </c>
      <c r="G53" s="103">
        <v>1</v>
      </c>
      <c r="H53" s="3"/>
    </row>
    <row r="54" spans="1:8" ht="12.6" customHeight="1">
      <c r="A54" s="4" t="s">
        <v>160</v>
      </c>
      <c r="B54" s="13" t="s">
        <v>161</v>
      </c>
      <c r="C54" s="103">
        <v>2</v>
      </c>
      <c r="D54" s="119">
        <v>1</v>
      </c>
      <c r="E54" s="119">
        <v>0</v>
      </c>
      <c r="F54" s="103">
        <v>1</v>
      </c>
      <c r="G54" s="103">
        <v>1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119" t="s">
        <v>491</v>
      </c>
      <c r="E55" s="119" t="s">
        <v>491</v>
      </c>
      <c r="F55" s="103" t="s">
        <v>491</v>
      </c>
      <c r="G55" s="103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1</v>
      </c>
      <c r="D56" s="119">
        <v>1</v>
      </c>
      <c r="E56" s="119" t="s">
        <v>491</v>
      </c>
      <c r="F56" s="103">
        <v>1</v>
      </c>
      <c r="G56" s="103">
        <v>1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119" t="s">
        <v>491</v>
      </c>
      <c r="E57" s="119" t="s">
        <v>491</v>
      </c>
      <c r="F57" s="103" t="s">
        <v>491</v>
      </c>
      <c r="G57" s="103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119" t="s">
        <v>491</v>
      </c>
      <c r="E58" s="119" t="s">
        <v>491</v>
      </c>
      <c r="F58" s="103" t="s">
        <v>491</v>
      </c>
      <c r="G58" s="103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52</v>
      </c>
      <c r="D59" s="119">
        <v>4.2692307692307701</v>
      </c>
      <c r="E59" s="119">
        <v>8.0369621238995208</v>
      </c>
      <c r="F59" s="103">
        <v>48</v>
      </c>
      <c r="G59" s="103">
        <v>1</v>
      </c>
      <c r="H59" s="3"/>
    </row>
    <row r="60" spans="1:8" ht="12.6" customHeight="1">
      <c r="A60" s="4" t="s">
        <v>175</v>
      </c>
      <c r="B60" s="13" t="s">
        <v>176</v>
      </c>
      <c r="C60" s="103">
        <v>59</v>
      </c>
      <c r="D60" s="119">
        <v>9.0508474576271194</v>
      </c>
      <c r="E60" s="119">
        <v>47.256608269442097</v>
      </c>
      <c r="F60" s="103">
        <v>365</v>
      </c>
      <c r="G60" s="103">
        <v>1</v>
      </c>
      <c r="H60" s="3"/>
    </row>
    <row r="61" spans="1:8" ht="12.6" customHeight="1">
      <c r="A61" s="4" t="s">
        <v>177</v>
      </c>
      <c r="B61" s="13" t="s">
        <v>178</v>
      </c>
      <c r="C61" s="103">
        <v>4</v>
      </c>
      <c r="D61" s="119">
        <v>6.75</v>
      </c>
      <c r="E61" s="119">
        <v>11.5</v>
      </c>
      <c r="F61" s="103">
        <v>24</v>
      </c>
      <c r="G61" s="103">
        <v>1</v>
      </c>
      <c r="H61" s="3"/>
    </row>
    <row r="62" spans="1:8" ht="12.6" customHeight="1">
      <c r="A62" s="4" t="s">
        <v>179</v>
      </c>
      <c r="B62" s="13" t="s">
        <v>180</v>
      </c>
      <c r="C62" s="103">
        <v>2</v>
      </c>
      <c r="D62" s="119">
        <v>1.5</v>
      </c>
      <c r="E62" s="119">
        <v>0.70710678118654802</v>
      </c>
      <c r="F62" s="103">
        <v>2</v>
      </c>
      <c r="G62" s="103">
        <v>1</v>
      </c>
      <c r="H62" s="3"/>
    </row>
    <row r="63" spans="1:8" ht="12.6" customHeight="1">
      <c r="A63" s="4" t="s">
        <v>181</v>
      </c>
      <c r="B63" s="13" t="s">
        <v>182</v>
      </c>
      <c r="C63" s="103">
        <v>1</v>
      </c>
      <c r="D63" s="119">
        <v>1</v>
      </c>
      <c r="E63" s="119" t="s">
        <v>491</v>
      </c>
      <c r="F63" s="103">
        <v>1</v>
      </c>
      <c r="G63" s="103">
        <v>1</v>
      </c>
      <c r="H63" s="3"/>
    </row>
    <row r="64" spans="1:8" ht="12.6" customHeight="1">
      <c r="A64" s="134" t="s">
        <v>183</v>
      </c>
      <c r="B64" s="13" t="s">
        <v>184</v>
      </c>
      <c r="C64" s="103">
        <v>10</v>
      </c>
      <c r="D64" s="119">
        <v>2.1</v>
      </c>
      <c r="E64" s="119">
        <v>3.4785054261852202</v>
      </c>
      <c r="F64" s="103">
        <v>12</v>
      </c>
      <c r="G64" s="103">
        <v>1</v>
      </c>
      <c r="H64" s="3"/>
    </row>
    <row r="65" spans="1:8" ht="12.6" customHeight="1">
      <c r="A65" s="4" t="s">
        <v>185</v>
      </c>
      <c r="B65" s="13" t="s">
        <v>2018</v>
      </c>
      <c r="C65" s="103">
        <v>11</v>
      </c>
      <c r="D65" s="119">
        <v>2.0909090909090899</v>
      </c>
      <c r="E65" s="119">
        <v>3.30013773817232</v>
      </c>
      <c r="F65" s="103">
        <v>12</v>
      </c>
      <c r="G65" s="103">
        <v>1</v>
      </c>
      <c r="H65" s="3"/>
    </row>
    <row r="66" spans="1:8" ht="12.6" customHeight="1">
      <c r="A66" s="4" t="s">
        <v>186</v>
      </c>
      <c r="B66" s="13" t="s">
        <v>163</v>
      </c>
      <c r="C66" s="103">
        <v>1</v>
      </c>
      <c r="D66" s="119">
        <v>2</v>
      </c>
      <c r="E66" s="119" t="s">
        <v>491</v>
      </c>
      <c r="F66" s="103">
        <v>2</v>
      </c>
      <c r="G66" s="103">
        <v>2</v>
      </c>
      <c r="H66" s="3"/>
    </row>
    <row r="67" spans="1:8" ht="12.6" customHeight="1">
      <c r="A67" s="4" t="s">
        <v>187</v>
      </c>
      <c r="B67" s="13" t="s">
        <v>164</v>
      </c>
      <c r="C67" s="103">
        <v>1</v>
      </c>
      <c r="D67" s="119">
        <v>12</v>
      </c>
      <c r="E67" s="119" t="s">
        <v>491</v>
      </c>
      <c r="F67" s="103">
        <v>12</v>
      </c>
      <c r="G67" s="103">
        <v>12</v>
      </c>
      <c r="H67" s="3"/>
    </row>
    <row r="68" spans="1:8" ht="12.6" customHeight="1">
      <c r="A68" s="4" t="s">
        <v>188</v>
      </c>
      <c r="B68" s="13" t="s">
        <v>165</v>
      </c>
      <c r="C68" s="103">
        <v>35</v>
      </c>
      <c r="D68" s="119">
        <v>6.9142857142857101</v>
      </c>
      <c r="E68" s="119">
        <v>7.3579545933852701</v>
      </c>
      <c r="F68" s="103">
        <v>28</v>
      </c>
      <c r="G68" s="103">
        <v>1</v>
      </c>
      <c r="H68" s="3"/>
    </row>
    <row r="69" spans="1:8" ht="12.6" customHeight="1">
      <c r="A69" s="4" t="s">
        <v>189</v>
      </c>
      <c r="B69" s="13" t="s">
        <v>166</v>
      </c>
      <c r="C69" s="103">
        <v>34</v>
      </c>
      <c r="D69" s="119">
        <v>5.2941176470588198</v>
      </c>
      <c r="E69" s="119">
        <v>5.70236214619396</v>
      </c>
      <c r="F69" s="103">
        <v>24</v>
      </c>
      <c r="G69" s="103">
        <v>1</v>
      </c>
      <c r="H69" s="3"/>
    </row>
    <row r="70" spans="1:8" ht="12.6" customHeight="1">
      <c r="A70" s="4" t="s">
        <v>190</v>
      </c>
      <c r="B70" s="13" t="s">
        <v>168</v>
      </c>
      <c r="C70" s="103">
        <v>37</v>
      </c>
      <c r="D70" s="119">
        <v>3.7567567567567601</v>
      </c>
      <c r="E70" s="119">
        <v>4.1190978341096702</v>
      </c>
      <c r="F70" s="103">
        <v>12</v>
      </c>
      <c r="G70" s="103">
        <v>1</v>
      </c>
      <c r="H70" s="3"/>
    </row>
    <row r="71" spans="1:8" ht="12.6" customHeight="1">
      <c r="A71" s="4" t="s">
        <v>191</v>
      </c>
      <c r="B71" s="13" t="s">
        <v>192</v>
      </c>
      <c r="C71" s="103">
        <v>0</v>
      </c>
      <c r="D71" s="119" t="s">
        <v>491</v>
      </c>
      <c r="E71" s="119" t="s">
        <v>491</v>
      </c>
      <c r="F71" s="103" t="s">
        <v>491</v>
      </c>
      <c r="G71" s="103" t="s">
        <v>491</v>
      </c>
      <c r="H71" s="3"/>
    </row>
    <row r="72" spans="1:8" ht="12.6" customHeight="1">
      <c r="A72" s="4" t="s">
        <v>193</v>
      </c>
      <c r="B72" s="13" t="s">
        <v>194</v>
      </c>
      <c r="C72" s="103">
        <v>3</v>
      </c>
      <c r="D72" s="119">
        <v>1</v>
      </c>
      <c r="E72" s="119">
        <v>0</v>
      </c>
      <c r="F72" s="103">
        <v>1</v>
      </c>
      <c r="G72" s="103">
        <v>1</v>
      </c>
      <c r="H72" s="3"/>
    </row>
    <row r="73" spans="1:8" ht="12.6" customHeight="1">
      <c r="A73" s="4" t="s">
        <v>195</v>
      </c>
      <c r="B73" s="13" t="s">
        <v>196</v>
      </c>
      <c r="C73" s="103">
        <v>32</v>
      </c>
      <c r="D73" s="119">
        <v>7.34375</v>
      </c>
      <c r="E73" s="119">
        <v>9.6774075940788808</v>
      </c>
      <c r="F73" s="103">
        <v>47</v>
      </c>
      <c r="G73" s="103">
        <v>1</v>
      </c>
      <c r="H73" s="3"/>
    </row>
    <row r="74" spans="1:8" ht="12.6" customHeight="1">
      <c r="A74" s="4" t="s">
        <v>197</v>
      </c>
      <c r="B74" s="13" t="s">
        <v>198</v>
      </c>
      <c r="C74" s="103">
        <v>3</v>
      </c>
      <c r="D74" s="119">
        <v>1.3333333333333299</v>
      </c>
      <c r="E74" s="119">
        <v>0.57735026918962595</v>
      </c>
      <c r="F74" s="103">
        <v>2</v>
      </c>
      <c r="G74" s="103">
        <v>1</v>
      </c>
      <c r="H74" s="3"/>
    </row>
    <row r="75" spans="1:8" ht="12.6" customHeight="1">
      <c r="A75" s="4" t="s">
        <v>199</v>
      </c>
      <c r="B75" s="13" t="s">
        <v>200</v>
      </c>
      <c r="C75" s="103">
        <v>0</v>
      </c>
      <c r="D75" s="119" t="s">
        <v>491</v>
      </c>
      <c r="E75" s="119" t="s">
        <v>491</v>
      </c>
      <c r="F75" s="103" t="s">
        <v>491</v>
      </c>
      <c r="G75" s="103" t="s">
        <v>491</v>
      </c>
      <c r="H75" s="3"/>
    </row>
    <row r="76" spans="1:8" ht="12.6" customHeight="1">
      <c r="A76" s="4" t="s">
        <v>201</v>
      </c>
      <c r="B76" s="13" t="s">
        <v>202</v>
      </c>
      <c r="C76" s="103">
        <v>61</v>
      </c>
      <c r="D76" s="119">
        <v>13.1967213114754</v>
      </c>
      <c r="E76" s="119">
        <v>23.1256132690798</v>
      </c>
      <c r="F76" s="103">
        <v>161</v>
      </c>
      <c r="G76" s="103">
        <v>1</v>
      </c>
      <c r="H76" s="3"/>
    </row>
    <row r="77" spans="1:8" ht="12.6" customHeight="1">
      <c r="A77" s="4" t="s">
        <v>203</v>
      </c>
      <c r="B77" s="13" t="s">
        <v>169</v>
      </c>
      <c r="C77" s="103">
        <v>41</v>
      </c>
      <c r="D77" s="119">
        <v>15.292682926829301</v>
      </c>
      <c r="E77" s="119">
        <v>21.3134275779836</v>
      </c>
      <c r="F77" s="103">
        <v>95</v>
      </c>
      <c r="G77" s="103">
        <v>1</v>
      </c>
      <c r="H77" s="3"/>
    </row>
    <row r="78" spans="1:8" ht="12.6" customHeight="1">
      <c r="A78" s="134" t="s">
        <v>204</v>
      </c>
      <c r="B78" s="13" t="s">
        <v>170</v>
      </c>
      <c r="C78" s="103">
        <v>246</v>
      </c>
      <c r="D78" s="119">
        <v>12.3821138211382</v>
      </c>
      <c r="E78" s="119">
        <v>25.9360344474721</v>
      </c>
      <c r="F78" s="103">
        <v>252</v>
      </c>
      <c r="G78" s="103">
        <v>1</v>
      </c>
      <c r="H78" s="3"/>
    </row>
    <row r="79" spans="1:8" ht="12.6" customHeight="1">
      <c r="A79" s="4" t="s">
        <v>205</v>
      </c>
      <c r="B79" s="13" t="s">
        <v>206</v>
      </c>
      <c r="C79" s="103">
        <v>0</v>
      </c>
      <c r="D79" s="119" t="s">
        <v>491</v>
      </c>
      <c r="E79" s="119" t="s">
        <v>491</v>
      </c>
      <c r="F79" s="103" t="s">
        <v>491</v>
      </c>
      <c r="G79" s="103" t="s">
        <v>491</v>
      </c>
      <c r="H79" s="3"/>
    </row>
    <row r="80" spans="1:8" ht="12.6" customHeight="1">
      <c r="A80" s="4" t="s">
        <v>207</v>
      </c>
      <c r="B80" s="13" t="s">
        <v>171</v>
      </c>
      <c r="C80" s="103">
        <v>18</v>
      </c>
      <c r="D80" s="119">
        <v>2.6666666666666701</v>
      </c>
      <c r="E80" s="119">
        <v>1.57181049598675</v>
      </c>
      <c r="F80" s="103">
        <v>6</v>
      </c>
      <c r="G80" s="103">
        <v>1</v>
      </c>
      <c r="H80" s="3"/>
    </row>
    <row r="81" spans="1:8" ht="12.6" customHeight="1">
      <c r="A81" s="134" t="s">
        <v>208</v>
      </c>
      <c r="B81" s="13" t="s">
        <v>209</v>
      </c>
      <c r="C81" s="103">
        <v>0</v>
      </c>
      <c r="D81" s="119" t="s">
        <v>491</v>
      </c>
      <c r="E81" s="119" t="s">
        <v>491</v>
      </c>
      <c r="F81" s="103" t="s">
        <v>491</v>
      </c>
      <c r="G81" s="103" t="s">
        <v>491</v>
      </c>
      <c r="H81" s="3"/>
    </row>
    <row r="82" spans="1:8" ht="12.6" customHeight="1">
      <c r="A82" s="4" t="s">
        <v>210</v>
      </c>
      <c r="B82" s="13" t="s">
        <v>211</v>
      </c>
      <c r="C82" s="103">
        <v>92</v>
      </c>
      <c r="D82" s="119">
        <v>3.1739130434782599</v>
      </c>
      <c r="E82" s="119">
        <v>3.99617590734759</v>
      </c>
      <c r="F82" s="103">
        <v>13</v>
      </c>
      <c r="G82" s="103">
        <v>1</v>
      </c>
      <c r="H82" s="3"/>
    </row>
    <row r="83" spans="1:8" ht="12.6" customHeight="1">
      <c r="A83" s="4" t="s">
        <v>212</v>
      </c>
      <c r="B83" s="13" t="s">
        <v>213</v>
      </c>
      <c r="C83" s="103">
        <v>584</v>
      </c>
      <c r="D83" s="119">
        <v>9.3527397260273997</v>
      </c>
      <c r="E83" s="119">
        <v>17.924146233782398</v>
      </c>
      <c r="F83" s="103">
        <v>252</v>
      </c>
      <c r="G83" s="103">
        <v>1</v>
      </c>
      <c r="H83" s="3"/>
    </row>
    <row r="84" spans="1:8" ht="12.6" customHeight="1">
      <c r="A84" s="134" t="s">
        <v>172</v>
      </c>
      <c r="B84" s="13" t="s">
        <v>214</v>
      </c>
      <c r="C84" s="103">
        <v>383</v>
      </c>
      <c r="D84" s="119">
        <v>25.712793733681501</v>
      </c>
      <c r="E84" s="119">
        <v>76.462125026973894</v>
      </c>
      <c r="F84" s="103">
        <v>1040</v>
      </c>
      <c r="G84" s="103">
        <v>1</v>
      </c>
      <c r="H84" s="3"/>
    </row>
    <row r="85" spans="1:8" ht="12.6" customHeight="1">
      <c r="A85" s="35" t="s">
        <v>215</v>
      </c>
      <c r="B85" s="192" t="s">
        <v>2020</v>
      </c>
      <c r="C85" s="103">
        <v>1</v>
      </c>
      <c r="D85" s="119">
        <v>12</v>
      </c>
      <c r="E85" s="119" t="s">
        <v>491</v>
      </c>
      <c r="F85" s="103">
        <v>12</v>
      </c>
      <c r="G85" s="103">
        <v>12</v>
      </c>
      <c r="H85" s="3"/>
    </row>
    <row r="86" spans="1:8" ht="12.6" customHeight="1">
      <c r="A86" s="35" t="s">
        <v>217</v>
      </c>
      <c r="B86" s="13" t="s">
        <v>216</v>
      </c>
      <c r="C86" s="103">
        <v>14</v>
      </c>
      <c r="D86" s="119">
        <v>1.21428571428571</v>
      </c>
      <c r="E86" s="119">
        <v>0.80178372573727297</v>
      </c>
      <c r="F86" s="103">
        <v>4</v>
      </c>
      <c r="G86" s="103">
        <v>1</v>
      </c>
      <c r="H86" s="3"/>
    </row>
    <row r="87" spans="1:8" ht="12.6" customHeight="1">
      <c r="A87" s="35" t="s">
        <v>219</v>
      </c>
      <c r="B87" s="13" t="s">
        <v>218</v>
      </c>
      <c r="C87" s="103">
        <v>1</v>
      </c>
      <c r="D87" s="119">
        <v>12</v>
      </c>
      <c r="E87" s="119" t="s">
        <v>491</v>
      </c>
      <c r="F87" s="103">
        <v>12</v>
      </c>
      <c r="G87" s="103">
        <v>12</v>
      </c>
      <c r="H87" s="3"/>
    </row>
    <row r="88" spans="1:8" ht="12.6" customHeight="1">
      <c r="A88" s="35" t="s">
        <v>221</v>
      </c>
      <c r="B88" s="13" t="s">
        <v>220</v>
      </c>
      <c r="C88" s="103">
        <v>2</v>
      </c>
      <c r="D88" s="119">
        <v>1</v>
      </c>
      <c r="E88" s="119">
        <v>0</v>
      </c>
      <c r="F88" s="103">
        <v>1</v>
      </c>
      <c r="G88" s="103">
        <v>1</v>
      </c>
      <c r="H88" s="3"/>
    </row>
    <row r="89" spans="1:8" ht="12.6" customHeight="1">
      <c r="A89" s="35" t="s">
        <v>223</v>
      </c>
      <c r="B89" s="13" t="s">
        <v>222</v>
      </c>
      <c r="C89" s="103">
        <v>2</v>
      </c>
      <c r="D89" s="119">
        <v>3</v>
      </c>
      <c r="E89" s="119">
        <v>1.4142135623731</v>
      </c>
      <c r="F89" s="103">
        <v>4</v>
      </c>
      <c r="G89" s="103">
        <v>2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119" t="s">
        <v>491</v>
      </c>
      <c r="E90" s="119" t="s">
        <v>491</v>
      </c>
      <c r="F90" s="103" t="s">
        <v>491</v>
      </c>
      <c r="G90" s="103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119" t="s">
        <v>491</v>
      </c>
      <c r="E91" s="119" t="s">
        <v>491</v>
      </c>
      <c r="F91" s="103" t="s">
        <v>491</v>
      </c>
      <c r="G91" s="103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8</v>
      </c>
      <c r="D92" s="119">
        <v>1.625</v>
      </c>
      <c r="E92" s="119">
        <v>1.0606601717798201</v>
      </c>
      <c r="F92" s="103">
        <v>4</v>
      </c>
      <c r="G92" s="103">
        <v>1</v>
      </c>
      <c r="H92" s="3"/>
    </row>
    <row r="93" spans="1:8" ht="12.6" customHeight="1">
      <c r="A93" s="134" t="s">
        <v>321</v>
      </c>
      <c r="B93" s="13" t="s">
        <v>517</v>
      </c>
      <c r="C93" s="103">
        <v>0</v>
      </c>
      <c r="D93" s="119" t="s">
        <v>491</v>
      </c>
      <c r="E93" s="119" t="s">
        <v>491</v>
      </c>
      <c r="F93" s="103" t="s">
        <v>491</v>
      </c>
      <c r="G93" s="103" t="s">
        <v>491</v>
      </c>
      <c r="H93" s="3"/>
    </row>
    <row r="94" spans="1:8" ht="12.6" customHeight="1">
      <c r="A94" s="4" t="s">
        <v>322</v>
      </c>
      <c r="B94" s="13" t="s">
        <v>323</v>
      </c>
      <c r="C94" s="103">
        <v>18</v>
      </c>
      <c r="D94" s="119">
        <v>3.7222222222222201</v>
      </c>
      <c r="E94" s="119">
        <v>3.9823959024917399</v>
      </c>
      <c r="F94" s="103">
        <v>12</v>
      </c>
      <c r="G94" s="103">
        <v>1</v>
      </c>
      <c r="H94" s="3"/>
    </row>
    <row r="95" spans="1:8" ht="12.6" customHeight="1">
      <c r="A95" s="134" t="s">
        <v>324</v>
      </c>
      <c r="B95" s="13" t="s">
        <v>518</v>
      </c>
      <c r="C95" s="103">
        <v>4</v>
      </c>
      <c r="D95" s="119">
        <v>4.5</v>
      </c>
      <c r="E95" s="119">
        <v>5.1961524227066302</v>
      </c>
      <c r="F95" s="103">
        <v>12</v>
      </c>
      <c r="G95" s="103">
        <v>1</v>
      </c>
      <c r="H95" s="3"/>
    </row>
    <row r="96" spans="1:8" ht="12.6" customHeight="1">
      <c r="A96" s="4" t="s">
        <v>325</v>
      </c>
      <c r="B96" s="13" t="s">
        <v>519</v>
      </c>
      <c r="C96" s="103">
        <v>1</v>
      </c>
      <c r="D96" s="119">
        <v>2</v>
      </c>
      <c r="E96" s="119" t="s">
        <v>491</v>
      </c>
      <c r="F96" s="103">
        <v>2</v>
      </c>
      <c r="G96" s="103">
        <v>2</v>
      </c>
      <c r="H96" s="3"/>
    </row>
    <row r="97" spans="1:8" ht="12.6" customHeight="1">
      <c r="A97" s="4" t="s">
        <v>686</v>
      </c>
      <c r="B97" s="13" t="s">
        <v>520</v>
      </c>
      <c r="C97" s="103">
        <v>0</v>
      </c>
      <c r="D97" s="119" t="s">
        <v>491</v>
      </c>
      <c r="E97" s="119" t="s">
        <v>491</v>
      </c>
      <c r="F97" s="103" t="s">
        <v>491</v>
      </c>
      <c r="G97" s="103" t="s">
        <v>491</v>
      </c>
      <c r="H97" s="3"/>
    </row>
    <row r="98" spans="1:8" ht="12.6" customHeight="1">
      <c r="A98" s="134" t="s">
        <v>381</v>
      </c>
      <c r="B98" s="13" t="s">
        <v>151</v>
      </c>
      <c r="C98" s="103">
        <v>3</v>
      </c>
      <c r="D98" s="119">
        <v>1</v>
      </c>
      <c r="E98" s="119">
        <v>0</v>
      </c>
      <c r="F98" s="103">
        <v>1</v>
      </c>
      <c r="G98" s="103">
        <v>1</v>
      </c>
      <c r="H98" s="3"/>
    </row>
    <row r="99" spans="1:8" ht="12.6" customHeight="1">
      <c r="A99" s="4" t="s">
        <v>604</v>
      </c>
      <c r="B99" s="13" t="s">
        <v>382</v>
      </c>
      <c r="C99" s="103">
        <v>0</v>
      </c>
      <c r="D99" s="119" t="s">
        <v>491</v>
      </c>
      <c r="E99" s="119" t="s">
        <v>491</v>
      </c>
      <c r="F99" s="103" t="s">
        <v>491</v>
      </c>
      <c r="G99" s="10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03">
        <v>9</v>
      </c>
      <c r="D100" s="119">
        <v>4.8888888888888902</v>
      </c>
      <c r="E100" s="119">
        <v>4.34293807359846</v>
      </c>
      <c r="F100" s="103">
        <v>12</v>
      </c>
      <c r="G100" s="103">
        <v>1</v>
      </c>
      <c r="H100" s="3"/>
    </row>
    <row r="101" spans="1:8" ht="12.6" customHeight="1">
      <c r="A101" s="4" t="s">
        <v>383</v>
      </c>
      <c r="B101" s="13" t="s">
        <v>522</v>
      </c>
      <c r="C101" s="103">
        <v>277</v>
      </c>
      <c r="D101" s="119">
        <v>5.3104693140794197</v>
      </c>
      <c r="E101" s="119">
        <v>6.7478659103574099</v>
      </c>
      <c r="F101" s="103">
        <v>48</v>
      </c>
      <c r="G101" s="103">
        <v>1</v>
      </c>
      <c r="H101" s="3"/>
    </row>
    <row r="102" spans="1:8" ht="12.6" customHeight="1">
      <c r="A102" s="4" t="s">
        <v>608</v>
      </c>
      <c r="B102" s="13" t="s">
        <v>523</v>
      </c>
      <c r="C102" s="103">
        <v>46</v>
      </c>
      <c r="D102" s="119">
        <v>5.7391304347826102</v>
      </c>
      <c r="E102" s="119">
        <v>5.0218844741289699</v>
      </c>
      <c r="F102" s="103">
        <v>13</v>
      </c>
      <c r="G102" s="103">
        <v>1</v>
      </c>
      <c r="H102" s="3"/>
    </row>
    <row r="103" spans="1:8" ht="12.6" customHeight="1">
      <c r="A103" s="4" t="s">
        <v>609</v>
      </c>
      <c r="B103" s="13" t="s">
        <v>524</v>
      </c>
      <c r="C103" s="103">
        <v>34</v>
      </c>
      <c r="D103" s="119">
        <v>17.735294117647101</v>
      </c>
      <c r="E103" s="119">
        <v>44.237861765090301</v>
      </c>
      <c r="F103" s="103">
        <v>254</v>
      </c>
      <c r="G103" s="103">
        <v>1</v>
      </c>
      <c r="H103" s="3"/>
    </row>
    <row r="104" spans="1:8" ht="12.6" customHeight="1">
      <c r="A104" s="4" t="s">
        <v>384</v>
      </c>
      <c r="B104" s="13" t="s">
        <v>525</v>
      </c>
      <c r="C104" s="103">
        <v>19</v>
      </c>
      <c r="D104" s="119">
        <v>6.6315789473684204</v>
      </c>
      <c r="E104" s="119">
        <v>11.051448001233901</v>
      </c>
      <c r="F104" s="103">
        <v>48</v>
      </c>
      <c r="G104" s="103">
        <v>1</v>
      </c>
      <c r="H104" s="3"/>
    </row>
    <row r="105" spans="1:8" ht="12.6" customHeight="1">
      <c r="A105" s="4" t="s">
        <v>611</v>
      </c>
      <c r="B105" s="13" t="s">
        <v>411</v>
      </c>
      <c r="C105" s="103">
        <v>2</v>
      </c>
      <c r="D105" s="119">
        <v>1.5</v>
      </c>
      <c r="E105" s="119">
        <v>0.70710678118654802</v>
      </c>
      <c r="F105" s="103">
        <v>2</v>
      </c>
      <c r="G105" s="103">
        <v>1</v>
      </c>
      <c r="H105" s="3"/>
    </row>
    <row r="106" spans="1:8" ht="12.6" customHeight="1">
      <c r="A106" s="4" t="s">
        <v>276</v>
      </c>
      <c r="B106" s="4" t="s">
        <v>277</v>
      </c>
      <c r="C106" s="184">
        <v>494</v>
      </c>
      <c r="D106" s="187">
        <v>2.7226720647773299</v>
      </c>
      <c r="E106" s="187">
        <v>4.2246754314100396</v>
      </c>
      <c r="F106" s="184">
        <v>47</v>
      </c>
      <c r="G106" s="184">
        <v>1</v>
      </c>
      <c r="H106" s="8"/>
    </row>
    <row r="107" spans="1:8" ht="12.6" customHeight="1">
      <c r="A107" s="4" t="s">
        <v>278</v>
      </c>
      <c r="B107" s="4" t="s">
        <v>152</v>
      </c>
      <c r="C107" s="184">
        <v>1702</v>
      </c>
      <c r="D107" s="187">
        <v>6.5193889541715597</v>
      </c>
      <c r="E107" s="187">
        <v>8.3584053230325601</v>
      </c>
      <c r="F107" s="184">
        <v>146</v>
      </c>
      <c r="G107" s="184">
        <v>1</v>
      </c>
      <c r="H107" s="8"/>
    </row>
    <row r="108" spans="1:8" ht="12.6" customHeight="1">
      <c r="A108" s="4" t="s">
        <v>385</v>
      </c>
      <c r="B108" s="4" t="s">
        <v>326</v>
      </c>
      <c r="C108" s="184">
        <v>65</v>
      </c>
      <c r="D108" s="187">
        <v>28.861538461538501</v>
      </c>
      <c r="E108" s="187">
        <v>134.89079806957201</v>
      </c>
      <c r="F108" s="184">
        <v>1064</v>
      </c>
      <c r="G108" s="184">
        <v>1</v>
      </c>
      <c r="H108" s="3"/>
    </row>
    <row r="109" spans="1:8" ht="12.6" customHeight="1">
      <c r="A109" s="4" t="s">
        <v>386</v>
      </c>
      <c r="B109" s="4" t="s">
        <v>387</v>
      </c>
      <c r="C109" s="184">
        <v>51</v>
      </c>
      <c r="D109" s="187">
        <v>2.2156862745098</v>
      </c>
      <c r="E109" s="187">
        <v>3.84350738513767</v>
      </c>
      <c r="F109" s="184">
        <v>24</v>
      </c>
      <c r="G109" s="184">
        <v>1</v>
      </c>
      <c r="H109" s="3"/>
    </row>
    <row r="110" spans="1:8" ht="12.6" customHeight="1">
      <c r="A110" s="4" t="s">
        <v>617</v>
      </c>
      <c r="B110" s="4" t="s">
        <v>327</v>
      </c>
      <c r="C110" s="184">
        <v>2</v>
      </c>
      <c r="D110" s="187">
        <v>1</v>
      </c>
      <c r="E110" s="187">
        <v>0</v>
      </c>
      <c r="F110" s="184">
        <v>1</v>
      </c>
      <c r="G110" s="184">
        <v>1</v>
      </c>
      <c r="H110" s="3"/>
    </row>
    <row r="111" spans="1:8" ht="12.6" customHeight="1">
      <c r="A111" s="4" t="s">
        <v>619</v>
      </c>
      <c r="B111" s="13" t="s">
        <v>388</v>
      </c>
      <c r="C111" s="184">
        <v>5</v>
      </c>
      <c r="D111" s="187">
        <v>7.8</v>
      </c>
      <c r="E111" s="187">
        <v>6.2209324059983198</v>
      </c>
      <c r="F111" s="184">
        <v>13</v>
      </c>
      <c r="G111" s="184">
        <v>1</v>
      </c>
    </row>
    <row r="112" spans="1:8" ht="12.6" customHeight="1">
      <c r="A112" s="100" t="s">
        <v>389</v>
      </c>
      <c r="B112" s="13" t="s">
        <v>279</v>
      </c>
      <c r="C112" s="184">
        <v>5</v>
      </c>
      <c r="D112" s="187">
        <v>8</v>
      </c>
      <c r="E112" s="187">
        <v>5.4772255750516603</v>
      </c>
      <c r="F112" s="184">
        <v>12</v>
      </c>
      <c r="G112" s="184">
        <v>2</v>
      </c>
    </row>
    <row r="113" spans="1:7" ht="12.6" customHeight="1">
      <c r="A113" s="100"/>
      <c r="B113" s="13" t="s">
        <v>390</v>
      </c>
      <c r="C113" s="184">
        <v>5007</v>
      </c>
      <c r="D113" s="187">
        <v>8.8568004793289408</v>
      </c>
      <c r="E113" s="187">
        <v>34.384370334220201</v>
      </c>
      <c r="F113" s="184">
        <v>1064</v>
      </c>
      <c r="G113" s="184">
        <v>1</v>
      </c>
    </row>
    <row r="114" spans="1:7">
      <c r="D114" s="104"/>
      <c r="E114" s="104"/>
    </row>
    <row r="115" spans="1:7">
      <c r="D115" s="104"/>
      <c r="E115" s="104"/>
    </row>
    <row r="116" spans="1:7">
      <c r="D116" s="104"/>
      <c r="E116" s="104"/>
    </row>
    <row r="117" spans="1:7">
      <c r="D117" s="104"/>
      <c r="E117" s="104"/>
    </row>
    <row r="119" spans="1:7">
      <c r="C119" s="105"/>
      <c r="D119" s="105"/>
      <c r="E119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2" max="7" man="1"/>
  </rowBreaks>
  <colBreaks count="1" manualBreakCount="1">
    <brk id="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rgb="FF92D050"/>
    <pageSetUpPr fitToPage="1"/>
  </sheetPr>
  <dimension ref="A1:S164"/>
  <sheetViews>
    <sheetView showGridLines="0" zoomScaleNormal="100" workbookViewId="0">
      <selection activeCell="A2" sqref="A2"/>
    </sheetView>
  </sheetViews>
  <sheetFormatPr defaultColWidth="7.5" defaultRowHeight="12.75" customHeight="1"/>
  <cols>
    <col min="1" max="1" width="8.625" style="195" customWidth="1"/>
    <col min="2" max="2" width="7" style="195" customWidth="1"/>
    <col min="3" max="3" width="7.125" style="196" customWidth="1"/>
    <col min="4" max="4" width="7.125" style="197" customWidth="1"/>
    <col min="5" max="9" width="7.125" style="195" customWidth="1"/>
    <col min="10" max="10" width="0.5" style="195" customWidth="1"/>
    <col min="11" max="11" width="7.125" style="195" customWidth="1"/>
    <col min="12" max="12" width="7" style="195" customWidth="1"/>
    <col min="13" max="17" width="7.125" style="195" customWidth="1"/>
    <col min="18" max="18" width="7.125" style="197" customWidth="1"/>
    <col min="19" max="19" width="7.125" style="196" customWidth="1"/>
    <col min="20" max="16384" width="7.5" style="195"/>
  </cols>
  <sheetData>
    <row r="1" spans="1:19" ht="12" customHeight="1">
      <c r="A1" s="194" t="s">
        <v>748</v>
      </c>
    </row>
    <row r="2" spans="1:19" ht="12" customHeight="1">
      <c r="A2" s="194"/>
    </row>
    <row r="3" spans="1:19" ht="12.6" customHeight="1">
      <c r="A3" s="261" t="s">
        <v>1967</v>
      </c>
      <c r="B3" s="262" t="s">
        <v>1968</v>
      </c>
      <c r="C3" s="198" t="s">
        <v>1969</v>
      </c>
      <c r="D3" s="199"/>
      <c r="E3" s="199"/>
      <c r="F3" s="199"/>
      <c r="G3" s="199"/>
      <c r="H3" s="200"/>
      <c r="I3" s="200"/>
      <c r="J3" s="201"/>
      <c r="K3" s="201"/>
      <c r="L3" s="201"/>
      <c r="M3" s="201"/>
    </row>
    <row r="4" spans="1:19" ht="12.6" customHeight="1">
      <c r="A4" s="261"/>
      <c r="B4" s="263"/>
      <c r="C4" s="202" t="s">
        <v>1017</v>
      </c>
      <c r="D4" s="203" t="s">
        <v>1970</v>
      </c>
      <c r="E4" s="202" t="s">
        <v>1971</v>
      </c>
      <c r="F4" s="202" t="s">
        <v>914</v>
      </c>
      <c r="G4" s="202" t="s">
        <v>915</v>
      </c>
      <c r="H4" s="204" t="s">
        <v>916</v>
      </c>
      <c r="I4" s="202" t="s">
        <v>2013</v>
      </c>
      <c r="J4" s="205"/>
      <c r="K4" s="205"/>
      <c r="L4" s="205"/>
      <c r="M4" s="205"/>
    </row>
    <row r="5" spans="1:19" ht="12.6" customHeight="1">
      <c r="A5" s="206" t="s">
        <v>1389</v>
      </c>
      <c r="B5" s="207">
        <f>表3.1.5!C5</f>
        <v>18647</v>
      </c>
      <c r="C5" s="207">
        <f t="shared" ref="C5:H5" si="0">M38</f>
        <v>15053</v>
      </c>
      <c r="D5" s="207">
        <f t="shared" si="0"/>
        <v>512</v>
      </c>
      <c r="E5" s="207">
        <f t="shared" si="0"/>
        <v>73</v>
      </c>
      <c r="F5" s="207">
        <f t="shared" si="0"/>
        <v>106</v>
      </c>
      <c r="G5" s="207">
        <f t="shared" si="0"/>
        <v>205</v>
      </c>
      <c r="H5" s="208">
        <f t="shared" si="0"/>
        <v>196</v>
      </c>
      <c r="I5" s="207">
        <f>B5-SUM(C5:H5)</f>
        <v>2502</v>
      </c>
      <c r="J5" s="209"/>
      <c r="K5" s="209"/>
      <c r="L5" s="209"/>
      <c r="M5" s="209"/>
    </row>
    <row r="6" spans="1:19" ht="12.6" customHeight="1">
      <c r="A6" s="206" t="s">
        <v>917</v>
      </c>
      <c r="B6" s="207">
        <f>表3.1.5!C6</f>
        <v>6119</v>
      </c>
      <c r="C6" s="210">
        <f>表3.2.2!N60</f>
        <v>4712</v>
      </c>
      <c r="D6" s="211">
        <f>表3.2.2!O60</f>
        <v>433</v>
      </c>
      <c r="E6" s="211">
        <f>表3.2.2!P60</f>
        <v>19</v>
      </c>
      <c r="F6" s="211">
        <f>表3.2.2!Q60</f>
        <v>35</v>
      </c>
      <c r="G6" s="211">
        <f>表3.2.2!R60</f>
        <v>53</v>
      </c>
      <c r="H6" s="212">
        <f>表3.2.2!S60</f>
        <v>67</v>
      </c>
      <c r="I6" s="207">
        <f>B6-SUM(C6:H6)</f>
        <v>800</v>
      </c>
      <c r="J6" s="213"/>
      <c r="K6" s="213"/>
      <c r="L6" s="213"/>
      <c r="M6" s="213"/>
    </row>
    <row r="7" spans="1:19" ht="12.6" customHeight="1">
      <c r="A7" s="206" t="s">
        <v>953</v>
      </c>
      <c r="B7" s="207">
        <f>表3.1.5!C7</f>
        <v>62</v>
      </c>
      <c r="C7" s="210">
        <v>53</v>
      </c>
      <c r="D7" s="210">
        <v>0</v>
      </c>
      <c r="E7" s="210">
        <v>0</v>
      </c>
      <c r="F7" s="210">
        <v>1</v>
      </c>
      <c r="G7" s="210">
        <v>0</v>
      </c>
      <c r="H7" s="214">
        <v>1</v>
      </c>
      <c r="I7" s="207">
        <f>B7-SUM(C7:H7)</f>
        <v>7</v>
      </c>
      <c r="J7" s="213"/>
      <c r="K7" s="213"/>
      <c r="L7" s="213"/>
      <c r="M7" s="213"/>
    </row>
    <row r="8" spans="1:19" ht="12.6" customHeight="1">
      <c r="A8" s="206" t="s">
        <v>954</v>
      </c>
      <c r="B8" s="207">
        <f t="shared" ref="B8:H8" si="1">SUM(B5:B7)</f>
        <v>24828</v>
      </c>
      <c r="C8" s="207">
        <f t="shared" si="1"/>
        <v>19818</v>
      </c>
      <c r="D8" s="207">
        <f t="shared" si="1"/>
        <v>945</v>
      </c>
      <c r="E8" s="207">
        <f t="shared" si="1"/>
        <v>92</v>
      </c>
      <c r="F8" s="207">
        <f t="shared" si="1"/>
        <v>142</v>
      </c>
      <c r="G8" s="207">
        <f t="shared" si="1"/>
        <v>258</v>
      </c>
      <c r="H8" s="208">
        <f t="shared" si="1"/>
        <v>264</v>
      </c>
      <c r="I8" s="207">
        <f>B8-SUM(C8:H8)</f>
        <v>3309</v>
      </c>
      <c r="J8" s="209"/>
      <c r="K8" s="209"/>
      <c r="L8" s="209"/>
      <c r="M8" s="209"/>
    </row>
    <row r="10" spans="1:19" ht="12.75" customHeight="1">
      <c r="J10" s="215"/>
      <c r="N10" s="197"/>
      <c r="O10" s="196"/>
      <c r="P10" s="196"/>
      <c r="Q10" s="196"/>
      <c r="R10" s="196"/>
    </row>
    <row r="11" spans="1:19" ht="12" customHeight="1">
      <c r="A11" s="194" t="s">
        <v>749</v>
      </c>
      <c r="J11" s="215"/>
      <c r="M11" s="215"/>
      <c r="N11" s="213"/>
      <c r="O11" s="216"/>
      <c r="P11" s="216"/>
      <c r="Q11" s="216"/>
      <c r="R11" s="216"/>
      <c r="S11" s="216"/>
    </row>
    <row r="12" spans="1:19" ht="12" customHeight="1">
      <c r="A12" s="194"/>
      <c r="J12" s="215"/>
      <c r="M12" s="217"/>
      <c r="N12" s="218"/>
      <c r="O12" s="219"/>
      <c r="P12" s="216"/>
      <c r="Q12" s="216"/>
      <c r="R12" s="216"/>
      <c r="S12" s="216"/>
    </row>
    <row r="13" spans="1:19" ht="12.6" customHeight="1">
      <c r="A13" s="261" t="s">
        <v>1389</v>
      </c>
      <c r="B13" s="261" t="s">
        <v>1968</v>
      </c>
      <c r="C13" s="220" t="s">
        <v>1018</v>
      </c>
      <c r="D13" s="220"/>
      <c r="E13" s="220"/>
      <c r="F13" s="220"/>
      <c r="G13" s="220"/>
      <c r="H13" s="220"/>
      <c r="I13" s="220"/>
      <c r="J13" s="221"/>
      <c r="K13" s="261" t="s">
        <v>1389</v>
      </c>
      <c r="L13" s="261" t="s">
        <v>1968</v>
      </c>
      <c r="M13" s="220" t="s">
        <v>1018</v>
      </c>
      <c r="N13" s="220"/>
      <c r="O13" s="220"/>
      <c r="P13" s="220"/>
      <c r="Q13" s="220"/>
      <c r="R13" s="220"/>
      <c r="S13" s="220"/>
    </row>
    <row r="14" spans="1:19" ht="12.6" customHeight="1">
      <c r="A14" s="261"/>
      <c r="B14" s="261"/>
      <c r="C14" s="202" t="s">
        <v>1017</v>
      </c>
      <c r="D14" s="203" t="s">
        <v>1970</v>
      </c>
      <c r="E14" s="202" t="s">
        <v>1971</v>
      </c>
      <c r="F14" s="202" t="s">
        <v>914</v>
      </c>
      <c r="G14" s="202" t="s">
        <v>915</v>
      </c>
      <c r="H14" s="202" t="s">
        <v>916</v>
      </c>
      <c r="I14" s="202" t="s">
        <v>2013</v>
      </c>
      <c r="J14" s="221"/>
      <c r="K14" s="261"/>
      <c r="L14" s="261"/>
      <c r="M14" s="202" t="s">
        <v>1017</v>
      </c>
      <c r="N14" s="203" t="s">
        <v>1970</v>
      </c>
      <c r="O14" s="202" t="s">
        <v>1971</v>
      </c>
      <c r="P14" s="202" t="s">
        <v>914</v>
      </c>
      <c r="Q14" s="202" t="s">
        <v>915</v>
      </c>
      <c r="R14" s="202" t="s">
        <v>916</v>
      </c>
      <c r="S14" s="202" t="s">
        <v>2013</v>
      </c>
    </row>
    <row r="15" spans="1:19" ht="12.6" customHeight="1">
      <c r="A15" s="211" t="s">
        <v>550</v>
      </c>
      <c r="B15" s="211">
        <f>表3.1.5!C15</f>
        <v>815</v>
      </c>
      <c r="C15" s="211">
        <v>629</v>
      </c>
      <c r="D15" s="211">
        <v>32</v>
      </c>
      <c r="E15" s="211">
        <v>4</v>
      </c>
      <c r="F15" s="211">
        <v>8</v>
      </c>
      <c r="G15" s="211">
        <v>14</v>
      </c>
      <c r="H15" s="211">
        <v>8</v>
      </c>
      <c r="I15" s="207">
        <f t="shared" ref="I15:I38" si="2">B15-SUM(C15:H15)</f>
        <v>120</v>
      </c>
      <c r="J15" s="221"/>
      <c r="K15" s="211" t="s">
        <v>398</v>
      </c>
      <c r="L15" s="211">
        <f>表3.1.5!I15</f>
        <v>525</v>
      </c>
      <c r="M15" s="211">
        <v>455</v>
      </c>
      <c r="N15" s="211">
        <v>26</v>
      </c>
      <c r="O15" s="211">
        <v>2</v>
      </c>
      <c r="P15" s="211">
        <v>0</v>
      </c>
      <c r="Q15" s="211">
        <v>7</v>
      </c>
      <c r="R15" s="211">
        <v>5</v>
      </c>
      <c r="S15" s="207">
        <f t="shared" ref="S15:S37" si="3">L15-SUM(M15:R15)</f>
        <v>30</v>
      </c>
    </row>
    <row r="16" spans="1:19" ht="12.6" customHeight="1">
      <c r="A16" s="211" t="s">
        <v>551</v>
      </c>
      <c r="B16" s="211">
        <f>表3.1.5!C16</f>
        <v>265</v>
      </c>
      <c r="C16" s="211">
        <v>217</v>
      </c>
      <c r="D16" s="211">
        <v>2</v>
      </c>
      <c r="E16" s="211">
        <v>1</v>
      </c>
      <c r="F16" s="211">
        <v>0</v>
      </c>
      <c r="G16" s="211">
        <v>0</v>
      </c>
      <c r="H16" s="211">
        <v>2</v>
      </c>
      <c r="I16" s="207">
        <f t="shared" si="2"/>
        <v>43</v>
      </c>
      <c r="J16" s="221"/>
      <c r="K16" s="211" t="s">
        <v>399</v>
      </c>
      <c r="L16" s="211">
        <f>表3.1.5!I16</f>
        <v>245</v>
      </c>
      <c r="M16" s="211">
        <v>202</v>
      </c>
      <c r="N16" s="211">
        <v>9</v>
      </c>
      <c r="O16" s="211">
        <v>0</v>
      </c>
      <c r="P16" s="211">
        <v>2</v>
      </c>
      <c r="Q16" s="211">
        <v>2</v>
      </c>
      <c r="R16" s="211">
        <v>6</v>
      </c>
      <c r="S16" s="207">
        <f t="shared" si="3"/>
        <v>24</v>
      </c>
    </row>
    <row r="17" spans="1:19" ht="12.6" customHeight="1">
      <c r="A17" s="211" t="s">
        <v>552</v>
      </c>
      <c r="B17" s="211">
        <f>表3.1.5!C17</f>
        <v>433</v>
      </c>
      <c r="C17" s="211">
        <v>366</v>
      </c>
      <c r="D17" s="211">
        <v>5</v>
      </c>
      <c r="E17" s="211">
        <v>3</v>
      </c>
      <c r="F17" s="211">
        <v>3</v>
      </c>
      <c r="G17" s="211">
        <v>4</v>
      </c>
      <c r="H17" s="211">
        <v>3</v>
      </c>
      <c r="I17" s="207">
        <f t="shared" si="2"/>
        <v>49</v>
      </c>
      <c r="J17" s="221"/>
      <c r="K17" s="211" t="s">
        <v>722</v>
      </c>
      <c r="L17" s="211">
        <f>表3.1.5!I17</f>
        <v>278</v>
      </c>
      <c r="M17" s="211">
        <v>203</v>
      </c>
      <c r="N17" s="211">
        <v>34</v>
      </c>
      <c r="O17" s="211">
        <v>0</v>
      </c>
      <c r="P17" s="211">
        <v>4</v>
      </c>
      <c r="Q17" s="211">
        <v>2</v>
      </c>
      <c r="R17" s="211">
        <v>3</v>
      </c>
      <c r="S17" s="207">
        <f t="shared" si="3"/>
        <v>32</v>
      </c>
    </row>
    <row r="18" spans="1:19" ht="12.6" customHeight="1">
      <c r="A18" s="211" t="s">
        <v>553</v>
      </c>
      <c r="B18" s="211">
        <f>表3.1.5!C18</f>
        <v>303</v>
      </c>
      <c r="C18" s="211">
        <v>256</v>
      </c>
      <c r="D18" s="211">
        <v>8</v>
      </c>
      <c r="E18" s="211">
        <v>2</v>
      </c>
      <c r="F18" s="211">
        <v>1</v>
      </c>
      <c r="G18" s="211">
        <v>5</v>
      </c>
      <c r="H18" s="211">
        <v>5</v>
      </c>
      <c r="I18" s="207">
        <f t="shared" si="2"/>
        <v>26</v>
      </c>
      <c r="J18" s="221"/>
      <c r="K18" s="211" t="s">
        <v>401</v>
      </c>
      <c r="L18" s="211">
        <f>表3.1.5!I18</f>
        <v>798</v>
      </c>
      <c r="M18" s="211">
        <v>672</v>
      </c>
      <c r="N18" s="211">
        <v>25</v>
      </c>
      <c r="O18" s="211">
        <v>1</v>
      </c>
      <c r="P18" s="211">
        <v>1</v>
      </c>
      <c r="Q18" s="211">
        <v>11</v>
      </c>
      <c r="R18" s="211">
        <v>14</v>
      </c>
      <c r="S18" s="207">
        <f t="shared" si="3"/>
        <v>74</v>
      </c>
    </row>
    <row r="19" spans="1:19" ht="12.6" customHeight="1">
      <c r="A19" s="211" t="s">
        <v>554</v>
      </c>
      <c r="B19" s="211">
        <f>表3.1.5!C19</f>
        <v>329</v>
      </c>
      <c r="C19" s="211">
        <v>260</v>
      </c>
      <c r="D19" s="211">
        <v>4</v>
      </c>
      <c r="E19" s="211">
        <v>1</v>
      </c>
      <c r="F19" s="211">
        <v>2</v>
      </c>
      <c r="G19" s="211">
        <v>6</v>
      </c>
      <c r="H19" s="211">
        <v>1</v>
      </c>
      <c r="I19" s="207">
        <f t="shared" si="2"/>
        <v>55</v>
      </c>
      <c r="J19" s="221"/>
      <c r="K19" s="211" t="s">
        <v>402</v>
      </c>
      <c r="L19" s="211">
        <f>表3.1.5!I19</f>
        <v>155</v>
      </c>
      <c r="M19" s="211">
        <v>105</v>
      </c>
      <c r="N19" s="211">
        <v>9</v>
      </c>
      <c r="O19" s="211">
        <v>1</v>
      </c>
      <c r="P19" s="211">
        <v>1</v>
      </c>
      <c r="Q19" s="211">
        <v>1</v>
      </c>
      <c r="R19" s="211">
        <v>2</v>
      </c>
      <c r="S19" s="207">
        <f t="shared" si="3"/>
        <v>36</v>
      </c>
    </row>
    <row r="20" spans="1:19" ht="12.6" customHeight="1">
      <c r="A20" s="211" t="s">
        <v>555</v>
      </c>
      <c r="B20" s="211">
        <f>表3.1.5!C20</f>
        <v>333</v>
      </c>
      <c r="C20" s="211">
        <v>264</v>
      </c>
      <c r="D20" s="211">
        <v>3</v>
      </c>
      <c r="E20" s="211">
        <v>1</v>
      </c>
      <c r="F20" s="211">
        <v>1</v>
      </c>
      <c r="G20" s="211">
        <v>1</v>
      </c>
      <c r="H20" s="211">
        <v>4</v>
      </c>
      <c r="I20" s="207">
        <f t="shared" si="2"/>
        <v>59</v>
      </c>
      <c r="J20" s="221"/>
      <c r="K20" s="211" t="s">
        <v>403</v>
      </c>
      <c r="L20" s="211">
        <f>表3.1.5!I20</f>
        <v>302</v>
      </c>
      <c r="M20" s="211">
        <v>254</v>
      </c>
      <c r="N20" s="211">
        <v>4</v>
      </c>
      <c r="O20" s="211">
        <v>0</v>
      </c>
      <c r="P20" s="211">
        <v>0</v>
      </c>
      <c r="Q20" s="211">
        <v>1</v>
      </c>
      <c r="R20" s="211">
        <v>4</v>
      </c>
      <c r="S20" s="207">
        <f t="shared" si="3"/>
        <v>39</v>
      </c>
    </row>
    <row r="21" spans="1:19" ht="12.6" customHeight="1">
      <c r="A21" s="211" t="s">
        <v>556</v>
      </c>
      <c r="B21" s="211">
        <f>表3.1.5!C21</f>
        <v>444</v>
      </c>
      <c r="C21" s="211">
        <v>351</v>
      </c>
      <c r="D21" s="211">
        <v>14</v>
      </c>
      <c r="E21" s="211">
        <v>5</v>
      </c>
      <c r="F21" s="211">
        <v>11</v>
      </c>
      <c r="G21" s="211">
        <v>5</v>
      </c>
      <c r="H21" s="211">
        <v>6</v>
      </c>
      <c r="I21" s="207">
        <f t="shared" si="2"/>
        <v>52</v>
      </c>
      <c r="J21" s="221"/>
      <c r="K21" s="211" t="s">
        <v>404</v>
      </c>
      <c r="L21" s="211">
        <f>表3.1.5!I21</f>
        <v>175</v>
      </c>
      <c r="M21" s="211">
        <v>149</v>
      </c>
      <c r="N21" s="211">
        <v>8</v>
      </c>
      <c r="O21" s="211">
        <v>1</v>
      </c>
      <c r="P21" s="211">
        <v>1</v>
      </c>
      <c r="Q21" s="211">
        <v>0</v>
      </c>
      <c r="R21" s="211">
        <v>1</v>
      </c>
      <c r="S21" s="207">
        <f t="shared" si="3"/>
        <v>15</v>
      </c>
    </row>
    <row r="22" spans="1:19" ht="12.6" customHeight="1">
      <c r="A22" s="211" t="s">
        <v>1199</v>
      </c>
      <c r="B22" s="211">
        <f>表3.1.5!C22</f>
        <v>698</v>
      </c>
      <c r="C22" s="211">
        <v>571</v>
      </c>
      <c r="D22" s="211">
        <v>24</v>
      </c>
      <c r="E22" s="211">
        <v>4</v>
      </c>
      <c r="F22" s="211">
        <v>2</v>
      </c>
      <c r="G22" s="211">
        <v>7</v>
      </c>
      <c r="H22" s="211">
        <v>12</v>
      </c>
      <c r="I22" s="207">
        <f t="shared" si="2"/>
        <v>78</v>
      </c>
      <c r="J22" s="221"/>
      <c r="K22" s="211" t="s">
        <v>405</v>
      </c>
      <c r="L22" s="211">
        <f>表3.1.5!I22</f>
        <v>253</v>
      </c>
      <c r="M22" s="211">
        <v>199</v>
      </c>
      <c r="N22" s="211">
        <v>0</v>
      </c>
      <c r="O22" s="211">
        <v>1</v>
      </c>
      <c r="P22" s="211">
        <v>0</v>
      </c>
      <c r="Q22" s="211">
        <v>1</v>
      </c>
      <c r="R22" s="211">
        <v>2</v>
      </c>
      <c r="S22" s="207">
        <f t="shared" si="3"/>
        <v>50</v>
      </c>
    </row>
    <row r="23" spans="1:19" ht="12.6" customHeight="1">
      <c r="A23" s="211" t="s">
        <v>1201</v>
      </c>
      <c r="B23" s="211">
        <f>表3.1.5!C23</f>
        <v>500</v>
      </c>
      <c r="C23" s="211">
        <v>385</v>
      </c>
      <c r="D23" s="211">
        <v>9</v>
      </c>
      <c r="E23" s="211">
        <v>0</v>
      </c>
      <c r="F23" s="211">
        <v>3</v>
      </c>
      <c r="G23" s="211">
        <v>8</v>
      </c>
      <c r="H23" s="211">
        <v>2</v>
      </c>
      <c r="I23" s="207">
        <f t="shared" si="2"/>
        <v>93</v>
      </c>
      <c r="J23" s="221"/>
      <c r="K23" s="211" t="s">
        <v>406</v>
      </c>
      <c r="L23" s="211">
        <f>表3.1.5!I23</f>
        <v>322</v>
      </c>
      <c r="M23" s="211">
        <v>240</v>
      </c>
      <c r="N23" s="211">
        <v>19</v>
      </c>
      <c r="O23" s="211">
        <v>0</v>
      </c>
      <c r="P23" s="211">
        <v>1</v>
      </c>
      <c r="Q23" s="211">
        <v>4</v>
      </c>
      <c r="R23" s="211">
        <v>5</v>
      </c>
      <c r="S23" s="207">
        <f t="shared" si="3"/>
        <v>53</v>
      </c>
    </row>
    <row r="24" spans="1:19" ht="12.6" customHeight="1">
      <c r="A24" s="211" t="s">
        <v>1203</v>
      </c>
      <c r="B24" s="211">
        <f>表3.1.5!C24</f>
        <v>359</v>
      </c>
      <c r="C24" s="211">
        <v>304</v>
      </c>
      <c r="D24" s="211">
        <v>7</v>
      </c>
      <c r="E24" s="211">
        <v>1</v>
      </c>
      <c r="F24" s="211">
        <v>3</v>
      </c>
      <c r="G24" s="211">
        <v>4</v>
      </c>
      <c r="H24" s="211">
        <v>3</v>
      </c>
      <c r="I24" s="207">
        <f t="shared" si="2"/>
        <v>37</v>
      </c>
      <c r="J24" s="221"/>
      <c r="K24" s="211" t="s">
        <v>407</v>
      </c>
      <c r="L24" s="211">
        <f>表3.1.5!I24</f>
        <v>424</v>
      </c>
      <c r="M24" s="211">
        <v>350</v>
      </c>
      <c r="N24" s="211">
        <v>9</v>
      </c>
      <c r="O24" s="211">
        <v>0</v>
      </c>
      <c r="P24" s="211">
        <v>1</v>
      </c>
      <c r="Q24" s="211">
        <v>5</v>
      </c>
      <c r="R24" s="211">
        <v>4</v>
      </c>
      <c r="S24" s="207">
        <f t="shared" si="3"/>
        <v>55</v>
      </c>
    </row>
    <row r="25" spans="1:19" ht="12.6" customHeight="1">
      <c r="A25" s="211" t="s">
        <v>1205</v>
      </c>
      <c r="B25" s="211">
        <f>表3.1.5!C25</f>
        <v>583</v>
      </c>
      <c r="C25" s="211">
        <v>482</v>
      </c>
      <c r="D25" s="211">
        <v>14</v>
      </c>
      <c r="E25" s="211">
        <v>2</v>
      </c>
      <c r="F25" s="211">
        <v>1</v>
      </c>
      <c r="G25" s="211">
        <v>4</v>
      </c>
      <c r="H25" s="211">
        <v>2</v>
      </c>
      <c r="I25" s="207">
        <f t="shared" si="2"/>
        <v>78</v>
      </c>
      <c r="J25" s="221"/>
      <c r="K25" s="211" t="s">
        <v>408</v>
      </c>
      <c r="L25" s="211">
        <f>表3.1.5!I25</f>
        <v>428</v>
      </c>
      <c r="M25" s="211">
        <v>355</v>
      </c>
      <c r="N25" s="211">
        <v>3</v>
      </c>
      <c r="O25" s="211">
        <v>1</v>
      </c>
      <c r="P25" s="211">
        <v>2</v>
      </c>
      <c r="Q25" s="211">
        <v>4</v>
      </c>
      <c r="R25" s="211">
        <v>2</v>
      </c>
      <c r="S25" s="207">
        <f t="shared" si="3"/>
        <v>61</v>
      </c>
    </row>
    <row r="26" spans="1:19" ht="12.6" customHeight="1">
      <c r="A26" s="211" t="s">
        <v>793</v>
      </c>
      <c r="B26" s="211">
        <f>表3.1.5!C26</f>
        <v>622</v>
      </c>
      <c r="C26" s="211">
        <v>489</v>
      </c>
      <c r="D26" s="211">
        <v>20</v>
      </c>
      <c r="E26" s="211">
        <v>2</v>
      </c>
      <c r="F26" s="211">
        <v>3</v>
      </c>
      <c r="G26" s="211">
        <v>5</v>
      </c>
      <c r="H26" s="211">
        <v>14</v>
      </c>
      <c r="I26" s="207">
        <f t="shared" si="2"/>
        <v>89</v>
      </c>
      <c r="J26" s="221"/>
      <c r="K26" s="211" t="s">
        <v>243</v>
      </c>
      <c r="L26" s="211">
        <f>表3.1.5!I26</f>
        <v>199</v>
      </c>
      <c r="M26" s="211">
        <v>160</v>
      </c>
      <c r="N26" s="211">
        <v>2</v>
      </c>
      <c r="O26" s="211">
        <v>1</v>
      </c>
      <c r="P26" s="211">
        <v>1</v>
      </c>
      <c r="Q26" s="211">
        <v>1</v>
      </c>
      <c r="R26" s="211">
        <v>1</v>
      </c>
      <c r="S26" s="207">
        <f t="shared" si="3"/>
        <v>33</v>
      </c>
    </row>
    <row r="27" spans="1:19" ht="12.6" customHeight="1">
      <c r="A27" s="211" t="s">
        <v>927</v>
      </c>
      <c r="B27" s="211">
        <f>表3.1.5!C27</f>
        <v>87</v>
      </c>
      <c r="C27" s="211">
        <v>69</v>
      </c>
      <c r="D27" s="211">
        <v>3</v>
      </c>
      <c r="E27" s="211">
        <v>1</v>
      </c>
      <c r="F27" s="211">
        <v>1</v>
      </c>
      <c r="G27" s="211">
        <v>0</v>
      </c>
      <c r="H27" s="211">
        <v>2</v>
      </c>
      <c r="I27" s="207">
        <f t="shared" si="2"/>
        <v>11</v>
      </c>
      <c r="J27" s="221"/>
      <c r="K27" s="211" t="s">
        <v>244</v>
      </c>
      <c r="L27" s="211">
        <f>表3.1.5!I27</f>
        <v>246</v>
      </c>
      <c r="M27" s="211">
        <v>194</v>
      </c>
      <c r="N27" s="211">
        <v>10</v>
      </c>
      <c r="O27" s="211">
        <v>4</v>
      </c>
      <c r="P27" s="211">
        <v>1</v>
      </c>
      <c r="Q27" s="211">
        <v>3</v>
      </c>
      <c r="R27" s="211">
        <v>1</v>
      </c>
      <c r="S27" s="207">
        <f t="shared" si="3"/>
        <v>33</v>
      </c>
    </row>
    <row r="28" spans="1:19" ht="12.6" customHeight="1">
      <c r="A28" s="211" t="s">
        <v>795</v>
      </c>
      <c r="B28" s="211">
        <f>表3.1.5!C28</f>
        <v>194</v>
      </c>
      <c r="C28" s="211">
        <v>127</v>
      </c>
      <c r="D28" s="211">
        <v>21</v>
      </c>
      <c r="E28" s="211">
        <v>0</v>
      </c>
      <c r="F28" s="211">
        <v>2</v>
      </c>
      <c r="G28" s="211">
        <v>5</v>
      </c>
      <c r="H28" s="211">
        <v>1</v>
      </c>
      <c r="I28" s="207">
        <f t="shared" si="2"/>
        <v>38</v>
      </c>
      <c r="J28" s="221"/>
      <c r="K28" s="211" t="s">
        <v>245</v>
      </c>
      <c r="L28" s="211">
        <f>表3.1.5!I28</f>
        <v>328</v>
      </c>
      <c r="M28" s="211">
        <v>287</v>
      </c>
      <c r="N28" s="211">
        <v>2</v>
      </c>
      <c r="O28" s="211">
        <v>1</v>
      </c>
      <c r="P28" s="211">
        <v>1</v>
      </c>
      <c r="Q28" s="211">
        <v>3</v>
      </c>
      <c r="R28" s="211">
        <v>3</v>
      </c>
      <c r="S28" s="207">
        <f t="shared" si="3"/>
        <v>31</v>
      </c>
    </row>
    <row r="29" spans="1:19" ht="10.5">
      <c r="A29" s="211" t="s">
        <v>1667</v>
      </c>
      <c r="B29" s="211">
        <f>表3.1.5!C29</f>
        <v>641</v>
      </c>
      <c r="C29" s="211">
        <v>503</v>
      </c>
      <c r="D29" s="211">
        <v>15</v>
      </c>
      <c r="E29" s="211">
        <v>1</v>
      </c>
      <c r="F29" s="211">
        <v>11</v>
      </c>
      <c r="G29" s="211">
        <v>18</v>
      </c>
      <c r="H29" s="211">
        <v>4</v>
      </c>
      <c r="I29" s="207">
        <f t="shared" si="2"/>
        <v>89</v>
      </c>
      <c r="J29" s="221"/>
      <c r="K29" s="211" t="s">
        <v>246</v>
      </c>
      <c r="L29" s="211">
        <f>表3.1.5!I29</f>
        <v>162</v>
      </c>
      <c r="M29" s="211">
        <v>134</v>
      </c>
      <c r="N29" s="211">
        <v>2</v>
      </c>
      <c r="O29" s="211">
        <v>1</v>
      </c>
      <c r="P29" s="211">
        <v>1</v>
      </c>
      <c r="Q29" s="211">
        <v>0</v>
      </c>
      <c r="R29" s="211">
        <v>1</v>
      </c>
      <c r="S29" s="207">
        <f t="shared" si="3"/>
        <v>23</v>
      </c>
    </row>
    <row r="30" spans="1:19" ht="12.6" customHeight="1">
      <c r="A30" s="211" t="s">
        <v>700</v>
      </c>
      <c r="B30" s="211">
        <f>表3.1.5!C30</f>
        <v>288</v>
      </c>
      <c r="C30" s="211">
        <v>227</v>
      </c>
      <c r="D30" s="211">
        <v>4</v>
      </c>
      <c r="E30" s="211">
        <v>0</v>
      </c>
      <c r="F30" s="211">
        <v>2</v>
      </c>
      <c r="G30" s="211">
        <v>5</v>
      </c>
      <c r="H30" s="211">
        <v>5</v>
      </c>
      <c r="I30" s="207">
        <f t="shared" si="2"/>
        <v>45</v>
      </c>
      <c r="J30" s="221"/>
      <c r="K30" s="211" t="s">
        <v>247</v>
      </c>
      <c r="L30" s="211">
        <f>表3.1.5!I30</f>
        <v>490</v>
      </c>
      <c r="M30" s="211">
        <v>400</v>
      </c>
      <c r="N30" s="211">
        <v>12</v>
      </c>
      <c r="O30" s="211">
        <v>4</v>
      </c>
      <c r="P30" s="211">
        <v>2</v>
      </c>
      <c r="Q30" s="211">
        <v>3</v>
      </c>
      <c r="R30" s="211">
        <v>6</v>
      </c>
      <c r="S30" s="207">
        <f t="shared" si="3"/>
        <v>63</v>
      </c>
    </row>
    <row r="31" spans="1:19" ht="12.6" customHeight="1">
      <c r="A31" s="211" t="s">
        <v>375</v>
      </c>
      <c r="B31" s="211">
        <f>表3.1.5!C31</f>
        <v>332</v>
      </c>
      <c r="C31" s="211">
        <v>255</v>
      </c>
      <c r="D31" s="211">
        <v>13</v>
      </c>
      <c r="E31" s="211">
        <v>2</v>
      </c>
      <c r="F31" s="211">
        <v>0</v>
      </c>
      <c r="G31" s="211">
        <v>3</v>
      </c>
      <c r="H31" s="211">
        <v>1</v>
      </c>
      <c r="I31" s="207">
        <f t="shared" si="2"/>
        <v>58</v>
      </c>
      <c r="J31" s="221"/>
      <c r="K31" s="211" t="s">
        <v>1356</v>
      </c>
      <c r="L31" s="211">
        <f>表3.1.5!I31</f>
        <v>281</v>
      </c>
      <c r="M31" s="211">
        <v>226</v>
      </c>
      <c r="N31" s="211">
        <v>13</v>
      </c>
      <c r="O31" s="211">
        <v>0</v>
      </c>
      <c r="P31" s="211">
        <v>0</v>
      </c>
      <c r="Q31" s="211">
        <v>1</v>
      </c>
      <c r="R31" s="211">
        <v>3</v>
      </c>
      <c r="S31" s="207">
        <f t="shared" si="3"/>
        <v>38</v>
      </c>
    </row>
    <row r="32" spans="1:19" ht="12.6" customHeight="1">
      <c r="A32" s="211" t="s">
        <v>376</v>
      </c>
      <c r="B32" s="211">
        <f>表3.1.5!C32</f>
        <v>255</v>
      </c>
      <c r="C32" s="211">
        <v>217</v>
      </c>
      <c r="D32" s="211">
        <v>3</v>
      </c>
      <c r="E32" s="211">
        <v>0</v>
      </c>
      <c r="F32" s="211">
        <v>3</v>
      </c>
      <c r="G32" s="211">
        <v>1</v>
      </c>
      <c r="H32" s="211">
        <v>3</v>
      </c>
      <c r="I32" s="207">
        <f t="shared" si="2"/>
        <v>28</v>
      </c>
      <c r="J32" s="221"/>
      <c r="K32" s="211" t="s">
        <v>1357</v>
      </c>
      <c r="L32" s="211">
        <f>表3.1.5!I32</f>
        <v>224</v>
      </c>
      <c r="M32" s="211">
        <v>158</v>
      </c>
      <c r="N32" s="211">
        <v>5</v>
      </c>
      <c r="O32" s="211">
        <v>4</v>
      </c>
      <c r="P32" s="211">
        <v>1</v>
      </c>
      <c r="Q32" s="211">
        <v>4</v>
      </c>
      <c r="R32" s="211">
        <v>2</v>
      </c>
      <c r="S32" s="207">
        <f t="shared" si="3"/>
        <v>50</v>
      </c>
    </row>
    <row r="33" spans="1:19" ht="12.6" customHeight="1">
      <c r="A33" s="211" t="s">
        <v>392</v>
      </c>
      <c r="B33" s="211">
        <f>表3.1.5!C33</f>
        <v>245</v>
      </c>
      <c r="C33" s="211">
        <v>188</v>
      </c>
      <c r="D33" s="211">
        <v>2</v>
      </c>
      <c r="E33" s="211">
        <v>1</v>
      </c>
      <c r="F33" s="211">
        <v>3</v>
      </c>
      <c r="G33" s="211">
        <v>6</v>
      </c>
      <c r="H33" s="211">
        <v>1</v>
      </c>
      <c r="I33" s="207">
        <f t="shared" si="2"/>
        <v>44</v>
      </c>
      <c r="J33" s="221"/>
      <c r="K33" s="211" t="s">
        <v>1358</v>
      </c>
      <c r="L33" s="211">
        <f>表3.1.5!I33</f>
        <v>301</v>
      </c>
      <c r="M33" s="211">
        <v>234</v>
      </c>
      <c r="N33" s="211">
        <v>32</v>
      </c>
      <c r="O33" s="211">
        <v>0</v>
      </c>
      <c r="P33" s="211">
        <v>1</v>
      </c>
      <c r="Q33" s="211">
        <v>3</v>
      </c>
      <c r="R33" s="211">
        <v>5</v>
      </c>
      <c r="S33" s="207">
        <f t="shared" si="3"/>
        <v>26</v>
      </c>
    </row>
    <row r="34" spans="1:19" ht="12.6" customHeight="1">
      <c r="A34" s="211" t="s">
        <v>393</v>
      </c>
      <c r="B34" s="211">
        <f>表3.1.5!C34</f>
        <v>684</v>
      </c>
      <c r="C34" s="211">
        <v>524</v>
      </c>
      <c r="D34" s="211">
        <v>26</v>
      </c>
      <c r="E34" s="211">
        <v>0</v>
      </c>
      <c r="F34" s="211">
        <v>9</v>
      </c>
      <c r="G34" s="211">
        <v>13</v>
      </c>
      <c r="H34" s="211">
        <v>9</v>
      </c>
      <c r="I34" s="207">
        <f t="shared" si="2"/>
        <v>103</v>
      </c>
      <c r="J34" s="221"/>
      <c r="K34" s="211" t="s">
        <v>593</v>
      </c>
      <c r="L34" s="211">
        <f>表3.1.5!I34</f>
        <v>255</v>
      </c>
      <c r="M34" s="211">
        <v>208</v>
      </c>
      <c r="N34" s="211">
        <v>1</v>
      </c>
      <c r="O34" s="211">
        <v>1</v>
      </c>
      <c r="P34" s="211">
        <v>1</v>
      </c>
      <c r="Q34" s="211">
        <v>2</v>
      </c>
      <c r="R34" s="211">
        <v>2</v>
      </c>
      <c r="S34" s="207">
        <f t="shared" si="3"/>
        <v>40</v>
      </c>
    </row>
    <row r="35" spans="1:19" ht="12.6" customHeight="1">
      <c r="A35" s="211" t="s">
        <v>394</v>
      </c>
      <c r="B35" s="211">
        <f>表3.1.5!C35</f>
        <v>694</v>
      </c>
      <c r="C35" s="211">
        <v>564</v>
      </c>
      <c r="D35" s="211">
        <v>20</v>
      </c>
      <c r="E35" s="211">
        <v>1</v>
      </c>
      <c r="F35" s="211">
        <v>5</v>
      </c>
      <c r="G35" s="211">
        <v>9</v>
      </c>
      <c r="H35" s="211">
        <v>4</v>
      </c>
      <c r="I35" s="207">
        <f t="shared" si="2"/>
        <v>91</v>
      </c>
      <c r="J35" s="221"/>
      <c r="K35" s="211" t="s">
        <v>798</v>
      </c>
      <c r="L35" s="211">
        <f>表3.1.5!I35</f>
        <v>191</v>
      </c>
      <c r="M35" s="211">
        <v>154</v>
      </c>
      <c r="N35" s="211">
        <v>4</v>
      </c>
      <c r="O35" s="211">
        <v>3</v>
      </c>
      <c r="P35" s="211">
        <v>1</v>
      </c>
      <c r="Q35" s="211">
        <v>2</v>
      </c>
      <c r="R35" s="211">
        <v>2</v>
      </c>
      <c r="S35" s="207">
        <f t="shared" si="3"/>
        <v>25</v>
      </c>
    </row>
    <row r="36" spans="1:19" ht="12.6" customHeight="1">
      <c r="A36" s="211" t="s">
        <v>395</v>
      </c>
      <c r="B36" s="211">
        <f>表3.1.5!C36</f>
        <v>667</v>
      </c>
      <c r="C36" s="211">
        <v>565</v>
      </c>
      <c r="D36" s="211">
        <v>7</v>
      </c>
      <c r="E36" s="211">
        <v>4</v>
      </c>
      <c r="F36" s="211">
        <v>2</v>
      </c>
      <c r="G36" s="211">
        <v>7</v>
      </c>
      <c r="H36" s="211">
        <v>3</v>
      </c>
      <c r="I36" s="207">
        <f t="shared" si="2"/>
        <v>79</v>
      </c>
      <c r="J36" s="221"/>
      <c r="K36" s="211" t="s">
        <v>594</v>
      </c>
      <c r="L36" s="211">
        <f>表3.1.5!I36</f>
        <v>406</v>
      </c>
      <c r="M36" s="211">
        <v>310</v>
      </c>
      <c r="N36" s="211">
        <v>3</v>
      </c>
      <c r="O36" s="211">
        <v>4</v>
      </c>
      <c r="P36" s="211">
        <v>2</v>
      </c>
      <c r="Q36" s="211">
        <v>7</v>
      </c>
      <c r="R36" s="211">
        <v>7</v>
      </c>
      <c r="S36" s="207">
        <f t="shared" si="3"/>
        <v>73</v>
      </c>
    </row>
    <row r="37" spans="1:19" ht="12.6" customHeight="1">
      <c r="A37" s="211" t="s">
        <v>396</v>
      </c>
      <c r="B37" s="211">
        <f>表3.1.5!C37</f>
        <v>1103</v>
      </c>
      <c r="C37" s="211">
        <v>942</v>
      </c>
      <c r="D37" s="211">
        <v>17</v>
      </c>
      <c r="E37" s="211">
        <v>3</v>
      </c>
      <c r="F37" s="211">
        <v>3</v>
      </c>
      <c r="G37" s="211">
        <v>4</v>
      </c>
      <c r="H37" s="211">
        <v>7</v>
      </c>
      <c r="I37" s="207">
        <f t="shared" si="2"/>
        <v>127</v>
      </c>
      <c r="J37" s="221"/>
      <c r="K37" s="211" t="s">
        <v>236</v>
      </c>
      <c r="L37" s="211">
        <f>表3.1.5!I37</f>
        <v>150</v>
      </c>
      <c r="M37" s="211">
        <v>103</v>
      </c>
      <c r="N37" s="211">
        <v>3</v>
      </c>
      <c r="O37" s="211">
        <v>2</v>
      </c>
      <c r="P37" s="211">
        <v>0</v>
      </c>
      <c r="Q37" s="211">
        <v>1</v>
      </c>
      <c r="R37" s="211">
        <v>6</v>
      </c>
      <c r="S37" s="207">
        <f t="shared" si="3"/>
        <v>35</v>
      </c>
    </row>
    <row r="38" spans="1:19" ht="12.6" customHeight="1">
      <c r="A38" s="211" t="s">
        <v>397</v>
      </c>
      <c r="B38" s="211">
        <f>表3.1.5!C38</f>
        <v>635</v>
      </c>
      <c r="C38" s="211">
        <v>546</v>
      </c>
      <c r="D38" s="211">
        <v>4</v>
      </c>
      <c r="E38" s="211">
        <v>2</v>
      </c>
      <c r="F38" s="211">
        <v>2</v>
      </c>
      <c r="G38" s="211">
        <v>3</v>
      </c>
      <c r="H38" s="211">
        <v>7</v>
      </c>
      <c r="I38" s="207">
        <f t="shared" si="2"/>
        <v>71</v>
      </c>
      <c r="J38" s="221"/>
      <c r="K38" s="222" t="s">
        <v>528</v>
      </c>
      <c r="L38" s="207">
        <f>表3.1.5!I38</f>
        <v>18647</v>
      </c>
      <c r="M38" s="207">
        <f t="shared" ref="M38:R38" si="4">SUM(C15:C38,M15:M37)</f>
        <v>15053</v>
      </c>
      <c r="N38" s="207">
        <f t="shared" si="4"/>
        <v>512</v>
      </c>
      <c r="O38" s="207">
        <f t="shared" si="4"/>
        <v>73</v>
      </c>
      <c r="P38" s="207">
        <f t="shared" si="4"/>
        <v>106</v>
      </c>
      <c r="Q38" s="207">
        <f t="shared" si="4"/>
        <v>205</v>
      </c>
      <c r="R38" s="207">
        <f t="shared" si="4"/>
        <v>196</v>
      </c>
      <c r="S38" s="207">
        <f t="shared" ref="S38" si="5">L38-SUM(M38:R38)</f>
        <v>2502</v>
      </c>
    </row>
    <row r="39" spans="1:19" ht="12.75" customHeight="1">
      <c r="J39" s="215"/>
      <c r="R39" s="195"/>
      <c r="S39" s="195"/>
    </row>
    <row r="40" spans="1:19" ht="12.75" customHeight="1">
      <c r="J40" s="215"/>
      <c r="R40" s="195"/>
      <c r="S40" s="195"/>
    </row>
    <row r="41" spans="1:19" ht="12.75" customHeight="1">
      <c r="J41" s="215"/>
      <c r="R41" s="195"/>
      <c r="S41" s="195"/>
    </row>
    <row r="42" spans="1:19" ht="12.75" customHeight="1">
      <c r="J42" s="215"/>
      <c r="R42" s="195"/>
      <c r="S42" s="195"/>
    </row>
    <row r="43" spans="1:19" ht="12.75" customHeight="1">
      <c r="R43" s="195"/>
      <c r="S43" s="195"/>
    </row>
    <row r="44" spans="1:19" ht="12.75" customHeight="1">
      <c r="R44" s="195"/>
      <c r="S44" s="195"/>
    </row>
    <row r="45" spans="1:19" ht="12.75" customHeight="1">
      <c r="R45" s="195"/>
      <c r="S45" s="195"/>
    </row>
    <row r="46" spans="1:19" ht="12.75" customHeight="1">
      <c r="R46" s="195"/>
      <c r="S46" s="195"/>
    </row>
    <row r="47" spans="1:19" ht="12.75" customHeight="1">
      <c r="R47" s="195"/>
      <c r="S47" s="195"/>
    </row>
    <row r="48" spans="1:19" ht="12.75" customHeight="1">
      <c r="R48" s="195"/>
      <c r="S48" s="195"/>
    </row>
    <row r="49" spans="18:19" ht="12.75" customHeight="1">
      <c r="R49" s="195"/>
      <c r="S49" s="195"/>
    </row>
    <row r="50" spans="18:19" ht="12.75" customHeight="1">
      <c r="R50" s="195"/>
      <c r="S50" s="195"/>
    </row>
    <row r="51" spans="18:19" ht="12.75" customHeight="1">
      <c r="R51" s="195"/>
      <c r="S51" s="195"/>
    </row>
    <row r="52" spans="18:19" ht="12.75" customHeight="1">
      <c r="R52" s="195"/>
      <c r="S52" s="195"/>
    </row>
    <row r="53" spans="18:19" ht="12.75" customHeight="1">
      <c r="R53" s="195"/>
      <c r="S53" s="195"/>
    </row>
    <row r="54" spans="18:19" ht="12.75" customHeight="1">
      <c r="R54" s="195"/>
      <c r="S54" s="195"/>
    </row>
    <row r="55" spans="18:19" ht="12.75" customHeight="1">
      <c r="R55" s="195"/>
      <c r="S55" s="195"/>
    </row>
    <row r="56" spans="18:19" ht="12.75" customHeight="1">
      <c r="R56" s="195"/>
      <c r="S56" s="195"/>
    </row>
    <row r="57" spans="18:19" ht="12.75" customHeight="1">
      <c r="R57" s="195"/>
      <c r="S57" s="195"/>
    </row>
    <row r="58" spans="18:19" ht="12.75" customHeight="1">
      <c r="R58" s="195"/>
      <c r="S58" s="195"/>
    </row>
    <row r="59" spans="18:19" ht="12.75" customHeight="1">
      <c r="R59" s="195"/>
      <c r="S59" s="195"/>
    </row>
    <row r="60" spans="18:19" ht="12.75" customHeight="1">
      <c r="R60" s="195"/>
      <c r="S60" s="195"/>
    </row>
    <row r="61" spans="18:19" ht="12.75" customHeight="1">
      <c r="R61" s="195"/>
      <c r="S61" s="195"/>
    </row>
    <row r="62" spans="18:19" ht="12.75" customHeight="1">
      <c r="R62" s="195"/>
      <c r="S62" s="195"/>
    </row>
    <row r="63" spans="18:19" ht="12.75" customHeight="1">
      <c r="R63" s="195"/>
      <c r="S63" s="195"/>
    </row>
    <row r="64" spans="18:19" ht="12.75" customHeight="1">
      <c r="R64" s="195"/>
      <c r="S64" s="195"/>
    </row>
    <row r="65" spans="18:19" ht="12.75" customHeight="1">
      <c r="R65" s="195"/>
      <c r="S65" s="195"/>
    </row>
    <row r="66" spans="18:19" ht="12.75" customHeight="1">
      <c r="R66" s="195"/>
      <c r="S66" s="195"/>
    </row>
    <row r="67" spans="18:19" ht="12.75" customHeight="1">
      <c r="R67" s="195"/>
      <c r="S67" s="195"/>
    </row>
    <row r="68" spans="18:19" ht="12.75" customHeight="1">
      <c r="R68" s="195"/>
      <c r="S68" s="195"/>
    </row>
    <row r="69" spans="18:19" ht="12.75" customHeight="1">
      <c r="R69" s="195"/>
      <c r="S69" s="195"/>
    </row>
    <row r="70" spans="18:19" ht="12.75" customHeight="1">
      <c r="R70" s="195"/>
      <c r="S70" s="195"/>
    </row>
    <row r="71" spans="18:19" ht="12.75" customHeight="1">
      <c r="R71" s="195"/>
      <c r="S71" s="195"/>
    </row>
    <row r="72" spans="18:19" ht="12.75" customHeight="1">
      <c r="R72" s="195"/>
      <c r="S72" s="195"/>
    </row>
    <row r="73" spans="18:19" ht="12.75" customHeight="1">
      <c r="R73" s="195"/>
      <c r="S73" s="195"/>
    </row>
    <row r="74" spans="18:19" ht="12.75" customHeight="1">
      <c r="R74" s="195"/>
      <c r="S74" s="195"/>
    </row>
    <row r="75" spans="18:19" ht="12.75" customHeight="1">
      <c r="R75" s="195"/>
      <c r="S75" s="195"/>
    </row>
    <row r="76" spans="18:19" ht="12.75" customHeight="1">
      <c r="S76" s="197"/>
    </row>
    <row r="77" spans="18:19" ht="12.75" customHeight="1">
      <c r="S77" s="197"/>
    </row>
    <row r="78" spans="18:19" ht="12.75" customHeight="1">
      <c r="S78" s="197"/>
    </row>
    <row r="79" spans="18:19" ht="12.75" customHeight="1">
      <c r="S79" s="197"/>
    </row>
    <row r="80" spans="18:19" ht="12.75" customHeight="1">
      <c r="S80" s="197"/>
    </row>
    <row r="81" spans="19:19" ht="12.75" customHeight="1">
      <c r="S81" s="197"/>
    </row>
    <row r="82" spans="19:19" ht="12.75" customHeight="1">
      <c r="S82" s="197"/>
    </row>
    <row r="83" spans="19:19" ht="12.75" customHeight="1">
      <c r="S83" s="197"/>
    </row>
    <row r="84" spans="19:19" ht="12.75" customHeight="1">
      <c r="S84" s="197"/>
    </row>
    <row r="85" spans="19:19" ht="12.75" customHeight="1">
      <c r="S85" s="197"/>
    </row>
    <row r="86" spans="19:19" ht="12.75" customHeight="1">
      <c r="S86" s="197"/>
    </row>
    <row r="87" spans="19:19" ht="12.75" customHeight="1">
      <c r="S87" s="197"/>
    </row>
    <row r="88" spans="19:19" ht="12.75" customHeight="1">
      <c r="S88" s="197"/>
    </row>
    <row r="89" spans="19:19" ht="12.75" customHeight="1">
      <c r="S89" s="197"/>
    </row>
    <row r="90" spans="19:19" ht="12.75" customHeight="1">
      <c r="S90" s="197"/>
    </row>
    <row r="91" spans="19:19" ht="12.75" customHeight="1">
      <c r="S91" s="197"/>
    </row>
    <row r="92" spans="19:19" ht="12.75" customHeight="1">
      <c r="S92" s="197"/>
    </row>
    <row r="93" spans="19:19" ht="12.75" customHeight="1">
      <c r="S93" s="197"/>
    </row>
    <row r="94" spans="19:19" ht="12.75" customHeight="1">
      <c r="S94" s="197"/>
    </row>
    <row r="95" spans="19:19" ht="12.75" customHeight="1">
      <c r="S95" s="197"/>
    </row>
    <row r="96" spans="19:19" ht="12.75" customHeight="1">
      <c r="S96" s="197"/>
    </row>
    <row r="97" spans="19:19" ht="12.75" customHeight="1">
      <c r="S97" s="197"/>
    </row>
    <row r="98" spans="19:19" ht="12.75" customHeight="1">
      <c r="S98" s="197"/>
    </row>
    <row r="99" spans="19:19" ht="12.75" customHeight="1">
      <c r="S99" s="197"/>
    </row>
    <row r="100" spans="19:19" ht="12.75" customHeight="1">
      <c r="S100" s="197"/>
    </row>
    <row r="101" spans="19:19" ht="12.75" customHeight="1">
      <c r="S101" s="197"/>
    </row>
    <row r="102" spans="19:19" ht="12.75" customHeight="1">
      <c r="S102" s="197"/>
    </row>
    <row r="103" spans="19:19" ht="12.75" customHeight="1">
      <c r="S103" s="197"/>
    </row>
    <row r="104" spans="19:19" ht="12.75" customHeight="1">
      <c r="S104" s="197"/>
    </row>
    <row r="105" spans="19:19" ht="12.75" customHeight="1">
      <c r="S105" s="197"/>
    </row>
    <row r="106" spans="19:19" ht="12.75" customHeight="1">
      <c r="S106" s="197"/>
    </row>
    <row r="107" spans="19:19" ht="12.75" customHeight="1">
      <c r="S107" s="197"/>
    </row>
    <row r="108" spans="19:19" ht="12.75" customHeight="1">
      <c r="S108" s="197"/>
    </row>
    <row r="109" spans="19:19" ht="12.75" customHeight="1">
      <c r="S109" s="197"/>
    </row>
    <row r="110" spans="19:19" ht="12.75" customHeight="1">
      <c r="S110" s="197"/>
    </row>
    <row r="111" spans="19:19" ht="12.75" customHeight="1">
      <c r="S111" s="197"/>
    </row>
    <row r="112" spans="19:19" ht="12.75" customHeight="1">
      <c r="S112" s="197"/>
    </row>
    <row r="113" spans="19:19" ht="12.75" customHeight="1">
      <c r="S113" s="197"/>
    </row>
    <row r="114" spans="19:19" ht="12.75" customHeight="1">
      <c r="S114" s="197"/>
    </row>
    <row r="115" spans="19:19" ht="12.75" customHeight="1">
      <c r="S115" s="197"/>
    </row>
    <row r="116" spans="19:19" ht="12.75" customHeight="1">
      <c r="S116" s="197"/>
    </row>
    <row r="117" spans="19:19" ht="12.75" customHeight="1">
      <c r="S117" s="197"/>
    </row>
    <row r="118" spans="19:19" ht="12.75" customHeight="1">
      <c r="S118" s="197"/>
    </row>
    <row r="119" spans="19:19" ht="12.75" customHeight="1">
      <c r="S119" s="197"/>
    </row>
    <row r="120" spans="19:19" ht="12.75" customHeight="1">
      <c r="S120" s="197"/>
    </row>
    <row r="121" spans="19:19" ht="12.75" customHeight="1">
      <c r="S121" s="197"/>
    </row>
    <row r="122" spans="19:19" ht="12.75" customHeight="1">
      <c r="S122" s="197"/>
    </row>
    <row r="123" spans="19:19" ht="12.75" customHeight="1">
      <c r="S123" s="197"/>
    </row>
    <row r="124" spans="19:19" ht="12.75" customHeight="1">
      <c r="S124" s="197"/>
    </row>
    <row r="125" spans="19:19" ht="12.75" customHeight="1">
      <c r="S125" s="197"/>
    </row>
    <row r="126" spans="19:19" ht="12.75" customHeight="1">
      <c r="S126" s="197"/>
    </row>
    <row r="127" spans="19:19" ht="12.75" customHeight="1">
      <c r="S127" s="197"/>
    </row>
    <row r="128" spans="19:19" ht="12.75" customHeight="1">
      <c r="S128" s="197"/>
    </row>
    <row r="129" spans="19:19" ht="12.75" customHeight="1">
      <c r="S129" s="197"/>
    </row>
    <row r="130" spans="19:19" ht="12.75" customHeight="1">
      <c r="S130" s="197"/>
    </row>
    <row r="131" spans="19:19" ht="12.75" customHeight="1">
      <c r="S131" s="197"/>
    </row>
    <row r="132" spans="19:19" ht="12.75" customHeight="1">
      <c r="S132" s="197"/>
    </row>
    <row r="133" spans="19:19" ht="12.75" customHeight="1">
      <c r="S133" s="197"/>
    </row>
    <row r="134" spans="19:19" ht="12.75" customHeight="1">
      <c r="S134" s="197"/>
    </row>
    <row r="135" spans="19:19" ht="12.75" customHeight="1">
      <c r="S135" s="197"/>
    </row>
    <row r="136" spans="19:19" ht="12.75" customHeight="1">
      <c r="S136" s="197"/>
    </row>
    <row r="137" spans="19:19" ht="12.75" customHeight="1">
      <c r="S137" s="197"/>
    </row>
    <row r="138" spans="19:19" ht="12.75" customHeight="1">
      <c r="S138" s="197"/>
    </row>
    <row r="139" spans="19:19" ht="12.75" customHeight="1">
      <c r="S139" s="197"/>
    </row>
    <row r="140" spans="19:19" ht="12.75" customHeight="1">
      <c r="S140" s="197"/>
    </row>
    <row r="141" spans="19:19" ht="12.75" customHeight="1">
      <c r="S141" s="197"/>
    </row>
    <row r="142" spans="19:19" ht="12.75" customHeight="1">
      <c r="S142" s="197"/>
    </row>
    <row r="143" spans="19:19" ht="12.75" customHeight="1">
      <c r="S143" s="197"/>
    </row>
    <row r="144" spans="19:19" ht="12.75" customHeight="1">
      <c r="S144" s="197"/>
    </row>
    <row r="145" spans="19:19" ht="12.75" customHeight="1">
      <c r="S145" s="197"/>
    </row>
    <row r="146" spans="19:19" ht="12.75" customHeight="1">
      <c r="S146" s="197"/>
    </row>
    <row r="147" spans="19:19" ht="12.75" customHeight="1">
      <c r="S147" s="197"/>
    </row>
    <row r="148" spans="19:19" ht="12.75" customHeight="1">
      <c r="S148" s="197"/>
    </row>
    <row r="149" spans="19:19" ht="12.75" customHeight="1">
      <c r="S149" s="197"/>
    </row>
    <row r="150" spans="19:19" ht="12.75" customHeight="1">
      <c r="S150" s="197"/>
    </row>
    <row r="151" spans="19:19" ht="12.75" customHeight="1">
      <c r="S151" s="197"/>
    </row>
    <row r="152" spans="19:19" ht="12.75" customHeight="1">
      <c r="S152" s="197"/>
    </row>
    <row r="153" spans="19:19" ht="12.75" customHeight="1">
      <c r="S153" s="197"/>
    </row>
    <row r="154" spans="19:19" ht="12.75" customHeight="1">
      <c r="S154" s="197"/>
    </row>
    <row r="155" spans="19:19" ht="12.75" customHeight="1">
      <c r="S155" s="197"/>
    </row>
    <row r="156" spans="19:19" ht="12.75" customHeight="1">
      <c r="S156" s="197"/>
    </row>
    <row r="157" spans="19:19" ht="12.75" customHeight="1">
      <c r="S157" s="197"/>
    </row>
    <row r="158" spans="19:19" ht="12.75" customHeight="1">
      <c r="S158" s="197"/>
    </row>
    <row r="159" spans="19:19" ht="12.75" customHeight="1">
      <c r="S159" s="197"/>
    </row>
    <row r="160" spans="19:19" ht="12.75" customHeight="1">
      <c r="S160" s="197"/>
    </row>
    <row r="161" spans="19:19" ht="12.75" customHeight="1">
      <c r="S161" s="197"/>
    </row>
    <row r="162" spans="19:19" ht="12.75" customHeight="1">
      <c r="S162" s="197"/>
    </row>
    <row r="163" spans="19:19" ht="12.75" customHeight="1">
      <c r="S163" s="197"/>
    </row>
    <row r="164" spans="19:19" ht="12.75" customHeight="1">
      <c r="S164" s="197"/>
    </row>
  </sheetData>
  <mergeCells count="6">
    <mergeCell ref="K13:K14"/>
    <mergeCell ref="L13:L14"/>
    <mergeCell ref="A3:A4"/>
    <mergeCell ref="B3:B4"/>
    <mergeCell ref="A13:A14"/>
    <mergeCell ref="B13:B14"/>
  </mergeCells>
  <phoneticPr fontId="3"/>
  <printOptions horizontalCentered="1" verticalCentered="1"/>
  <pageMargins left="0.78740157480314965" right="0.39370078740157483" top="0.78740157480314965" bottom="0.78740157480314965" header="0.51181102362204722" footer="0.51181102362204722"/>
  <pageSetup paperSize="9" orientation="landscape" horizontalDpi="300" verticalDpi="300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>
  <sheetPr codeName="Sheet157">
    <tabColor theme="5" tint="0.39997558519241921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32" customWidth="1"/>
    <col min="6" max="7" width="6.25" style="32" customWidth="1"/>
    <col min="8" max="16384" width="9" style="32"/>
  </cols>
  <sheetData>
    <row r="1" spans="1:8" ht="13.5" hidden="1" customHeight="1">
      <c r="A1" s="46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6" t="s">
        <v>1158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2006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33</v>
      </c>
      <c r="D6" s="119">
        <v>7.60606060606061</v>
      </c>
      <c r="E6" s="119">
        <v>8.07364305138716</v>
      </c>
      <c r="F6" s="103">
        <v>24</v>
      </c>
      <c r="G6" s="103">
        <v>1</v>
      </c>
      <c r="H6" s="3"/>
    </row>
    <row r="7" spans="1:8" ht="12.6" customHeight="1">
      <c r="A7" s="4" t="s">
        <v>571</v>
      </c>
      <c r="B7" s="13" t="s">
        <v>248</v>
      </c>
      <c r="C7" s="103">
        <v>85</v>
      </c>
      <c r="D7" s="119">
        <v>8.50588235294118</v>
      </c>
      <c r="E7" s="119">
        <v>10.181242708099701</v>
      </c>
      <c r="F7" s="103">
        <v>52</v>
      </c>
      <c r="G7" s="103">
        <v>1</v>
      </c>
      <c r="H7" s="3"/>
    </row>
    <row r="8" spans="1:8" ht="12.6" customHeight="1">
      <c r="A8" s="4" t="s">
        <v>249</v>
      </c>
      <c r="B8" s="13" t="s">
        <v>250</v>
      </c>
      <c r="C8" s="103">
        <v>237</v>
      </c>
      <c r="D8" s="119">
        <v>13.358649789029499</v>
      </c>
      <c r="E8" s="119">
        <v>24.668524064587601</v>
      </c>
      <c r="F8" s="103">
        <v>365</v>
      </c>
      <c r="G8" s="103">
        <v>1</v>
      </c>
      <c r="H8" s="3"/>
    </row>
    <row r="9" spans="1:8" ht="12.6" customHeight="1">
      <c r="A9" s="4" t="s">
        <v>251</v>
      </c>
      <c r="B9" s="13" t="s">
        <v>252</v>
      </c>
      <c r="C9" s="103">
        <v>111</v>
      </c>
      <c r="D9" s="119">
        <v>7.6216216216216202</v>
      </c>
      <c r="E9" s="119">
        <v>6.7096322268187398</v>
      </c>
      <c r="F9" s="103">
        <v>49</v>
      </c>
      <c r="G9" s="103">
        <v>1</v>
      </c>
      <c r="H9" s="3"/>
    </row>
    <row r="10" spans="1:8" ht="12.6" customHeight="1">
      <c r="A10" s="4" t="s">
        <v>253</v>
      </c>
      <c r="B10" s="13" t="s">
        <v>254</v>
      </c>
      <c r="C10" s="103">
        <v>134</v>
      </c>
      <c r="D10" s="119">
        <v>10.4626865671642</v>
      </c>
      <c r="E10" s="119">
        <v>8.5634796493909207</v>
      </c>
      <c r="F10" s="103">
        <v>51</v>
      </c>
      <c r="G10" s="103">
        <v>1</v>
      </c>
      <c r="H10" s="3"/>
    </row>
    <row r="11" spans="1:8" ht="12.6" customHeight="1">
      <c r="A11" s="4" t="s">
        <v>255</v>
      </c>
      <c r="B11" s="13" t="s">
        <v>539</v>
      </c>
      <c r="C11" s="103">
        <v>56</v>
      </c>
      <c r="D11" s="119">
        <v>10.535714285714301</v>
      </c>
      <c r="E11" s="119">
        <v>8.3773814214538103</v>
      </c>
      <c r="F11" s="103">
        <v>50</v>
      </c>
      <c r="G11" s="103">
        <v>1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119" t="s">
        <v>491</v>
      </c>
      <c r="E12" s="119" t="s">
        <v>491</v>
      </c>
      <c r="F12" s="103" t="s">
        <v>491</v>
      </c>
      <c r="G12" s="103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19</v>
      </c>
      <c r="D13" s="119">
        <v>27.526315789473699</v>
      </c>
      <c r="E13" s="119">
        <v>88.053877711983603</v>
      </c>
      <c r="F13" s="103">
        <v>388</v>
      </c>
      <c r="G13" s="103">
        <v>1</v>
      </c>
      <c r="H13" s="3"/>
    </row>
    <row r="14" spans="1:8" ht="12.6" customHeight="1">
      <c r="A14" s="4" t="s">
        <v>258</v>
      </c>
      <c r="B14" s="13" t="s">
        <v>391</v>
      </c>
      <c r="C14" s="103">
        <v>15</v>
      </c>
      <c r="D14" s="119">
        <v>6.4666666666666703</v>
      </c>
      <c r="E14" s="119">
        <v>6.5122595010889901</v>
      </c>
      <c r="F14" s="103">
        <v>25</v>
      </c>
      <c r="G14" s="103">
        <v>1</v>
      </c>
      <c r="H14" s="3"/>
    </row>
    <row r="15" spans="1:8" ht="12.6" customHeight="1">
      <c r="A15" s="4" t="s">
        <v>259</v>
      </c>
      <c r="B15" s="13" t="s">
        <v>370</v>
      </c>
      <c r="C15" s="103">
        <v>17</v>
      </c>
      <c r="D15" s="119">
        <v>9.4117647058823497</v>
      </c>
      <c r="E15" s="119">
        <v>4.1088140553177199</v>
      </c>
      <c r="F15" s="103">
        <v>13</v>
      </c>
      <c r="G15" s="103">
        <v>1</v>
      </c>
      <c r="H15" s="3"/>
    </row>
    <row r="16" spans="1:8" ht="12.6" customHeight="1">
      <c r="A16" s="4" t="s">
        <v>367</v>
      </c>
      <c r="B16" s="13" t="s">
        <v>260</v>
      </c>
      <c r="C16" s="103">
        <v>178</v>
      </c>
      <c r="D16" s="119">
        <v>10.348314606741599</v>
      </c>
      <c r="E16" s="119">
        <v>11.566658809416699</v>
      </c>
      <c r="F16" s="103">
        <v>76</v>
      </c>
      <c r="G16" s="103">
        <v>1</v>
      </c>
      <c r="H16" s="3"/>
    </row>
    <row r="17" spans="1:8" ht="12.6" customHeight="1">
      <c r="A17" s="4" t="s">
        <v>502</v>
      </c>
      <c r="B17" s="13" t="s">
        <v>143</v>
      </c>
      <c r="C17" s="103">
        <v>15</v>
      </c>
      <c r="D17" s="119">
        <v>9.1999999999999993</v>
      </c>
      <c r="E17" s="119">
        <v>5.9785330259903304</v>
      </c>
      <c r="F17" s="103">
        <v>25</v>
      </c>
      <c r="G17" s="103">
        <v>2</v>
      </c>
      <c r="H17" s="3"/>
    </row>
    <row r="18" spans="1:8" ht="12.6" customHeight="1">
      <c r="A18" s="4" t="s">
        <v>503</v>
      </c>
      <c r="B18" s="13" t="s">
        <v>144</v>
      </c>
      <c r="C18" s="103">
        <v>11</v>
      </c>
      <c r="D18" s="119">
        <v>10.909090909090899</v>
      </c>
      <c r="E18" s="119">
        <v>14.0957762855016</v>
      </c>
      <c r="F18" s="103">
        <v>49</v>
      </c>
      <c r="G18" s="103">
        <v>1</v>
      </c>
      <c r="H18" s="3"/>
    </row>
    <row r="19" spans="1:8" ht="12.6" customHeight="1">
      <c r="A19" s="4" t="s">
        <v>504</v>
      </c>
      <c r="B19" s="13" t="s">
        <v>145</v>
      </c>
      <c r="C19" s="103">
        <v>1</v>
      </c>
      <c r="D19" s="119">
        <v>6</v>
      </c>
      <c r="E19" s="119" t="s">
        <v>491</v>
      </c>
      <c r="F19" s="103">
        <v>6</v>
      </c>
      <c r="G19" s="103">
        <v>6</v>
      </c>
      <c r="H19" s="3"/>
    </row>
    <row r="20" spans="1:8" ht="12.6" customHeight="1">
      <c r="A20" s="4" t="s">
        <v>505</v>
      </c>
      <c r="B20" s="13" t="s">
        <v>146</v>
      </c>
      <c r="C20" s="103">
        <v>8</v>
      </c>
      <c r="D20" s="119">
        <v>12</v>
      </c>
      <c r="E20" s="119">
        <v>16.8522995463527</v>
      </c>
      <c r="F20" s="103">
        <v>52</v>
      </c>
      <c r="G20" s="103">
        <v>1</v>
      </c>
      <c r="H20" s="3"/>
    </row>
    <row r="21" spans="1:8" ht="12.6" customHeight="1">
      <c r="A21" s="4" t="s">
        <v>506</v>
      </c>
      <c r="B21" s="13" t="s">
        <v>147</v>
      </c>
      <c r="C21" s="103">
        <v>7</v>
      </c>
      <c r="D21" s="119">
        <v>14</v>
      </c>
      <c r="E21" s="119">
        <v>7.9791394690572197</v>
      </c>
      <c r="F21" s="103">
        <v>24</v>
      </c>
      <c r="G21" s="103">
        <v>1</v>
      </c>
      <c r="H21" s="3"/>
    </row>
    <row r="22" spans="1:8" ht="12.6" customHeight="1">
      <c r="A22" s="4" t="s">
        <v>507</v>
      </c>
      <c r="B22" s="13" t="s">
        <v>148</v>
      </c>
      <c r="C22" s="103">
        <v>32</v>
      </c>
      <c r="D22" s="119">
        <v>10.4375</v>
      </c>
      <c r="E22" s="119">
        <v>9.2315640166522392</v>
      </c>
      <c r="F22" s="103">
        <v>49</v>
      </c>
      <c r="G22" s="103">
        <v>1</v>
      </c>
      <c r="H22" s="3"/>
    </row>
    <row r="23" spans="1:8" ht="12.6" customHeight="1">
      <c r="A23" s="4" t="s">
        <v>508</v>
      </c>
      <c r="B23" s="13" t="s">
        <v>149</v>
      </c>
      <c r="C23" s="103">
        <v>45</v>
      </c>
      <c r="D23" s="119">
        <v>8.8888888888888893</v>
      </c>
      <c r="E23" s="119">
        <v>6.5651359544955401</v>
      </c>
      <c r="F23" s="103">
        <v>24</v>
      </c>
      <c r="G23" s="103">
        <v>1</v>
      </c>
      <c r="H23" s="3"/>
    </row>
    <row r="24" spans="1:8" ht="12.6" customHeight="1">
      <c r="A24" s="134" t="s">
        <v>572</v>
      </c>
      <c r="B24" s="13" t="s">
        <v>150</v>
      </c>
      <c r="C24" s="103">
        <v>2</v>
      </c>
      <c r="D24" s="119">
        <v>9</v>
      </c>
      <c r="E24" s="119">
        <v>4.2426406871192803</v>
      </c>
      <c r="F24" s="103">
        <v>12</v>
      </c>
      <c r="G24" s="103">
        <v>6</v>
      </c>
      <c r="H24" s="3"/>
    </row>
    <row r="25" spans="1:8" ht="12.6" customHeight="1">
      <c r="A25" s="4" t="s">
        <v>509</v>
      </c>
      <c r="B25" s="13" t="s">
        <v>573</v>
      </c>
      <c r="C25" s="103">
        <v>44</v>
      </c>
      <c r="D25" s="119">
        <v>11.4772727272727</v>
      </c>
      <c r="E25" s="119">
        <v>8.5792845052232902</v>
      </c>
      <c r="F25" s="103">
        <v>48</v>
      </c>
      <c r="G25" s="103">
        <v>1</v>
      </c>
      <c r="H25" s="3"/>
    </row>
    <row r="26" spans="1:8" ht="12.6" customHeight="1">
      <c r="A26" s="4" t="s">
        <v>510</v>
      </c>
      <c r="B26" s="13" t="s">
        <v>574</v>
      </c>
      <c r="C26" s="103">
        <v>1</v>
      </c>
      <c r="D26" s="119">
        <v>23</v>
      </c>
      <c r="E26" s="119" t="s">
        <v>491</v>
      </c>
      <c r="F26" s="103">
        <v>23</v>
      </c>
      <c r="G26" s="103">
        <v>23</v>
      </c>
      <c r="H26" s="3"/>
    </row>
    <row r="27" spans="1:8" ht="12.6" customHeight="1">
      <c r="A27" s="4" t="s">
        <v>575</v>
      </c>
      <c r="B27" s="13" t="s">
        <v>576</v>
      </c>
      <c r="C27" s="103">
        <v>65</v>
      </c>
      <c r="D27" s="119">
        <v>7.8</v>
      </c>
      <c r="E27" s="119">
        <v>7.6428070759374798</v>
      </c>
      <c r="F27" s="103">
        <v>36</v>
      </c>
      <c r="G27" s="103">
        <v>1</v>
      </c>
      <c r="H27" s="3"/>
    </row>
    <row r="28" spans="1:8" ht="12.6" customHeight="1">
      <c r="A28" s="4" t="s">
        <v>577</v>
      </c>
      <c r="B28" s="13" t="s">
        <v>328</v>
      </c>
      <c r="C28" s="103">
        <v>1</v>
      </c>
      <c r="D28" s="119">
        <v>4</v>
      </c>
      <c r="E28" s="119" t="s">
        <v>491</v>
      </c>
      <c r="F28" s="103">
        <v>4</v>
      </c>
      <c r="G28" s="103">
        <v>4</v>
      </c>
      <c r="H28" s="3"/>
    </row>
    <row r="29" spans="1:8" ht="12.6" customHeight="1">
      <c r="A29" s="134" t="s">
        <v>534</v>
      </c>
      <c r="B29" s="13" t="s">
        <v>578</v>
      </c>
      <c r="C29" s="103">
        <v>17</v>
      </c>
      <c r="D29" s="119">
        <v>6.7647058823529402</v>
      </c>
      <c r="E29" s="119">
        <v>6.6476444302164799</v>
      </c>
      <c r="F29" s="103">
        <v>24</v>
      </c>
      <c r="G29" s="103">
        <v>1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119" t="s">
        <v>491</v>
      </c>
      <c r="E30" s="119" t="s">
        <v>491</v>
      </c>
      <c r="F30" s="103" t="s">
        <v>491</v>
      </c>
      <c r="G30" s="103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6</v>
      </c>
      <c r="D31" s="119">
        <v>6.6666666666666696</v>
      </c>
      <c r="E31" s="119">
        <v>4.9665548085837798</v>
      </c>
      <c r="F31" s="103">
        <v>13</v>
      </c>
      <c r="G31" s="103">
        <v>2</v>
      </c>
      <c r="H31" s="3"/>
    </row>
    <row r="32" spans="1:8" ht="12.6" customHeight="1">
      <c r="A32" s="4" t="s">
        <v>581</v>
      </c>
      <c r="B32" s="13" t="s">
        <v>261</v>
      </c>
      <c r="C32" s="103">
        <v>0</v>
      </c>
      <c r="D32" s="119" t="s">
        <v>491</v>
      </c>
      <c r="E32" s="119" t="s">
        <v>491</v>
      </c>
      <c r="F32" s="103" t="s">
        <v>491</v>
      </c>
      <c r="G32" s="103" t="s">
        <v>491</v>
      </c>
      <c r="H32" s="3"/>
    </row>
    <row r="33" spans="1:8" ht="12.6" customHeight="1">
      <c r="A33" s="4" t="s">
        <v>417</v>
      </c>
      <c r="B33" s="13" t="s">
        <v>167</v>
      </c>
      <c r="C33" s="103">
        <v>3</v>
      </c>
      <c r="D33" s="119">
        <v>4.6666666666666696</v>
      </c>
      <c r="E33" s="119">
        <v>6.3508529610858799</v>
      </c>
      <c r="F33" s="103">
        <v>12</v>
      </c>
      <c r="G33" s="103">
        <v>1</v>
      </c>
      <c r="H33" s="3"/>
    </row>
    <row r="34" spans="1:8" ht="12.6" customHeight="1">
      <c r="A34" s="134" t="s">
        <v>582</v>
      </c>
      <c r="B34" s="13" t="s">
        <v>331</v>
      </c>
      <c r="C34" s="103">
        <v>81</v>
      </c>
      <c r="D34" s="119">
        <v>7.5308641975308603</v>
      </c>
      <c r="E34" s="119">
        <v>13.3286218527583</v>
      </c>
      <c r="F34" s="103">
        <v>76</v>
      </c>
      <c r="G34" s="103">
        <v>1</v>
      </c>
      <c r="H34" s="3"/>
    </row>
    <row r="35" spans="1:8" ht="12.6" customHeight="1">
      <c r="A35" s="4" t="s">
        <v>418</v>
      </c>
      <c r="B35" s="13" t="s">
        <v>436</v>
      </c>
      <c r="C35" s="103">
        <v>17</v>
      </c>
      <c r="D35" s="119">
        <v>6.5882352941176503</v>
      </c>
      <c r="E35" s="119">
        <v>4.74419149499432</v>
      </c>
      <c r="F35" s="103">
        <v>12</v>
      </c>
      <c r="G35" s="103">
        <v>1</v>
      </c>
      <c r="H35" s="3"/>
    </row>
    <row r="36" spans="1:8" ht="12.6" customHeight="1">
      <c r="A36" s="4" t="s">
        <v>419</v>
      </c>
      <c r="B36" s="13" t="s">
        <v>514</v>
      </c>
      <c r="C36" s="103">
        <v>9</v>
      </c>
      <c r="D36" s="119">
        <v>5.1111111111111098</v>
      </c>
      <c r="E36" s="119">
        <v>4.3140597018482598</v>
      </c>
      <c r="F36" s="103">
        <v>12</v>
      </c>
      <c r="G36" s="103">
        <v>1</v>
      </c>
      <c r="H36" s="3"/>
    </row>
    <row r="37" spans="1:8" ht="12.6" customHeight="1">
      <c r="A37" s="4" t="s">
        <v>583</v>
      </c>
      <c r="B37" s="13" t="s">
        <v>2071</v>
      </c>
      <c r="C37" s="103">
        <v>0</v>
      </c>
      <c r="D37" s="119" t="s">
        <v>491</v>
      </c>
      <c r="E37" s="119" t="s">
        <v>491</v>
      </c>
      <c r="F37" s="103" t="s">
        <v>491</v>
      </c>
      <c r="G37" s="103" t="s">
        <v>491</v>
      </c>
      <c r="H37" s="3"/>
    </row>
    <row r="38" spans="1:8" ht="12.6" customHeight="1">
      <c r="A38" s="4" t="s">
        <v>584</v>
      </c>
      <c r="B38" s="13" t="s">
        <v>262</v>
      </c>
      <c r="C38" s="103">
        <v>17</v>
      </c>
      <c r="D38" s="119">
        <v>2.7058823529411802</v>
      </c>
      <c r="E38" s="119">
        <v>3.63601268359918</v>
      </c>
      <c r="F38" s="103">
        <v>12</v>
      </c>
      <c r="G38" s="103">
        <v>1</v>
      </c>
      <c r="H38" s="3"/>
    </row>
    <row r="39" spans="1:8" ht="12.6" customHeight="1">
      <c r="A39" s="4" t="s">
        <v>263</v>
      </c>
      <c r="B39" s="13" t="s">
        <v>264</v>
      </c>
      <c r="C39" s="103">
        <v>66</v>
      </c>
      <c r="D39" s="119">
        <v>5.3181818181818201</v>
      </c>
      <c r="E39" s="119">
        <v>5.7490041703802</v>
      </c>
      <c r="F39" s="103">
        <v>33</v>
      </c>
      <c r="G39" s="103">
        <v>1</v>
      </c>
      <c r="H39" s="3"/>
    </row>
    <row r="40" spans="1:8" ht="12.6" customHeight="1">
      <c r="A40" s="4" t="s">
        <v>265</v>
      </c>
      <c r="B40" s="13" t="s">
        <v>266</v>
      </c>
      <c r="C40" s="103">
        <v>5</v>
      </c>
      <c r="D40" s="119">
        <v>1.2</v>
      </c>
      <c r="E40" s="119">
        <v>0.44721359549995798</v>
      </c>
      <c r="F40" s="103">
        <v>2</v>
      </c>
      <c r="G40" s="103">
        <v>1</v>
      </c>
      <c r="H40" s="3"/>
    </row>
    <row r="41" spans="1:8" ht="12.6" customHeight="1">
      <c r="A41" s="4" t="s">
        <v>377</v>
      </c>
      <c r="B41" s="13" t="s">
        <v>267</v>
      </c>
      <c r="C41" s="103">
        <v>0</v>
      </c>
      <c r="D41" s="119" t="s">
        <v>491</v>
      </c>
      <c r="E41" s="119" t="s">
        <v>491</v>
      </c>
      <c r="F41" s="103" t="s">
        <v>491</v>
      </c>
      <c r="G41" s="103" t="s">
        <v>491</v>
      </c>
      <c r="H41" s="3"/>
    </row>
    <row r="42" spans="1:8" ht="12.6" customHeight="1">
      <c r="A42" s="4" t="s">
        <v>378</v>
      </c>
      <c r="B42" s="13" t="s">
        <v>268</v>
      </c>
      <c r="C42" s="103">
        <v>5</v>
      </c>
      <c r="D42" s="119">
        <v>10.4</v>
      </c>
      <c r="E42" s="119">
        <v>21.019038988498</v>
      </c>
      <c r="F42" s="103">
        <v>48</v>
      </c>
      <c r="G42" s="103">
        <v>1</v>
      </c>
      <c r="H42" s="3"/>
    </row>
    <row r="43" spans="1:8" ht="12.6" customHeight="1">
      <c r="A43" s="4" t="s">
        <v>281</v>
      </c>
      <c r="B43" s="13" t="s">
        <v>379</v>
      </c>
      <c r="C43" s="103">
        <v>4</v>
      </c>
      <c r="D43" s="119">
        <v>6.75</v>
      </c>
      <c r="E43" s="119">
        <v>6.0759087111860604</v>
      </c>
      <c r="F43" s="103">
        <v>12</v>
      </c>
      <c r="G43" s="103">
        <v>1</v>
      </c>
      <c r="H43" s="3"/>
    </row>
    <row r="44" spans="1:8" ht="12.6" customHeight="1">
      <c r="A44" s="4" t="s">
        <v>380</v>
      </c>
      <c r="B44" s="13" t="s">
        <v>585</v>
      </c>
      <c r="C44" s="103">
        <v>4</v>
      </c>
      <c r="D44" s="119">
        <v>6.75</v>
      </c>
      <c r="E44" s="119">
        <v>6.0759087111860604</v>
      </c>
      <c r="F44" s="103">
        <v>12</v>
      </c>
      <c r="G44" s="103">
        <v>1</v>
      </c>
      <c r="H44" s="3"/>
    </row>
    <row r="45" spans="1:8" ht="12.6" customHeight="1">
      <c r="A45" s="4" t="s">
        <v>282</v>
      </c>
      <c r="B45" s="13" t="s">
        <v>586</v>
      </c>
      <c r="C45" s="103">
        <v>72</v>
      </c>
      <c r="D45" s="119">
        <v>5.0833333333333304</v>
      </c>
      <c r="E45" s="119">
        <v>8.3543865512608004</v>
      </c>
      <c r="F45" s="103">
        <v>48</v>
      </c>
      <c r="G45" s="103">
        <v>1</v>
      </c>
      <c r="H45" s="3"/>
    </row>
    <row r="46" spans="1:8" ht="12.6" customHeight="1">
      <c r="A46" s="4" t="s">
        <v>587</v>
      </c>
      <c r="B46" s="13" t="s">
        <v>588</v>
      </c>
      <c r="C46" s="103">
        <v>5</v>
      </c>
      <c r="D46" s="119">
        <v>3.4</v>
      </c>
      <c r="E46" s="119">
        <v>4.8270073544588703</v>
      </c>
      <c r="F46" s="103">
        <v>12</v>
      </c>
      <c r="G46" s="103">
        <v>1</v>
      </c>
      <c r="H46" s="3"/>
    </row>
    <row r="47" spans="1:8" ht="12.6" customHeight="1">
      <c r="A47" s="4" t="s">
        <v>589</v>
      </c>
      <c r="B47" s="13" t="s">
        <v>269</v>
      </c>
      <c r="C47" s="103">
        <v>5</v>
      </c>
      <c r="D47" s="119">
        <v>3.4</v>
      </c>
      <c r="E47" s="119">
        <v>4.8270073544588703</v>
      </c>
      <c r="F47" s="103">
        <v>12</v>
      </c>
      <c r="G47" s="103">
        <v>1</v>
      </c>
      <c r="H47" s="3"/>
    </row>
    <row r="48" spans="1:8" ht="12.6" customHeight="1">
      <c r="A48" s="4" t="s">
        <v>284</v>
      </c>
      <c r="B48" s="13" t="s">
        <v>590</v>
      </c>
      <c r="C48" s="103">
        <v>5</v>
      </c>
      <c r="D48" s="119">
        <v>4.5999999999999996</v>
      </c>
      <c r="E48" s="119">
        <v>4.2778499272414896</v>
      </c>
      <c r="F48" s="103">
        <v>12</v>
      </c>
      <c r="G48" s="103">
        <v>1</v>
      </c>
      <c r="H48" s="3"/>
    </row>
    <row r="49" spans="1:8" ht="12.6" customHeight="1">
      <c r="A49" s="4" t="s">
        <v>421</v>
      </c>
      <c r="B49" s="13" t="s">
        <v>270</v>
      </c>
      <c r="C49" s="103">
        <v>20</v>
      </c>
      <c r="D49" s="119">
        <v>3.8</v>
      </c>
      <c r="E49" s="119">
        <v>3.9283048439967598</v>
      </c>
      <c r="F49" s="103">
        <v>12</v>
      </c>
      <c r="G49" s="103">
        <v>1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119" t="s">
        <v>491</v>
      </c>
      <c r="E50" s="119" t="s">
        <v>491</v>
      </c>
      <c r="F50" s="103" t="s">
        <v>491</v>
      </c>
      <c r="G50" s="103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19">
        <v>0</v>
      </c>
      <c r="D51" s="119" t="s">
        <v>491</v>
      </c>
      <c r="E51" s="119" t="s">
        <v>491</v>
      </c>
      <c r="F51" s="119" t="s">
        <v>491</v>
      </c>
      <c r="G51" s="103" t="s">
        <v>491</v>
      </c>
    </row>
    <row r="52" spans="1:8" ht="12.6" customHeight="1">
      <c r="A52" s="4" t="s">
        <v>591</v>
      </c>
      <c r="B52" s="13" t="s">
        <v>157</v>
      </c>
      <c r="C52" s="103">
        <v>1</v>
      </c>
      <c r="D52" s="119">
        <v>1</v>
      </c>
      <c r="E52" s="119" t="s">
        <v>491</v>
      </c>
      <c r="F52" s="103">
        <v>1</v>
      </c>
      <c r="G52" s="103">
        <v>1</v>
      </c>
      <c r="H52" s="3"/>
    </row>
    <row r="53" spans="1:8" ht="12.6" customHeight="1">
      <c r="A53" s="4" t="s">
        <v>158</v>
      </c>
      <c r="B53" s="13" t="s">
        <v>159</v>
      </c>
      <c r="C53" s="103">
        <v>1</v>
      </c>
      <c r="D53" s="119">
        <v>17</v>
      </c>
      <c r="E53" s="119" t="s">
        <v>491</v>
      </c>
      <c r="F53" s="103">
        <v>17</v>
      </c>
      <c r="G53" s="103">
        <v>17</v>
      </c>
      <c r="H53" s="3"/>
    </row>
    <row r="54" spans="1:8" ht="12.6" customHeight="1">
      <c r="A54" s="4" t="s">
        <v>160</v>
      </c>
      <c r="B54" s="13" t="s">
        <v>161</v>
      </c>
      <c r="C54" s="103">
        <v>8</v>
      </c>
      <c r="D54" s="119">
        <v>16.875</v>
      </c>
      <c r="E54" s="119">
        <v>14.730313739263799</v>
      </c>
      <c r="F54" s="103">
        <v>50</v>
      </c>
      <c r="G54" s="103">
        <v>1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119" t="s">
        <v>491</v>
      </c>
      <c r="E55" s="119" t="s">
        <v>491</v>
      </c>
      <c r="F55" s="103" t="s">
        <v>491</v>
      </c>
      <c r="G55" s="103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1</v>
      </c>
      <c r="D56" s="119">
        <v>1</v>
      </c>
      <c r="E56" s="119" t="s">
        <v>491</v>
      </c>
      <c r="F56" s="103">
        <v>1</v>
      </c>
      <c r="G56" s="103">
        <v>1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119" t="s">
        <v>491</v>
      </c>
      <c r="E57" s="119" t="s">
        <v>491</v>
      </c>
      <c r="F57" s="103" t="s">
        <v>491</v>
      </c>
      <c r="G57" s="103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119" t="s">
        <v>491</v>
      </c>
      <c r="E58" s="119" t="s">
        <v>491</v>
      </c>
      <c r="F58" s="103" t="s">
        <v>491</v>
      </c>
      <c r="G58" s="103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71</v>
      </c>
      <c r="D59" s="119">
        <v>6.0140845070422504</v>
      </c>
      <c r="E59" s="119">
        <v>5.7333434716738498</v>
      </c>
      <c r="F59" s="103">
        <v>24</v>
      </c>
      <c r="G59" s="103">
        <v>1</v>
      </c>
      <c r="H59" s="3"/>
    </row>
    <row r="60" spans="1:8" ht="12.6" customHeight="1">
      <c r="A60" s="4" t="s">
        <v>175</v>
      </c>
      <c r="B60" s="13" t="s">
        <v>176</v>
      </c>
      <c r="C60" s="103">
        <v>105</v>
      </c>
      <c r="D60" s="119">
        <v>13.5142857142857</v>
      </c>
      <c r="E60" s="119">
        <v>35.848536684467099</v>
      </c>
      <c r="F60" s="103">
        <v>365</v>
      </c>
      <c r="G60" s="103">
        <v>1</v>
      </c>
      <c r="H60" s="3"/>
    </row>
    <row r="61" spans="1:8" ht="12.6" customHeight="1">
      <c r="A61" s="4" t="s">
        <v>177</v>
      </c>
      <c r="B61" s="13" t="s">
        <v>178</v>
      </c>
      <c r="C61" s="103">
        <v>3</v>
      </c>
      <c r="D61" s="119">
        <v>8.6666666666666696</v>
      </c>
      <c r="E61" s="119">
        <v>13.2790561913614</v>
      </c>
      <c r="F61" s="103">
        <v>24</v>
      </c>
      <c r="G61" s="103">
        <v>1</v>
      </c>
      <c r="H61" s="3"/>
    </row>
    <row r="62" spans="1:8" ht="12.6" customHeight="1">
      <c r="A62" s="4" t="s">
        <v>179</v>
      </c>
      <c r="B62" s="13" t="s">
        <v>180</v>
      </c>
      <c r="C62" s="103">
        <v>7</v>
      </c>
      <c r="D62" s="119">
        <v>4</v>
      </c>
      <c r="E62" s="119">
        <v>3.95811402901264</v>
      </c>
      <c r="F62" s="103">
        <v>12</v>
      </c>
      <c r="G62" s="103">
        <v>1</v>
      </c>
      <c r="H62" s="3"/>
    </row>
    <row r="63" spans="1:8" ht="12.6" customHeight="1">
      <c r="A63" s="4" t="s">
        <v>181</v>
      </c>
      <c r="B63" s="13" t="s">
        <v>182</v>
      </c>
      <c r="C63" s="103">
        <v>1</v>
      </c>
      <c r="D63" s="119">
        <v>12</v>
      </c>
      <c r="E63" s="119" t="s">
        <v>491</v>
      </c>
      <c r="F63" s="103">
        <v>12</v>
      </c>
      <c r="G63" s="103">
        <v>12</v>
      </c>
      <c r="H63" s="3"/>
    </row>
    <row r="64" spans="1:8" ht="12.6" customHeight="1">
      <c r="A64" s="134" t="s">
        <v>183</v>
      </c>
      <c r="B64" s="13" t="s">
        <v>184</v>
      </c>
      <c r="C64" s="103">
        <v>14</v>
      </c>
      <c r="D64" s="119">
        <v>2.28571428571429</v>
      </c>
      <c r="E64" s="119">
        <v>3.0990959333966401</v>
      </c>
      <c r="F64" s="103">
        <v>12</v>
      </c>
      <c r="G64" s="103">
        <v>1</v>
      </c>
      <c r="H64" s="3"/>
    </row>
    <row r="65" spans="1:8" ht="12.6" customHeight="1">
      <c r="A65" s="4" t="s">
        <v>185</v>
      </c>
      <c r="B65" s="13" t="s">
        <v>2018</v>
      </c>
      <c r="C65" s="103">
        <v>24</v>
      </c>
      <c r="D65" s="119">
        <v>5.5416666666666696</v>
      </c>
      <c r="E65" s="119">
        <v>4.6436414371806798</v>
      </c>
      <c r="F65" s="103">
        <v>12</v>
      </c>
      <c r="G65" s="103">
        <v>1</v>
      </c>
      <c r="H65" s="3"/>
    </row>
    <row r="66" spans="1:8" ht="12.6" customHeight="1">
      <c r="A66" s="4" t="s">
        <v>186</v>
      </c>
      <c r="B66" s="13" t="s">
        <v>163</v>
      </c>
      <c r="C66" s="103">
        <v>1</v>
      </c>
      <c r="D66" s="119">
        <v>2</v>
      </c>
      <c r="E66" s="119" t="s">
        <v>491</v>
      </c>
      <c r="F66" s="103">
        <v>2</v>
      </c>
      <c r="G66" s="103">
        <v>2</v>
      </c>
      <c r="H66" s="3"/>
    </row>
    <row r="67" spans="1:8" ht="12.6" customHeight="1">
      <c r="A67" s="4" t="s">
        <v>187</v>
      </c>
      <c r="B67" s="13" t="s">
        <v>164</v>
      </c>
      <c r="C67" s="103">
        <v>2</v>
      </c>
      <c r="D67" s="119">
        <v>9</v>
      </c>
      <c r="E67" s="119">
        <v>4.2426406871192803</v>
      </c>
      <c r="F67" s="103">
        <v>12</v>
      </c>
      <c r="G67" s="103">
        <v>6</v>
      </c>
      <c r="H67" s="3"/>
    </row>
    <row r="68" spans="1:8" ht="12.6" customHeight="1">
      <c r="A68" s="4" t="s">
        <v>188</v>
      </c>
      <c r="B68" s="13" t="s">
        <v>165</v>
      </c>
      <c r="C68" s="103">
        <v>42</v>
      </c>
      <c r="D68" s="119">
        <v>7.0952380952380896</v>
      </c>
      <c r="E68" s="119">
        <v>6.7780475057872298</v>
      </c>
      <c r="F68" s="103">
        <v>26</v>
      </c>
      <c r="G68" s="103">
        <v>1</v>
      </c>
      <c r="H68" s="3"/>
    </row>
    <row r="69" spans="1:8" ht="12.6" customHeight="1">
      <c r="A69" s="4" t="s">
        <v>189</v>
      </c>
      <c r="B69" s="13" t="s">
        <v>166</v>
      </c>
      <c r="C69" s="103">
        <v>22</v>
      </c>
      <c r="D69" s="119">
        <v>8.0454545454545503</v>
      </c>
      <c r="E69" s="119">
        <v>8.3977166552370104</v>
      </c>
      <c r="F69" s="103">
        <v>33</v>
      </c>
      <c r="G69" s="103">
        <v>1</v>
      </c>
      <c r="H69" s="3"/>
    </row>
    <row r="70" spans="1:8" ht="12.6" customHeight="1">
      <c r="A70" s="4" t="s">
        <v>190</v>
      </c>
      <c r="B70" s="13" t="s">
        <v>168</v>
      </c>
      <c r="C70" s="103">
        <v>17</v>
      </c>
      <c r="D70" s="119">
        <v>2.2352941176470602</v>
      </c>
      <c r="E70" s="119">
        <v>2.79574256157255</v>
      </c>
      <c r="F70" s="103">
        <v>12</v>
      </c>
      <c r="G70" s="103">
        <v>1</v>
      </c>
      <c r="H70" s="3"/>
    </row>
    <row r="71" spans="1:8" ht="12.6" customHeight="1">
      <c r="A71" s="4" t="s">
        <v>191</v>
      </c>
      <c r="B71" s="13" t="s">
        <v>192</v>
      </c>
      <c r="C71" s="103">
        <v>2</v>
      </c>
      <c r="D71" s="119">
        <v>7</v>
      </c>
      <c r="E71" s="119">
        <v>7.0710678118654799</v>
      </c>
      <c r="F71" s="103">
        <v>12</v>
      </c>
      <c r="G71" s="103">
        <v>2</v>
      </c>
      <c r="H71" s="3"/>
    </row>
    <row r="72" spans="1:8" ht="12.6" customHeight="1">
      <c r="A72" s="4" t="s">
        <v>193</v>
      </c>
      <c r="B72" s="13" t="s">
        <v>194</v>
      </c>
      <c r="C72" s="103">
        <v>5</v>
      </c>
      <c r="D72" s="119">
        <v>4.8</v>
      </c>
      <c r="E72" s="119">
        <v>4.2661458015403104</v>
      </c>
      <c r="F72" s="103">
        <v>12</v>
      </c>
      <c r="G72" s="103">
        <v>1</v>
      </c>
      <c r="H72" s="3"/>
    </row>
    <row r="73" spans="1:8" ht="12.6" customHeight="1">
      <c r="A73" s="4" t="s">
        <v>195</v>
      </c>
      <c r="B73" s="13" t="s">
        <v>196</v>
      </c>
      <c r="C73" s="103">
        <v>29</v>
      </c>
      <c r="D73" s="119">
        <v>6.1724137931034502</v>
      </c>
      <c r="E73" s="119">
        <v>5.3789866645071598</v>
      </c>
      <c r="F73" s="103">
        <v>12</v>
      </c>
      <c r="G73" s="103">
        <v>1</v>
      </c>
      <c r="H73" s="3"/>
    </row>
    <row r="74" spans="1:8" ht="12.6" customHeight="1">
      <c r="A74" s="4" t="s">
        <v>197</v>
      </c>
      <c r="B74" s="13" t="s">
        <v>198</v>
      </c>
      <c r="C74" s="103">
        <v>4</v>
      </c>
      <c r="D74" s="119">
        <v>1</v>
      </c>
      <c r="E74" s="119">
        <v>0</v>
      </c>
      <c r="F74" s="103">
        <v>1</v>
      </c>
      <c r="G74" s="103">
        <v>1</v>
      </c>
      <c r="H74" s="3"/>
    </row>
    <row r="75" spans="1:8" ht="12.6" customHeight="1">
      <c r="A75" s="4" t="s">
        <v>199</v>
      </c>
      <c r="B75" s="13" t="s">
        <v>200</v>
      </c>
      <c r="C75" s="103">
        <v>1</v>
      </c>
      <c r="D75" s="119">
        <v>1</v>
      </c>
      <c r="E75" s="119" t="s">
        <v>491</v>
      </c>
      <c r="F75" s="103">
        <v>1</v>
      </c>
      <c r="G75" s="103">
        <v>1</v>
      </c>
      <c r="H75" s="3"/>
    </row>
    <row r="76" spans="1:8" ht="12.6" customHeight="1">
      <c r="A76" s="4" t="s">
        <v>201</v>
      </c>
      <c r="B76" s="13" t="s">
        <v>202</v>
      </c>
      <c r="C76" s="103">
        <v>45</v>
      </c>
      <c r="D76" s="119">
        <v>6.0888888888888903</v>
      </c>
      <c r="E76" s="119">
        <v>5.2692168739430798</v>
      </c>
      <c r="F76" s="103">
        <v>24</v>
      </c>
      <c r="G76" s="103">
        <v>1</v>
      </c>
      <c r="H76" s="3"/>
    </row>
    <row r="77" spans="1:8" ht="12.6" customHeight="1">
      <c r="A77" s="4" t="s">
        <v>203</v>
      </c>
      <c r="B77" s="13" t="s">
        <v>169</v>
      </c>
      <c r="C77" s="103">
        <v>32</v>
      </c>
      <c r="D77" s="119">
        <v>6.1875</v>
      </c>
      <c r="E77" s="119">
        <v>5.9266347955648504</v>
      </c>
      <c r="F77" s="103">
        <v>24</v>
      </c>
      <c r="G77" s="103">
        <v>1</v>
      </c>
      <c r="H77" s="3"/>
    </row>
    <row r="78" spans="1:8" ht="12.6" customHeight="1">
      <c r="A78" s="134" t="s">
        <v>204</v>
      </c>
      <c r="B78" s="13" t="s">
        <v>170</v>
      </c>
      <c r="C78" s="103">
        <v>262</v>
      </c>
      <c r="D78" s="119">
        <v>10.824427480916</v>
      </c>
      <c r="E78" s="119">
        <v>15.021048280110801</v>
      </c>
      <c r="F78" s="103">
        <v>155</v>
      </c>
      <c r="G78" s="103">
        <v>1</v>
      </c>
      <c r="H78" s="3"/>
    </row>
    <row r="79" spans="1:8" ht="12.6" customHeight="1">
      <c r="A79" s="4" t="s">
        <v>205</v>
      </c>
      <c r="B79" s="13" t="s">
        <v>206</v>
      </c>
      <c r="C79" s="103">
        <v>0</v>
      </c>
      <c r="D79" s="119" t="s">
        <v>491</v>
      </c>
      <c r="E79" s="119" t="s">
        <v>491</v>
      </c>
      <c r="F79" s="103" t="s">
        <v>491</v>
      </c>
      <c r="G79" s="103" t="s">
        <v>491</v>
      </c>
      <c r="H79" s="3"/>
    </row>
    <row r="80" spans="1:8" ht="12.6" customHeight="1">
      <c r="A80" s="4" t="s">
        <v>207</v>
      </c>
      <c r="B80" s="13" t="s">
        <v>171</v>
      </c>
      <c r="C80" s="103">
        <v>16</v>
      </c>
      <c r="D80" s="119">
        <v>2.9375</v>
      </c>
      <c r="E80" s="119">
        <v>2.7921019561135898</v>
      </c>
      <c r="F80" s="103">
        <v>12</v>
      </c>
      <c r="G80" s="103">
        <v>1</v>
      </c>
      <c r="H80" s="3"/>
    </row>
    <row r="81" spans="1:8" ht="12.6" customHeight="1">
      <c r="A81" s="134" t="s">
        <v>208</v>
      </c>
      <c r="B81" s="13" t="s">
        <v>209</v>
      </c>
      <c r="C81" s="103">
        <v>1</v>
      </c>
      <c r="D81" s="119">
        <v>2</v>
      </c>
      <c r="E81" s="119" t="s">
        <v>491</v>
      </c>
      <c r="F81" s="103">
        <v>2</v>
      </c>
      <c r="G81" s="103">
        <v>2</v>
      </c>
      <c r="H81" s="3"/>
    </row>
    <row r="82" spans="1:8" ht="12.6" customHeight="1">
      <c r="A82" s="4" t="s">
        <v>210</v>
      </c>
      <c r="B82" s="13" t="s">
        <v>211</v>
      </c>
      <c r="C82" s="103">
        <v>146</v>
      </c>
      <c r="D82" s="119">
        <v>6.8356164383561602</v>
      </c>
      <c r="E82" s="119">
        <v>6.9162750561169704</v>
      </c>
      <c r="F82" s="103">
        <v>40</v>
      </c>
      <c r="G82" s="103">
        <v>1</v>
      </c>
      <c r="H82" s="3"/>
    </row>
    <row r="83" spans="1:8" ht="12.6" customHeight="1">
      <c r="A83" s="4" t="s">
        <v>212</v>
      </c>
      <c r="B83" s="13" t="s">
        <v>213</v>
      </c>
      <c r="C83" s="103">
        <v>593</v>
      </c>
      <c r="D83" s="119">
        <v>8.2630691399662695</v>
      </c>
      <c r="E83" s="119">
        <v>7.9571234037034797</v>
      </c>
      <c r="F83" s="103">
        <v>72</v>
      </c>
      <c r="G83" s="103">
        <v>1</v>
      </c>
      <c r="H83" s="3"/>
    </row>
    <row r="84" spans="1:8" ht="12.6" customHeight="1">
      <c r="A84" s="134" t="s">
        <v>172</v>
      </c>
      <c r="B84" s="13" t="s">
        <v>214</v>
      </c>
      <c r="C84" s="103">
        <v>154</v>
      </c>
      <c r="D84" s="119">
        <v>8.7727272727272698</v>
      </c>
      <c r="E84" s="119">
        <v>9.8468818111246694</v>
      </c>
      <c r="F84" s="103">
        <v>59</v>
      </c>
      <c r="G84" s="103">
        <v>1</v>
      </c>
      <c r="H84" s="3"/>
    </row>
    <row r="85" spans="1:8" ht="12.6" customHeight="1">
      <c r="A85" s="35" t="s">
        <v>215</v>
      </c>
      <c r="B85" s="192" t="s">
        <v>2020</v>
      </c>
      <c r="C85" s="103">
        <v>24</v>
      </c>
      <c r="D85" s="119">
        <v>7.5</v>
      </c>
      <c r="E85" s="119">
        <v>10.4631859808361</v>
      </c>
      <c r="F85" s="103">
        <v>52</v>
      </c>
      <c r="G85" s="103">
        <v>1</v>
      </c>
      <c r="H85" s="3"/>
    </row>
    <row r="86" spans="1:8" ht="12.6" customHeight="1">
      <c r="A86" s="35" t="s">
        <v>217</v>
      </c>
      <c r="B86" s="13" t="s">
        <v>216</v>
      </c>
      <c r="C86" s="103">
        <v>555</v>
      </c>
      <c r="D86" s="119">
        <v>6.8756756756756801</v>
      </c>
      <c r="E86" s="119">
        <v>8.0016268225893494</v>
      </c>
      <c r="F86" s="103">
        <v>51</v>
      </c>
      <c r="G86" s="103">
        <v>1</v>
      </c>
      <c r="H86" s="3"/>
    </row>
    <row r="87" spans="1:8" ht="12.6" customHeight="1">
      <c r="A87" s="35" t="s">
        <v>219</v>
      </c>
      <c r="B87" s="13" t="s">
        <v>218</v>
      </c>
      <c r="C87" s="103">
        <v>102</v>
      </c>
      <c r="D87" s="119">
        <v>7.4607843137254903</v>
      </c>
      <c r="E87" s="119">
        <v>4.8167849443942998</v>
      </c>
      <c r="F87" s="103">
        <v>25</v>
      </c>
      <c r="G87" s="103">
        <v>1</v>
      </c>
      <c r="H87" s="3"/>
    </row>
    <row r="88" spans="1:8" ht="12.6" customHeight="1">
      <c r="A88" s="35" t="s">
        <v>221</v>
      </c>
      <c r="B88" s="13" t="s">
        <v>220</v>
      </c>
      <c r="C88" s="103">
        <v>104</v>
      </c>
      <c r="D88" s="119">
        <v>8.4423076923076898</v>
      </c>
      <c r="E88" s="119">
        <v>6.2033923119734196</v>
      </c>
      <c r="F88" s="103">
        <v>48</v>
      </c>
      <c r="G88" s="103">
        <v>1</v>
      </c>
      <c r="H88" s="3"/>
    </row>
    <row r="89" spans="1:8" ht="12.6" customHeight="1">
      <c r="A89" s="35" t="s">
        <v>223</v>
      </c>
      <c r="B89" s="13" t="s">
        <v>222</v>
      </c>
      <c r="C89" s="103">
        <v>201</v>
      </c>
      <c r="D89" s="119">
        <v>6.6467661691542297</v>
      </c>
      <c r="E89" s="119">
        <v>5.2258589715040902</v>
      </c>
      <c r="F89" s="103">
        <v>36</v>
      </c>
      <c r="G89" s="103">
        <v>1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119" t="s">
        <v>491</v>
      </c>
      <c r="E90" s="119" t="s">
        <v>491</v>
      </c>
      <c r="F90" s="103" t="s">
        <v>491</v>
      </c>
      <c r="G90" s="103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119" t="s">
        <v>491</v>
      </c>
      <c r="E91" s="119" t="s">
        <v>491</v>
      </c>
      <c r="F91" s="103" t="s">
        <v>491</v>
      </c>
      <c r="G91" s="103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111</v>
      </c>
      <c r="D92" s="119">
        <v>9.4954954954955006</v>
      </c>
      <c r="E92" s="119">
        <v>6.5252988421623304</v>
      </c>
      <c r="F92" s="103">
        <v>51</v>
      </c>
      <c r="G92" s="103">
        <v>1</v>
      </c>
      <c r="H92" s="3"/>
    </row>
    <row r="93" spans="1:8" ht="12.6" customHeight="1">
      <c r="A93" s="134" t="s">
        <v>321</v>
      </c>
      <c r="B93" s="13" t="s">
        <v>517</v>
      </c>
      <c r="C93" s="103">
        <v>1</v>
      </c>
      <c r="D93" s="119">
        <v>12</v>
      </c>
      <c r="E93" s="119" t="s">
        <v>491</v>
      </c>
      <c r="F93" s="103">
        <v>12</v>
      </c>
      <c r="G93" s="103">
        <v>12</v>
      </c>
      <c r="H93" s="3"/>
    </row>
    <row r="94" spans="1:8" ht="12.6" customHeight="1">
      <c r="A94" s="4" t="s">
        <v>322</v>
      </c>
      <c r="B94" s="13" t="s">
        <v>323</v>
      </c>
      <c r="C94" s="103">
        <v>156</v>
      </c>
      <c r="D94" s="119">
        <v>8.9615384615384599</v>
      </c>
      <c r="E94" s="119">
        <v>5.1817105350915602</v>
      </c>
      <c r="F94" s="103">
        <v>25</v>
      </c>
      <c r="G94" s="103">
        <v>1</v>
      </c>
      <c r="H94" s="3"/>
    </row>
    <row r="95" spans="1:8" ht="12.6" customHeight="1">
      <c r="A95" s="134" t="s">
        <v>324</v>
      </c>
      <c r="B95" s="13" t="s">
        <v>518</v>
      </c>
      <c r="C95" s="103">
        <v>60</v>
      </c>
      <c r="D95" s="119">
        <v>8.5500000000000007</v>
      </c>
      <c r="E95" s="119">
        <v>6.5753133585184997</v>
      </c>
      <c r="F95" s="103">
        <v>24</v>
      </c>
      <c r="G95" s="103">
        <v>1</v>
      </c>
      <c r="H95" s="3"/>
    </row>
    <row r="96" spans="1:8" ht="12.6" customHeight="1">
      <c r="A96" s="4" t="s">
        <v>325</v>
      </c>
      <c r="B96" s="13" t="s">
        <v>519</v>
      </c>
      <c r="C96" s="103">
        <v>5</v>
      </c>
      <c r="D96" s="119">
        <v>11.2</v>
      </c>
      <c r="E96" s="119">
        <v>8.31865373723417</v>
      </c>
      <c r="F96" s="103">
        <v>24</v>
      </c>
      <c r="G96" s="103">
        <v>2</v>
      </c>
      <c r="H96" s="3"/>
    </row>
    <row r="97" spans="1:8" ht="12.6" customHeight="1">
      <c r="A97" s="4" t="s">
        <v>686</v>
      </c>
      <c r="B97" s="13" t="s">
        <v>520</v>
      </c>
      <c r="C97" s="103">
        <v>14</v>
      </c>
      <c r="D97" s="119">
        <v>11.6428571428571</v>
      </c>
      <c r="E97" s="119">
        <v>12.5060424955738</v>
      </c>
      <c r="F97" s="103">
        <v>52</v>
      </c>
      <c r="G97" s="103">
        <v>1</v>
      </c>
      <c r="H97" s="3"/>
    </row>
    <row r="98" spans="1:8" ht="12.6" customHeight="1">
      <c r="A98" s="134" t="s">
        <v>381</v>
      </c>
      <c r="B98" s="13" t="s">
        <v>151</v>
      </c>
      <c r="C98" s="103">
        <v>2</v>
      </c>
      <c r="D98" s="119">
        <v>1</v>
      </c>
      <c r="E98" s="119">
        <v>0</v>
      </c>
      <c r="F98" s="103">
        <v>1</v>
      </c>
      <c r="G98" s="103">
        <v>1</v>
      </c>
      <c r="H98" s="3"/>
    </row>
    <row r="99" spans="1:8" ht="12.6" customHeight="1">
      <c r="A99" s="4" t="s">
        <v>604</v>
      </c>
      <c r="B99" s="13" t="s">
        <v>382</v>
      </c>
      <c r="C99" s="103">
        <v>0</v>
      </c>
      <c r="D99" s="119" t="s">
        <v>491</v>
      </c>
      <c r="E99" s="119" t="s">
        <v>491</v>
      </c>
      <c r="F99" s="103" t="s">
        <v>491</v>
      </c>
      <c r="G99" s="10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03">
        <v>23</v>
      </c>
      <c r="D100" s="119">
        <v>9.8695652173912993</v>
      </c>
      <c r="E100" s="119">
        <v>6.5733922875489403</v>
      </c>
      <c r="F100" s="103">
        <v>26</v>
      </c>
      <c r="G100" s="103">
        <v>1</v>
      </c>
      <c r="H100" s="3"/>
    </row>
    <row r="101" spans="1:8" ht="12.6" customHeight="1">
      <c r="A101" s="4" t="s">
        <v>383</v>
      </c>
      <c r="B101" s="13" t="s">
        <v>522</v>
      </c>
      <c r="C101" s="103">
        <v>381</v>
      </c>
      <c r="D101" s="119">
        <v>7.10761154855643</v>
      </c>
      <c r="E101" s="119">
        <v>7.4060053737542502</v>
      </c>
      <c r="F101" s="103">
        <v>56</v>
      </c>
      <c r="G101" s="103">
        <v>1</v>
      </c>
      <c r="H101" s="3"/>
    </row>
    <row r="102" spans="1:8" ht="12.6" customHeight="1">
      <c r="A102" s="4" t="s">
        <v>608</v>
      </c>
      <c r="B102" s="13" t="s">
        <v>523</v>
      </c>
      <c r="C102" s="103">
        <v>46</v>
      </c>
      <c r="D102" s="119">
        <v>10.9565217391304</v>
      </c>
      <c r="E102" s="119">
        <v>6.08443011752723</v>
      </c>
      <c r="F102" s="103">
        <v>24</v>
      </c>
      <c r="G102" s="103">
        <v>1</v>
      </c>
      <c r="H102" s="3"/>
    </row>
    <row r="103" spans="1:8" ht="12.6" customHeight="1">
      <c r="A103" s="4" t="s">
        <v>609</v>
      </c>
      <c r="B103" s="13" t="s">
        <v>524</v>
      </c>
      <c r="C103" s="103">
        <v>31</v>
      </c>
      <c r="D103" s="119">
        <v>8.7419354838709697</v>
      </c>
      <c r="E103" s="119">
        <v>7.6505674819387703</v>
      </c>
      <c r="F103" s="103">
        <v>24</v>
      </c>
      <c r="G103" s="103">
        <v>1</v>
      </c>
      <c r="H103" s="3"/>
    </row>
    <row r="104" spans="1:8" ht="12.6" customHeight="1">
      <c r="A104" s="4" t="s">
        <v>384</v>
      </c>
      <c r="B104" s="13" t="s">
        <v>525</v>
      </c>
      <c r="C104" s="103">
        <v>33</v>
      </c>
      <c r="D104" s="119">
        <v>4.4242424242424203</v>
      </c>
      <c r="E104" s="119">
        <v>4.1835264956008</v>
      </c>
      <c r="F104" s="103">
        <v>12</v>
      </c>
      <c r="G104" s="103">
        <v>1</v>
      </c>
      <c r="H104" s="3"/>
    </row>
    <row r="105" spans="1:8" ht="12.6" customHeight="1">
      <c r="A105" s="4" t="s">
        <v>611</v>
      </c>
      <c r="B105" s="13" t="s">
        <v>411</v>
      </c>
      <c r="C105" s="103">
        <v>3</v>
      </c>
      <c r="D105" s="119">
        <v>2.3333333333333299</v>
      </c>
      <c r="E105" s="119">
        <v>1.5275252316519501</v>
      </c>
      <c r="F105" s="103">
        <v>4</v>
      </c>
      <c r="G105" s="103">
        <v>1</v>
      </c>
      <c r="H105" s="3"/>
    </row>
    <row r="106" spans="1:8" ht="12.6" customHeight="1">
      <c r="A106" s="4" t="s">
        <v>276</v>
      </c>
      <c r="B106" s="4" t="s">
        <v>277</v>
      </c>
      <c r="C106" s="184">
        <v>5476</v>
      </c>
      <c r="D106" s="187">
        <v>9.8298027757487194</v>
      </c>
      <c r="E106" s="187">
        <v>6.9286431649504197</v>
      </c>
      <c r="F106" s="184">
        <v>132</v>
      </c>
      <c r="G106" s="184">
        <v>1</v>
      </c>
      <c r="H106" s="8"/>
    </row>
    <row r="107" spans="1:8" ht="12.6" customHeight="1">
      <c r="A107" s="4" t="s">
        <v>278</v>
      </c>
      <c r="B107" s="4" t="s">
        <v>152</v>
      </c>
      <c r="C107" s="184">
        <v>1801</v>
      </c>
      <c r="D107" s="187">
        <v>28.875069405885601</v>
      </c>
      <c r="E107" s="187">
        <v>21.514606028570999</v>
      </c>
      <c r="F107" s="184">
        <v>365</v>
      </c>
      <c r="G107" s="184">
        <v>1</v>
      </c>
      <c r="H107" s="8"/>
    </row>
    <row r="108" spans="1:8" ht="12.6" customHeight="1">
      <c r="A108" s="4" t="s">
        <v>385</v>
      </c>
      <c r="B108" s="4" t="s">
        <v>326</v>
      </c>
      <c r="C108" s="184">
        <v>138</v>
      </c>
      <c r="D108" s="187">
        <v>8.5</v>
      </c>
      <c r="E108" s="187">
        <v>7.7490286652892504</v>
      </c>
      <c r="F108" s="184">
        <v>50</v>
      </c>
      <c r="G108" s="184">
        <v>1</v>
      </c>
      <c r="H108" s="3"/>
    </row>
    <row r="109" spans="1:8" ht="12.6" customHeight="1">
      <c r="A109" s="4" t="s">
        <v>386</v>
      </c>
      <c r="B109" s="4" t="s">
        <v>387</v>
      </c>
      <c r="C109" s="184">
        <v>879</v>
      </c>
      <c r="D109" s="187">
        <v>8.2673492605233196</v>
      </c>
      <c r="E109" s="187">
        <v>5.6785746996351101</v>
      </c>
      <c r="F109" s="184">
        <v>50</v>
      </c>
      <c r="G109" s="184">
        <v>1</v>
      </c>
      <c r="H109" s="3"/>
    </row>
    <row r="110" spans="1:8" ht="12.6" customHeight="1">
      <c r="A110" s="4" t="s">
        <v>617</v>
      </c>
      <c r="B110" s="4" t="s">
        <v>327</v>
      </c>
      <c r="C110" s="184">
        <v>6</v>
      </c>
      <c r="D110" s="187">
        <v>7.6666666666666696</v>
      </c>
      <c r="E110" s="187">
        <v>4.80277697448743</v>
      </c>
      <c r="F110" s="184">
        <v>12</v>
      </c>
      <c r="G110" s="184">
        <v>2</v>
      </c>
      <c r="H110" s="3"/>
    </row>
    <row r="111" spans="1:8" ht="12.6" customHeight="1">
      <c r="A111" s="4" t="s">
        <v>619</v>
      </c>
      <c r="B111" s="13" t="s">
        <v>388</v>
      </c>
      <c r="C111" s="184">
        <v>168</v>
      </c>
      <c r="D111" s="187">
        <v>8.78571428571429</v>
      </c>
      <c r="E111" s="187">
        <v>5.3992047065089803</v>
      </c>
      <c r="F111" s="184">
        <v>48</v>
      </c>
      <c r="G111" s="184">
        <v>1</v>
      </c>
    </row>
    <row r="112" spans="1:8" ht="12.6" customHeight="1">
      <c r="A112" s="100" t="s">
        <v>389</v>
      </c>
      <c r="B112" s="13" t="s">
        <v>279</v>
      </c>
      <c r="C112" s="184">
        <v>18</v>
      </c>
      <c r="D112" s="187">
        <v>11.6111111111111</v>
      </c>
      <c r="E112" s="187">
        <v>8.0157116955968508</v>
      </c>
      <c r="F112" s="184">
        <v>24</v>
      </c>
      <c r="G112" s="184">
        <v>1</v>
      </c>
    </row>
    <row r="113" spans="1:7" ht="12.6" customHeight="1">
      <c r="A113" s="100"/>
      <c r="B113" s="13" t="s">
        <v>390</v>
      </c>
      <c r="C113" s="184">
        <v>13406</v>
      </c>
      <c r="D113" s="187">
        <v>11.742577950171601</v>
      </c>
      <c r="E113" s="187">
        <v>13.7081767350705</v>
      </c>
      <c r="F113" s="184">
        <v>388</v>
      </c>
      <c r="G113" s="184">
        <v>1</v>
      </c>
    </row>
    <row r="114" spans="1:7">
      <c r="D114" s="104"/>
      <c r="E114" s="104"/>
    </row>
    <row r="115" spans="1:7">
      <c r="D115" s="104"/>
      <c r="E115" s="104"/>
    </row>
    <row r="116" spans="1:7">
      <c r="D116" s="104"/>
      <c r="E116" s="104"/>
    </row>
    <row r="117" spans="1:7">
      <c r="D117" s="104"/>
      <c r="E117" s="104"/>
    </row>
    <row r="119" spans="1:7">
      <c r="C119" s="105"/>
      <c r="D119" s="105"/>
      <c r="E119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2" max="7" man="1"/>
  </rowBreaks>
  <colBreaks count="1" manualBreakCount="1">
    <brk id="7" max="104857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>
  <sheetPr codeName="Sheet158">
    <tabColor theme="5" tint="0.39997558519241921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32" customWidth="1"/>
    <col min="6" max="7" width="6.25" style="32" customWidth="1"/>
    <col min="8" max="16384" width="9" style="32"/>
  </cols>
  <sheetData>
    <row r="1" spans="1:8" ht="13.5" hidden="1" customHeight="1">
      <c r="A1" s="46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6" t="s">
        <v>1159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371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48</v>
      </c>
      <c r="D6" s="119">
        <v>12.5625</v>
      </c>
      <c r="E6" s="119">
        <v>12.895498554872701</v>
      </c>
      <c r="F6" s="103">
        <v>52</v>
      </c>
      <c r="G6" s="103">
        <v>1</v>
      </c>
      <c r="H6" s="3"/>
    </row>
    <row r="7" spans="1:8" ht="12.6" customHeight="1">
      <c r="A7" s="4" t="s">
        <v>571</v>
      </c>
      <c r="B7" s="13" t="s">
        <v>248</v>
      </c>
      <c r="C7" s="103">
        <v>74</v>
      </c>
      <c r="D7" s="119">
        <v>12.6351351351351</v>
      </c>
      <c r="E7" s="119">
        <v>12.259270268484</v>
      </c>
      <c r="F7" s="103">
        <v>59</v>
      </c>
      <c r="G7" s="103">
        <v>1</v>
      </c>
      <c r="H7" s="3"/>
    </row>
    <row r="8" spans="1:8" ht="12.6" customHeight="1">
      <c r="A8" s="4" t="s">
        <v>249</v>
      </c>
      <c r="B8" s="13" t="s">
        <v>250</v>
      </c>
      <c r="C8" s="103">
        <v>213</v>
      </c>
      <c r="D8" s="119">
        <v>25.117370892018801</v>
      </c>
      <c r="E8" s="119">
        <v>57.876660729573302</v>
      </c>
      <c r="F8" s="103">
        <v>365</v>
      </c>
      <c r="G8" s="103">
        <v>1</v>
      </c>
      <c r="H8" s="3"/>
    </row>
    <row r="9" spans="1:8" ht="12.6" customHeight="1">
      <c r="A9" s="4" t="s">
        <v>251</v>
      </c>
      <c r="B9" s="13" t="s">
        <v>252</v>
      </c>
      <c r="C9" s="103">
        <v>107</v>
      </c>
      <c r="D9" s="119">
        <v>20</v>
      </c>
      <c r="E9" s="119">
        <v>43.301923788367503</v>
      </c>
      <c r="F9" s="103">
        <v>365</v>
      </c>
      <c r="G9" s="103">
        <v>1</v>
      </c>
      <c r="H9" s="3"/>
    </row>
    <row r="10" spans="1:8" ht="12.6" customHeight="1">
      <c r="A10" s="4" t="s">
        <v>253</v>
      </c>
      <c r="B10" s="13" t="s">
        <v>254</v>
      </c>
      <c r="C10" s="103">
        <v>124</v>
      </c>
      <c r="D10" s="119">
        <v>27.395161290322601</v>
      </c>
      <c r="E10" s="119">
        <v>71.023621233674803</v>
      </c>
      <c r="F10" s="103">
        <v>365</v>
      </c>
      <c r="G10" s="103">
        <v>1</v>
      </c>
      <c r="H10" s="3"/>
    </row>
    <row r="11" spans="1:8" ht="12.6" customHeight="1">
      <c r="A11" s="4" t="s">
        <v>255</v>
      </c>
      <c r="B11" s="13" t="s">
        <v>539</v>
      </c>
      <c r="C11" s="103">
        <v>74</v>
      </c>
      <c r="D11" s="119">
        <v>40.027027027027003</v>
      </c>
      <c r="E11" s="119">
        <v>129.08837081128399</v>
      </c>
      <c r="F11" s="103">
        <v>999</v>
      </c>
      <c r="G11" s="103">
        <v>1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119" t="s">
        <v>491</v>
      </c>
      <c r="E12" s="119" t="s">
        <v>491</v>
      </c>
      <c r="F12" s="103" t="s">
        <v>491</v>
      </c>
      <c r="G12" s="103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22</v>
      </c>
      <c r="D13" s="119">
        <v>5.1818181818181799</v>
      </c>
      <c r="E13" s="119">
        <v>6.0603030227268899</v>
      </c>
      <c r="F13" s="103">
        <v>22</v>
      </c>
      <c r="G13" s="103">
        <v>1</v>
      </c>
      <c r="H13" s="3"/>
    </row>
    <row r="14" spans="1:8" ht="12.6" customHeight="1">
      <c r="A14" s="4" t="s">
        <v>258</v>
      </c>
      <c r="B14" s="13" t="s">
        <v>391</v>
      </c>
      <c r="C14" s="103">
        <v>18</v>
      </c>
      <c r="D14" s="119">
        <v>42.7222222222222</v>
      </c>
      <c r="E14" s="119">
        <v>84.038370476933295</v>
      </c>
      <c r="F14" s="103">
        <v>365</v>
      </c>
      <c r="G14" s="103">
        <v>1</v>
      </c>
      <c r="H14" s="3"/>
    </row>
    <row r="15" spans="1:8" ht="12.6" customHeight="1">
      <c r="A15" s="4" t="s">
        <v>259</v>
      </c>
      <c r="B15" s="13" t="s">
        <v>370</v>
      </c>
      <c r="C15" s="103">
        <v>6</v>
      </c>
      <c r="D15" s="119">
        <v>73.3333333333333</v>
      </c>
      <c r="E15" s="119">
        <v>141.60037664733301</v>
      </c>
      <c r="F15" s="103">
        <v>362</v>
      </c>
      <c r="G15" s="103">
        <v>6</v>
      </c>
      <c r="H15" s="3"/>
    </row>
    <row r="16" spans="1:8" ht="12.6" customHeight="1">
      <c r="A16" s="4" t="s">
        <v>367</v>
      </c>
      <c r="B16" s="13" t="s">
        <v>260</v>
      </c>
      <c r="C16" s="103">
        <v>165</v>
      </c>
      <c r="D16" s="119">
        <v>56.115151515151503</v>
      </c>
      <c r="E16" s="119">
        <v>345.931111957643</v>
      </c>
      <c r="F16" s="103">
        <v>4380</v>
      </c>
      <c r="G16" s="103">
        <v>1</v>
      </c>
      <c r="H16" s="3"/>
    </row>
    <row r="17" spans="1:8" ht="12.6" customHeight="1">
      <c r="A17" s="4" t="s">
        <v>502</v>
      </c>
      <c r="B17" s="13" t="s">
        <v>143</v>
      </c>
      <c r="C17" s="103">
        <v>14</v>
      </c>
      <c r="D17" s="119">
        <v>8.6428571428571406</v>
      </c>
      <c r="E17" s="119">
        <v>5.8257669400312002</v>
      </c>
      <c r="F17" s="103">
        <v>24</v>
      </c>
      <c r="G17" s="103">
        <v>1</v>
      </c>
      <c r="H17" s="3"/>
    </row>
    <row r="18" spans="1:8" ht="12.6" customHeight="1">
      <c r="A18" s="4" t="s">
        <v>503</v>
      </c>
      <c r="B18" s="13" t="s">
        <v>144</v>
      </c>
      <c r="C18" s="103">
        <v>22</v>
      </c>
      <c r="D18" s="119">
        <v>15.2272727272727</v>
      </c>
      <c r="E18" s="119">
        <v>16.341393011035699</v>
      </c>
      <c r="F18" s="103">
        <v>55</v>
      </c>
      <c r="G18" s="103">
        <v>1</v>
      </c>
      <c r="H18" s="3"/>
    </row>
    <row r="19" spans="1:8" ht="12.6" customHeight="1">
      <c r="A19" s="4" t="s">
        <v>504</v>
      </c>
      <c r="B19" s="13" t="s">
        <v>145</v>
      </c>
      <c r="C19" s="103">
        <v>1</v>
      </c>
      <c r="D19" s="119">
        <v>6</v>
      </c>
      <c r="E19" s="119" t="s">
        <v>491</v>
      </c>
      <c r="F19" s="103">
        <v>6</v>
      </c>
      <c r="G19" s="103">
        <v>6</v>
      </c>
      <c r="H19" s="3"/>
    </row>
    <row r="20" spans="1:8" ht="12.6" customHeight="1">
      <c r="A20" s="4" t="s">
        <v>505</v>
      </c>
      <c r="B20" s="13" t="s">
        <v>146</v>
      </c>
      <c r="C20" s="103">
        <v>9</v>
      </c>
      <c r="D20" s="119">
        <v>1098.3333333333301</v>
      </c>
      <c r="E20" s="119">
        <v>2877.8110605111001</v>
      </c>
      <c r="F20" s="103">
        <v>8760</v>
      </c>
      <c r="G20" s="103">
        <v>1</v>
      </c>
      <c r="H20" s="3"/>
    </row>
    <row r="21" spans="1:8" ht="12.6" customHeight="1">
      <c r="A21" s="4" t="s">
        <v>506</v>
      </c>
      <c r="B21" s="13" t="s">
        <v>147</v>
      </c>
      <c r="C21" s="103">
        <v>7</v>
      </c>
      <c r="D21" s="119">
        <v>99.571428571428598</v>
      </c>
      <c r="E21" s="119">
        <v>157.70315695725901</v>
      </c>
      <c r="F21" s="103">
        <v>358</v>
      </c>
      <c r="G21" s="103">
        <v>1</v>
      </c>
      <c r="H21" s="3"/>
    </row>
    <row r="22" spans="1:8" ht="12.6" customHeight="1">
      <c r="A22" s="4" t="s">
        <v>507</v>
      </c>
      <c r="B22" s="13" t="s">
        <v>148</v>
      </c>
      <c r="C22" s="103">
        <v>39</v>
      </c>
      <c r="D22" s="119">
        <v>17.256410256410302</v>
      </c>
      <c r="E22" s="119">
        <v>14.1769233332088</v>
      </c>
      <c r="F22" s="103">
        <v>52</v>
      </c>
      <c r="G22" s="103">
        <v>1</v>
      </c>
      <c r="H22" s="3"/>
    </row>
    <row r="23" spans="1:8" ht="12.6" customHeight="1">
      <c r="A23" s="4" t="s">
        <v>508</v>
      </c>
      <c r="B23" s="13" t="s">
        <v>149</v>
      </c>
      <c r="C23" s="103">
        <v>50</v>
      </c>
      <c r="D23" s="119">
        <v>20.9</v>
      </c>
      <c r="E23" s="119">
        <v>37.327152671086701</v>
      </c>
      <c r="F23" s="103">
        <v>261</v>
      </c>
      <c r="G23" s="103">
        <v>1</v>
      </c>
      <c r="H23" s="3"/>
    </row>
    <row r="24" spans="1:8" ht="12.6" customHeight="1">
      <c r="A24" s="134" t="s">
        <v>572</v>
      </c>
      <c r="B24" s="13" t="s">
        <v>150</v>
      </c>
      <c r="C24" s="103">
        <v>2</v>
      </c>
      <c r="D24" s="119">
        <v>22.5</v>
      </c>
      <c r="E24" s="119">
        <v>14.849242404917501</v>
      </c>
      <c r="F24" s="103">
        <v>33</v>
      </c>
      <c r="G24" s="103">
        <v>12</v>
      </c>
      <c r="H24" s="3"/>
    </row>
    <row r="25" spans="1:8" ht="12.6" customHeight="1">
      <c r="A25" s="4" t="s">
        <v>509</v>
      </c>
      <c r="B25" s="13" t="s">
        <v>573</v>
      </c>
      <c r="C25" s="103">
        <v>53</v>
      </c>
      <c r="D25" s="119">
        <v>22.7169811320755</v>
      </c>
      <c r="E25" s="119">
        <v>20.591612704887801</v>
      </c>
      <c r="F25" s="103">
        <v>94</v>
      </c>
      <c r="G25" s="103">
        <v>1</v>
      </c>
      <c r="H25" s="3"/>
    </row>
    <row r="26" spans="1:8" ht="12.6" customHeight="1">
      <c r="A26" s="4" t="s">
        <v>510</v>
      </c>
      <c r="B26" s="13" t="s">
        <v>574</v>
      </c>
      <c r="C26" s="103">
        <v>0</v>
      </c>
      <c r="D26" s="119" t="s">
        <v>491</v>
      </c>
      <c r="E26" s="119" t="s">
        <v>491</v>
      </c>
      <c r="F26" s="103" t="s">
        <v>491</v>
      </c>
      <c r="G26" s="103" t="s">
        <v>491</v>
      </c>
      <c r="H26" s="3"/>
    </row>
    <row r="27" spans="1:8" ht="12.6" customHeight="1">
      <c r="A27" s="4" t="s">
        <v>575</v>
      </c>
      <c r="B27" s="13" t="s">
        <v>576</v>
      </c>
      <c r="C27" s="103">
        <v>153</v>
      </c>
      <c r="D27" s="119">
        <v>93.993464052287607</v>
      </c>
      <c r="E27" s="119">
        <v>709.79242236849598</v>
      </c>
      <c r="F27" s="103">
        <v>8760</v>
      </c>
      <c r="G27" s="103">
        <v>1</v>
      </c>
      <c r="H27" s="3"/>
    </row>
    <row r="28" spans="1:8" ht="12.6" customHeight="1">
      <c r="A28" s="4" t="s">
        <v>577</v>
      </c>
      <c r="B28" s="13" t="s">
        <v>328</v>
      </c>
      <c r="C28" s="103">
        <v>2</v>
      </c>
      <c r="D28" s="119">
        <v>12</v>
      </c>
      <c r="E28" s="119">
        <v>0</v>
      </c>
      <c r="F28" s="103">
        <v>12</v>
      </c>
      <c r="G28" s="103">
        <v>12</v>
      </c>
      <c r="H28" s="3"/>
    </row>
    <row r="29" spans="1:8" ht="12.6" customHeight="1">
      <c r="A29" s="134" t="s">
        <v>534</v>
      </c>
      <c r="B29" s="13" t="s">
        <v>578</v>
      </c>
      <c r="C29" s="103">
        <v>23</v>
      </c>
      <c r="D29" s="119">
        <v>61.478260869565197</v>
      </c>
      <c r="E29" s="119">
        <v>121.27349615462199</v>
      </c>
      <c r="F29" s="103">
        <v>365</v>
      </c>
      <c r="G29" s="103">
        <v>1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119" t="s">
        <v>491</v>
      </c>
      <c r="E30" s="119" t="s">
        <v>491</v>
      </c>
      <c r="F30" s="103" t="s">
        <v>491</v>
      </c>
      <c r="G30" s="103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5</v>
      </c>
      <c r="D31" s="119">
        <v>14.2</v>
      </c>
      <c r="E31" s="119">
        <v>19.829271292712701</v>
      </c>
      <c r="F31" s="103">
        <v>49</v>
      </c>
      <c r="G31" s="103">
        <v>2</v>
      </c>
      <c r="H31" s="3"/>
    </row>
    <row r="32" spans="1:8" ht="12.6" customHeight="1">
      <c r="A32" s="4" t="s">
        <v>581</v>
      </c>
      <c r="B32" s="13" t="s">
        <v>261</v>
      </c>
      <c r="C32" s="103">
        <v>0</v>
      </c>
      <c r="D32" s="119" t="s">
        <v>491</v>
      </c>
      <c r="E32" s="119" t="s">
        <v>491</v>
      </c>
      <c r="F32" s="103" t="s">
        <v>491</v>
      </c>
      <c r="G32" s="103" t="s">
        <v>491</v>
      </c>
      <c r="H32" s="3"/>
    </row>
    <row r="33" spans="1:8" ht="12.6" customHeight="1">
      <c r="A33" s="4" t="s">
        <v>417</v>
      </c>
      <c r="B33" s="13" t="s">
        <v>167</v>
      </c>
      <c r="C33" s="103">
        <v>2</v>
      </c>
      <c r="D33" s="119">
        <v>6.5</v>
      </c>
      <c r="E33" s="119">
        <v>7.7781745930520199</v>
      </c>
      <c r="F33" s="103">
        <v>12</v>
      </c>
      <c r="G33" s="103">
        <v>1</v>
      </c>
      <c r="H33" s="3"/>
    </row>
    <row r="34" spans="1:8" ht="12.6" customHeight="1">
      <c r="A34" s="134" t="s">
        <v>582</v>
      </c>
      <c r="B34" s="13" t="s">
        <v>331</v>
      </c>
      <c r="C34" s="103">
        <v>119</v>
      </c>
      <c r="D34" s="119">
        <v>527.76470588235304</v>
      </c>
      <c r="E34" s="119">
        <v>1877.78374915065</v>
      </c>
      <c r="F34" s="103">
        <v>8760</v>
      </c>
      <c r="G34" s="103">
        <v>1</v>
      </c>
      <c r="H34" s="3"/>
    </row>
    <row r="35" spans="1:8" ht="12.6" customHeight="1">
      <c r="A35" s="4" t="s">
        <v>418</v>
      </c>
      <c r="B35" s="13" t="s">
        <v>436</v>
      </c>
      <c r="C35" s="103">
        <v>20</v>
      </c>
      <c r="D35" s="119">
        <v>27.45</v>
      </c>
      <c r="E35" s="119">
        <v>77.432126475554796</v>
      </c>
      <c r="F35" s="103">
        <v>353</v>
      </c>
      <c r="G35" s="103">
        <v>1</v>
      </c>
      <c r="H35" s="3"/>
    </row>
    <row r="36" spans="1:8" ht="12.6" customHeight="1">
      <c r="A36" s="4" t="s">
        <v>419</v>
      </c>
      <c r="B36" s="13" t="s">
        <v>514</v>
      </c>
      <c r="C36" s="103">
        <v>17</v>
      </c>
      <c r="D36" s="119">
        <v>29.470588235294102</v>
      </c>
      <c r="E36" s="119">
        <v>34.772686204582399</v>
      </c>
      <c r="F36" s="103">
        <v>131</v>
      </c>
      <c r="G36" s="103">
        <v>2</v>
      </c>
      <c r="H36" s="3"/>
    </row>
    <row r="37" spans="1:8" ht="12.6" customHeight="1">
      <c r="A37" s="4" t="s">
        <v>583</v>
      </c>
      <c r="B37" s="13" t="s">
        <v>2071</v>
      </c>
      <c r="C37" s="103">
        <v>2</v>
      </c>
      <c r="D37" s="119">
        <v>364</v>
      </c>
      <c r="E37" s="119">
        <v>1.4142135623731</v>
      </c>
      <c r="F37" s="103">
        <v>365</v>
      </c>
      <c r="G37" s="103">
        <v>363</v>
      </c>
      <c r="H37" s="3"/>
    </row>
    <row r="38" spans="1:8" ht="12.6" customHeight="1">
      <c r="A38" s="4" t="s">
        <v>584</v>
      </c>
      <c r="B38" s="13" t="s">
        <v>262</v>
      </c>
      <c r="C38" s="103">
        <v>24</v>
      </c>
      <c r="D38" s="119">
        <v>29.625</v>
      </c>
      <c r="E38" s="119">
        <v>67.563054285221796</v>
      </c>
      <c r="F38" s="103">
        <v>340</v>
      </c>
      <c r="G38" s="103">
        <v>1</v>
      </c>
      <c r="H38" s="3"/>
    </row>
    <row r="39" spans="1:8" ht="12.6" customHeight="1">
      <c r="A39" s="4" t="s">
        <v>263</v>
      </c>
      <c r="B39" s="13" t="s">
        <v>264</v>
      </c>
      <c r="C39" s="103">
        <v>143</v>
      </c>
      <c r="D39" s="119">
        <v>99.783216783216801</v>
      </c>
      <c r="E39" s="119">
        <v>737.21625374564496</v>
      </c>
      <c r="F39" s="103">
        <v>8760</v>
      </c>
      <c r="G39" s="103">
        <v>1</v>
      </c>
      <c r="H39" s="3"/>
    </row>
    <row r="40" spans="1:8" ht="12.6" customHeight="1">
      <c r="A40" s="4" t="s">
        <v>265</v>
      </c>
      <c r="B40" s="13" t="s">
        <v>266</v>
      </c>
      <c r="C40" s="103">
        <v>9</v>
      </c>
      <c r="D40" s="119">
        <v>11.1111111111111</v>
      </c>
      <c r="E40" s="119">
        <v>7.0789201938651001</v>
      </c>
      <c r="F40" s="103">
        <v>24</v>
      </c>
      <c r="G40" s="103">
        <v>2</v>
      </c>
      <c r="H40" s="3"/>
    </row>
    <row r="41" spans="1:8" ht="12.6" customHeight="1">
      <c r="A41" s="4" t="s">
        <v>377</v>
      </c>
      <c r="B41" s="13" t="s">
        <v>267</v>
      </c>
      <c r="C41" s="103">
        <v>2</v>
      </c>
      <c r="D41" s="119">
        <v>12</v>
      </c>
      <c r="E41" s="119">
        <v>0</v>
      </c>
      <c r="F41" s="103">
        <v>12</v>
      </c>
      <c r="G41" s="103">
        <v>12</v>
      </c>
      <c r="H41" s="3"/>
    </row>
    <row r="42" spans="1:8" ht="12.6" customHeight="1">
      <c r="A42" s="4" t="s">
        <v>378</v>
      </c>
      <c r="B42" s="13" t="s">
        <v>268</v>
      </c>
      <c r="C42" s="103">
        <v>6</v>
      </c>
      <c r="D42" s="119">
        <v>178.833333333333</v>
      </c>
      <c r="E42" s="119">
        <v>402.17081777108899</v>
      </c>
      <c r="F42" s="103">
        <v>999</v>
      </c>
      <c r="G42" s="103">
        <v>1</v>
      </c>
      <c r="H42" s="3"/>
    </row>
    <row r="43" spans="1:8" ht="12.6" customHeight="1">
      <c r="A43" s="4" t="s">
        <v>281</v>
      </c>
      <c r="B43" s="13" t="s">
        <v>379</v>
      </c>
      <c r="C43" s="103">
        <v>3</v>
      </c>
      <c r="D43" s="119">
        <v>9</v>
      </c>
      <c r="E43" s="119">
        <v>13</v>
      </c>
      <c r="F43" s="103">
        <v>24</v>
      </c>
      <c r="G43" s="103">
        <v>1</v>
      </c>
      <c r="H43" s="3"/>
    </row>
    <row r="44" spans="1:8" ht="12.6" customHeight="1">
      <c r="A44" s="4" t="s">
        <v>380</v>
      </c>
      <c r="B44" s="13" t="s">
        <v>585</v>
      </c>
      <c r="C44" s="103">
        <v>10</v>
      </c>
      <c r="D44" s="119">
        <v>48.5</v>
      </c>
      <c r="E44" s="119">
        <v>112.083550185664</v>
      </c>
      <c r="F44" s="103">
        <v>365</v>
      </c>
      <c r="G44" s="103">
        <v>1</v>
      </c>
      <c r="H44" s="3"/>
    </row>
    <row r="45" spans="1:8" ht="12.6" customHeight="1">
      <c r="A45" s="4" t="s">
        <v>282</v>
      </c>
      <c r="B45" s="13" t="s">
        <v>586</v>
      </c>
      <c r="C45" s="103">
        <v>110</v>
      </c>
      <c r="D45" s="119">
        <v>179.654545454545</v>
      </c>
      <c r="E45" s="119">
        <v>1119.1390566815901</v>
      </c>
      <c r="F45" s="103">
        <v>8760</v>
      </c>
      <c r="G45" s="103">
        <v>1</v>
      </c>
      <c r="H45" s="3"/>
    </row>
    <row r="46" spans="1:8" ht="12.6" customHeight="1">
      <c r="A46" s="4" t="s">
        <v>587</v>
      </c>
      <c r="B46" s="13" t="s">
        <v>588</v>
      </c>
      <c r="C46" s="103">
        <v>8</v>
      </c>
      <c r="D46" s="119">
        <v>1098</v>
      </c>
      <c r="E46" s="119">
        <v>3057.16988639587</v>
      </c>
      <c r="F46" s="103">
        <v>8664</v>
      </c>
      <c r="G46" s="103">
        <v>1</v>
      </c>
      <c r="H46" s="3"/>
    </row>
    <row r="47" spans="1:8" ht="12.6" customHeight="1">
      <c r="A47" s="4" t="s">
        <v>589</v>
      </c>
      <c r="B47" s="13" t="s">
        <v>269</v>
      </c>
      <c r="C47" s="103">
        <v>5</v>
      </c>
      <c r="D47" s="119">
        <v>74</v>
      </c>
      <c r="E47" s="119">
        <v>162.67452166826899</v>
      </c>
      <c r="F47" s="103">
        <v>365</v>
      </c>
      <c r="G47" s="103">
        <v>1</v>
      </c>
      <c r="H47" s="3"/>
    </row>
    <row r="48" spans="1:8" ht="12.6" customHeight="1">
      <c r="A48" s="4" t="s">
        <v>284</v>
      </c>
      <c r="B48" s="13" t="s">
        <v>590</v>
      </c>
      <c r="C48" s="103">
        <v>6</v>
      </c>
      <c r="D48" s="119">
        <v>531.83333333333303</v>
      </c>
      <c r="E48" s="119">
        <v>1291.94836068113</v>
      </c>
      <c r="F48" s="103">
        <v>3169</v>
      </c>
      <c r="G48" s="103">
        <v>1</v>
      </c>
      <c r="H48" s="3"/>
    </row>
    <row r="49" spans="1:8" ht="12.6" customHeight="1">
      <c r="A49" s="4" t="s">
        <v>421</v>
      </c>
      <c r="B49" s="13" t="s">
        <v>270</v>
      </c>
      <c r="C49" s="103">
        <v>42</v>
      </c>
      <c r="D49" s="119">
        <v>473.95238095238102</v>
      </c>
      <c r="E49" s="119">
        <v>1882.0159398042099</v>
      </c>
      <c r="F49" s="103">
        <v>8760</v>
      </c>
      <c r="G49" s="103">
        <v>1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119" t="s">
        <v>491</v>
      </c>
      <c r="E50" s="119" t="s">
        <v>491</v>
      </c>
      <c r="F50" s="103" t="s">
        <v>491</v>
      </c>
      <c r="G50" s="103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19">
        <v>0</v>
      </c>
      <c r="D51" s="119" t="s">
        <v>491</v>
      </c>
      <c r="E51" s="119" t="s">
        <v>491</v>
      </c>
      <c r="F51" s="119" t="s">
        <v>491</v>
      </c>
      <c r="G51" s="103" t="s">
        <v>491</v>
      </c>
    </row>
    <row r="52" spans="1:8" ht="12.6" customHeight="1">
      <c r="A52" s="4" t="s">
        <v>591</v>
      </c>
      <c r="B52" s="13" t="s">
        <v>157</v>
      </c>
      <c r="C52" s="103">
        <v>1</v>
      </c>
      <c r="D52" s="119">
        <v>2</v>
      </c>
      <c r="E52" s="119" t="s">
        <v>491</v>
      </c>
      <c r="F52" s="103">
        <v>2</v>
      </c>
      <c r="G52" s="103">
        <v>2</v>
      </c>
      <c r="H52" s="3"/>
    </row>
    <row r="53" spans="1:8" ht="12.6" customHeight="1">
      <c r="A53" s="4" t="s">
        <v>158</v>
      </c>
      <c r="B53" s="13" t="s">
        <v>159</v>
      </c>
      <c r="C53" s="103">
        <v>1</v>
      </c>
      <c r="D53" s="119">
        <v>24</v>
      </c>
      <c r="E53" s="119" t="s">
        <v>491</v>
      </c>
      <c r="F53" s="103">
        <v>24</v>
      </c>
      <c r="G53" s="103">
        <v>24</v>
      </c>
      <c r="H53" s="3"/>
    </row>
    <row r="54" spans="1:8" ht="12.6" customHeight="1">
      <c r="A54" s="4" t="s">
        <v>160</v>
      </c>
      <c r="B54" s="13" t="s">
        <v>161</v>
      </c>
      <c r="C54" s="103">
        <v>8</v>
      </c>
      <c r="D54" s="119">
        <v>14.125</v>
      </c>
      <c r="E54" s="119">
        <v>12.8222741464108</v>
      </c>
      <c r="F54" s="103">
        <v>36</v>
      </c>
      <c r="G54" s="103">
        <v>1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119" t="s">
        <v>491</v>
      </c>
      <c r="E55" s="119" t="s">
        <v>491</v>
      </c>
      <c r="F55" s="103" t="s">
        <v>491</v>
      </c>
      <c r="G55" s="103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1</v>
      </c>
      <c r="D56" s="119">
        <v>1</v>
      </c>
      <c r="E56" s="119" t="s">
        <v>491</v>
      </c>
      <c r="F56" s="103">
        <v>1</v>
      </c>
      <c r="G56" s="103">
        <v>1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119" t="s">
        <v>491</v>
      </c>
      <c r="E57" s="119" t="s">
        <v>491</v>
      </c>
      <c r="F57" s="103" t="s">
        <v>491</v>
      </c>
      <c r="G57" s="103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119" t="s">
        <v>491</v>
      </c>
      <c r="E58" s="119" t="s">
        <v>491</v>
      </c>
      <c r="F58" s="103" t="s">
        <v>491</v>
      </c>
      <c r="G58" s="103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127</v>
      </c>
      <c r="D59" s="119">
        <v>101.795275590551</v>
      </c>
      <c r="E59" s="119">
        <v>721.12816528766496</v>
      </c>
      <c r="F59" s="103">
        <v>8088</v>
      </c>
      <c r="G59" s="103">
        <v>1</v>
      </c>
      <c r="H59" s="3"/>
    </row>
    <row r="60" spans="1:8" ht="12.6" customHeight="1">
      <c r="A60" s="4" t="s">
        <v>175</v>
      </c>
      <c r="B60" s="13" t="s">
        <v>176</v>
      </c>
      <c r="C60" s="103">
        <v>113</v>
      </c>
      <c r="D60" s="119">
        <v>328.23008849557499</v>
      </c>
      <c r="E60" s="119">
        <v>1608.53828948193</v>
      </c>
      <c r="F60" s="103">
        <v>8760</v>
      </c>
      <c r="G60" s="103">
        <v>1</v>
      </c>
      <c r="H60" s="3"/>
    </row>
    <row r="61" spans="1:8" ht="12.6" customHeight="1">
      <c r="A61" s="4" t="s">
        <v>177</v>
      </c>
      <c r="B61" s="13" t="s">
        <v>178</v>
      </c>
      <c r="C61" s="103">
        <v>8</v>
      </c>
      <c r="D61" s="119">
        <v>52.75</v>
      </c>
      <c r="E61" s="119">
        <v>124.464280590285</v>
      </c>
      <c r="F61" s="103">
        <v>360</v>
      </c>
      <c r="G61" s="103">
        <v>1</v>
      </c>
      <c r="H61" s="3"/>
    </row>
    <row r="62" spans="1:8" ht="12.6" customHeight="1">
      <c r="A62" s="4" t="s">
        <v>179</v>
      </c>
      <c r="B62" s="13" t="s">
        <v>180</v>
      </c>
      <c r="C62" s="103">
        <v>10</v>
      </c>
      <c r="D62" s="119">
        <v>41.1</v>
      </c>
      <c r="E62" s="119">
        <v>106.699422054042</v>
      </c>
      <c r="F62" s="103">
        <v>344</v>
      </c>
      <c r="G62" s="103">
        <v>1</v>
      </c>
      <c r="H62" s="3"/>
    </row>
    <row r="63" spans="1:8" ht="12.6" customHeight="1">
      <c r="A63" s="4" t="s">
        <v>181</v>
      </c>
      <c r="B63" s="13" t="s">
        <v>182</v>
      </c>
      <c r="C63" s="103">
        <v>2</v>
      </c>
      <c r="D63" s="119">
        <v>7</v>
      </c>
      <c r="E63" s="119">
        <v>7.0710678118654799</v>
      </c>
      <c r="F63" s="103">
        <v>12</v>
      </c>
      <c r="G63" s="103">
        <v>2</v>
      </c>
      <c r="H63" s="3"/>
    </row>
    <row r="64" spans="1:8" ht="12.6" customHeight="1">
      <c r="A64" s="134" t="s">
        <v>183</v>
      </c>
      <c r="B64" s="13" t="s">
        <v>184</v>
      </c>
      <c r="C64" s="103">
        <v>24</v>
      </c>
      <c r="D64" s="119">
        <v>65.7083333333333</v>
      </c>
      <c r="E64" s="119">
        <v>98.888817307144507</v>
      </c>
      <c r="F64" s="103">
        <v>365</v>
      </c>
      <c r="G64" s="103">
        <v>1</v>
      </c>
      <c r="H64" s="3"/>
    </row>
    <row r="65" spans="1:8" ht="12.6" customHeight="1">
      <c r="A65" s="4" t="s">
        <v>185</v>
      </c>
      <c r="B65" s="13" t="s">
        <v>2018</v>
      </c>
      <c r="C65" s="103">
        <v>31</v>
      </c>
      <c r="D65" s="119">
        <v>12.548387096774199</v>
      </c>
      <c r="E65" s="119">
        <v>13.0149624398931</v>
      </c>
      <c r="F65" s="103">
        <v>50</v>
      </c>
      <c r="G65" s="103">
        <v>1</v>
      </c>
      <c r="H65" s="3"/>
    </row>
    <row r="66" spans="1:8" ht="12.6" customHeight="1">
      <c r="A66" s="4" t="s">
        <v>186</v>
      </c>
      <c r="B66" s="13" t="s">
        <v>163</v>
      </c>
      <c r="C66" s="103">
        <v>2</v>
      </c>
      <c r="D66" s="119">
        <v>31</v>
      </c>
      <c r="E66" s="119">
        <v>26.870057685088799</v>
      </c>
      <c r="F66" s="103">
        <v>50</v>
      </c>
      <c r="G66" s="103">
        <v>12</v>
      </c>
      <c r="H66" s="3"/>
    </row>
    <row r="67" spans="1:8" ht="12.6" customHeight="1">
      <c r="A67" s="4" t="s">
        <v>187</v>
      </c>
      <c r="B67" s="13" t="s">
        <v>164</v>
      </c>
      <c r="C67" s="103">
        <v>3</v>
      </c>
      <c r="D67" s="119">
        <v>9.3333333333333304</v>
      </c>
      <c r="E67" s="119">
        <v>6.3508529610858799</v>
      </c>
      <c r="F67" s="103">
        <v>13</v>
      </c>
      <c r="G67" s="103">
        <v>2</v>
      </c>
      <c r="H67" s="3"/>
    </row>
    <row r="68" spans="1:8" ht="12.6" customHeight="1">
      <c r="A68" s="4" t="s">
        <v>188</v>
      </c>
      <c r="B68" s="13" t="s">
        <v>165</v>
      </c>
      <c r="C68" s="103">
        <v>50</v>
      </c>
      <c r="D68" s="119">
        <v>13.16</v>
      </c>
      <c r="E68" s="119">
        <v>13.977182572073</v>
      </c>
      <c r="F68" s="103">
        <v>56</v>
      </c>
      <c r="G68" s="103">
        <v>1</v>
      </c>
      <c r="H68" s="3"/>
    </row>
    <row r="69" spans="1:8" ht="12.6" customHeight="1">
      <c r="A69" s="4" t="s">
        <v>189</v>
      </c>
      <c r="B69" s="13" t="s">
        <v>166</v>
      </c>
      <c r="C69" s="103">
        <v>31</v>
      </c>
      <c r="D69" s="119">
        <v>297.22580645161298</v>
      </c>
      <c r="E69" s="119">
        <v>1570.7078809606301</v>
      </c>
      <c r="F69" s="103">
        <v>8760</v>
      </c>
      <c r="G69" s="103">
        <v>1</v>
      </c>
      <c r="H69" s="3"/>
    </row>
    <row r="70" spans="1:8" ht="12.6" customHeight="1">
      <c r="A70" s="4" t="s">
        <v>190</v>
      </c>
      <c r="B70" s="13" t="s">
        <v>168</v>
      </c>
      <c r="C70" s="103">
        <v>29</v>
      </c>
      <c r="D70" s="119">
        <v>19.551724137931</v>
      </c>
      <c r="E70" s="119">
        <v>57.6675114073876</v>
      </c>
      <c r="F70" s="103">
        <v>308</v>
      </c>
      <c r="G70" s="103">
        <v>1</v>
      </c>
      <c r="H70" s="3"/>
    </row>
    <row r="71" spans="1:8" ht="12.6" customHeight="1">
      <c r="A71" s="4" t="s">
        <v>191</v>
      </c>
      <c r="B71" s="13" t="s">
        <v>192</v>
      </c>
      <c r="C71" s="103">
        <v>1</v>
      </c>
      <c r="D71" s="119">
        <v>1</v>
      </c>
      <c r="E71" s="119" t="s">
        <v>491</v>
      </c>
      <c r="F71" s="103">
        <v>1</v>
      </c>
      <c r="G71" s="103">
        <v>1</v>
      </c>
      <c r="H71" s="3"/>
    </row>
    <row r="72" spans="1:8" ht="12.6" customHeight="1">
      <c r="A72" s="4" t="s">
        <v>193</v>
      </c>
      <c r="B72" s="13" t="s">
        <v>194</v>
      </c>
      <c r="C72" s="103">
        <v>6</v>
      </c>
      <c r="D72" s="119">
        <v>6.5</v>
      </c>
      <c r="E72" s="119">
        <v>6.0249481325568297</v>
      </c>
      <c r="F72" s="103">
        <v>12</v>
      </c>
      <c r="G72" s="103">
        <v>1</v>
      </c>
      <c r="H72" s="3"/>
    </row>
    <row r="73" spans="1:8" ht="12.6" customHeight="1">
      <c r="A73" s="4" t="s">
        <v>195</v>
      </c>
      <c r="B73" s="13" t="s">
        <v>196</v>
      </c>
      <c r="C73" s="103">
        <v>51</v>
      </c>
      <c r="D73" s="119">
        <v>29.7843137254902</v>
      </c>
      <c r="E73" s="119">
        <v>74.473435190137494</v>
      </c>
      <c r="F73" s="103">
        <v>365</v>
      </c>
      <c r="G73" s="103">
        <v>1</v>
      </c>
      <c r="H73" s="3"/>
    </row>
    <row r="74" spans="1:8" ht="12.6" customHeight="1">
      <c r="A74" s="4" t="s">
        <v>197</v>
      </c>
      <c r="B74" s="13" t="s">
        <v>198</v>
      </c>
      <c r="C74" s="103">
        <v>8</v>
      </c>
      <c r="D74" s="119">
        <v>12.5</v>
      </c>
      <c r="E74" s="119">
        <v>15.287716824767701</v>
      </c>
      <c r="F74" s="103">
        <v>48</v>
      </c>
      <c r="G74" s="103">
        <v>1</v>
      </c>
      <c r="H74" s="3"/>
    </row>
    <row r="75" spans="1:8" ht="12.6" customHeight="1">
      <c r="A75" s="4" t="s">
        <v>199</v>
      </c>
      <c r="B75" s="13" t="s">
        <v>200</v>
      </c>
      <c r="C75" s="103">
        <v>4</v>
      </c>
      <c r="D75" s="119">
        <v>30.75</v>
      </c>
      <c r="E75" s="119">
        <v>19.956202043475098</v>
      </c>
      <c r="F75" s="103">
        <v>48</v>
      </c>
      <c r="G75" s="103">
        <v>12</v>
      </c>
      <c r="H75" s="3"/>
    </row>
    <row r="76" spans="1:8" ht="12.6" customHeight="1">
      <c r="A76" s="4" t="s">
        <v>201</v>
      </c>
      <c r="B76" s="13" t="s">
        <v>202</v>
      </c>
      <c r="C76" s="103">
        <v>80</v>
      </c>
      <c r="D76" s="119">
        <v>72.125</v>
      </c>
      <c r="E76" s="119">
        <v>179.59048880964201</v>
      </c>
      <c r="F76" s="103">
        <v>1095</v>
      </c>
      <c r="G76" s="103">
        <v>1</v>
      </c>
      <c r="H76" s="3"/>
    </row>
    <row r="77" spans="1:8" ht="12.6" customHeight="1">
      <c r="A77" s="4" t="s">
        <v>203</v>
      </c>
      <c r="B77" s="13" t="s">
        <v>169</v>
      </c>
      <c r="C77" s="103">
        <v>53</v>
      </c>
      <c r="D77" s="119">
        <v>184.77358490565999</v>
      </c>
      <c r="E77" s="119">
        <v>1154.86528754039</v>
      </c>
      <c r="F77" s="103">
        <v>8429</v>
      </c>
      <c r="G77" s="103">
        <v>1</v>
      </c>
      <c r="H77" s="3"/>
    </row>
    <row r="78" spans="1:8" ht="12.6" customHeight="1">
      <c r="A78" s="134" t="s">
        <v>204</v>
      </c>
      <c r="B78" s="13" t="s">
        <v>170</v>
      </c>
      <c r="C78" s="103">
        <v>314</v>
      </c>
      <c r="D78" s="119">
        <v>31.694267515923599</v>
      </c>
      <c r="E78" s="119">
        <v>74.824195435866102</v>
      </c>
      <c r="F78" s="103">
        <v>638</v>
      </c>
      <c r="G78" s="103">
        <v>1</v>
      </c>
      <c r="H78" s="3"/>
    </row>
    <row r="79" spans="1:8" ht="12.6" customHeight="1">
      <c r="A79" s="4" t="s">
        <v>205</v>
      </c>
      <c r="B79" s="13" t="s">
        <v>206</v>
      </c>
      <c r="C79" s="103">
        <v>1</v>
      </c>
      <c r="D79" s="119">
        <v>43</v>
      </c>
      <c r="E79" s="119" t="s">
        <v>491</v>
      </c>
      <c r="F79" s="103">
        <v>43</v>
      </c>
      <c r="G79" s="103">
        <v>43</v>
      </c>
      <c r="H79" s="3"/>
    </row>
    <row r="80" spans="1:8" ht="12.6" customHeight="1">
      <c r="A80" s="4" t="s">
        <v>207</v>
      </c>
      <c r="B80" s="13" t="s">
        <v>171</v>
      </c>
      <c r="C80" s="103">
        <v>25</v>
      </c>
      <c r="D80" s="119">
        <v>361.48</v>
      </c>
      <c r="E80" s="119">
        <v>1749.76527282947</v>
      </c>
      <c r="F80" s="103">
        <v>8760</v>
      </c>
      <c r="G80" s="103">
        <v>1</v>
      </c>
      <c r="H80" s="3"/>
    </row>
    <row r="81" spans="1:8" ht="12.6" customHeight="1">
      <c r="A81" s="134" t="s">
        <v>208</v>
      </c>
      <c r="B81" s="13" t="s">
        <v>209</v>
      </c>
      <c r="C81" s="103">
        <v>2</v>
      </c>
      <c r="D81" s="119">
        <v>149.5</v>
      </c>
      <c r="E81" s="119">
        <v>137.885822331377</v>
      </c>
      <c r="F81" s="103">
        <v>247</v>
      </c>
      <c r="G81" s="103">
        <v>52</v>
      </c>
      <c r="H81" s="3"/>
    </row>
    <row r="82" spans="1:8" ht="12.6" customHeight="1">
      <c r="A82" s="4" t="s">
        <v>210</v>
      </c>
      <c r="B82" s="13" t="s">
        <v>211</v>
      </c>
      <c r="C82" s="103">
        <v>130</v>
      </c>
      <c r="D82" s="119">
        <v>87.761538461538507</v>
      </c>
      <c r="E82" s="119">
        <v>768.03976604741797</v>
      </c>
      <c r="F82" s="103">
        <v>8760</v>
      </c>
      <c r="G82" s="103">
        <v>1</v>
      </c>
      <c r="H82" s="3"/>
    </row>
    <row r="83" spans="1:8" ht="12.6" customHeight="1">
      <c r="A83" s="4" t="s">
        <v>212</v>
      </c>
      <c r="B83" s="13" t="s">
        <v>213</v>
      </c>
      <c r="C83" s="103">
        <v>786</v>
      </c>
      <c r="D83" s="119">
        <v>53.879134860050897</v>
      </c>
      <c r="E83" s="119">
        <v>499.06467104230398</v>
      </c>
      <c r="F83" s="103">
        <v>8760</v>
      </c>
      <c r="G83" s="103">
        <v>1</v>
      </c>
      <c r="H83" s="3"/>
    </row>
    <row r="84" spans="1:8" ht="12.6" customHeight="1">
      <c r="A84" s="134" t="s">
        <v>172</v>
      </c>
      <c r="B84" s="13" t="s">
        <v>214</v>
      </c>
      <c r="C84" s="103">
        <v>285</v>
      </c>
      <c r="D84" s="119">
        <v>21.592982456140401</v>
      </c>
      <c r="E84" s="119">
        <v>73.297406568961307</v>
      </c>
      <c r="F84" s="103">
        <v>1040</v>
      </c>
      <c r="G84" s="103">
        <v>1</v>
      </c>
      <c r="H84" s="3"/>
    </row>
    <row r="85" spans="1:8" ht="12.6" customHeight="1">
      <c r="A85" s="35" t="s">
        <v>215</v>
      </c>
      <c r="B85" s="192" t="s">
        <v>2020</v>
      </c>
      <c r="C85" s="103">
        <v>28</v>
      </c>
      <c r="D85" s="119">
        <v>36.392857142857103</v>
      </c>
      <c r="E85" s="119">
        <v>66.758458632159901</v>
      </c>
      <c r="F85" s="103">
        <v>365</v>
      </c>
      <c r="G85" s="103">
        <v>4</v>
      </c>
      <c r="H85" s="3"/>
    </row>
    <row r="86" spans="1:8" ht="12.6" customHeight="1">
      <c r="A86" s="35" t="s">
        <v>217</v>
      </c>
      <c r="B86" s="13" t="s">
        <v>216</v>
      </c>
      <c r="C86" s="103">
        <v>303</v>
      </c>
      <c r="D86" s="119">
        <v>20.636963696369602</v>
      </c>
      <c r="E86" s="119">
        <v>47.688839198787598</v>
      </c>
      <c r="F86" s="103">
        <v>365</v>
      </c>
      <c r="G86" s="103">
        <v>1</v>
      </c>
      <c r="H86" s="3"/>
    </row>
    <row r="87" spans="1:8" ht="12.6" customHeight="1">
      <c r="A87" s="35" t="s">
        <v>219</v>
      </c>
      <c r="B87" s="13" t="s">
        <v>218</v>
      </c>
      <c r="C87" s="103">
        <v>80</v>
      </c>
      <c r="D87" s="119">
        <v>27.1875</v>
      </c>
      <c r="E87" s="119">
        <v>55.8764672165984</v>
      </c>
      <c r="F87" s="103">
        <v>365</v>
      </c>
      <c r="G87" s="103">
        <v>1</v>
      </c>
      <c r="H87" s="3"/>
    </row>
    <row r="88" spans="1:8" ht="12.6" customHeight="1">
      <c r="A88" s="35" t="s">
        <v>221</v>
      </c>
      <c r="B88" s="13" t="s">
        <v>220</v>
      </c>
      <c r="C88" s="103">
        <v>117</v>
      </c>
      <c r="D88" s="119">
        <v>30.957264957265</v>
      </c>
      <c r="E88" s="119">
        <v>63.183557600658602</v>
      </c>
      <c r="F88" s="103">
        <v>365</v>
      </c>
      <c r="G88" s="103">
        <v>2</v>
      </c>
      <c r="H88" s="3"/>
    </row>
    <row r="89" spans="1:8" ht="12.6" customHeight="1">
      <c r="A89" s="35" t="s">
        <v>223</v>
      </c>
      <c r="B89" s="13" t="s">
        <v>222</v>
      </c>
      <c r="C89" s="103">
        <v>173</v>
      </c>
      <c r="D89" s="119">
        <v>16.127167630057802</v>
      </c>
      <c r="E89" s="119">
        <v>13.844905517608399</v>
      </c>
      <c r="F89" s="103">
        <v>81</v>
      </c>
      <c r="G89" s="103">
        <v>1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119" t="s">
        <v>491</v>
      </c>
      <c r="E90" s="119" t="s">
        <v>491</v>
      </c>
      <c r="F90" s="103" t="s">
        <v>491</v>
      </c>
      <c r="G90" s="103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119" t="s">
        <v>491</v>
      </c>
      <c r="E91" s="119" t="s">
        <v>491</v>
      </c>
      <c r="F91" s="103" t="s">
        <v>491</v>
      </c>
      <c r="G91" s="103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115</v>
      </c>
      <c r="D92" s="119">
        <v>22.852173913043501</v>
      </c>
      <c r="E92" s="119">
        <v>38.367622378602398</v>
      </c>
      <c r="F92" s="103">
        <v>365</v>
      </c>
      <c r="G92" s="103">
        <v>1</v>
      </c>
      <c r="H92" s="3"/>
    </row>
    <row r="93" spans="1:8" ht="12.6" customHeight="1">
      <c r="A93" s="134" t="s">
        <v>321</v>
      </c>
      <c r="B93" s="13" t="s">
        <v>517</v>
      </c>
      <c r="C93" s="103">
        <v>3</v>
      </c>
      <c r="D93" s="119">
        <v>4.6666666666666696</v>
      </c>
      <c r="E93" s="119">
        <v>6.3508529610858799</v>
      </c>
      <c r="F93" s="103">
        <v>12</v>
      </c>
      <c r="G93" s="103">
        <v>1</v>
      </c>
      <c r="H93" s="3"/>
    </row>
    <row r="94" spans="1:8" ht="12.6" customHeight="1">
      <c r="A94" s="4" t="s">
        <v>322</v>
      </c>
      <c r="B94" s="13" t="s">
        <v>323</v>
      </c>
      <c r="C94" s="103">
        <v>119</v>
      </c>
      <c r="D94" s="119">
        <v>45.453781512604998</v>
      </c>
      <c r="E94" s="119">
        <v>84.626271905336395</v>
      </c>
      <c r="F94" s="103">
        <v>365</v>
      </c>
      <c r="G94" s="103">
        <v>1</v>
      </c>
      <c r="H94" s="3"/>
    </row>
    <row r="95" spans="1:8" ht="12.6" customHeight="1">
      <c r="A95" s="134" t="s">
        <v>324</v>
      </c>
      <c r="B95" s="13" t="s">
        <v>518</v>
      </c>
      <c r="C95" s="103">
        <v>37</v>
      </c>
      <c r="D95" s="119">
        <v>23.351351351351401</v>
      </c>
      <c r="E95" s="119">
        <v>59.405955657388198</v>
      </c>
      <c r="F95" s="103">
        <v>365</v>
      </c>
      <c r="G95" s="103">
        <v>1</v>
      </c>
      <c r="H95" s="3"/>
    </row>
    <row r="96" spans="1:8" ht="12.6" customHeight="1">
      <c r="A96" s="4" t="s">
        <v>325</v>
      </c>
      <c r="B96" s="13" t="s">
        <v>519</v>
      </c>
      <c r="C96" s="103">
        <v>5</v>
      </c>
      <c r="D96" s="119">
        <v>20.399999999999999</v>
      </c>
      <c r="E96" s="119">
        <v>19.308029417835499</v>
      </c>
      <c r="F96" s="103">
        <v>52</v>
      </c>
      <c r="G96" s="103">
        <v>2</v>
      </c>
      <c r="H96" s="3"/>
    </row>
    <row r="97" spans="1:8" ht="12.6" customHeight="1">
      <c r="A97" s="4" t="s">
        <v>686</v>
      </c>
      <c r="B97" s="13" t="s">
        <v>520</v>
      </c>
      <c r="C97" s="103">
        <v>12</v>
      </c>
      <c r="D97" s="119">
        <v>9.0833333333333304</v>
      </c>
      <c r="E97" s="119">
        <v>6.4731379679036003</v>
      </c>
      <c r="F97" s="103">
        <v>23</v>
      </c>
      <c r="G97" s="103">
        <v>1</v>
      </c>
      <c r="H97" s="3"/>
    </row>
    <row r="98" spans="1:8" ht="12.6" customHeight="1">
      <c r="A98" s="134" t="s">
        <v>381</v>
      </c>
      <c r="B98" s="13" t="s">
        <v>151</v>
      </c>
      <c r="C98" s="103">
        <v>3</v>
      </c>
      <c r="D98" s="119">
        <v>26.3333333333333</v>
      </c>
      <c r="E98" s="119">
        <v>15.6311654502578</v>
      </c>
      <c r="F98" s="103">
        <v>43</v>
      </c>
      <c r="G98" s="103">
        <v>12</v>
      </c>
      <c r="H98" s="3"/>
    </row>
    <row r="99" spans="1:8" ht="12.6" customHeight="1">
      <c r="A99" s="4" t="s">
        <v>604</v>
      </c>
      <c r="B99" s="13" t="s">
        <v>382</v>
      </c>
      <c r="C99" s="103">
        <v>0</v>
      </c>
      <c r="D99" s="119" t="s">
        <v>491</v>
      </c>
      <c r="E99" s="119" t="s">
        <v>491</v>
      </c>
      <c r="F99" s="103" t="s">
        <v>491</v>
      </c>
      <c r="G99" s="103" t="s">
        <v>491</v>
      </c>
      <c r="H99" s="3"/>
    </row>
    <row r="100" spans="1:8" ht="12.6" customHeight="1">
      <c r="A100" s="134" t="s">
        <v>606</v>
      </c>
      <c r="B100" s="13" t="s">
        <v>521</v>
      </c>
      <c r="C100" s="103">
        <v>27</v>
      </c>
      <c r="D100" s="119">
        <v>13.703703703703701</v>
      </c>
      <c r="E100" s="119">
        <v>10.472729476027901</v>
      </c>
      <c r="F100" s="103">
        <v>52</v>
      </c>
      <c r="G100" s="103">
        <v>1</v>
      </c>
      <c r="H100" s="3"/>
    </row>
    <row r="101" spans="1:8" ht="12.6" customHeight="1">
      <c r="A101" s="4" t="s">
        <v>383</v>
      </c>
      <c r="B101" s="13" t="s">
        <v>522</v>
      </c>
      <c r="C101" s="103">
        <v>361</v>
      </c>
      <c r="D101" s="119">
        <v>21.260387811634299</v>
      </c>
      <c r="E101" s="119">
        <v>102.43737278543701</v>
      </c>
      <c r="F101" s="103">
        <v>1760</v>
      </c>
      <c r="G101" s="103">
        <v>1</v>
      </c>
      <c r="H101" s="3"/>
    </row>
    <row r="102" spans="1:8" ht="12.6" customHeight="1">
      <c r="A102" s="4" t="s">
        <v>608</v>
      </c>
      <c r="B102" s="13" t="s">
        <v>523</v>
      </c>
      <c r="C102" s="103">
        <v>38</v>
      </c>
      <c r="D102" s="119">
        <v>13.0526315789474</v>
      </c>
      <c r="E102" s="119">
        <v>9.2384255369158002</v>
      </c>
      <c r="F102" s="103">
        <v>52</v>
      </c>
      <c r="G102" s="103">
        <v>1</v>
      </c>
      <c r="H102" s="3"/>
    </row>
    <row r="103" spans="1:8" ht="12.6" customHeight="1">
      <c r="A103" s="4" t="s">
        <v>609</v>
      </c>
      <c r="B103" s="13" t="s">
        <v>524</v>
      </c>
      <c r="C103" s="103">
        <v>34</v>
      </c>
      <c r="D103" s="119">
        <v>23.882352941176499</v>
      </c>
      <c r="E103" s="119">
        <v>61.88345091643</v>
      </c>
      <c r="F103" s="103">
        <v>365</v>
      </c>
      <c r="G103" s="103">
        <v>1</v>
      </c>
      <c r="H103" s="3"/>
    </row>
    <row r="104" spans="1:8" ht="12.6" customHeight="1">
      <c r="A104" s="4" t="s">
        <v>384</v>
      </c>
      <c r="B104" s="13" t="s">
        <v>525</v>
      </c>
      <c r="C104" s="103">
        <v>36</v>
      </c>
      <c r="D104" s="119">
        <v>8.1944444444444393</v>
      </c>
      <c r="E104" s="119">
        <v>13.3069679801748</v>
      </c>
      <c r="F104" s="103">
        <v>78</v>
      </c>
      <c r="G104" s="103">
        <v>1</v>
      </c>
      <c r="H104" s="3"/>
    </row>
    <row r="105" spans="1:8" ht="12.6" customHeight="1">
      <c r="A105" s="4" t="s">
        <v>611</v>
      </c>
      <c r="B105" s="13" t="s">
        <v>411</v>
      </c>
      <c r="C105" s="103">
        <v>5</v>
      </c>
      <c r="D105" s="119">
        <v>8.1999999999999993</v>
      </c>
      <c r="E105" s="119">
        <v>5.3103672189406996</v>
      </c>
      <c r="F105" s="103">
        <v>12</v>
      </c>
      <c r="G105" s="103">
        <v>1</v>
      </c>
      <c r="H105" s="3"/>
    </row>
    <row r="106" spans="1:8" ht="12.6" customHeight="1">
      <c r="A106" s="4" t="s">
        <v>276</v>
      </c>
      <c r="B106" s="4" t="s">
        <v>277</v>
      </c>
      <c r="C106" s="184">
        <v>4562</v>
      </c>
      <c r="D106" s="187">
        <v>28.4576939938623</v>
      </c>
      <c r="E106" s="187">
        <v>229.26626829780699</v>
      </c>
      <c r="F106" s="184">
        <v>8760</v>
      </c>
      <c r="G106" s="184">
        <v>1</v>
      </c>
      <c r="H106" s="8"/>
    </row>
    <row r="107" spans="1:8" ht="12.6" customHeight="1">
      <c r="A107" s="4" t="s">
        <v>278</v>
      </c>
      <c r="B107" s="4" t="s">
        <v>152</v>
      </c>
      <c r="C107" s="184">
        <v>1789</v>
      </c>
      <c r="D107" s="187">
        <v>30.8574622694243</v>
      </c>
      <c r="E107" s="187">
        <v>209.05433267855801</v>
      </c>
      <c r="F107" s="184">
        <v>8760</v>
      </c>
      <c r="G107" s="184">
        <v>1</v>
      </c>
      <c r="H107" s="8"/>
    </row>
    <row r="108" spans="1:8" ht="12.6" customHeight="1">
      <c r="A108" s="4" t="s">
        <v>385</v>
      </c>
      <c r="B108" s="4" t="s">
        <v>326</v>
      </c>
      <c r="C108" s="184">
        <v>125</v>
      </c>
      <c r="D108" s="187">
        <v>318.47199999999998</v>
      </c>
      <c r="E108" s="187">
        <v>1543.29136429152</v>
      </c>
      <c r="F108" s="184">
        <v>8760</v>
      </c>
      <c r="G108" s="184">
        <v>1</v>
      </c>
      <c r="H108" s="3"/>
    </row>
    <row r="109" spans="1:8" ht="12.6" customHeight="1">
      <c r="A109" s="4" t="s">
        <v>386</v>
      </c>
      <c r="B109" s="4" t="s">
        <v>387</v>
      </c>
      <c r="C109" s="184">
        <v>1055</v>
      </c>
      <c r="D109" s="187">
        <v>24.722274881516601</v>
      </c>
      <c r="E109" s="187">
        <v>269.90894807857802</v>
      </c>
      <c r="F109" s="184">
        <v>8760</v>
      </c>
      <c r="G109" s="184">
        <v>1</v>
      </c>
      <c r="H109" s="3"/>
    </row>
    <row r="110" spans="1:8" ht="12.6" customHeight="1">
      <c r="A110" s="4" t="s">
        <v>617</v>
      </c>
      <c r="B110" s="4" t="s">
        <v>327</v>
      </c>
      <c r="C110" s="184">
        <v>8</v>
      </c>
      <c r="D110" s="187">
        <v>14.625</v>
      </c>
      <c r="E110" s="187">
        <v>15.7202099222625</v>
      </c>
      <c r="F110" s="184">
        <v>52</v>
      </c>
      <c r="G110" s="184">
        <v>1</v>
      </c>
      <c r="H110" s="3"/>
    </row>
    <row r="111" spans="1:8" ht="12.6" customHeight="1">
      <c r="A111" s="4" t="s">
        <v>619</v>
      </c>
      <c r="B111" s="13" t="s">
        <v>388</v>
      </c>
      <c r="C111" s="184">
        <v>178</v>
      </c>
      <c r="D111" s="187">
        <v>10.758426966292101</v>
      </c>
      <c r="E111" s="187">
        <v>5.5807439106566097</v>
      </c>
      <c r="F111" s="184">
        <v>48</v>
      </c>
      <c r="G111" s="184">
        <v>1</v>
      </c>
    </row>
    <row r="112" spans="1:8" ht="12.6" customHeight="1">
      <c r="A112" s="100" t="s">
        <v>389</v>
      </c>
      <c r="B112" s="13" t="s">
        <v>279</v>
      </c>
      <c r="C112" s="184">
        <v>19</v>
      </c>
      <c r="D112" s="187">
        <v>19.789473684210499</v>
      </c>
      <c r="E112" s="187">
        <v>31.045806564867299</v>
      </c>
      <c r="F112" s="184">
        <v>138</v>
      </c>
      <c r="G112" s="184">
        <v>1</v>
      </c>
    </row>
    <row r="113" spans="1:7" ht="12.6" customHeight="1">
      <c r="A113" s="100"/>
      <c r="B113" s="13" t="s">
        <v>390</v>
      </c>
      <c r="C113" s="184">
        <v>13178</v>
      </c>
      <c r="D113" s="187">
        <v>48.3635604795872</v>
      </c>
      <c r="E113" s="187">
        <v>448.49913863984699</v>
      </c>
      <c r="F113" s="184">
        <v>8760</v>
      </c>
      <c r="G113" s="184">
        <v>1</v>
      </c>
    </row>
    <row r="114" spans="1:7">
      <c r="D114" s="104"/>
      <c r="E114" s="104"/>
    </row>
    <row r="115" spans="1:7">
      <c r="D115" s="104"/>
      <c r="E115" s="104"/>
    </row>
    <row r="116" spans="1:7">
      <c r="D116" s="104"/>
      <c r="E116" s="104"/>
    </row>
    <row r="117" spans="1:7">
      <c r="D117" s="104"/>
      <c r="E117" s="104"/>
    </row>
    <row r="119" spans="1:7">
      <c r="C119" s="105"/>
      <c r="D119" s="105"/>
      <c r="E119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2" max="7" man="1"/>
  </rowBreaks>
  <colBreaks count="1" manualBreakCount="1">
    <brk id="7" max="104857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>
  <sheetPr codeName="Sheet144">
    <tabColor theme="5" tint="0.39997558519241921"/>
  </sheetPr>
  <dimension ref="A1:H119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45.25" style="32" bestFit="1" customWidth="1"/>
    <col min="3" max="3" width="6.75" style="32" customWidth="1"/>
    <col min="4" max="5" width="7.25" style="32" customWidth="1"/>
    <col min="6" max="7" width="6.25" style="32" customWidth="1"/>
    <col min="8" max="16384" width="9" style="32"/>
  </cols>
  <sheetData>
    <row r="1" spans="1:8" ht="13.5" hidden="1" customHeight="1">
      <c r="A1" s="46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6" t="s">
        <v>1160</v>
      </c>
      <c r="B3" s="2"/>
      <c r="C3" s="3"/>
      <c r="D3" s="3"/>
      <c r="E3" s="3"/>
      <c r="F3" s="3"/>
      <c r="G3" s="3"/>
      <c r="H3" s="3"/>
    </row>
    <row r="4" spans="1:8">
      <c r="A4" s="46"/>
      <c r="B4" s="2"/>
      <c r="D4" s="3"/>
      <c r="E4" s="3"/>
      <c r="F4" s="40" t="s">
        <v>1571</v>
      </c>
      <c r="G4" s="40" t="s">
        <v>1941</v>
      </c>
      <c r="H4" s="3"/>
    </row>
    <row r="5" spans="1:8" ht="12.6" customHeight="1">
      <c r="A5" s="268" t="s">
        <v>490</v>
      </c>
      <c r="B5" s="270"/>
      <c r="C5" s="135" t="s">
        <v>1178</v>
      </c>
      <c r="D5" s="135" t="s">
        <v>1179</v>
      </c>
      <c r="E5" s="135" t="s">
        <v>1039</v>
      </c>
      <c r="F5" s="135" t="s">
        <v>1180</v>
      </c>
      <c r="G5" s="135" t="s">
        <v>1181</v>
      </c>
      <c r="H5" s="3"/>
    </row>
    <row r="6" spans="1:8" ht="12.6" customHeight="1">
      <c r="A6" s="134" t="s">
        <v>533</v>
      </c>
      <c r="B6" s="13" t="s">
        <v>435</v>
      </c>
      <c r="C6" s="103">
        <v>46</v>
      </c>
      <c r="D6" s="119">
        <v>12.5434782608696</v>
      </c>
      <c r="E6" s="119">
        <v>12.972974509835799</v>
      </c>
      <c r="F6" s="103">
        <v>52</v>
      </c>
      <c r="G6" s="103">
        <v>1</v>
      </c>
      <c r="H6" s="3"/>
    </row>
    <row r="7" spans="1:8" ht="12.6" customHeight="1">
      <c r="A7" s="4" t="s">
        <v>571</v>
      </c>
      <c r="B7" s="13" t="s">
        <v>248</v>
      </c>
      <c r="C7" s="103">
        <v>74</v>
      </c>
      <c r="D7" s="119">
        <v>12.4189189189189</v>
      </c>
      <c r="E7" s="119">
        <v>12.3410516156297</v>
      </c>
      <c r="F7" s="103">
        <v>59</v>
      </c>
      <c r="G7" s="103">
        <v>1</v>
      </c>
      <c r="H7" s="3"/>
    </row>
    <row r="8" spans="1:8" ht="12.6" customHeight="1">
      <c r="A8" s="4" t="s">
        <v>249</v>
      </c>
      <c r="B8" s="13" t="s">
        <v>250</v>
      </c>
      <c r="C8" s="103">
        <v>210</v>
      </c>
      <c r="D8" s="119">
        <v>25.5857142857143</v>
      </c>
      <c r="E8" s="119">
        <v>58.898621731173399</v>
      </c>
      <c r="F8" s="103">
        <v>365</v>
      </c>
      <c r="G8" s="103">
        <v>1</v>
      </c>
      <c r="H8" s="3"/>
    </row>
    <row r="9" spans="1:8" ht="12.6" customHeight="1">
      <c r="A9" s="4" t="s">
        <v>251</v>
      </c>
      <c r="B9" s="13" t="s">
        <v>252</v>
      </c>
      <c r="C9" s="103">
        <v>107</v>
      </c>
      <c r="D9" s="119">
        <v>20.925233644859802</v>
      </c>
      <c r="E9" s="119">
        <v>43.367603971597802</v>
      </c>
      <c r="F9" s="103">
        <v>365</v>
      </c>
      <c r="G9" s="103">
        <v>1</v>
      </c>
      <c r="H9" s="3"/>
    </row>
    <row r="10" spans="1:8" ht="12.6" customHeight="1">
      <c r="A10" s="4" t="s">
        <v>253</v>
      </c>
      <c r="B10" s="13" t="s">
        <v>254</v>
      </c>
      <c r="C10" s="103">
        <v>120</v>
      </c>
      <c r="D10" s="119">
        <v>28.108333333333299</v>
      </c>
      <c r="E10" s="119">
        <v>72.086525487519097</v>
      </c>
      <c r="F10" s="103">
        <v>365</v>
      </c>
      <c r="G10" s="103">
        <v>1</v>
      </c>
      <c r="H10" s="3"/>
    </row>
    <row r="11" spans="1:8" ht="12.6" customHeight="1">
      <c r="A11" s="4" t="s">
        <v>255</v>
      </c>
      <c r="B11" s="13" t="s">
        <v>539</v>
      </c>
      <c r="C11" s="103">
        <v>74</v>
      </c>
      <c r="D11" s="119">
        <v>39.972972972972997</v>
      </c>
      <c r="E11" s="119">
        <v>129.10365093284901</v>
      </c>
      <c r="F11" s="103">
        <v>999</v>
      </c>
      <c r="G11" s="103">
        <v>1</v>
      </c>
      <c r="H11" s="3"/>
    </row>
    <row r="12" spans="1:8" ht="12.6" customHeight="1">
      <c r="A12" s="4" t="s">
        <v>256</v>
      </c>
      <c r="B12" s="13" t="s">
        <v>540</v>
      </c>
      <c r="C12" s="103">
        <v>0</v>
      </c>
      <c r="D12" s="119" t="s">
        <v>491</v>
      </c>
      <c r="E12" s="119" t="s">
        <v>491</v>
      </c>
      <c r="F12" s="103" t="s">
        <v>491</v>
      </c>
      <c r="G12" s="103" t="s">
        <v>491</v>
      </c>
      <c r="H12" s="3"/>
    </row>
    <row r="13" spans="1:8" ht="12.6" customHeight="1">
      <c r="A13" s="4" t="s">
        <v>498</v>
      </c>
      <c r="B13" s="13" t="s">
        <v>257</v>
      </c>
      <c r="C13" s="103">
        <v>22</v>
      </c>
      <c r="D13" s="119">
        <v>5.1818181818181799</v>
      </c>
      <c r="E13" s="119">
        <v>6.0603030227268899</v>
      </c>
      <c r="F13" s="103">
        <v>22</v>
      </c>
      <c r="G13" s="103">
        <v>1</v>
      </c>
      <c r="H13" s="3"/>
    </row>
    <row r="14" spans="1:8" ht="12.6" customHeight="1">
      <c r="A14" s="4" t="s">
        <v>258</v>
      </c>
      <c r="B14" s="13" t="s">
        <v>391</v>
      </c>
      <c r="C14" s="103">
        <v>17</v>
      </c>
      <c r="D14" s="119">
        <v>45.176470588235297</v>
      </c>
      <c r="E14" s="119">
        <v>85.957282482432504</v>
      </c>
      <c r="F14" s="103">
        <v>365</v>
      </c>
      <c r="G14" s="103">
        <v>4</v>
      </c>
      <c r="H14" s="3"/>
    </row>
    <row r="15" spans="1:8" ht="12.6" customHeight="1">
      <c r="A15" s="4" t="s">
        <v>259</v>
      </c>
      <c r="B15" s="13" t="s">
        <v>370</v>
      </c>
      <c r="C15" s="103">
        <v>6</v>
      </c>
      <c r="D15" s="119">
        <v>73.1666666666667</v>
      </c>
      <c r="E15" s="119">
        <v>141.19265797720001</v>
      </c>
      <c r="F15" s="103">
        <v>361</v>
      </c>
      <c r="G15" s="103">
        <v>6</v>
      </c>
      <c r="H15" s="3"/>
    </row>
    <row r="16" spans="1:8" ht="12.6" customHeight="1">
      <c r="A16" s="4" t="s">
        <v>367</v>
      </c>
      <c r="B16" s="13" t="s">
        <v>260</v>
      </c>
      <c r="C16" s="103">
        <v>164</v>
      </c>
      <c r="D16" s="119">
        <v>55.085365853658502</v>
      </c>
      <c r="E16" s="119">
        <v>346.82807046053</v>
      </c>
      <c r="F16" s="103">
        <v>4380</v>
      </c>
      <c r="G16" s="103">
        <v>1</v>
      </c>
      <c r="H16" s="3"/>
    </row>
    <row r="17" spans="1:8" ht="12.6" customHeight="1">
      <c r="A17" s="4" t="s">
        <v>502</v>
      </c>
      <c r="B17" s="13" t="s">
        <v>143</v>
      </c>
      <c r="C17" s="103">
        <v>11</v>
      </c>
      <c r="D17" s="119">
        <v>9</v>
      </c>
      <c r="E17" s="119">
        <v>6.2769419305900902</v>
      </c>
      <c r="F17" s="103">
        <v>24</v>
      </c>
      <c r="G17" s="103">
        <v>2</v>
      </c>
      <c r="H17" s="3"/>
    </row>
    <row r="18" spans="1:8" ht="12.6" customHeight="1">
      <c r="A18" s="4" t="s">
        <v>503</v>
      </c>
      <c r="B18" s="13" t="s">
        <v>144</v>
      </c>
      <c r="C18" s="103">
        <v>22</v>
      </c>
      <c r="D18" s="119">
        <v>25.909090909090899</v>
      </c>
      <c r="E18" s="119">
        <v>52.009989050556101</v>
      </c>
      <c r="F18" s="103">
        <v>247</v>
      </c>
      <c r="G18" s="103">
        <v>1</v>
      </c>
      <c r="H18" s="3"/>
    </row>
    <row r="19" spans="1:8" ht="12.6" customHeight="1">
      <c r="A19" s="4" t="s">
        <v>504</v>
      </c>
      <c r="B19" s="13" t="s">
        <v>145</v>
      </c>
      <c r="C19" s="103">
        <v>0</v>
      </c>
      <c r="D19" s="119" t="s">
        <v>491</v>
      </c>
      <c r="E19" s="119" t="s">
        <v>491</v>
      </c>
      <c r="F19" s="103" t="s">
        <v>491</v>
      </c>
      <c r="G19" s="103" t="s">
        <v>491</v>
      </c>
      <c r="H19" s="3"/>
    </row>
    <row r="20" spans="1:8" ht="12.6" customHeight="1">
      <c r="A20" s="4" t="s">
        <v>505</v>
      </c>
      <c r="B20" s="13" t="s">
        <v>146</v>
      </c>
      <c r="C20" s="103">
        <v>9</v>
      </c>
      <c r="D20" s="119">
        <v>1101.1111111111099</v>
      </c>
      <c r="E20" s="119">
        <v>2877.0231770201499</v>
      </c>
      <c r="F20" s="103">
        <v>8760</v>
      </c>
      <c r="G20" s="103">
        <v>1</v>
      </c>
      <c r="H20" s="3"/>
    </row>
    <row r="21" spans="1:8" ht="12.6" customHeight="1">
      <c r="A21" s="4" t="s">
        <v>506</v>
      </c>
      <c r="B21" s="13" t="s">
        <v>147</v>
      </c>
      <c r="C21" s="103">
        <v>7</v>
      </c>
      <c r="D21" s="119">
        <v>99.571428571428598</v>
      </c>
      <c r="E21" s="119">
        <v>157.70315695725901</v>
      </c>
      <c r="F21" s="103">
        <v>358</v>
      </c>
      <c r="G21" s="103">
        <v>1</v>
      </c>
      <c r="H21" s="3"/>
    </row>
    <row r="22" spans="1:8" ht="12.6" customHeight="1">
      <c r="A22" s="4" t="s">
        <v>507</v>
      </c>
      <c r="B22" s="13" t="s">
        <v>148</v>
      </c>
      <c r="C22" s="103">
        <v>36</v>
      </c>
      <c r="D22" s="119">
        <v>16.1388888888889</v>
      </c>
      <c r="E22" s="119">
        <v>13.676158144278</v>
      </c>
      <c r="F22" s="103">
        <v>52</v>
      </c>
      <c r="G22" s="103">
        <v>1</v>
      </c>
      <c r="H22" s="3"/>
    </row>
    <row r="23" spans="1:8" ht="12.6" customHeight="1">
      <c r="A23" s="4" t="s">
        <v>508</v>
      </c>
      <c r="B23" s="13" t="s">
        <v>149</v>
      </c>
      <c r="C23" s="103">
        <v>50</v>
      </c>
      <c r="D23" s="119">
        <v>21.58</v>
      </c>
      <c r="E23" s="119">
        <v>37.206039667708602</v>
      </c>
      <c r="F23" s="103">
        <v>261</v>
      </c>
      <c r="G23" s="103">
        <v>1</v>
      </c>
      <c r="H23" s="3"/>
    </row>
    <row r="24" spans="1:8" ht="12.6" customHeight="1">
      <c r="A24" s="134" t="s">
        <v>572</v>
      </c>
      <c r="B24" s="13" t="s">
        <v>150</v>
      </c>
      <c r="C24" s="103">
        <v>2</v>
      </c>
      <c r="D24" s="119">
        <v>22.5</v>
      </c>
      <c r="E24" s="119">
        <v>14.849242404917501</v>
      </c>
      <c r="F24" s="103">
        <v>33</v>
      </c>
      <c r="G24" s="103">
        <v>12</v>
      </c>
      <c r="H24" s="3"/>
    </row>
    <row r="25" spans="1:8" ht="12.6" customHeight="1">
      <c r="A25" s="4" t="s">
        <v>509</v>
      </c>
      <c r="B25" s="13" t="s">
        <v>573</v>
      </c>
      <c r="C25" s="103">
        <v>51</v>
      </c>
      <c r="D25" s="119">
        <v>22.843137254902</v>
      </c>
      <c r="E25" s="119">
        <v>20.878096224531198</v>
      </c>
      <c r="F25" s="103">
        <v>94</v>
      </c>
      <c r="G25" s="103">
        <v>1</v>
      </c>
      <c r="H25" s="3"/>
    </row>
    <row r="26" spans="1:8" ht="12.6" customHeight="1">
      <c r="A26" s="4" t="s">
        <v>510</v>
      </c>
      <c r="B26" s="13" t="s">
        <v>574</v>
      </c>
      <c r="C26" s="103">
        <v>0</v>
      </c>
      <c r="D26" s="119" t="s">
        <v>491</v>
      </c>
      <c r="E26" s="119" t="s">
        <v>491</v>
      </c>
      <c r="F26" s="103" t="s">
        <v>491</v>
      </c>
      <c r="G26" s="103" t="s">
        <v>491</v>
      </c>
      <c r="H26" s="3"/>
    </row>
    <row r="27" spans="1:8" ht="12.6" customHeight="1">
      <c r="A27" s="4" t="s">
        <v>575</v>
      </c>
      <c r="B27" s="13" t="s">
        <v>576</v>
      </c>
      <c r="C27" s="103">
        <v>153</v>
      </c>
      <c r="D27" s="119">
        <v>95.366013071895395</v>
      </c>
      <c r="E27" s="119">
        <v>709.88398562569103</v>
      </c>
      <c r="F27" s="103">
        <v>8760</v>
      </c>
      <c r="G27" s="103">
        <v>1</v>
      </c>
      <c r="H27" s="3"/>
    </row>
    <row r="28" spans="1:8" ht="12.6" customHeight="1">
      <c r="A28" s="4" t="s">
        <v>577</v>
      </c>
      <c r="B28" s="13" t="s">
        <v>328</v>
      </c>
      <c r="C28" s="103">
        <v>2</v>
      </c>
      <c r="D28" s="119">
        <v>12</v>
      </c>
      <c r="E28" s="119">
        <v>0</v>
      </c>
      <c r="F28" s="103">
        <v>12</v>
      </c>
      <c r="G28" s="103">
        <v>12</v>
      </c>
      <c r="H28" s="3"/>
    </row>
    <row r="29" spans="1:8" ht="12.6" customHeight="1">
      <c r="A29" s="134" t="s">
        <v>534</v>
      </c>
      <c r="B29" s="13" t="s">
        <v>578</v>
      </c>
      <c r="C29" s="103">
        <v>22</v>
      </c>
      <c r="D29" s="119">
        <v>63.681818181818201</v>
      </c>
      <c r="E29" s="119">
        <v>123.650577709792</v>
      </c>
      <c r="F29" s="103">
        <v>365</v>
      </c>
      <c r="G29" s="103">
        <v>1</v>
      </c>
      <c r="H29" s="3"/>
    </row>
    <row r="30" spans="1:8" ht="12.6" customHeight="1">
      <c r="A30" s="4" t="s">
        <v>579</v>
      </c>
      <c r="B30" s="13" t="s">
        <v>511</v>
      </c>
      <c r="C30" s="103">
        <v>0</v>
      </c>
      <c r="D30" s="119" t="s">
        <v>491</v>
      </c>
      <c r="E30" s="119" t="s">
        <v>491</v>
      </c>
      <c r="F30" s="103" t="s">
        <v>491</v>
      </c>
      <c r="G30" s="103" t="s">
        <v>491</v>
      </c>
      <c r="H30" s="3"/>
    </row>
    <row r="31" spans="1:8" ht="12.6" customHeight="1">
      <c r="A31" s="4" t="s">
        <v>580</v>
      </c>
      <c r="B31" s="13" t="s">
        <v>512</v>
      </c>
      <c r="C31" s="103">
        <v>4</v>
      </c>
      <c r="D31" s="119">
        <v>16.75</v>
      </c>
      <c r="E31" s="119">
        <v>21.9298122806983</v>
      </c>
      <c r="F31" s="103">
        <v>49</v>
      </c>
      <c r="G31" s="103">
        <v>2</v>
      </c>
      <c r="H31" s="3"/>
    </row>
    <row r="32" spans="1:8" ht="12.6" customHeight="1">
      <c r="A32" s="4" t="s">
        <v>581</v>
      </c>
      <c r="B32" s="13" t="s">
        <v>261</v>
      </c>
      <c r="C32" s="103">
        <v>0</v>
      </c>
      <c r="D32" s="119" t="s">
        <v>491</v>
      </c>
      <c r="E32" s="119" t="s">
        <v>491</v>
      </c>
      <c r="F32" s="103" t="s">
        <v>491</v>
      </c>
      <c r="G32" s="103" t="s">
        <v>491</v>
      </c>
      <c r="H32" s="3"/>
    </row>
    <row r="33" spans="1:8" ht="12.6" customHeight="1">
      <c r="A33" s="4" t="s">
        <v>417</v>
      </c>
      <c r="B33" s="13" t="s">
        <v>167</v>
      </c>
      <c r="C33" s="103">
        <v>2</v>
      </c>
      <c r="D33" s="119">
        <v>6.5</v>
      </c>
      <c r="E33" s="119">
        <v>7.7781745930520199</v>
      </c>
      <c r="F33" s="103">
        <v>12</v>
      </c>
      <c r="G33" s="103">
        <v>1</v>
      </c>
      <c r="H33" s="3"/>
    </row>
    <row r="34" spans="1:8" ht="12.6" customHeight="1">
      <c r="A34" s="134" t="s">
        <v>582</v>
      </c>
      <c r="B34" s="13" t="s">
        <v>331</v>
      </c>
      <c r="C34" s="103">
        <v>117</v>
      </c>
      <c r="D34" s="119">
        <v>536.48717948717899</v>
      </c>
      <c r="E34" s="119">
        <v>1892.6971250471599</v>
      </c>
      <c r="F34" s="103">
        <v>8760</v>
      </c>
      <c r="G34" s="103">
        <v>1</v>
      </c>
      <c r="H34" s="3"/>
    </row>
    <row r="35" spans="1:8" ht="12.6" customHeight="1">
      <c r="A35" s="4" t="s">
        <v>418</v>
      </c>
      <c r="B35" s="13" t="s">
        <v>436</v>
      </c>
      <c r="C35" s="103">
        <v>18</v>
      </c>
      <c r="D35" s="119">
        <v>29.7777777777778</v>
      </c>
      <c r="E35" s="119">
        <v>81.487318071807593</v>
      </c>
      <c r="F35" s="103">
        <v>353</v>
      </c>
      <c r="G35" s="103">
        <v>1</v>
      </c>
      <c r="H35" s="3"/>
    </row>
    <row r="36" spans="1:8" ht="12.6" customHeight="1">
      <c r="A36" s="4" t="s">
        <v>419</v>
      </c>
      <c r="B36" s="13" t="s">
        <v>514</v>
      </c>
      <c r="C36" s="103">
        <v>16</v>
      </c>
      <c r="D36" s="119">
        <v>30.5625</v>
      </c>
      <c r="E36" s="119">
        <v>35.610801264035999</v>
      </c>
      <c r="F36" s="103">
        <v>131</v>
      </c>
      <c r="G36" s="103">
        <v>2</v>
      </c>
      <c r="H36" s="3"/>
    </row>
    <row r="37" spans="1:8" ht="12.6" customHeight="1">
      <c r="A37" s="4" t="s">
        <v>583</v>
      </c>
      <c r="B37" s="13" t="s">
        <v>2071</v>
      </c>
      <c r="C37" s="103">
        <v>2</v>
      </c>
      <c r="D37" s="119">
        <v>364</v>
      </c>
      <c r="E37" s="119">
        <v>1.4142135623731</v>
      </c>
      <c r="F37" s="103">
        <v>365</v>
      </c>
      <c r="G37" s="103">
        <v>363</v>
      </c>
      <c r="H37" s="3"/>
    </row>
    <row r="38" spans="1:8" ht="12.6" customHeight="1">
      <c r="A38" s="4" t="s">
        <v>584</v>
      </c>
      <c r="B38" s="13" t="s">
        <v>262</v>
      </c>
      <c r="C38" s="103">
        <v>24</v>
      </c>
      <c r="D38" s="119">
        <v>28.3333333333333</v>
      </c>
      <c r="E38" s="119">
        <v>68.016408932388998</v>
      </c>
      <c r="F38" s="103">
        <v>340</v>
      </c>
      <c r="G38" s="103">
        <v>1</v>
      </c>
      <c r="H38" s="3"/>
    </row>
    <row r="39" spans="1:8" ht="12.6" customHeight="1">
      <c r="A39" s="4" t="s">
        <v>263</v>
      </c>
      <c r="B39" s="13" t="s">
        <v>264</v>
      </c>
      <c r="C39" s="103">
        <v>128</v>
      </c>
      <c r="D39" s="119">
        <v>109.296875</v>
      </c>
      <c r="E39" s="119">
        <v>778.92479253847296</v>
      </c>
      <c r="F39" s="103">
        <v>8760</v>
      </c>
      <c r="G39" s="103">
        <v>1</v>
      </c>
      <c r="H39" s="3"/>
    </row>
    <row r="40" spans="1:8" ht="12.6" customHeight="1">
      <c r="A40" s="4" t="s">
        <v>265</v>
      </c>
      <c r="B40" s="13" t="s">
        <v>266</v>
      </c>
      <c r="C40" s="103">
        <v>9</v>
      </c>
      <c r="D40" s="119">
        <v>9.6666666666666696</v>
      </c>
      <c r="E40" s="119">
        <v>6.8190908484929302</v>
      </c>
      <c r="F40" s="103">
        <v>24</v>
      </c>
      <c r="G40" s="103">
        <v>2</v>
      </c>
      <c r="H40" s="3"/>
    </row>
    <row r="41" spans="1:8" ht="12.6" customHeight="1">
      <c r="A41" s="4" t="s">
        <v>377</v>
      </c>
      <c r="B41" s="13" t="s">
        <v>267</v>
      </c>
      <c r="C41" s="103">
        <v>2</v>
      </c>
      <c r="D41" s="119">
        <v>12</v>
      </c>
      <c r="E41" s="119">
        <v>0</v>
      </c>
      <c r="F41" s="103">
        <v>12</v>
      </c>
      <c r="G41" s="103">
        <v>12</v>
      </c>
      <c r="H41" s="3"/>
    </row>
    <row r="42" spans="1:8" ht="12.6" customHeight="1">
      <c r="A42" s="4" t="s">
        <v>378</v>
      </c>
      <c r="B42" s="13" t="s">
        <v>268</v>
      </c>
      <c r="C42" s="103">
        <v>6</v>
      </c>
      <c r="D42" s="119">
        <v>178.833333333333</v>
      </c>
      <c r="E42" s="119">
        <v>402.17081777108899</v>
      </c>
      <c r="F42" s="103">
        <v>999</v>
      </c>
      <c r="G42" s="103">
        <v>1</v>
      </c>
      <c r="H42" s="3"/>
    </row>
    <row r="43" spans="1:8" ht="12.6" customHeight="1">
      <c r="A43" s="4" t="s">
        <v>281</v>
      </c>
      <c r="B43" s="13" t="s">
        <v>379</v>
      </c>
      <c r="C43" s="103">
        <v>4</v>
      </c>
      <c r="D43" s="119">
        <v>7</v>
      </c>
      <c r="E43" s="119">
        <v>11.343133018115701</v>
      </c>
      <c r="F43" s="103">
        <v>24</v>
      </c>
      <c r="G43" s="103">
        <v>1</v>
      </c>
      <c r="H43" s="3"/>
    </row>
    <row r="44" spans="1:8" ht="12.6" customHeight="1">
      <c r="A44" s="4" t="s">
        <v>380</v>
      </c>
      <c r="B44" s="13" t="s">
        <v>585</v>
      </c>
      <c r="C44" s="103">
        <v>10</v>
      </c>
      <c r="D44" s="119">
        <v>48.2</v>
      </c>
      <c r="E44" s="119">
        <v>112.25150333069</v>
      </c>
      <c r="F44" s="103">
        <v>365</v>
      </c>
      <c r="G44" s="103">
        <v>1</v>
      </c>
      <c r="H44" s="3"/>
    </row>
    <row r="45" spans="1:8" ht="12.6" customHeight="1">
      <c r="A45" s="4" t="s">
        <v>282</v>
      </c>
      <c r="B45" s="13" t="s">
        <v>586</v>
      </c>
      <c r="C45" s="103">
        <v>108</v>
      </c>
      <c r="D45" s="119">
        <v>182.888888888889</v>
      </c>
      <c r="E45" s="119">
        <v>1129.2928258889999</v>
      </c>
      <c r="F45" s="103">
        <v>8760</v>
      </c>
      <c r="G45" s="103">
        <v>1</v>
      </c>
      <c r="H45" s="3"/>
    </row>
    <row r="46" spans="1:8" ht="12.6" customHeight="1">
      <c r="A46" s="4" t="s">
        <v>587</v>
      </c>
      <c r="B46" s="13" t="s">
        <v>588</v>
      </c>
      <c r="C46" s="103">
        <v>8</v>
      </c>
      <c r="D46" s="119">
        <v>1104.25</v>
      </c>
      <c r="E46" s="119">
        <v>3054.78083151172</v>
      </c>
      <c r="F46" s="103">
        <v>8664</v>
      </c>
      <c r="G46" s="103">
        <v>1</v>
      </c>
      <c r="H46" s="3"/>
    </row>
    <row r="47" spans="1:8" ht="12.6" customHeight="1">
      <c r="A47" s="4" t="s">
        <v>589</v>
      </c>
      <c r="B47" s="13" t="s">
        <v>269</v>
      </c>
      <c r="C47" s="103">
        <v>5</v>
      </c>
      <c r="D47" s="119">
        <v>74</v>
      </c>
      <c r="E47" s="119">
        <v>162.67452166826899</v>
      </c>
      <c r="F47" s="103">
        <v>365</v>
      </c>
      <c r="G47" s="103">
        <v>1</v>
      </c>
      <c r="H47" s="3"/>
    </row>
    <row r="48" spans="1:8" ht="12.6" customHeight="1">
      <c r="A48" s="4" t="s">
        <v>284</v>
      </c>
      <c r="B48" s="13" t="s">
        <v>590</v>
      </c>
      <c r="C48" s="103">
        <v>6</v>
      </c>
      <c r="D48" s="119">
        <v>531.83333333333303</v>
      </c>
      <c r="E48" s="119">
        <v>1291.94836068113</v>
      </c>
      <c r="F48" s="103">
        <v>3169</v>
      </c>
      <c r="G48" s="103">
        <v>1</v>
      </c>
      <c r="H48" s="3"/>
    </row>
    <row r="49" spans="1:8" ht="12.6" customHeight="1">
      <c r="A49" s="4" t="s">
        <v>421</v>
      </c>
      <c r="B49" s="13" t="s">
        <v>270</v>
      </c>
      <c r="C49" s="103">
        <v>43</v>
      </c>
      <c r="D49" s="119">
        <v>462.95348837209298</v>
      </c>
      <c r="E49" s="119">
        <v>1860.8742563067401</v>
      </c>
      <c r="F49" s="103">
        <v>8760</v>
      </c>
      <c r="G49" s="103">
        <v>1</v>
      </c>
      <c r="H49" s="3"/>
    </row>
    <row r="50" spans="1:8" ht="12.6" customHeight="1">
      <c r="A50" s="4" t="s">
        <v>559</v>
      </c>
      <c r="B50" s="13" t="s">
        <v>271</v>
      </c>
      <c r="C50" s="103">
        <v>0</v>
      </c>
      <c r="D50" s="119" t="s">
        <v>491</v>
      </c>
      <c r="E50" s="119" t="s">
        <v>491</v>
      </c>
      <c r="F50" s="103" t="s">
        <v>491</v>
      </c>
      <c r="G50" s="103" t="s">
        <v>491</v>
      </c>
      <c r="H50" s="3"/>
    </row>
    <row r="51" spans="1:8" s="3" customFormat="1" ht="12.6" customHeight="1">
      <c r="A51" s="35" t="s">
        <v>2022</v>
      </c>
      <c r="B51" s="13" t="s">
        <v>2023</v>
      </c>
      <c r="C51" s="119">
        <v>0</v>
      </c>
      <c r="D51" s="119" t="s">
        <v>491</v>
      </c>
      <c r="E51" s="119" t="s">
        <v>491</v>
      </c>
      <c r="F51" s="119" t="s">
        <v>491</v>
      </c>
      <c r="G51" s="103" t="s">
        <v>491</v>
      </c>
    </row>
    <row r="52" spans="1:8" ht="12.6" customHeight="1">
      <c r="A52" s="4" t="s">
        <v>591</v>
      </c>
      <c r="B52" s="13" t="s">
        <v>157</v>
      </c>
      <c r="C52" s="103">
        <v>1</v>
      </c>
      <c r="D52" s="119">
        <v>2</v>
      </c>
      <c r="E52" s="119" t="s">
        <v>491</v>
      </c>
      <c r="F52" s="103">
        <v>2</v>
      </c>
      <c r="G52" s="103">
        <v>2</v>
      </c>
      <c r="H52" s="3"/>
    </row>
    <row r="53" spans="1:8" ht="12.6" customHeight="1">
      <c r="A53" s="4" t="s">
        <v>158</v>
      </c>
      <c r="B53" s="13" t="s">
        <v>159</v>
      </c>
      <c r="C53" s="103">
        <v>1</v>
      </c>
      <c r="D53" s="119">
        <v>24</v>
      </c>
      <c r="E53" s="119" t="s">
        <v>491</v>
      </c>
      <c r="F53" s="103">
        <v>24</v>
      </c>
      <c r="G53" s="103">
        <v>24</v>
      </c>
      <c r="H53" s="3"/>
    </row>
    <row r="54" spans="1:8" ht="12.6" customHeight="1">
      <c r="A54" s="4" t="s">
        <v>160</v>
      </c>
      <c r="B54" s="13" t="s">
        <v>161</v>
      </c>
      <c r="C54" s="103">
        <v>8</v>
      </c>
      <c r="D54" s="119">
        <v>14.125</v>
      </c>
      <c r="E54" s="119">
        <v>12.8222741464108</v>
      </c>
      <c r="F54" s="103">
        <v>36</v>
      </c>
      <c r="G54" s="103">
        <v>1</v>
      </c>
      <c r="H54" s="3"/>
    </row>
    <row r="55" spans="1:8" ht="12.6" customHeight="1">
      <c r="A55" s="4" t="s">
        <v>162</v>
      </c>
      <c r="B55" s="13" t="s">
        <v>272</v>
      </c>
      <c r="C55" s="103">
        <v>0</v>
      </c>
      <c r="D55" s="119" t="s">
        <v>491</v>
      </c>
      <c r="E55" s="119" t="s">
        <v>491</v>
      </c>
      <c r="F55" s="103" t="s">
        <v>491</v>
      </c>
      <c r="G55" s="103" t="s">
        <v>491</v>
      </c>
      <c r="H55" s="3"/>
    </row>
    <row r="56" spans="1:8" ht="12.6" customHeight="1">
      <c r="A56" s="4" t="s">
        <v>273</v>
      </c>
      <c r="B56" s="13" t="s">
        <v>274</v>
      </c>
      <c r="C56" s="103">
        <v>1</v>
      </c>
      <c r="D56" s="119">
        <v>1</v>
      </c>
      <c r="E56" s="119" t="s">
        <v>491</v>
      </c>
      <c r="F56" s="103">
        <v>1</v>
      </c>
      <c r="G56" s="103">
        <v>1</v>
      </c>
      <c r="H56" s="3"/>
    </row>
    <row r="57" spans="1:8" ht="12.6" customHeight="1">
      <c r="A57" s="4" t="s">
        <v>287</v>
      </c>
      <c r="B57" s="13" t="s">
        <v>275</v>
      </c>
      <c r="C57" s="103">
        <v>0</v>
      </c>
      <c r="D57" s="119" t="s">
        <v>491</v>
      </c>
      <c r="E57" s="119" t="s">
        <v>491</v>
      </c>
      <c r="F57" s="103" t="s">
        <v>491</v>
      </c>
      <c r="G57" s="103" t="s">
        <v>491</v>
      </c>
      <c r="H57" s="3"/>
    </row>
    <row r="58" spans="1:8" ht="12.6" customHeight="1">
      <c r="A58" s="4" t="s">
        <v>424</v>
      </c>
      <c r="B58" s="13" t="s">
        <v>427</v>
      </c>
      <c r="C58" s="103">
        <v>0</v>
      </c>
      <c r="D58" s="119" t="s">
        <v>491</v>
      </c>
      <c r="E58" s="119" t="s">
        <v>491</v>
      </c>
      <c r="F58" s="103" t="s">
        <v>491</v>
      </c>
      <c r="G58" s="103" t="s">
        <v>491</v>
      </c>
      <c r="H58" s="3"/>
    </row>
    <row r="59" spans="1:8" ht="12.6" customHeight="1">
      <c r="A59" s="4" t="s">
        <v>592</v>
      </c>
      <c r="B59" s="13" t="s">
        <v>174</v>
      </c>
      <c r="C59" s="103">
        <v>117</v>
      </c>
      <c r="D59" s="119">
        <v>107.111111111111</v>
      </c>
      <c r="E59" s="119">
        <v>750.67781759137802</v>
      </c>
      <c r="F59" s="103">
        <v>8088</v>
      </c>
      <c r="G59" s="103">
        <v>1</v>
      </c>
      <c r="H59" s="3"/>
    </row>
    <row r="60" spans="1:8" ht="12.6" customHeight="1">
      <c r="A60" s="4" t="s">
        <v>175</v>
      </c>
      <c r="B60" s="13" t="s">
        <v>176</v>
      </c>
      <c r="C60" s="103">
        <v>113</v>
      </c>
      <c r="D60" s="119">
        <v>326.29203539822998</v>
      </c>
      <c r="E60" s="119">
        <v>1608.87150823964</v>
      </c>
      <c r="F60" s="103">
        <v>8760</v>
      </c>
      <c r="G60" s="103">
        <v>1</v>
      </c>
      <c r="H60" s="3"/>
    </row>
    <row r="61" spans="1:8" ht="12.6" customHeight="1">
      <c r="A61" s="4" t="s">
        <v>177</v>
      </c>
      <c r="B61" s="13" t="s">
        <v>178</v>
      </c>
      <c r="C61" s="103">
        <v>6</v>
      </c>
      <c r="D61" s="119">
        <v>66.1666666666667</v>
      </c>
      <c r="E61" s="119">
        <v>144.121360896526</v>
      </c>
      <c r="F61" s="103">
        <v>360</v>
      </c>
      <c r="G61" s="103">
        <v>1</v>
      </c>
      <c r="H61" s="3"/>
    </row>
    <row r="62" spans="1:8" ht="12.6" customHeight="1">
      <c r="A62" s="4" t="s">
        <v>179</v>
      </c>
      <c r="B62" s="13" t="s">
        <v>180</v>
      </c>
      <c r="C62" s="103">
        <v>9</v>
      </c>
      <c r="D62" s="119">
        <v>45.4444444444444</v>
      </c>
      <c r="E62" s="119">
        <v>112.229798974148</v>
      </c>
      <c r="F62" s="103">
        <v>344</v>
      </c>
      <c r="G62" s="103">
        <v>1</v>
      </c>
      <c r="H62" s="3"/>
    </row>
    <row r="63" spans="1:8" ht="12.6" customHeight="1">
      <c r="A63" s="4" t="s">
        <v>181</v>
      </c>
      <c r="B63" s="13" t="s">
        <v>182</v>
      </c>
      <c r="C63" s="103">
        <v>2</v>
      </c>
      <c r="D63" s="119">
        <v>7</v>
      </c>
      <c r="E63" s="119">
        <v>7.0710678118654799</v>
      </c>
      <c r="F63" s="103">
        <v>12</v>
      </c>
      <c r="G63" s="103">
        <v>2</v>
      </c>
      <c r="H63" s="3"/>
    </row>
    <row r="64" spans="1:8" ht="12.6" customHeight="1">
      <c r="A64" s="134" t="s">
        <v>183</v>
      </c>
      <c r="B64" s="13" t="s">
        <v>184</v>
      </c>
      <c r="C64" s="103">
        <v>24</v>
      </c>
      <c r="D64" s="119">
        <v>65.7083333333333</v>
      </c>
      <c r="E64" s="119">
        <v>98.888817307144507</v>
      </c>
      <c r="F64" s="103">
        <v>365</v>
      </c>
      <c r="G64" s="103">
        <v>1</v>
      </c>
      <c r="H64" s="3"/>
    </row>
    <row r="65" spans="1:8" ht="12.6" customHeight="1">
      <c r="A65" s="4" t="s">
        <v>185</v>
      </c>
      <c r="B65" s="13" t="s">
        <v>2018</v>
      </c>
      <c r="C65" s="103">
        <v>30</v>
      </c>
      <c r="D65" s="119">
        <v>12.5666666666667</v>
      </c>
      <c r="E65" s="119">
        <v>13.237051795240699</v>
      </c>
      <c r="F65" s="103">
        <v>50</v>
      </c>
      <c r="G65" s="103">
        <v>1</v>
      </c>
      <c r="H65" s="3"/>
    </row>
    <row r="66" spans="1:8" ht="12.6" customHeight="1">
      <c r="A66" s="4" t="s">
        <v>186</v>
      </c>
      <c r="B66" s="13" t="s">
        <v>163</v>
      </c>
      <c r="C66" s="103">
        <v>2</v>
      </c>
      <c r="D66" s="119">
        <v>31</v>
      </c>
      <c r="E66" s="119">
        <v>26.870057685088799</v>
      </c>
      <c r="F66" s="103">
        <v>50</v>
      </c>
      <c r="G66" s="103">
        <v>12</v>
      </c>
      <c r="H66" s="3"/>
    </row>
    <row r="67" spans="1:8" ht="12.6" customHeight="1">
      <c r="A67" s="4" t="s">
        <v>187</v>
      </c>
      <c r="B67" s="13" t="s">
        <v>164</v>
      </c>
      <c r="C67" s="103">
        <v>3</v>
      </c>
      <c r="D67" s="119">
        <v>9.3333333333333304</v>
      </c>
      <c r="E67" s="119">
        <v>6.3508529610858799</v>
      </c>
      <c r="F67" s="103">
        <v>13</v>
      </c>
      <c r="G67" s="103">
        <v>2</v>
      </c>
      <c r="H67" s="3"/>
    </row>
    <row r="68" spans="1:8" ht="12.6" customHeight="1">
      <c r="A68" s="4" t="s">
        <v>188</v>
      </c>
      <c r="B68" s="13" t="s">
        <v>165</v>
      </c>
      <c r="C68" s="103">
        <v>45</v>
      </c>
      <c r="D68" s="119">
        <v>12.9333333333333</v>
      </c>
      <c r="E68" s="119">
        <v>14.023357139235401</v>
      </c>
      <c r="F68" s="103">
        <v>56</v>
      </c>
      <c r="G68" s="103">
        <v>1</v>
      </c>
      <c r="H68" s="3"/>
    </row>
    <row r="69" spans="1:8" ht="12.6" customHeight="1">
      <c r="A69" s="4" t="s">
        <v>189</v>
      </c>
      <c r="B69" s="13" t="s">
        <v>166</v>
      </c>
      <c r="C69" s="103">
        <v>29</v>
      </c>
      <c r="D69" s="119">
        <v>316.931034482759</v>
      </c>
      <c r="E69" s="119">
        <v>1623.9189575801399</v>
      </c>
      <c r="F69" s="103">
        <v>8760</v>
      </c>
      <c r="G69" s="103">
        <v>1</v>
      </c>
      <c r="H69" s="3"/>
    </row>
    <row r="70" spans="1:8" ht="12.6" customHeight="1">
      <c r="A70" s="4" t="s">
        <v>190</v>
      </c>
      <c r="B70" s="13" t="s">
        <v>168</v>
      </c>
      <c r="C70" s="103">
        <v>28</v>
      </c>
      <c r="D70" s="119">
        <v>19.678571428571399</v>
      </c>
      <c r="E70" s="119">
        <v>58.749344249407997</v>
      </c>
      <c r="F70" s="103">
        <v>308</v>
      </c>
      <c r="G70" s="103">
        <v>1</v>
      </c>
      <c r="H70" s="3"/>
    </row>
    <row r="71" spans="1:8" ht="12.6" customHeight="1">
      <c r="A71" s="4" t="s">
        <v>191</v>
      </c>
      <c r="B71" s="13" t="s">
        <v>192</v>
      </c>
      <c r="C71" s="103">
        <v>1</v>
      </c>
      <c r="D71" s="119">
        <v>1</v>
      </c>
      <c r="E71" s="119" t="s">
        <v>491</v>
      </c>
      <c r="F71" s="103">
        <v>1</v>
      </c>
      <c r="G71" s="103">
        <v>1</v>
      </c>
      <c r="H71" s="3"/>
    </row>
    <row r="72" spans="1:8" ht="12.6" customHeight="1">
      <c r="A72" s="4" t="s">
        <v>193</v>
      </c>
      <c r="B72" s="13" t="s">
        <v>194</v>
      </c>
      <c r="C72" s="103">
        <v>6</v>
      </c>
      <c r="D72" s="119">
        <v>6.5</v>
      </c>
      <c r="E72" s="119">
        <v>6.0249481325568297</v>
      </c>
      <c r="F72" s="103">
        <v>12</v>
      </c>
      <c r="G72" s="103">
        <v>1</v>
      </c>
      <c r="H72" s="3"/>
    </row>
    <row r="73" spans="1:8" ht="12.6" customHeight="1">
      <c r="A73" s="4" t="s">
        <v>195</v>
      </c>
      <c r="B73" s="13" t="s">
        <v>196</v>
      </c>
      <c r="C73" s="103">
        <v>51</v>
      </c>
      <c r="D73" s="119">
        <v>30.098039215686299</v>
      </c>
      <c r="E73" s="119">
        <v>74.614544132350204</v>
      </c>
      <c r="F73" s="103">
        <v>365</v>
      </c>
      <c r="G73" s="103">
        <v>1</v>
      </c>
      <c r="H73" s="3"/>
    </row>
    <row r="74" spans="1:8" ht="12.6" customHeight="1">
      <c r="A74" s="4" t="s">
        <v>197</v>
      </c>
      <c r="B74" s="13" t="s">
        <v>198</v>
      </c>
      <c r="C74" s="103">
        <v>8</v>
      </c>
      <c r="D74" s="119">
        <v>12.5</v>
      </c>
      <c r="E74" s="119">
        <v>15.287716824767701</v>
      </c>
      <c r="F74" s="103">
        <v>48</v>
      </c>
      <c r="G74" s="103">
        <v>1</v>
      </c>
      <c r="H74" s="3"/>
    </row>
    <row r="75" spans="1:8" ht="12.6" customHeight="1">
      <c r="A75" s="4" t="s">
        <v>199</v>
      </c>
      <c r="B75" s="13" t="s">
        <v>200</v>
      </c>
      <c r="C75" s="103">
        <v>4</v>
      </c>
      <c r="D75" s="119">
        <v>30.75</v>
      </c>
      <c r="E75" s="119">
        <v>19.956202043475098</v>
      </c>
      <c r="F75" s="103">
        <v>48</v>
      </c>
      <c r="G75" s="103">
        <v>12</v>
      </c>
      <c r="H75" s="3"/>
    </row>
    <row r="76" spans="1:8" ht="12.6" customHeight="1">
      <c r="A76" s="4" t="s">
        <v>201</v>
      </c>
      <c r="B76" s="13" t="s">
        <v>202</v>
      </c>
      <c r="C76" s="103">
        <v>81</v>
      </c>
      <c r="D76" s="119">
        <v>60.246913580246897</v>
      </c>
      <c r="E76" s="119">
        <v>138.12291001714701</v>
      </c>
      <c r="F76" s="103">
        <v>999</v>
      </c>
      <c r="G76" s="103">
        <v>1</v>
      </c>
      <c r="H76" s="3"/>
    </row>
    <row r="77" spans="1:8" ht="12.6" customHeight="1">
      <c r="A77" s="4" t="s">
        <v>203</v>
      </c>
      <c r="B77" s="13" t="s">
        <v>169</v>
      </c>
      <c r="C77" s="103">
        <v>44</v>
      </c>
      <c r="D77" s="119">
        <v>215.136363636364</v>
      </c>
      <c r="E77" s="119">
        <v>1267.7740718486</v>
      </c>
      <c r="F77" s="103">
        <v>8429</v>
      </c>
      <c r="G77" s="103">
        <v>1</v>
      </c>
      <c r="H77" s="3"/>
    </row>
    <row r="78" spans="1:8" ht="12.6" customHeight="1">
      <c r="A78" s="134" t="s">
        <v>204</v>
      </c>
      <c r="B78" s="13" t="s">
        <v>170</v>
      </c>
      <c r="C78" s="103">
        <v>295</v>
      </c>
      <c r="D78" s="119">
        <v>32.091525423728797</v>
      </c>
      <c r="E78" s="119">
        <v>76.101045627667602</v>
      </c>
      <c r="F78" s="103">
        <v>666</v>
      </c>
      <c r="G78" s="103">
        <v>1</v>
      </c>
      <c r="H78" s="3"/>
    </row>
    <row r="79" spans="1:8" ht="12.6" customHeight="1">
      <c r="A79" s="4" t="s">
        <v>205</v>
      </c>
      <c r="B79" s="13" t="s">
        <v>206</v>
      </c>
      <c r="C79" s="103">
        <v>1</v>
      </c>
      <c r="D79" s="119">
        <v>43</v>
      </c>
      <c r="E79" s="119" t="s">
        <v>491</v>
      </c>
      <c r="F79" s="103">
        <v>43</v>
      </c>
      <c r="G79" s="103">
        <v>43</v>
      </c>
      <c r="H79" s="3"/>
    </row>
    <row r="80" spans="1:8" ht="12.6" customHeight="1">
      <c r="A80" s="4" t="s">
        <v>207</v>
      </c>
      <c r="B80" s="13" t="s">
        <v>171</v>
      </c>
      <c r="C80" s="103">
        <v>22</v>
      </c>
      <c r="D80" s="119">
        <v>410.72727272727298</v>
      </c>
      <c r="E80" s="119">
        <v>1864.90975606553</v>
      </c>
      <c r="F80" s="103">
        <v>8760</v>
      </c>
      <c r="G80" s="103">
        <v>1</v>
      </c>
      <c r="H80" s="3"/>
    </row>
    <row r="81" spans="1:8" ht="12.6" customHeight="1">
      <c r="A81" s="134" t="s">
        <v>208</v>
      </c>
      <c r="B81" s="13" t="s">
        <v>209</v>
      </c>
      <c r="C81" s="103">
        <v>2</v>
      </c>
      <c r="D81" s="119">
        <v>149</v>
      </c>
      <c r="E81" s="119">
        <v>137.17871555018999</v>
      </c>
      <c r="F81" s="103">
        <v>246</v>
      </c>
      <c r="G81" s="103">
        <v>52</v>
      </c>
      <c r="H81" s="3"/>
    </row>
    <row r="82" spans="1:8" ht="12.6" customHeight="1">
      <c r="A82" s="4" t="s">
        <v>210</v>
      </c>
      <c r="B82" s="13" t="s">
        <v>211</v>
      </c>
      <c r="C82" s="103">
        <v>128</v>
      </c>
      <c r="D82" s="119">
        <v>89.078125</v>
      </c>
      <c r="E82" s="119">
        <v>773.99032130283899</v>
      </c>
      <c r="F82" s="103">
        <v>8760</v>
      </c>
      <c r="G82" s="103">
        <v>1</v>
      </c>
      <c r="H82" s="3"/>
    </row>
    <row r="83" spans="1:8" ht="12.6" customHeight="1">
      <c r="A83" s="4" t="s">
        <v>212</v>
      </c>
      <c r="B83" s="13" t="s">
        <v>213</v>
      </c>
      <c r="C83" s="103">
        <v>751</v>
      </c>
      <c r="D83" s="119">
        <v>45.7869507323569</v>
      </c>
      <c r="E83" s="119">
        <v>449.65359098179403</v>
      </c>
      <c r="F83" s="103">
        <v>8760</v>
      </c>
      <c r="G83" s="103">
        <v>1</v>
      </c>
      <c r="H83" s="3"/>
    </row>
    <row r="84" spans="1:8" ht="12.6" customHeight="1">
      <c r="A84" s="134" t="s">
        <v>172</v>
      </c>
      <c r="B84" s="13" t="s">
        <v>214</v>
      </c>
      <c r="C84" s="103">
        <v>252</v>
      </c>
      <c r="D84" s="119">
        <v>19.4722222222222</v>
      </c>
      <c r="E84" s="119">
        <v>46.257757206926499</v>
      </c>
      <c r="F84" s="103">
        <v>365</v>
      </c>
      <c r="G84" s="103">
        <v>1</v>
      </c>
      <c r="H84" s="3"/>
    </row>
    <row r="85" spans="1:8" ht="12.6" customHeight="1">
      <c r="A85" s="35" t="s">
        <v>215</v>
      </c>
      <c r="B85" s="192" t="s">
        <v>2020</v>
      </c>
      <c r="C85" s="103">
        <v>28</v>
      </c>
      <c r="D85" s="119">
        <v>36.392857142857103</v>
      </c>
      <c r="E85" s="119">
        <v>66.758458632159901</v>
      </c>
      <c r="F85" s="103">
        <v>365</v>
      </c>
      <c r="G85" s="103">
        <v>4</v>
      </c>
      <c r="H85" s="3"/>
    </row>
    <row r="86" spans="1:8" ht="12.6" customHeight="1">
      <c r="A86" s="35" t="s">
        <v>217</v>
      </c>
      <c r="B86" s="13" t="s">
        <v>216</v>
      </c>
      <c r="C86" s="103">
        <v>302</v>
      </c>
      <c r="D86" s="119">
        <v>20.5860927152318</v>
      </c>
      <c r="E86" s="119">
        <v>47.772344325528202</v>
      </c>
      <c r="F86" s="103">
        <v>365</v>
      </c>
      <c r="G86" s="103">
        <v>1</v>
      </c>
      <c r="H86" s="3"/>
    </row>
    <row r="87" spans="1:8" ht="12.6" customHeight="1">
      <c r="A87" s="35" t="s">
        <v>219</v>
      </c>
      <c r="B87" s="13" t="s">
        <v>218</v>
      </c>
      <c r="C87" s="103">
        <v>80</v>
      </c>
      <c r="D87" s="119">
        <v>27.274999999999999</v>
      </c>
      <c r="E87" s="119">
        <v>55.847662371894003</v>
      </c>
      <c r="F87" s="103">
        <v>365</v>
      </c>
      <c r="G87" s="103">
        <v>1</v>
      </c>
      <c r="H87" s="3"/>
    </row>
    <row r="88" spans="1:8" ht="12.6" customHeight="1">
      <c r="A88" s="35" t="s">
        <v>221</v>
      </c>
      <c r="B88" s="13" t="s">
        <v>220</v>
      </c>
      <c r="C88" s="103">
        <v>116</v>
      </c>
      <c r="D88" s="119">
        <v>31.620689655172399</v>
      </c>
      <c r="E88" s="119">
        <v>65.849189380955494</v>
      </c>
      <c r="F88" s="103">
        <v>365</v>
      </c>
      <c r="G88" s="103">
        <v>2</v>
      </c>
      <c r="H88" s="3"/>
    </row>
    <row r="89" spans="1:8" ht="12.6" customHeight="1">
      <c r="A89" s="35" t="s">
        <v>223</v>
      </c>
      <c r="B89" s="13" t="s">
        <v>222</v>
      </c>
      <c r="C89" s="103">
        <v>172</v>
      </c>
      <c r="D89" s="119">
        <v>16.191860465116299</v>
      </c>
      <c r="E89" s="119">
        <v>13.847259657679601</v>
      </c>
      <c r="F89" s="103">
        <v>81</v>
      </c>
      <c r="G89" s="103">
        <v>1</v>
      </c>
      <c r="H89" s="3"/>
    </row>
    <row r="90" spans="1:8" ht="12.6" customHeight="1">
      <c r="A90" s="35" t="s">
        <v>225</v>
      </c>
      <c r="B90" s="13" t="s">
        <v>224</v>
      </c>
      <c r="C90" s="103">
        <v>0</v>
      </c>
      <c r="D90" s="119" t="s">
        <v>491</v>
      </c>
      <c r="E90" s="119" t="s">
        <v>491</v>
      </c>
      <c r="F90" s="103" t="s">
        <v>491</v>
      </c>
      <c r="G90" s="103" t="s">
        <v>491</v>
      </c>
      <c r="H90" s="3"/>
    </row>
    <row r="91" spans="1:8" ht="12.6" customHeight="1">
      <c r="A91" s="35" t="s">
        <v>2010</v>
      </c>
      <c r="B91" s="13" t="s">
        <v>226</v>
      </c>
      <c r="C91" s="103">
        <v>0</v>
      </c>
      <c r="D91" s="119" t="s">
        <v>491</v>
      </c>
      <c r="E91" s="119" t="s">
        <v>491</v>
      </c>
      <c r="F91" s="103" t="s">
        <v>491</v>
      </c>
      <c r="G91" s="103" t="s">
        <v>491</v>
      </c>
      <c r="H91" s="3"/>
    </row>
    <row r="92" spans="1:8" ht="12.6" customHeight="1">
      <c r="A92" s="4" t="s">
        <v>227</v>
      </c>
      <c r="B92" s="13" t="s">
        <v>516</v>
      </c>
      <c r="C92" s="103">
        <v>112</v>
      </c>
      <c r="D92" s="119">
        <v>26.276785714285701</v>
      </c>
      <c r="E92" s="119">
        <v>50.4325809572316</v>
      </c>
      <c r="F92" s="103">
        <v>365</v>
      </c>
      <c r="G92" s="103">
        <v>1</v>
      </c>
      <c r="H92" s="3"/>
    </row>
    <row r="93" spans="1:8" ht="12.6" customHeight="1">
      <c r="A93" s="134" t="s">
        <v>321</v>
      </c>
      <c r="B93" s="13" t="s">
        <v>517</v>
      </c>
      <c r="C93" s="103">
        <v>2</v>
      </c>
      <c r="D93" s="119">
        <v>6.5</v>
      </c>
      <c r="E93" s="119">
        <v>7.7781745930520199</v>
      </c>
      <c r="F93" s="103">
        <v>12</v>
      </c>
      <c r="G93" s="103">
        <v>1</v>
      </c>
      <c r="H93" s="3"/>
    </row>
    <row r="94" spans="1:8" ht="12.6" customHeight="1">
      <c r="A94" s="4" t="s">
        <v>322</v>
      </c>
      <c r="B94" s="13" t="s">
        <v>323</v>
      </c>
      <c r="C94" s="103">
        <v>113</v>
      </c>
      <c r="D94" s="119">
        <v>47.274336283185797</v>
      </c>
      <c r="E94" s="119">
        <v>86.451498353908804</v>
      </c>
      <c r="F94" s="103">
        <v>365</v>
      </c>
      <c r="G94" s="103">
        <v>1</v>
      </c>
      <c r="H94" s="3"/>
    </row>
    <row r="95" spans="1:8" ht="12.6" customHeight="1">
      <c r="A95" s="134" t="s">
        <v>324</v>
      </c>
      <c r="B95" s="13" t="s">
        <v>518</v>
      </c>
      <c r="C95" s="103">
        <v>34</v>
      </c>
      <c r="D95" s="119">
        <v>25.147058823529399</v>
      </c>
      <c r="E95" s="119">
        <v>61.729680672556803</v>
      </c>
      <c r="F95" s="103">
        <v>365</v>
      </c>
      <c r="G95" s="103">
        <v>1</v>
      </c>
      <c r="H95" s="3"/>
    </row>
    <row r="96" spans="1:8" ht="12.6" customHeight="1">
      <c r="A96" s="4" t="s">
        <v>325</v>
      </c>
      <c r="B96" s="13" t="s">
        <v>519</v>
      </c>
      <c r="C96" s="103">
        <v>5</v>
      </c>
      <c r="D96" s="119">
        <v>20.399999999999999</v>
      </c>
      <c r="E96" s="119">
        <v>19.308029417835499</v>
      </c>
      <c r="F96" s="103">
        <v>52</v>
      </c>
      <c r="G96" s="103">
        <v>2</v>
      </c>
      <c r="H96" s="3"/>
    </row>
    <row r="97" spans="1:8" ht="12.6" customHeight="1">
      <c r="A97" s="4" t="s">
        <v>686</v>
      </c>
      <c r="B97" s="13" t="s">
        <v>520</v>
      </c>
      <c r="C97" s="103">
        <v>11</v>
      </c>
      <c r="D97" s="119">
        <v>6.9090909090909101</v>
      </c>
      <c r="E97" s="119">
        <v>5.2811844401525203</v>
      </c>
      <c r="F97" s="103">
        <v>13</v>
      </c>
      <c r="G97" s="103">
        <v>1</v>
      </c>
      <c r="H97" s="3"/>
    </row>
    <row r="98" spans="1:8" ht="12.6" customHeight="1">
      <c r="A98" s="134" t="s">
        <v>381</v>
      </c>
      <c r="B98" s="13" t="s">
        <v>151</v>
      </c>
      <c r="C98" s="103">
        <v>3</v>
      </c>
      <c r="D98" s="119">
        <v>26.3333333333333</v>
      </c>
      <c r="E98" s="119">
        <v>15.6311654502578</v>
      </c>
      <c r="F98" s="103">
        <v>43</v>
      </c>
      <c r="G98" s="103">
        <v>12</v>
      </c>
      <c r="H98" s="3"/>
    </row>
    <row r="99" spans="1:8" ht="12.6" customHeight="1">
      <c r="A99" s="4" t="s">
        <v>604</v>
      </c>
      <c r="B99" s="13" t="s">
        <v>382</v>
      </c>
      <c r="C99" s="103">
        <v>1</v>
      </c>
      <c r="D99" s="119">
        <v>2</v>
      </c>
      <c r="E99" s="119" t="s">
        <v>491</v>
      </c>
      <c r="F99" s="103">
        <v>2</v>
      </c>
      <c r="G99" s="103">
        <v>2</v>
      </c>
      <c r="H99" s="3"/>
    </row>
    <row r="100" spans="1:8" ht="12.6" customHeight="1">
      <c r="A100" s="134" t="s">
        <v>606</v>
      </c>
      <c r="B100" s="13" t="s">
        <v>521</v>
      </c>
      <c r="C100" s="103">
        <v>26</v>
      </c>
      <c r="D100" s="119">
        <v>13.5</v>
      </c>
      <c r="E100" s="119">
        <v>11.0860272415325</v>
      </c>
      <c r="F100" s="103">
        <v>52</v>
      </c>
      <c r="G100" s="103">
        <v>1</v>
      </c>
      <c r="H100" s="3"/>
    </row>
    <row r="101" spans="1:8" ht="12.6" customHeight="1">
      <c r="A101" s="4" t="s">
        <v>383</v>
      </c>
      <c r="B101" s="13" t="s">
        <v>522</v>
      </c>
      <c r="C101" s="103">
        <v>326</v>
      </c>
      <c r="D101" s="119">
        <v>21.1134969325153</v>
      </c>
      <c r="E101" s="119">
        <v>105.824103704991</v>
      </c>
      <c r="F101" s="103">
        <v>1760</v>
      </c>
      <c r="G101" s="103">
        <v>1</v>
      </c>
      <c r="H101" s="3"/>
    </row>
    <row r="102" spans="1:8" ht="12.6" customHeight="1">
      <c r="A102" s="4" t="s">
        <v>608</v>
      </c>
      <c r="B102" s="13" t="s">
        <v>523</v>
      </c>
      <c r="C102" s="103">
        <v>40</v>
      </c>
      <c r="D102" s="119">
        <v>10.425000000000001</v>
      </c>
      <c r="E102" s="119">
        <v>10.0585146989363</v>
      </c>
      <c r="F102" s="103">
        <v>52</v>
      </c>
      <c r="G102" s="103">
        <v>1</v>
      </c>
      <c r="H102" s="3"/>
    </row>
    <row r="103" spans="1:8" ht="12.6" customHeight="1">
      <c r="A103" s="4" t="s">
        <v>609</v>
      </c>
      <c r="B103" s="13" t="s">
        <v>524</v>
      </c>
      <c r="C103" s="103">
        <v>32</v>
      </c>
      <c r="D103" s="119">
        <v>26.28125</v>
      </c>
      <c r="E103" s="119">
        <v>63.411729033612197</v>
      </c>
      <c r="F103" s="103">
        <v>365</v>
      </c>
      <c r="G103" s="103">
        <v>1</v>
      </c>
      <c r="H103" s="3"/>
    </row>
    <row r="104" spans="1:8" ht="12.6" customHeight="1">
      <c r="A104" s="4" t="s">
        <v>384</v>
      </c>
      <c r="B104" s="13" t="s">
        <v>525</v>
      </c>
      <c r="C104" s="103">
        <v>34</v>
      </c>
      <c r="D104" s="119">
        <v>7.8823529411764701</v>
      </c>
      <c r="E104" s="119">
        <v>13.7063681414601</v>
      </c>
      <c r="F104" s="103">
        <v>78</v>
      </c>
      <c r="G104" s="103">
        <v>1</v>
      </c>
      <c r="H104" s="3"/>
    </row>
    <row r="105" spans="1:8" ht="12.6" customHeight="1">
      <c r="A105" s="4" t="s">
        <v>611</v>
      </c>
      <c r="B105" s="13" t="s">
        <v>411</v>
      </c>
      <c r="C105" s="103">
        <v>5</v>
      </c>
      <c r="D105" s="119">
        <v>8.1999999999999993</v>
      </c>
      <c r="E105" s="119">
        <v>5.3103672189406996</v>
      </c>
      <c r="F105" s="103">
        <v>12</v>
      </c>
      <c r="G105" s="103">
        <v>1</v>
      </c>
      <c r="H105" s="3"/>
    </row>
    <row r="106" spans="1:8" ht="12.6" customHeight="1">
      <c r="A106" s="4" t="s">
        <v>276</v>
      </c>
      <c r="B106" s="4" t="s">
        <v>277</v>
      </c>
      <c r="C106" s="184">
        <v>4326</v>
      </c>
      <c r="D106" s="187">
        <v>29.3377253814147</v>
      </c>
      <c r="E106" s="187">
        <v>235.389999140876</v>
      </c>
      <c r="F106" s="184">
        <v>8760</v>
      </c>
      <c r="G106" s="184">
        <v>1</v>
      </c>
      <c r="H106" s="8"/>
    </row>
    <row r="107" spans="1:8" ht="12.6" customHeight="1">
      <c r="A107" s="4" t="s">
        <v>278</v>
      </c>
      <c r="B107" s="4" t="s">
        <v>152</v>
      </c>
      <c r="C107" s="184">
        <v>1780</v>
      </c>
      <c r="D107" s="187">
        <v>30.837640449438201</v>
      </c>
      <c r="E107" s="187">
        <v>209.900795752151</v>
      </c>
      <c r="F107" s="184">
        <v>8760</v>
      </c>
      <c r="G107" s="184">
        <v>1</v>
      </c>
      <c r="H107" s="8"/>
    </row>
    <row r="108" spans="1:8" ht="12.6" customHeight="1">
      <c r="A108" s="4" t="s">
        <v>385</v>
      </c>
      <c r="B108" s="4" t="s">
        <v>326</v>
      </c>
      <c r="C108" s="184">
        <v>117</v>
      </c>
      <c r="D108" s="187">
        <v>263.72649572649601</v>
      </c>
      <c r="E108" s="187">
        <v>1386.90292915379</v>
      </c>
      <c r="F108" s="184">
        <v>8760</v>
      </c>
      <c r="G108" s="184">
        <v>1</v>
      </c>
      <c r="H108" s="3"/>
    </row>
    <row r="109" spans="1:8" ht="12.6" customHeight="1">
      <c r="A109" s="4" t="s">
        <v>386</v>
      </c>
      <c r="B109" s="4" t="s">
        <v>387</v>
      </c>
      <c r="C109" s="184">
        <v>1041</v>
      </c>
      <c r="D109" s="187">
        <v>24.8539865513929</v>
      </c>
      <c r="E109" s="187">
        <v>271.71421603963699</v>
      </c>
      <c r="F109" s="184">
        <v>8760</v>
      </c>
      <c r="G109" s="184">
        <v>1</v>
      </c>
      <c r="H109" s="3"/>
    </row>
    <row r="110" spans="1:8" ht="12.6" customHeight="1">
      <c r="A110" s="4" t="s">
        <v>617</v>
      </c>
      <c r="B110" s="4" t="s">
        <v>327</v>
      </c>
      <c r="C110" s="184">
        <v>8</v>
      </c>
      <c r="D110" s="187">
        <v>14.625</v>
      </c>
      <c r="E110" s="187">
        <v>15.7202099222625</v>
      </c>
      <c r="F110" s="184">
        <v>52</v>
      </c>
      <c r="G110" s="184">
        <v>1</v>
      </c>
      <c r="H110" s="3"/>
    </row>
    <row r="111" spans="1:8" ht="12.6" customHeight="1">
      <c r="A111" s="4" t="s">
        <v>619</v>
      </c>
      <c r="B111" s="13" t="s">
        <v>388</v>
      </c>
      <c r="C111" s="184">
        <v>177</v>
      </c>
      <c r="D111" s="187">
        <v>10.864406779661</v>
      </c>
      <c r="E111" s="187">
        <v>5.5168882053159098</v>
      </c>
      <c r="F111" s="184">
        <v>48</v>
      </c>
      <c r="G111" s="184">
        <v>1</v>
      </c>
    </row>
    <row r="112" spans="1:8" ht="12.6" customHeight="1">
      <c r="A112" s="100" t="s">
        <v>389</v>
      </c>
      <c r="B112" s="13" t="s">
        <v>279</v>
      </c>
      <c r="C112" s="184">
        <v>17</v>
      </c>
      <c r="D112" s="187">
        <v>18.764705882352899</v>
      </c>
      <c r="E112" s="187">
        <v>31.602075508905902</v>
      </c>
      <c r="F112" s="184">
        <v>138</v>
      </c>
      <c r="G112" s="184">
        <v>1</v>
      </c>
    </row>
    <row r="113" spans="1:7" ht="12.6" customHeight="1">
      <c r="A113" s="100"/>
      <c r="B113" s="13" t="s">
        <v>390</v>
      </c>
      <c r="C113" s="184">
        <v>12690</v>
      </c>
      <c r="D113" s="187">
        <v>48.255949566587901</v>
      </c>
      <c r="E113" s="187">
        <v>446.38290202728803</v>
      </c>
      <c r="F113" s="184">
        <v>8760</v>
      </c>
      <c r="G113" s="184">
        <v>1</v>
      </c>
    </row>
    <row r="114" spans="1:7">
      <c r="D114" s="104"/>
      <c r="E114" s="104"/>
    </row>
    <row r="115" spans="1:7">
      <c r="D115" s="104"/>
      <c r="E115" s="104"/>
    </row>
    <row r="116" spans="1:7">
      <c r="D116" s="104"/>
      <c r="E116" s="104"/>
    </row>
    <row r="117" spans="1:7">
      <c r="D117" s="104"/>
      <c r="E117" s="104"/>
    </row>
    <row r="119" spans="1:7">
      <c r="C119" s="105"/>
      <c r="D119" s="105"/>
      <c r="E119" s="105"/>
    </row>
  </sheetData>
  <mergeCells count="1">
    <mergeCell ref="A5:B5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2" max="7" man="1"/>
  </rowBreaks>
  <colBreaks count="1" manualBreakCount="1">
    <brk id="7" max="104857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>
  <sheetPr codeName="Sheet168">
    <tabColor rgb="FFC00000"/>
  </sheetPr>
  <dimension ref="A1:H195"/>
  <sheetViews>
    <sheetView showGridLines="0" zoomScaleNormal="100" zoomScaleSheetLayoutView="100" workbookViewId="0"/>
  </sheetViews>
  <sheetFormatPr defaultRowHeight="13.5"/>
  <cols>
    <col min="1" max="1" width="3.625" style="99" customWidth="1"/>
    <col min="2" max="2" width="32.5" style="32" customWidth="1"/>
    <col min="3" max="16384" width="9" style="32"/>
  </cols>
  <sheetData>
    <row r="1" spans="1:6" ht="12.75" customHeight="1">
      <c r="B1" s="2"/>
      <c r="C1" s="3"/>
      <c r="D1" s="3"/>
      <c r="E1" s="3"/>
      <c r="F1" s="3"/>
    </row>
    <row r="2" spans="1:6" ht="12.75" customHeight="1">
      <c r="A2" s="46"/>
      <c r="B2" s="2"/>
      <c r="C2" s="3"/>
      <c r="D2" s="3"/>
      <c r="E2" s="3"/>
      <c r="F2" s="3"/>
    </row>
    <row r="3" spans="1:6" ht="12.75" customHeight="1">
      <c r="A3" s="46" t="s">
        <v>1161</v>
      </c>
      <c r="B3" s="2"/>
      <c r="C3" s="3"/>
      <c r="D3" s="3"/>
      <c r="E3" s="3"/>
      <c r="F3" s="3"/>
    </row>
    <row r="4" spans="1:6" s="3" customFormat="1" ht="12.75" customHeight="1">
      <c r="A4" s="46"/>
      <c r="B4" s="2"/>
      <c r="E4" s="40" t="s">
        <v>1030</v>
      </c>
    </row>
    <row r="5" spans="1:6" s="3" customFormat="1" ht="12.75" customHeight="1">
      <c r="A5" s="268" t="s">
        <v>1835</v>
      </c>
      <c r="B5" s="270"/>
      <c r="C5" s="135" t="s">
        <v>1178</v>
      </c>
      <c r="D5" s="135" t="s">
        <v>1180</v>
      </c>
      <c r="E5" s="135" t="s">
        <v>1181</v>
      </c>
    </row>
    <row r="6" spans="1:6" s="3" customFormat="1" ht="12.75" customHeight="1">
      <c r="A6" s="4" t="s">
        <v>1817</v>
      </c>
      <c r="B6" s="13" t="s">
        <v>1824</v>
      </c>
      <c r="C6" s="28">
        <v>114</v>
      </c>
      <c r="D6" s="30">
        <v>8.3000000000000007</v>
      </c>
      <c r="E6" s="30">
        <v>5.6</v>
      </c>
    </row>
    <row r="7" spans="1:6" s="3" customFormat="1" ht="12.75" customHeight="1">
      <c r="A7" s="4" t="s">
        <v>1818</v>
      </c>
      <c r="B7" s="13" t="s">
        <v>1825</v>
      </c>
      <c r="C7" s="28">
        <v>39</v>
      </c>
      <c r="D7" s="30">
        <v>7.8</v>
      </c>
      <c r="E7" s="30">
        <v>4.4000000000000004</v>
      </c>
    </row>
    <row r="8" spans="1:6" s="3" customFormat="1" ht="12.75" customHeight="1">
      <c r="A8" s="4" t="s">
        <v>1819</v>
      </c>
      <c r="B8" s="13" t="s">
        <v>1826</v>
      </c>
      <c r="C8" s="28">
        <v>24</v>
      </c>
      <c r="D8" s="30">
        <v>7.5</v>
      </c>
      <c r="E8" s="30">
        <v>4.3</v>
      </c>
    </row>
    <row r="9" spans="1:6" s="3" customFormat="1" ht="12.75" customHeight="1">
      <c r="A9" s="4" t="s">
        <v>1820</v>
      </c>
      <c r="B9" s="13" t="s">
        <v>1827</v>
      </c>
      <c r="C9" s="28">
        <v>26</v>
      </c>
      <c r="D9" s="30">
        <v>7.7</v>
      </c>
      <c r="E9" s="30">
        <v>5</v>
      </c>
    </row>
    <row r="10" spans="1:6" s="3" customFormat="1" ht="12.75" customHeight="1">
      <c r="A10" s="4" t="s">
        <v>1821</v>
      </c>
      <c r="B10" s="13" t="s">
        <v>1828</v>
      </c>
      <c r="C10" s="28">
        <v>1</v>
      </c>
      <c r="D10" s="30">
        <v>7.3</v>
      </c>
      <c r="E10" s="30">
        <v>7.3</v>
      </c>
    </row>
    <row r="11" spans="1:6" s="3" customFormat="1" ht="12.75" customHeight="1">
      <c r="A11" s="4" t="s">
        <v>1822</v>
      </c>
      <c r="B11" s="13" t="s">
        <v>1829</v>
      </c>
      <c r="C11" s="28">
        <v>9</v>
      </c>
      <c r="D11" s="30">
        <v>7.6</v>
      </c>
      <c r="E11" s="30">
        <v>5.8</v>
      </c>
    </row>
    <row r="12" spans="1:6" s="3" customFormat="1" ht="12.75" customHeight="1">
      <c r="A12" s="4" t="s">
        <v>1823</v>
      </c>
      <c r="B12" s="13" t="s">
        <v>1830</v>
      </c>
      <c r="C12" s="28">
        <v>16</v>
      </c>
      <c r="D12" s="30">
        <v>7.5</v>
      </c>
      <c r="E12" s="30">
        <v>6</v>
      </c>
    </row>
    <row r="13" spans="1:6" s="3" customFormat="1" ht="12.75" customHeight="1">
      <c r="A13" s="4" t="s">
        <v>2017</v>
      </c>
      <c r="B13" s="13" t="s">
        <v>1831</v>
      </c>
      <c r="C13" s="28">
        <v>21201</v>
      </c>
      <c r="D13" s="30">
        <v>11.4</v>
      </c>
      <c r="E13" s="30">
        <v>1</v>
      </c>
    </row>
    <row r="14" spans="1:6" s="3" customFormat="1" ht="12.75" customHeight="1">
      <c r="A14" s="4"/>
      <c r="B14" s="13" t="s">
        <v>493</v>
      </c>
      <c r="C14" s="28">
        <f>SUM(C6:C13)</f>
        <v>21430</v>
      </c>
      <c r="D14" s="30">
        <f>MAX(D6:D13)</f>
        <v>11.4</v>
      </c>
      <c r="E14" s="30">
        <f>MIN(E6:E13)</f>
        <v>1</v>
      </c>
    </row>
    <row r="15" spans="1:6" s="3" customFormat="1" ht="12.75" customHeight="1">
      <c r="A15" s="6"/>
      <c r="C15" s="102"/>
    </row>
    <row r="16" spans="1:6" s="3" customFormat="1" ht="12.75" customHeight="1">
      <c r="A16" s="46"/>
      <c r="B16" s="2"/>
      <c r="E16" s="40" t="s">
        <v>1037</v>
      </c>
    </row>
    <row r="17" spans="1:7" s="3" customFormat="1" ht="12.75" customHeight="1">
      <c r="A17" s="268" t="s">
        <v>1835</v>
      </c>
      <c r="B17" s="270"/>
      <c r="C17" s="135" t="s">
        <v>1178</v>
      </c>
      <c r="D17" s="135" t="s">
        <v>1180</v>
      </c>
      <c r="E17" s="135" t="s">
        <v>1181</v>
      </c>
    </row>
    <row r="18" spans="1:7" s="3" customFormat="1" ht="12.75" customHeight="1">
      <c r="A18" s="4" t="s">
        <v>1817</v>
      </c>
      <c r="B18" s="13" t="s">
        <v>1824</v>
      </c>
      <c r="C18" s="28">
        <v>102</v>
      </c>
      <c r="D18" s="30">
        <v>8.6</v>
      </c>
      <c r="E18" s="30">
        <v>6.3</v>
      </c>
    </row>
    <row r="19" spans="1:7" s="3" customFormat="1" ht="12.75" customHeight="1">
      <c r="A19" s="4" t="s">
        <v>1818</v>
      </c>
      <c r="B19" s="13" t="s">
        <v>1825</v>
      </c>
      <c r="C19" s="28">
        <v>38</v>
      </c>
      <c r="D19" s="30">
        <v>8.9</v>
      </c>
      <c r="E19" s="30">
        <v>5.8</v>
      </c>
    </row>
    <row r="20" spans="1:7" s="3" customFormat="1" ht="12.75" customHeight="1">
      <c r="A20" s="4" t="s">
        <v>1819</v>
      </c>
      <c r="B20" s="13" t="s">
        <v>1826</v>
      </c>
      <c r="C20" s="28">
        <v>24</v>
      </c>
      <c r="D20" s="30">
        <v>8</v>
      </c>
      <c r="E20" s="30">
        <v>6.9</v>
      </c>
    </row>
    <row r="21" spans="1:7" s="3" customFormat="1" ht="12.75" customHeight="1">
      <c r="A21" s="4" t="s">
        <v>1820</v>
      </c>
      <c r="B21" s="13" t="s">
        <v>1827</v>
      </c>
      <c r="C21" s="28">
        <v>26</v>
      </c>
      <c r="D21" s="30">
        <v>8.6</v>
      </c>
      <c r="E21" s="30">
        <v>6.7</v>
      </c>
    </row>
    <row r="22" spans="1:7" s="3" customFormat="1" ht="12.75" customHeight="1">
      <c r="A22" s="4" t="s">
        <v>1821</v>
      </c>
      <c r="B22" s="13" t="s">
        <v>1828</v>
      </c>
      <c r="C22" s="28">
        <v>1</v>
      </c>
      <c r="D22" s="30">
        <v>8</v>
      </c>
      <c r="E22" s="30">
        <v>8</v>
      </c>
    </row>
    <row r="23" spans="1:7" s="3" customFormat="1" ht="12.75" customHeight="1">
      <c r="A23" s="4" t="s">
        <v>1822</v>
      </c>
      <c r="B23" s="13" t="s">
        <v>1829</v>
      </c>
      <c r="C23" s="28">
        <v>9</v>
      </c>
      <c r="D23" s="30">
        <v>10.3</v>
      </c>
      <c r="E23" s="30">
        <v>6.8</v>
      </c>
    </row>
    <row r="24" spans="1:7" s="3" customFormat="1" ht="12.75" customHeight="1">
      <c r="A24" s="4" t="s">
        <v>1823</v>
      </c>
      <c r="B24" s="13" t="s">
        <v>1830</v>
      </c>
      <c r="C24" s="28">
        <v>16</v>
      </c>
      <c r="D24" s="30">
        <v>8.3000000000000007</v>
      </c>
      <c r="E24" s="30">
        <v>6</v>
      </c>
    </row>
    <row r="25" spans="1:7" s="3" customFormat="1" ht="12.75" customHeight="1">
      <c r="A25" s="4" t="s">
        <v>2017</v>
      </c>
      <c r="B25" s="13" t="s">
        <v>1831</v>
      </c>
      <c r="C25" s="28">
        <v>20818</v>
      </c>
      <c r="D25" s="30">
        <v>14</v>
      </c>
      <c r="E25" s="30">
        <v>2.7</v>
      </c>
    </row>
    <row r="26" spans="1:7" s="3" customFormat="1" ht="12.75" customHeight="1">
      <c r="A26" s="4"/>
      <c r="B26" s="13" t="s">
        <v>493</v>
      </c>
      <c r="C26" s="28">
        <f>SUM(C18:C25)</f>
        <v>21034</v>
      </c>
      <c r="D26" s="30">
        <f>MAX(D18:D25)</f>
        <v>14</v>
      </c>
      <c r="E26" s="30">
        <f>MIN(E18:E25)</f>
        <v>2.7</v>
      </c>
    </row>
    <row r="27" spans="1:7" s="3" customFormat="1" ht="12.75" customHeight="1">
      <c r="A27" s="6" t="s">
        <v>1036</v>
      </c>
      <c r="C27" s="102"/>
    </row>
    <row r="28" spans="1:7" s="3" customFormat="1" ht="12.75" customHeight="1">
      <c r="A28" s="101"/>
    </row>
    <row r="29" spans="1:7" s="3" customFormat="1" ht="12.75" customHeight="1">
      <c r="A29" s="1"/>
      <c r="B29" s="2"/>
      <c r="C29"/>
      <c r="E29" s="69"/>
      <c r="F29" s="40" t="s">
        <v>1731</v>
      </c>
      <c r="G29" s="40" t="s">
        <v>1038</v>
      </c>
    </row>
    <row r="30" spans="1:7" s="3" customFormat="1" ht="12.75" customHeight="1">
      <c r="A30" s="268" t="s">
        <v>1835</v>
      </c>
      <c r="B30" s="270"/>
      <c r="C30" s="135" t="s">
        <v>1178</v>
      </c>
      <c r="D30" s="135" t="s">
        <v>1179</v>
      </c>
      <c r="E30" s="135" t="s">
        <v>1039</v>
      </c>
      <c r="F30" s="135" t="s">
        <v>1180</v>
      </c>
      <c r="G30" s="135" t="s">
        <v>1181</v>
      </c>
    </row>
    <row r="31" spans="1:7" s="3" customFormat="1" ht="12.75" customHeight="1">
      <c r="A31" s="4" t="s">
        <v>1817</v>
      </c>
      <c r="B31" s="13" t="s">
        <v>1824</v>
      </c>
      <c r="C31" s="128">
        <v>116</v>
      </c>
      <c r="D31" s="159">
        <v>24.083620689655199</v>
      </c>
      <c r="E31" s="159">
        <v>27.176594610118102</v>
      </c>
      <c r="F31" s="14">
        <v>160</v>
      </c>
      <c r="G31" s="14">
        <v>0.4</v>
      </c>
    </row>
    <row r="32" spans="1:7" s="3" customFormat="1" ht="12.75" customHeight="1">
      <c r="A32" s="4" t="s">
        <v>1818</v>
      </c>
      <c r="B32" s="13" t="s">
        <v>1825</v>
      </c>
      <c r="C32" s="128">
        <v>38</v>
      </c>
      <c r="D32" s="159">
        <v>8.9578947368421105</v>
      </c>
      <c r="E32" s="159">
        <v>10.4922270219678</v>
      </c>
      <c r="F32" s="14">
        <v>42</v>
      </c>
      <c r="G32" s="14">
        <v>0.6</v>
      </c>
    </row>
    <row r="33" spans="1:7" s="3" customFormat="1" ht="12.75" customHeight="1">
      <c r="A33" s="4" t="s">
        <v>1819</v>
      </c>
      <c r="B33" s="13" t="s">
        <v>1826</v>
      </c>
      <c r="C33" s="128">
        <v>22</v>
      </c>
      <c r="D33" s="159">
        <v>2.4636363636363598</v>
      </c>
      <c r="E33" s="159">
        <v>2.22658086259232</v>
      </c>
      <c r="F33" s="14">
        <v>8.6</v>
      </c>
      <c r="G33" s="14">
        <v>0.5</v>
      </c>
    </row>
    <row r="34" spans="1:7" s="3" customFormat="1" ht="12.75" customHeight="1">
      <c r="A34" s="4" t="s">
        <v>1820</v>
      </c>
      <c r="B34" s="13" t="s">
        <v>1827</v>
      </c>
      <c r="C34" s="128">
        <v>26</v>
      </c>
      <c r="D34" s="159">
        <v>5.8076923076923102</v>
      </c>
      <c r="E34" s="159">
        <v>7.1502684188454397</v>
      </c>
      <c r="F34" s="14">
        <v>28.2</v>
      </c>
      <c r="G34" s="14">
        <v>1</v>
      </c>
    </row>
    <row r="35" spans="1:7" s="3" customFormat="1" ht="12.75" customHeight="1">
      <c r="A35" s="4" t="s">
        <v>1821</v>
      </c>
      <c r="B35" s="13" t="s">
        <v>1828</v>
      </c>
      <c r="C35" s="128">
        <v>1</v>
      </c>
      <c r="D35" s="159">
        <v>5.7</v>
      </c>
      <c r="E35" s="48" t="s">
        <v>491</v>
      </c>
      <c r="F35" s="14">
        <v>5.7</v>
      </c>
      <c r="G35" s="14">
        <v>5.7</v>
      </c>
    </row>
    <row r="36" spans="1:7" s="3" customFormat="1" ht="12.75" customHeight="1">
      <c r="A36" s="4" t="s">
        <v>1822</v>
      </c>
      <c r="B36" s="13" t="s">
        <v>1829</v>
      </c>
      <c r="C36" s="128">
        <v>9</v>
      </c>
      <c r="D36" s="159">
        <v>12.8555555555556</v>
      </c>
      <c r="E36" s="159">
        <v>10.598715855129701</v>
      </c>
      <c r="F36" s="14">
        <v>29.5</v>
      </c>
      <c r="G36" s="14">
        <v>1.7</v>
      </c>
    </row>
    <row r="37" spans="1:7" s="3" customFormat="1" ht="12.75" customHeight="1">
      <c r="A37" s="4" t="s">
        <v>1823</v>
      </c>
      <c r="B37" s="13" t="s">
        <v>1830</v>
      </c>
      <c r="C37" s="128">
        <v>15</v>
      </c>
      <c r="D37" s="159">
        <v>10.4066666666667</v>
      </c>
      <c r="E37" s="159">
        <v>15.1655844721182</v>
      </c>
      <c r="F37" s="14">
        <v>55</v>
      </c>
      <c r="G37" s="14">
        <v>0.5</v>
      </c>
    </row>
    <row r="38" spans="1:7" s="3" customFormat="1" ht="12.75" customHeight="1">
      <c r="A38" s="4" t="s">
        <v>2017</v>
      </c>
      <c r="B38" s="13" t="s">
        <v>1831</v>
      </c>
      <c r="C38" s="128">
        <v>19610</v>
      </c>
      <c r="D38" s="159">
        <v>6.04284038755738</v>
      </c>
      <c r="E38" s="159">
        <v>12.1782627716085</v>
      </c>
      <c r="F38" s="14">
        <v>320</v>
      </c>
      <c r="G38" s="14">
        <v>0</v>
      </c>
    </row>
    <row r="39" spans="1:7" s="3" customFormat="1" ht="12.75" customHeight="1">
      <c r="A39" s="4"/>
      <c r="B39" s="13" t="s">
        <v>493</v>
      </c>
      <c r="C39" s="128">
        <v>19837</v>
      </c>
      <c r="D39" s="159">
        <v>6.1560165347583098</v>
      </c>
      <c r="E39" s="159">
        <v>12.3828077970477</v>
      </c>
      <c r="F39" s="14">
        <v>320</v>
      </c>
      <c r="G39" s="14">
        <v>0</v>
      </c>
    </row>
    <row r="40" spans="1:7" s="3" customFormat="1" ht="12.75" customHeight="1">
      <c r="A40" s="101"/>
      <c r="D40" s="226"/>
      <c r="E40" s="226"/>
      <c r="F40" s="228"/>
      <c r="G40" s="228"/>
    </row>
    <row r="41" spans="1:7" s="3" customFormat="1" ht="12.75" customHeight="1">
      <c r="A41" s="1"/>
      <c r="B41" s="2"/>
      <c r="C41"/>
      <c r="D41" s="226"/>
      <c r="E41" s="244"/>
      <c r="F41" s="237" t="s">
        <v>1832</v>
      </c>
      <c r="G41" s="237" t="s">
        <v>1038</v>
      </c>
    </row>
    <row r="42" spans="1:7" ht="12.75" customHeight="1">
      <c r="A42" s="268" t="s">
        <v>1835</v>
      </c>
      <c r="B42" s="270"/>
      <c r="C42" s="135" t="s">
        <v>1178</v>
      </c>
      <c r="D42" s="227" t="s">
        <v>1179</v>
      </c>
      <c r="E42" s="227" t="s">
        <v>1039</v>
      </c>
      <c r="F42" s="141" t="s">
        <v>1180</v>
      </c>
      <c r="G42" s="141" t="s">
        <v>1181</v>
      </c>
    </row>
    <row r="43" spans="1:7" ht="12.75" customHeight="1">
      <c r="A43" s="4" t="s">
        <v>1817</v>
      </c>
      <c r="B43" s="13" t="s">
        <v>1824</v>
      </c>
      <c r="C43" s="154">
        <v>50</v>
      </c>
      <c r="D43" s="48">
        <v>63.274000000000001</v>
      </c>
      <c r="E43" s="48">
        <v>52.984101620106699</v>
      </c>
      <c r="F43" s="183">
        <v>298.7</v>
      </c>
      <c r="G43" s="183">
        <v>0.5</v>
      </c>
    </row>
    <row r="44" spans="1:7" ht="12.75" customHeight="1">
      <c r="A44" s="4" t="s">
        <v>1818</v>
      </c>
      <c r="B44" s="13" t="s">
        <v>1825</v>
      </c>
      <c r="C44" s="154">
        <v>19</v>
      </c>
      <c r="D44" s="48">
        <v>16.936842105263199</v>
      </c>
      <c r="E44" s="48">
        <v>16.529341269603499</v>
      </c>
      <c r="F44" s="183">
        <v>61.9</v>
      </c>
      <c r="G44" s="183">
        <v>0</v>
      </c>
    </row>
    <row r="45" spans="1:7" ht="12.75" customHeight="1">
      <c r="A45" s="4" t="s">
        <v>1819</v>
      </c>
      <c r="B45" s="13" t="s">
        <v>1826</v>
      </c>
      <c r="C45" s="154">
        <v>15</v>
      </c>
      <c r="D45" s="48">
        <v>5.4466666666666699</v>
      </c>
      <c r="E45" s="48">
        <v>2.9994920204848698</v>
      </c>
      <c r="F45" s="183">
        <v>12.9</v>
      </c>
      <c r="G45" s="183">
        <v>1.8</v>
      </c>
    </row>
    <row r="46" spans="1:7" ht="12.75" customHeight="1">
      <c r="A46" s="4" t="s">
        <v>1820</v>
      </c>
      <c r="B46" s="13" t="s">
        <v>1827</v>
      </c>
      <c r="C46" s="154">
        <v>18</v>
      </c>
      <c r="D46" s="48">
        <v>11.2611111111111</v>
      </c>
      <c r="E46" s="48">
        <v>6.3053794856072196</v>
      </c>
      <c r="F46" s="183">
        <v>26.9</v>
      </c>
      <c r="G46" s="183">
        <v>2</v>
      </c>
    </row>
    <row r="47" spans="1:7" ht="12.75" customHeight="1">
      <c r="A47" s="4" t="s">
        <v>1821</v>
      </c>
      <c r="B47" s="13" t="s">
        <v>1828</v>
      </c>
      <c r="C47" s="154">
        <v>0</v>
      </c>
      <c r="D47" s="48" t="s">
        <v>491</v>
      </c>
      <c r="E47" s="48" t="s">
        <v>491</v>
      </c>
      <c r="F47" s="183" t="s">
        <v>491</v>
      </c>
      <c r="G47" s="183" t="s">
        <v>491</v>
      </c>
    </row>
    <row r="48" spans="1:7" ht="12.75" customHeight="1">
      <c r="A48" s="4" t="s">
        <v>1822</v>
      </c>
      <c r="B48" s="13" t="s">
        <v>1829</v>
      </c>
      <c r="C48" s="154">
        <v>6</v>
      </c>
      <c r="D48" s="48">
        <v>9.6166666666666707</v>
      </c>
      <c r="E48" s="48">
        <v>7.4820897259165902</v>
      </c>
      <c r="F48" s="183">
        <v>21.5</v>
      </c>
      <c r="G48" s="183">
        <v>0</v>
      </c>
    </row>
    <row r="49" spans="1:7" ht="12.75" customHeight="1">
      <c r="A49" s="4" t="s">
        <v>1823</v>
      </c>
      <c r="B49" s="13" t="s">
        <v>1830</v>
      </c>
      <c r="C49" s="154">
        <v>11</v>
      </c>
      <c r="D49" s="48">
        <v>19</v>
      </c>
      <c r="E49" s="48">
        <v>35.969459267550803</v>
      </c>
      <c r="F49" s="183">
        <v>126.5</v>
      </c>
      <c r="G49" s="183">
        <v>2.2000000000000002</v>
      </c>
    </row>
    <row r="50" spans="1:7" ht="12.75" customHeight="1">
      <c r="A50" s="4" t="s">
        <v>2017</v>
      </c>
      <c r="B50" s="13" t="s">
        <v>1831</v>
      </c>
      <c r="C50" s="154">
        <v>15938</v>
      </c>
      <c r="D50" s="48">
        <v>10.452340318735001</v>
      </c>
      <c r="E50" s="48">
        <v>13.443121898082399</v>
      </c>
      <c r="F50" s="183">
        <v>300</v>
      </c>
      <c r="G50" s="183">
        <v>0</v>
      </c>
    </row>
    <row r="51" spans="1:7" ht="12.75" customHeight="1">
      <c r="A51" s="4"/>
      <c r="B51" s="13" t="s">
        <v>493</v>
      </c>
      <c r="C51" s="128">
        <v>16057</v>
      </c>
      <c r="D51" s="159">
        <v>10.6262689169832</v>
      </c>
      <c r="E51" s="159">
        <v>14.0679680638895</v>
      </c>
      <c r="F51" s="14">
        <v>300</v>
      </c>
      <c r="G51" s="14">
        <v>0</v>
      </c>
    </row>
    <row r="52" spans="1:7" ht="12.75" customHeight="1">
      <c r="D52" s="245"/>
      <c r="E52" s="245"/>
      <c r="F52" s="246"/>
      <c r="G52" s="246"/>
    </row>
    <row r="53" spans="1:7" ht="12.75" customHeight="1">
      <c r="A53" s="1"/>
      <c r="B53" s="2"/>
      <c r="C53"/>
      <c r="D53" s="226"/>
      <c r="E53" s="244"/>
      <c r="F53" s="237" t="s">
        <v>1949</v>
      </c>
      <c r="G53" s="237" t="s">
        <v>1038</v>
      </c>
    </row>
    <row r="54" spans="1:7" ht="12.75" customHeight="1">
      <c r="A54" s="268" t="s">
        <v>1835</v>
      </c>
      <c r="B54" s="270"/>
      <c r="C54" s="135" t="s">
        <v>1178</v>
      </c>
      <c r="D54" s="227" t="s">
        <v>1179</v>
      </c>
      <c r="E54" s="227" t="s">
        <v>1039</v>
      </c>
      <c r="F54" s="141" t="s">
        <v>1180</v>
      </c>
      <c r="G54" s="141" t="s">
        <v>1181</v>
      </c>
    </row>
    <row r="55" spans="1:7" ht="12.75" customHeight="1">
      <c r="A55" s="4" t="s">
        <v>1817</v>
      </c>
      <c r="B55" s="13" t="s">
        <v>1824</v>
      </c>
      <c r="C55" s="154">
        <v>117</v>
      </c>
      <c r="D55" s="48">
        <v>23.110256410256401</v>
      </c>
      <c r="E55" s="48">
        <v>26.0998526373677</v>
      </c>
      <c r="F55" s="183">
        <v>150</v>
      </c>
      <c r="G55" s="183">
        <v>0</v>
      </c>
    </row>
    <row r="56" spans="1:7" ht="12.75" customHeight="1">
      <c r="A56" s="4" t="s">
        <v>1818</v>
      </c>
      <c r="B56" s="13" t="s">
        <v>1825</v>
      </c>
      <c r="C56" s="154">
        <v>35</v>
      </c>
      <c r="D56" s="48">
        <v>7.71428571428571</v>
      </c>
      <c r="E56" s="48">
        <v>8.1743192865411896</v>
      </c>
      <c r="F56" s="183">
        <v>41</v>
      </c>
      <c r="G56" s="183">
        <v>0</v>
      </c>
    </row>
    <row r="57" spans="1:7" ht="12.75" customHeight="1">
      <c r="A57" s="4" t="s">
        <v>1819</v>
      </c>
      <c r="B57" s="13" t="s">
        <v>1826</v>
      </c>
      <c r="C57" s="154">
        <v>21</v>
      </c>
      <c r="D57" s="48">
        <v>6.8809523809523796</v>
      </c>
      <c r="E57" s="48">
        <v>9.1747816893710894</v>
      </c>
      <c r="F57" s="183">
        <v>43</v>
      </c>
      <c r="G57" s="183">
        <v>0.4</v>
      </c>
    </row>
    <row r="58" spans="1:7" ht="12.75" customHeight="1">
      <c r="A58" s="4" t="s">
        <v>1820</v>
      </c>
      <c r="B58" s="13" t="s">
        <v>1827</v>
      </c>
      <c r="C58" s="154">
        <v>25</v>
      </c>
      <c r="D58" s="48">
        <v>11.076000000000001</v>
      </c>
      <c r="E58" s="48">
        <v>15.477679627989</v>
      </c>
      <c r="F58" s="183">
        <v>62</v>
      </c>
      <c r="G58" s="183">
        <v>0</v>
      </c>
    </row>
    <row r="59" spans="1:7" ht="12.75" customHeight="1">
      <c r="A59" s="4" t="s">
        <v>1821</v>
      </c>
      <c r="B59" s="13" t="s">
        <v>1828</v>
      </c>
      <c r="C59" s="154">
        <v>1</v>
      </c>
      <c r="D59" s="48">
        <v>17.5</v>
      </c>
      <c r="E59" s="48" t="s">
        <v>491</v>
      </c>
      <c r="F59" s="183">
        <v>17.5</v>
      </c>
      <c r="G59" s="183">
        <v>17.5</v>
      </c>
    </row>
    <row r="60" spans="1:7" ht="12.75" customHeight="1">
      <c r="A60" s="4" t="s">
        <v>1822</v>
      </c>
      <c r="B60" s="13" t="s">
        <v>1829</v>
      </c>
      <c r="C60" s="154">
        <v>8</v>
      </c>
      <c r="D60" s="48">
        <v>5.8250000000000002</v>
      </c>
      <c r="E60" s="48">
        <v>4.2179040157066501</v>
      </c>
      <c r="F60" s="183">
        <v>12</v>
      </c>
      <c r="G60" s="183">
        <v>0.9</v>
      </c>
    </row>
    <row r="61" spans="1:7" ht="12.75" customHeight="1">
      <c r="A61" s="4" t="s">
        <v>1823</v>
      </c>
      <c r="B61" s="13" t="s">
        <v>1830</v>
      </c>
      <c r="C61" s="154">
        <v>15</v>
      </c>
      <c r="D61" s="48">
        <v>13.206666666666701</v>
      </c>
      <c r="E61" s="48">
        <v>16.769464880578401</v>
      </c>
      <c r="F61" s="183">
        <v>62.8</v>
      </c>
      <c r="G61" s="183">
        <v>0</v>
      </c>
    </row>
    <row r="62" spans="1:7" ht="12.75" customHeight="1">
      <c r="A62" s="4" t="s">
        <v>2017</v>
      </c>
      <c r="B62" s="13" t="s">
        <v>1831</v>
      </c>
      <c r="C62" s="154">
        <v>19894</v>
      </c>
      <c r="D62" s="48">
        <v>6.39839147481662</v>
      </c>
      <c r="E62" s="48">
        <v>11.744485371329301</v>
      </c>
      <c r="F62" s="183">
        <v>400</v>
      </c>
      <c r="G62" s="183">
        <v>0</v>
      </c>
    </row>
    <row r="63" spans="1:7" ht="12.75" customHeight="1">
      <c r="A63" s="4"/>
      <c r="B63" s="13" t="s">
        <v>493</v>
      </c>
      <c r="C63" s="128">
        <v>20116</v>
      </c>
      <c r="D63" s="159">
        <v>6.5095993239213596</v>
      </c>
      <c r="E63" s="159">
        <v>11.945994800177701</v>
      </c>
      <c r="F63" s="14">
        <v>400</v>
      </c>
      <c r="G63" s="14">
        <v>0</v>
      </c>
    </row>
    <row r="64" spans="1:7" ht="12.75" customHeight="1">
      <c r="D64" s="245"/>
      <c r="E64" s="245"/>
      <c r="F64" s="246"/>
      <c r="G64" s="246"/>
    </row>
    <row r="65" spans="1:8" ht="12.75" customHeight="1">
      <c r="A65" s="1"/>
      <c r="B65" s="2"/>
      <c r="C65"/>
      <c r="D65" s="226"/>
      <c r="E65" s="244"/>
      <c r="F65" s="237" t="s">
        <v>1833</v>
      </c>
      <c r="G65" s="237" t="s">
        <v>1038</v>
      </c>
    </row>
    <row r="66" spans="1:8" ht="12.75" customHeight="1">
      <c r="A66" s="268" t="s">
        <v>1835</v>
      </c>
      <c r="B66" s="270"/>
      <c r="C66" s="135" t="s">
        <v>1178</v>
      </c>
      <c r="D66" s="227" t="s">
        <v>1179</v>
      </c>
      <c r="E66" s="227" t="s">
        <v>1039</v>
      </c>
      <c r="F66" s="141" t="s">
        <v>1180</v>
      </c>
      <c r="G66" s="141" t="s">
        <v>1181</v>
      </c>
    </row>
    <row r="67" spans="1:8" ht="12.75" customHeight="1">
      <c r="A67" s="4" t="s">
        <v>1817</v>
      </c>
      <c r="B67" s="13" t="s">
        <v>1824</v>
      </c>
      <c r="C67" s="154">
        <v>6</v>
      </c>
      <c r="D67" s="48">
        <v>0.51666666666666705</v>
      </c>
      <c r="E67" s="48">
        <v>0.318852107828483</v>
      </c>
      <c r="F67" s="183">
        <v>1</v>
      </c>
      <c r="G67" s="183">
        <v>0</v>
      </c>
    </row>
    <row r="68" spans="1:8" ht="12.75" customHeight="1">
      <c r="A68" s="4" t="s">
        <v>1818</v>
      </c>
      <c r="B68" s="13" t="s">
        <v>1825</v>
      </c>
      <c r="C68" s="154">
        <v>10</v>
      </c>
      <c r="D68" s="48">
        <v>0.63</v>
      </c>
      <c r="E68" s="48">
        <v>0.62547759529996105</v>
      </c>
      <c r="F68" s="183">
        <v>1.8</v>
      </c>
      <c r="G68" s="183">
        <v>0</v>
      </c>
    </row>
    <row r="69" spans="1:8" ht="12.75" customHeight="1">
      <c r="A69" s="4" t="s">
        <v>1819</v>
      </c>
      <c r="B69" s="13" t="s">
        <v>1826</v>
      </c>
      <c r="C69" s="154">
        <v>7</v>
      </c>
      <c r="D69" s="48">
        <v>1.21428571428571</v>
      </c>
      <c r="E69" s="48">
        <v>1.72861078270825</v>
      </c>
      <c r="F69" s="183">
        <v>5</v>
      </c>
      <c r="G69" s="183">
        <v>0</v>
      </c>
    </row>
    <row r="70" spans="1:8" ht="12.75" customHeight="1">
      <c r="A70" s="4" t="s">
        <v>1820</v>
      </c>
      <c r="B70" s="13" t="s">
        <v>1827</v>
      </c>
      <c r="C70" s="154">
        <v>8</v>
      </c>
      <c r="D70" s="48">
        <v>0.13750000000000001</v>
      </c>
      <c r="E70" s="48">
        <v>0.35025500914129898</v>
      </c>
      <c r="F70" s="183">
        <v>1</v>
      </c>
      <c r="G70" s="183">
        <v>0</v>
      </c>
    </row>
    <row r="71" spans="1:8" ht="12.75" customHeight="1">
      <c r="A71" s="4" t="s">
        <v>1821</v>
      </c>
      <c r="B71" s="13" t="s">
        <v>1828</v>
      </c>
      <c r="C71" s="154">
        <v>0</v>
      </c>
      <c r="D71" s="48" t="s">
        <v>491</v>
      </c>
      <c r="E71" s="48" t="s">
        <v>491</v>
      </c>
      <c r="F71" s="183" t="s">
        <v>491</v>
      </c>
      <c r="G71" s="183" t="s">
        <v>491</v>
      </c>
    </row>
    <row r="72" spans="1:8" ht="12.75" customHeight="1">
      <c r="A72" s="4" t="s">
        <v>1822</v>
      </c>
      <c r="B72" s="13" t="s">
        <v>1829</v>
      </c>
      <c r="C72" s="154">
        <v>3</v>
      </c>
      <c r="D72" s="48">
        <v>0.33333333333333298</v>
      </c>
      <c r="E72" s="48">
        <v>0.57735026918962595</v>
      </c>
      <c r="F72" s="183">
        <v>1</v>
      </c>
      <c r="G72" s="183">
        <v>0</v>
      </c>
    </row>
    <row r="73" spans="1:8" ht="12.75" customHeight="1">
      <c r="A73" s="4" t="s">
        <v>1823</v>
      </c>
      <c r="B73" s="13" t="s">
        <v>1830</v>
      </c>
      <c r="C73" s="154">
        <v>3</v>
      </c>
      <c r="D73" s="48">
        <v>0.16666666666666699</v>
      </c>
      <c r="E73" s="48">
        <v>0.28867513459481298</v>
      </c>
      <c r="F73" s="183">
        <v>0.5</v>
      </c>
      <c r="G73" s="183">
        <v>0</v>
      </c>
    </row>
    <row r="74" spans="1:8" ht="12.75" customHeight="1">
      <c r="A74" s="4" t="s">
        <v>2017</v>
      </c>
      <c r="B74" s="13" t="s">
        <v>1831</v>
      </c>
      <c r="C74" s="154">
        <v>7375</v>
      </c>
      <c r="D74" s="48">
        <v>0.59945762711864303</v>
      </c>
      <c r="E74" s="48">
        <v>1.0290556332907601</v>
      </c>
      <c r="F74" s="183">
        <v>10</v>
      </c>
      <c r="G74" s="183">
        <v>0</v>
      </c>
    </row>
    <row r="75" spans="1:8" ht="12.75" customHeight="1">
      <c r="A75" s="4"/>
      <c r="B75" s="13" t="s">
        <v>493</v>
      </c>
      <c r="C75" s="154">
        <v>7412</v>
      </c>
      <c r="D75" s="48">
        <v>0.59923097679438597</v>
      </c>
      <c r="E75" s="48">
        <v>1.02837660533099</v>
      </c>
      <c r="F75" s="183">
        <v>10</v>
      </c>
      <c r="G75" s="183">
        <v>0</v>
      </c>
    </row>
    <row r="76" spans="1:8" ht="12.75" customHeight="1">
      <c r="A76" s="101"/>
      <c r="B76" s="3"/>
      <c r="C76" s="3"/>
      <c r="D76" s="226"/>
      <c r="E76" s="226"/>
      <c r="F76" s="228"/>
      <c r="G76" s="228"/>
    </row>
    <row r="77" spans="1:8" ht="12.75" customHeight="1">
      <c r="A77" s="1"/>
      <c r="B77" s="2"/>
      <c r="C77"/>
      <c r="D77" s="226"/>
      <c r="E77" s="244"/>
      <c r="F77" s="237" t="s">
        <v>1955</v>
      </c>
      <c r="G77" s="237" t="s">
        <v>1038</v>
      </c>
    </row>
    <row r="78" spans="1:8" ht="12.75" customHeight="1">
      <c r="A78" s="268" t="s">
        <v>1835</v>
      </c>
      <c r="B78" s="270"/>
      <c r="C78" s="135" t="s">
        <v>1178</v>
      </c>
      <c r="D78" s="227" t="s">
        <v>1179</v>
      </c>
      <c r="E78" s="227" t="s">
        <v>1039</v>
      </c>
      <c r="F78" s="141" t="s">
        <v>1180</v>
      </c>
      <c r="G78" s="141" t="s">
        <v>1181</v>
      </c>
      <c r="H78" s="188"/>
    </row>
    <row r="79" spans="1:8" ht="12.75" customHeight="1">
      <c r="A79" s="4" t="s">
        <v>1817</v>
      </c>
      <c r="B79" s="13" t="s">
        <v>1824</v>
      </c>
      <c r="C79" s="154">
        <v>16</v>
      </c>
      <c r="D79" s="48">
        <v>0.90625</v>
      </c>
      <c r="E79" s="48">
        <v>0.80039052967910596</v>
      </c>
      <c r="F79" s="183">
        <v>3</v>
      </c>
      <c r="G79" s="183">
        <v>0</v>
      </c>
    </row>
    <row r="80" spans="1:8" ht="12.75" customHeight="1">
      <c r="A80" s="4" t="s">
        <v>1818</v>
      </c>
      <c r="B80" s="13" t="s">
        <v>1825</v>
      </c>
      <c r="C80" s="154">
        <v>7</v>
      </c>
      <c r="D80" s="48">
        <v>1.5</v>
      </c>
      <c r="E80" s="48">
        <v>2.9011491975881998</v>
      </c>
      <c r="F80" s="183">
        <v>8</v>
      </c>
      <c r="G80" s="183">
        <v>0</v>
      </c>
    </row>
    <row r="81" spans="1:7" ht="12.75" customHeight="1">
      <c r="A81" s="4" t="s">
        <v>1819</v>
      </c>
      <c r="B81" s="13" t="s">
        <v>1826</v>
      </c>
      <c r="C81" s="154">
        <v>4</v>
      </c>
      <c r="D81" s="48">
        <v>0.875</v>
      </c>
      <c r="E81" s="48">
        <v>1.1086778913041699</v>
      </c>
      <c r="F81" s="183">
        <v>2.5</v>
      </c>
      <c r="G81" s="183">
        <v>0</v>
      </c>
    </row>
    <row r="82" spans="1:7" ht="12.75" customHeight="1">
      <c r="A82" s="4" t="s">
        <v>1820</v>
      </c>
      <c r="B82" s="13" t="s">
        <v>1827</v>
      </c>
      <c r="C82" s="154">
        <v>9</v>
      </c>
      <c r="D82" s="48">
        <v>0.52222222222222203</v>
      </c>
      <c r="E82" s="48">
        <v>0.88850686235078902</v>
      </c>
      <c r="F82" s="183">
        <v>2.6</v>
      </c>
      <c r="G82" s="183">
        <v>0</v>
      </c>
    </row>
    <row r="83" spans="1:7" ht="12.75" customHeight="1">
      <c r="A83" s="4" t="s">
        <v>1821</v>
      </c>
      <c r="B83" s="13" t="s">
        <v>1828</v>
      </c>
      <c r="C83" s="154">
        <v>0</v>
      </c>
      <c r="D83" s="48" t="s">
        <v>491</v>
      </c>
      <c r="E83" s="48" t="s">
        <v>491</v>
      </c>
      <c r="F83" s="183" t="s">
        <v>491</v>
      </c>
      <c r="G83" s="183" t="s">
        <v>491</v>
      </c>
    </row>
    <row r="84" spans="1:7" ht="12.75" customHeight="1">
      <c r="A84" s="4" t="s">
        <v>1822</v>
      </c>
      <c r="B84" s="13" t="s">
        <v>1829</v>
      </c>
      <c r="C84" s="154">
        <v>2</v>
      </c>
      <c r="D84" s="48">
        <v>0.85</v>
      </c>
      <c r="E84" s="48">
        <v>0.212132034355965</v>
      </c>
      <c r="F84" s="183">
        <v>1</v>
      </c>
      <c r="G84" s="183">
        <v>0.7</v>
      </c>
    </row>
    <row r="85" spans="1:7" ht="12.75" customHeight="1">
      <c r="A85" s="4" t="s">
        <v>1823</v>
      </c>
      <c r="B85" s="13" t="s">
        <v>1830</v>
      </c>
      <c r="C85" s="154">
        <v>5</v>
      </c>
      <c r="D85" s="48">
        <v>0.57999999999999996</v>
      </c>
      <c r="E85" s="48">
        <v>1.0401922899156699</v>
      </c>
      <c r="F85" s="183">
        <v>2.4</v>
      </c>
      <c r="G85" s="183">
        <v>0</v>
      </c>
    </row>
    <row r="86" spans="1:7" ht="12.75" customHeight="1">
      <c r="A86" s="4" t="s">
        <v>2017</v>
      </c>
      <c r="B86" s="13" t="s">
        <v>1831</v>
      </c>
      <c r="C86" s="154">
        <v>5543</v>
      </c>
      <c r="D86" s="48">
        <v>0.92621324192675503</v>
      </c>
      <c r="E86" s="48">
        <v>2.31433567659341</v>
      </c>
      <c r="F86" s="183">
        <v>32</v>
      </c>
      <c r="G86" s="183">
        <v>0</v>
      </c>
    </row>
    <row r="87" spans="1:7" ht="12.75" customHeight="1">
      <c r="A87" s="4"/>
      <c r="B87" s="13" t="s">
        <v>493</v>
      </c>
      <c r="C87" s="128">
        <v>5586</v>
      </c>
      <c r="D87" s="159">
        <v>0.92585034013605505</v>
      </c>
      <c r="E87" s="159">
        <v>2.30847053393952</v>
      </c>
      <c r="F87" s="14">
        <v>32</v>
      </c>
      <c r="G87" s="14">
        <v>0</v>
      </c>
    </row>
    <row r="88" spans="1:7" ht="12.75" customHeight="1">
      <c r="D88" s="245"/>
      <c r="E88" s="245"/>
      <c r="F88" s="246"/>
      <c r="G88" s="246"/>
    </row>
    <row r="89" spans="1:7" ht="12.75" customHeight="1">
      <c r="A89" s="1"/>
      <c r="B89" s="2"/>
      <c r="C89"/>
      <c r="D89" s="226"/>
      <c r="E89" s="244"/>
      <c r="F89" s="237" t="s">
        <v>946</v>
      </c>
      <c r="G89" s="237" t="s">
        <v>1038</v>
      </c>
    </row>
    <row r="90" spans="1:7" ht="12.75" customHeight="1">
      <c r="A90" s="268" t="s">
        <v>1835</v>
      </c>
      <c r="B90" s="270"/>
      <c r="C90" s="135" t="s">
        <v>1178</v>
      </c>
      <c r="D90" s="227" t="s">
        <v>1179</v>
      </c>
      <c r="E90" s="227" t="s">
        <v>1039</v>
      </c>
      <c r="F90" s="141" t="s">
        <v>1180</v>
      </c>
      <c r="G90" s="141" t="s">
        <v>1181</v>
      </c>
    </row>
    <row r="91" spans="1:7" ht="12.75" customHeight="1">
      <c r="A91" s="4" t="s">
        <v>1817</v>
      </c>
      <c r="B91" s="13" t="s">
        <v>1824</v>
      </c>
      <c r="C91" s="154">
        <v>4</v>
      </c>
      <c r="D91" s="48">
        <v>0.2</v>
      </c>
      <c r="E91" s="48">
        <v>0.2</v>
      </c>
      <c r="F91" s="183">
        <v>0.5</v>
      </c>
      <c r="G91" s="183">
        <v>0.1</v>
      </c>
    </row>
    <row r="92" spans="1:7" ht="12.75" customHeight="1">
      <c r="A92" s="4" t="s">
        <v>1818</v>
      </c>
      <c r="B92" s="13" t="s">
        <v>1825</v>
      </c>
      <c r="C92" s="154">
        <v>4</v>
      </c>
      <c r="D92" s="48">
        <v>0</v>
      </c>
      <c r="E92" s="48">
        <v>0</v>
      </c>
      <c r="F92" s="183">
        <v>0</v>
      </c>
      <c r="G92" s="183">
        <v>0</v>
      </c>
    </row>
    <row r="93" spans="1:7" ht="12.75" customHeight="1">
      <c r="A93" s="4" t="s">
        <v>1819</v>
      </c>
      <c r="B93" s="13" t="s">
        <v>1826</v>
      </c>
      <c r="C93" s="154">
        <v>2</v>
      </c>
      <c r="D93" s="48">
        <v>0</v>
      </c>
      <c r="E93" s="48">
        <v>0</v>
      </c>
      <c r="F93" s="183">
        <v>0</v>
      </c>
      <c r="G93" s="183">
        <v>0</v>
      </c>
    </row>
    <row r="94" spans="1:7" ht="12.75" customHeight="1">
      <c r="A94" s="4" t="s">
        <v>1820</v>
      </c>
      <c r="B94" s="13" t="s">
        <v>1827</v>
      </c>
      <c r="C94" s="154">
        <v>5</v>
      </c>
      <c r="D94" s="48">
        <v>0.02</v>
      </c>
      <c r="E94" s="48">
        <v>4.4721359549995801E-2</v>
      </c>
      <c r="F94" s="183">
        <v>0.1</v>
      </c>
      <c r="G94" s="183">
        <v>0</v>
      </c>
    </row>
    <row r="95" spans="1:7" ht="12.75" customHeight="1">
      <c r="A95" s="4" t="s">
        <v>1821</v>
      </c>
      <c r="B95" s="13" t="s">
        <v>1828</v>
      </c>
      <c r="C95" s="154">
        <v>0</v>
      </c>
      <c r="D95" s="48" t="s">
        <v>491</v>
      </c>
      <c r="E95" s="48" t="s">
        <v>491</v>
      </c>
      <c r="F95" s="183" t="s">
        <v>491</v>
      </c>
      <c r="G95" s="183" t="s">
        <v>491</v>
      </c>
    </row>
    <row r="96" spans="1:7" ht="12.75" customHeight="1">
      <c r="A96" s="4" t="s">
        <v>1822</v>
      </c>
      <c r="B96" s="13" t="s">
        <v>1829</v>
      </c>
      <c r="C96" s="154">
        <v>1</v>
      </c>
      <c r="D96" s="48">
        <v>0</v>
      </c>
      <c r="E96" s="48"/>
      <c r="F96" s="183">
        <v>0</v>
      </c>
      <c r="G96" s="183">
        <v>0</v>
      </c>
    </row>
    <row r="97" spans="1:7" ht="12.75" customHeight="1">
      <c r="A97" s="4" t="s">
        <v>1823</v>
      </c>
      <c r="B97" s="13" t="s">
        <v>1830</v>
      </c>
      <c r="C97" s="154">
        <v>2</v>
      </c>
      <c r="D97" s="48">
        <v>0.05</v>
      </c>
      <c r="E97" s="48">
        <v>7.0710678118654793E-2</v>
      </c>
      <c r="F97" s="183">
        <v>0.1</v>
      </c>
      <c r="G97" s="183">
        <v>0</v>
      </c>
    </row>
    <row r="98" spans="1:7" ht="12.75" customHeight="1">
      <c r="A98" s="4" t="s">
        <v>2017</v>
      </c>
      <c r="B98" s="13" t="s">
        <v>1831</v>
      </c>
      <c r="C98" s="154">
        <v>4661</v>
      </c>
      <c r="D98" s="48">
        <v>5.4280197382535401E-2</v>
      </c>
      <c r="E98" s="48">
        <v>0.21884750313194201</v>
      </c>
      <c r="F98" s="183">
        <v>6</v>
      </c>
      <c r="G98" s="183">
        <v>0</v>
      </c>
    </row>
    <row r="99" spans="1:7" ht="12.75" customHeight="1">
      <c r="A99" s="4"/>
      <c r="B99" s="13" t="s">
        <v>493</v>
      </c>
      <c r="C99" s="128">
        <v>4679</v>
      </c>
      <c r="D99" s="159">
        <v>5.42851036546265E-2</v>
      </c>
      <c r="E99" s="159">
        <v>0.218545653309625</v>
      </c>
      <c r="F99" s="14">
        <v>6</v>
      </c>
      <c r="G99" s="14">
        <v>0</v>
      </c>
    </row>
    <row r="100" spans="1:7" ht="12.75" customHeight="1">
      <c r="D100" s="245"/>
      <c r="E100" s="245"/>
      <c r="F100" s="246"/>
      <c r="G100" s="246"/>
    </row>
    <row r="101" spans="1:7" ht="12.75" customHeight="1">
      <c r="A101" s="1"/>
      <c r="B101" s="2"/>
      <c r="C101"/>
      <c r="D101" s="226"/>
      <c r="E101" s="244"/>
      <c r="F101" s="237" t="s">
        <v>947</v>
      </c>
      <c r="G101" s="237" t="s">
        <v>1038</v>
      </c>
    </row>
    <row r="102" spans="1:7" ht="12.75" customHeight="1">
      <c r="A102" s="268" t="s">
        <v>1835</v>
      </c>
      <c r="B102" s="270"/>
      <c r="C102" s="135" t="s">
        <v>1178</v>
      </c>
      <c r="D102" s="227" t="s">
        <v>1179</v>
      </c>
      <c r="E102" s="227" t="s">
        <v>1039</v>
      </c>
      <c r="F102" s="141" t="s">
        <v>1180</v>
      </c>
      <c r="G102" s="141" t="s">
        <v>1181</v>
      </c>
    </row>
    <row r="103" spans="1:7" ht="12.75" customHeight="1">
      <c r="A103" s="4" t="s">
        <v>1817</v>
      </c>
      <c r="B103" s="13" t="s">
        <v>1824</v>
      </c>
      <c r="C103" s="154">
        <v>2</v>
      </c>
      <c r="D103" s="48">
        <v>0.15</v>
      </c>
      <c r="E103" s="48">
        <v>0.21213203435596401</v>
      </c>
      <c r="F103" s="183">
        <v>0.3</v>
      </c>
      <c r="G103" s="183">
        <v>0</v>
      </c>
    </row>
    <row r="104" spans="1:7" ht="12.75" customHeight="1">
      <c r="A104" s="4" t="s">
        <v>1818</v>
      </c>
      <c r="B104" s="13" t="s">
        <v>1825</v>
      </c>
      <c r="C104" s="154">
        <v>6</v>
      </c>
      <c r="D104" s="48">
        <v>1.6666666666666701E-2</v>
      </c>
      <c r="E104" s="48">
        <v>4.0824829046386298E-2</v>
      </c>
      <c r="F104" s="183">
        <v>0.1</v>
      </c>
      <c r="G104" s="183">
        <v>0</v>
      </c>
    </row>
    <row r="105" spans="1:7" ht="12.75" customHeight="1">
      <c r="A105" s="4" t="s">
        <v>1819</v>
      </c>
      <c r="B105" s="13" t="s">
        <v>1826</v>
      </c>
      <c r="C105" s="154">
        <v>2</v>
      </c>
      <c r="D105" s="48">
        <v>0.05</v>
      </c>
      <c r="E105" s="48">
        <v>7.0710678118654793E-2</v>
      </c>
      <c r="F105" s="183">
        <v>0.1</v>
      </c>
      <c r="G105" s="183">
        <v>0</v>
      </c>
    </row>
    <row r="106" spans="1:7" ht="12.75" customHeight="1">
      <c r="A106" s="4" t="s">
        <v>1820</v>
      </c>
      <c r="B106" s="13" t="s">
        <v>1827</v>
      </c>
      <c r="C106" s="154">
        <v>5</v>
      </c>
      <c r="D106" s="48">
        <v>0.02</v>
      </c>
      <c r="E106" s="48">
        <v>4.4721359549995801E-2</v>
      </c>
      <c r="F106" s="183">
        <v>0.1</v>
      </c>
      <c r="G106" s="183">
        <v>0</v>
      </c>
    </row>
    <row r="107" spans="1:7" ht="12.75" customHeight="1">
      <c r="A107" s="4" t="s">
        <v>1821</v>
      </c>
      <c r="B107" s="13" t="s">
        <v>1828</v>
      </c>
      <c r="C107" s="154">
        <v>0</v>
      </c>
      <c r="D107" s="48" t="s">
        <v>491</v>
      </c>
      <c r="E107" s="48" t="s">
        <v>491</v>
      </c>
      <c r="F107" s="183" t="s">
        <v>491</v>
      </c>
      <c r="G107" s="183" t="s">
        <v>491</v>
      </c>
    </row>
    <row r="108" spans="1:7" ht="12.75" customHeight="1">
      <c r="A108" s="4" t="s">
        <v>1822</v>
      </c>
      <c r="B108" s="13" t="s">
        <v>1829</v>
      </c>
      <c r="C108" s="154">
        <v>1</v>
      </c>
      <c r="D108" s="48">
        <v>0</v>
      </c>
      <c r="E108" s="48" t="s">
        <v>491</v>
      </c>
      <c r="F108" s="183">
        <v>0</v>
      </c>
      <c r="G108" s="183">
        <v>0</v>
      </c>
    </row>
    <row r="109" spans="1:7" ht="12.75" customHeight="1">
      <c r="A109" s="4" t="s">
        <v>1823</v>
      </c>
      <c r="B109" s="13" t="s">
        <v>1830</v>
      </c>
      <c r="C109" s="154">
        <v>2</v>
      </c>
      <c r="D109" s="48">
        <v>0.05</v>
      </c>
      <c r="E109" s="48">
        <v>7.0710678118654793E-2</v>
      </c>
      <c r="F109" s="183">
        <v>0.1</v>
      </c>
      <c r="G109" s="183">
        <v>0</v>
      </c>
    </row>
    <row r="110" spans="1:7" ht="12.75" customHeight="1">
      <c r="A110" s="4" t="s">
        <v>2017</v>
      </c>
      <c r="B110" s="13" t="s">
        <v>1831</v>
      </c>
      <c r="C110" s="154">
        <v>5535</v>
      </c>
      <c r="D110" s="48">
        <v>4.95754290876241E-2</v>
      </c>
      <c r="E110" s="48">
        <v>0.199428394524272</v>
      </c>
      <c r="F110" s="183">
        <v>3.6</v>
      </c>
      <c r="G110" s="183">
        <v>0</v>
      </c>
    </row>
    <row r="111" spans="1:7" ht="12.75" customHeight="1">
      <c r="A111" s="4"/>
      <c r="B111" s="13" t="s">
        <v>493</v>
      </c>
      <c r="C111" s="128">
        <v>5553</v>
      </c>
      <c r="D111" s="159">
        <v>4.9540788762830801E-2</v>
      </c>
      <c r="E111" s="159">
        <v>0.19915225999356401</v>
      </c>
      <c r="F111" s="14">
        <v>3.6</v>
      </c>
      <c r="G111" s="14">
        <v>0</v>
      </c>
    </row>
    <row r="112" spans="1:7" ht="12.75" customHeight="1">
      <c r="A112" s="101"/>
      <c r="B112" s="3"/>
      <c r="C112" s="3"/>
      <c r="D112" s="226"/>
      <c r="E112" s="226"/>
      <c r="F112" s="228"/>
      <c r="G112" s="228"/>
    </row>
    <row r="113" spans="1:7" ht="12.75" customHeight="1">
      <c r="A113" s="1"/>
      <c r="B113" s="2"/>
      <c r="C113"/>
      <c r="D113" s="226"/>
      <c r="E113" s="244"/>
      <c r="F113" s="237" t="s">
        <v>948</v>
      </c>
      <c r="G113" s="237" t="s">
        <v>1038</v>
      </c>
    </row>
    <row r="114" spans="1:7" ht="12.75" customHeight="1">
      <c r="A114" s="268" t="s">
        <v>1835</v>
      </c>
      <c r="B114" s="270"/>
      <c r="C114" s="135" t="s">
        <v>1178</v>
      </c>
      <c r="D114" s="227" t="s">
        <v>1179</v>
      </c>
      <c r="E114" s="227" t="s">
        <v>1039</v>
      </c>
      <c r="F114" s="141" t="s">
        <v>1180</v>
      </c>
      <c r="G114" s="141" t="s">
        <v>1181</v>
      </c>
    </row>
    <row r="115" spans="1:7" ht="12.75" customHeight="1">
      <c r="A115" s="4" t="s">
        <v>1817</v>
      </c>
      <c r="B115" s="13" t="s">
        <v>1824</v>
      </c>
      <c r="C115" s="154">
        <v>2</v>
      </c>
      <c r="D115" s="48">
        <v>0.65</v>
      </c>
      <c r="E115" s="48">
        <v>0.63639610306789296</v>
      </c>
      <c r="F115" s="183">
        <v>1.1000000000000001</v>
      </c>
      <c r="G115" s="183">
        <v>0.2</v>
      </c>
    </row>
    <row r="116" spans="1:7" ht="12.75" customHeight="1">
      <c r="A116" s="4" t="s">
        <v>1818</v>
      </c>
      <c r="B116" s="13" t="s">
        <v>1825</v>
      </c>
      <c r="C116" s="154">
        <v>7</v>
      </c>
      <c r="D116" s="48">
        <v>1.4285714285714299E-2</v>
      </c>
      <c r="E116" s="48">
        <v>3.77964473009227E-2</v>
      </c>
      <c r="F116" s="183">
        <v>0.1</v>
      </c>
      <c r="G116" s="183">
        <v>0</v>
      </c>
    </row>
    <row r="117" spans="1:7" ht="12.75" customHeight="1">
      <c r="A117" s="4" t="s">
        <v>1819</v>
      </c>
      <c r="B117" s="13" t="s">
        <v>1826</v>
      </c>
      <c r="C117" s="154">
        <v>2</v>
      </c>
      <c r="D117" s="48">
        <v>0.05</v>
      </c>
      <c r="E117" s="48">
        <v>7.0710678118654793E-2</v>
      </c>
      <c r="F117" s="183">
        <v>0.1</v>
      </c>
      <c r="G117" s="183">
        <v>0</v>
      </c>
    </row>
    <row r="118" spans="1:7" ht="12.75" customHeight="1">
      <c r="A118" s="4" t="s">
        <v>1820</v>
      </c>
      <c r="B118" s="13" t="s">
        <v>1827</v>
      </c>
      <c r="C118" s="154">
        <v>5</v>
      </c>
      <c r="D118" s="48">
        <v>0.1</v>
      </c>
      <c r="E118" s="48">
        <v>7.0710678118654793E-2</v>
      </c>
      <c r="F118" s="183">
        <v>0.2</v>
      </c>
      <c r="G118" s="183">
        <v>0</v>
      </c>
    </row>
    <row r="119" spans="1:7" ht="12.75" customHeight="1">
      <c r="A119" s="4" t="s">
        <v>1821</v>
      </c>
      <c r="B119" s="13" t="s">
        <v>1828</v>
      </c>
      <c r="C119" s="154">
        <v>0</v>
      </c>
      <c r="D119" s="48" t="s">
        <v>491</v>
      </c>
      <c r="E119" s="48" t="s">
        <v>491</v>
      </c>
      <c r="F119" s="183" t="s">
        <v>491</v>
      </c>
      <c r="G119" s="183" t="s">
        <v>491</v>
      </c>
    </row>
    <row r="120" spans="1:7" ht="12.75" customHeight="1">
      <c r="A120" s="4" t="s">
        <v>1822</v>
      </c>
      <c r="B120" s="13" t="s">
        <v>1829</v>
      </c>
      <c r="C120" s="154">
        <v>1</v>
      </c>
      <c r="D120" s="48">
        <v>0</v>
      </c>
      <c r="E120" s="48" t="s">
        <v>491</v>
      </c>
      <c r="F120" s="183">
        <v>0</v>
      </c>
      <c r="G120" s="183">
        <v>0</v>
      </c>
    </row>
    <row r="121" spans="1:7" ht="12.75" customHeight="1">
      <c r="A121" s="4" t="s">
        <v>1823</v>
      </c>
      <c r="B121" s="13" t="s">
        <v>1830</v>
      </c>
      <c r="C121" s="154">
        <v>2</v>
      </c>
      <c r="D121" s="48">
        <v>0.15</v>
      </c>
      <c r="E121" s="48">
        <v>0.21213203435596401</v>
      </c>
      <c r="F121" s="183">
        <v>0.3</v>
      </c>
      <c r="G121" s="183">
        <v>0</v>
      </c>
    </row>
    <row r="122" spans="1:7" ht="12.75" customHeight="1">
      <c r="A122" s="4" t="s">
        <v>2017</v>
      </c>
      <c r="B122" s="13" t="s">
        <v>1831</v>
      </c>
      <c r="C122" s="154">
        <v>5977</v>
      </c>
      <c r="D122" s="48">
        <v>0.122235235067764</v>
      </c>
      <c r="E122" s="48">
        <v>0.33935202281919402</v>
      </c>
      <c r="F122" s="183">
        <v>4</v>
      </c>
      <c r="G122" s="183">
        <v>0</v>
      </c>
    </row>
    <row r="123" spans="1:7" ht="12.75" customHeight="1">
      <c r="A123" s="4"/>
      <c r="B123" s="13" t="s">
        <v>493</v>
      </c>
      <c r="C123" s="128">
        <v>5996</v>
      </c>
      <c r="D123" s="159">
        <v>0.12223148765844299</v>
      </c>
      <c r="E123" s="159">
        <v>0.33909720269648702</v>
      </c>
      <c r="F123" s="14">
        <v>4</v>
      </c>
      <c r="G123" s="14">
        <v>0</v>
      </c>
    </row>
    <row r="124" spans="1:7" ht="12.75" customHeight="1">
      <c r="D124" s="245"/>
      <c r="E124" s="245"/>
      <c r="F124" s="246"/>
      <c r="G124" s="246"/>
    </row>
    <row r="125" spans="1:7" ht="12.75" customHeight="1">
      <c r="A125" s="1"/>
      <c r="B125" s="2"/>
      <c r="C125"/>
      <c r="D125" s="226"/>
      <c r="E125" s="244"/>
      <c r="F125" s="237" t="s">
        <v>1957</v>
      </c>
      <c r="G125" s="237" t="s">
        <v>1038</v>
      </c>
    </row>
    <row r="126" spans="1:7" ht="12.75" customHeight="1">
      <c r="A126" s="268" t="s">
        <v>1835</v>
      </c>
      <c r="B126" s="270"/>
      <c r="C126" s="135" t="s">
        <v>1178</v>
      </c>
      <c r="D126" s="227" t="s">
        <v>1179</v>
      </c>
      <c r="E126" s="227" t="s">
        <v>1039</v>
      </c>
      <c r="F126" s="141" t="s">
        <v>1180</v>
      </c>
      <c r="G126" s="141" t="s">
        <v>1181</v>
      </c>
    </row>
    <row r="127" spans="1:7" ht="12.75" customHeight="1">
      <c r="A127" s="4" t="s">
        <v>1817</v>
      </c>
      <c r="B127" s="13" t="s">
        <v>1824</v>
      </c>
      <c r="C127" s="154">
        <v>2</v>
      </c>
      <c r="D127" s="48">
        <v>0.55000000000000004</v>
      </c>
      <c r="E127" s="48">
        <v>0.63639610306789296</v>
      </c>
      <c r="F127" s="183">
        <v>1</v>
      </c>
      <c r="G127" s="183">
        <v>0.1</v>
      </c>
    </row>
    <row r="128" spans="1:7" ht="12.75" customHeight="1">
      <c r="A128" s="4" t="s">
        <v>1818</v>
      </c>
      <c r="B128" s="13" t="s">
        <v>1825</v>
      </c>
      <c r="C128" s="154">
        <v>5</v>
      </c>
      <c r="D128" s="48">
        <v>0.12</v>
      </c>
      <c r="E128" s="48">
        <v>0.17888543819998301</v>
      </c>
      <c r="F128" s="183">
        <v>0.4</v>
      </c>
      <c r="G128" s="183">
        <v>0</v>
      </c>
    </row>
    <row r="129" spans="1:7" ht="12.75" customHeight="1">
      <c r="A129" s="4" t="s">
        <v>1819</v>
      </c>
      <c r="B129" s="13" t="s">
        <v>1826</v>
      </c>
      <c r="C129" s="154">
        <v>2</v>
      </c>
      <c r="D129" s="48">
        <v>0.1</v>
      </c>
      <c r="E129" s="48">
        <v>0</v>
      </c>
      <c r="F129" s="183">
        <v>0.1</v>
      </c>
      <c r="G129" s="183">
        <v>0.1</v>
      </c>
    </row>
    <row r="130" spans="1:7" ht="12.75" customHeight="1">
      <c r="A130" s="4" t="s">
        <v>1820</v>
      </c>
      <c r="B130" s="13" t="s">
        <v>1827</v>
      </c>
      <c r="C130" s="154">
        <v>5</v>
      </c>
      <c r="D130" s="48">
        <v>0.06</v>
      </c>
      <c r="E130" s="48">
        <v>5.4772255750516599E-2</v>
      </c>
      <c r="F130" s="183">
        <v>0.1</v>
      </c>
      <c r="G130" s="183">
        <v>0</v>
      </c>
    </row>
    <row r="131" spans="1:7" ht="12.75" customHeight="1">
      <c r="A131" s="4" t="s">
        <v>1821</v>
      </c>
      <c r="B131" s="13" t="s">
        <v>1828</v>
      </c>
      <c r="C131" s="154">
        <v>0</v>
      </c>
      <c r="D131" s="48" t="s">
        <v>491</v>
      </c>
      <c r="E131" s="48" t="s">
        <v>491</v>
      </c>
      <c r="F131" s="183" t="s">
        <v>491</v>
      </c>
      <c r="G131" s="183" t="s">
        <v>491</v>
      </c>
    </row>
    <row r="132" spans="1:7" ht="12.75" customHeight="1">
      <c r="A132" s="4" t="s">
        <v>1822</v>
      </c>
      <c r="B132" s="13" t="s">
        <v>1829</v>
      </c>
      <c r="C132" s="154">
        <v>1</v>
      </c>
      <c r="D132" s="48">
        <v>0</v>
      </c>
      <c r="E132" s="48" t="s">
        <v>491</v>
      </c>
      <c r="F132" s="183">
        <v>0</v>
      </c>
      <c r="G132" s="183">
        <v>0</v>
      </c>
    </row>
    <row r="133" spans="1:7" ht="12.75" customHeight="1">
      <c r="A133" s="4" t="s">
        <v>1823</v>
      </c>
      <c r="B133" s="13" t="s">
        <v>1830</v>
      </c>
      <c r="C133" s="154">
        <v>2</v>
      </c>
      <c r="D133" s="48">
        <v>0.1</v>
      </c>
      <c r="E133" s="48">
        <v>0</v>
      </c>
      <c r="F133" s="183">
        <v>0.1</v>
      </c>
      <c r="G133" s="183">
        <v>0.1</v>
      </c>
    </row>
    <row r="134" spans="1:7" ht="12.75" customHeight="1">
      <c r="A134" s="4" t="s">
        <v>2017</v>
      </c>
      <c r="B134" s="13" t="s">
        <v>1831</v>
      </c>
      <c r="C134" s="154">
        <v>5477</v>
      </c>
      <c r="D134" s="48">
        <v>0.14056965492058099</v>
      </c>
      <c r="E134" s="48">
        <v>0.59661594724684197</v>
      </c>
      <c r="F134" s="183">
        <v>24</v>
      </c>
      <c r="G134" s="183">
        <v>0</v>
      </c>
    </row>
    <row r="135" spans="1:7" ht="12.75" customHeight="1">
      <c r="A135" s="4"/>
      <c r="B135" s="13" t="s">
        <v>493</v>
      </c>
      <c r="C135" s="128">
        <v>5494</v>
      </c>
      <c r="D135" s="159">
        <v>0.140571532581002</v>
      </c>
      <c r="E135" s="159">
        <v>0.59583581442174205</v>
      </c>
      <c r="F135" s="14">
        <v>24</v>
      </c>
      <c r="G135" s="14">
        <v>0</v>
      </c>
    </row>
    <row r="136" spans="1:7" ht="12.75" customHeight="1">
      <c r="D136" s="245"/>
      <c r="E136" s="245"/>
      <c r="F136" s="246"/>
      <c r="G136" s="246"/>
    </row>
    <row r="137" spans="1:7" ht="12.75" customHeight="1">
      <c r="A137" s="1"/>
      <c r="B137" s="2"/>
      <c r="C137"/>
      <c r="D137" s="226"/>
      <c r="E137" s="244"/>
      <c r="F137" s="237" t="s">
        <v>1958</v>
      </c>
      <c r="G137" s="237" t="s">
        <v>1038</v>
      </c>
    </row>
    <row r="138" spans="1:7" ht="12.75" customHeight="1">
      <c r="A138" s="268" t="s">
        <v>1835</v>
      </c>
      <c r="B138" s="270"/>
      <c r="C138" s="135" t="s">
        <v>1178</v>
      </c>
      <c r="D138" s="227" t="s">
        <v>1179</v>
      </c>
      <c r="E138" s="227" t="s">
        <v>1039</v>
      </c>
      <c r="F138" s="141" t="s">
        <v>1180</v>
      </c>
      <c r="G138" s="141" t="s">
        <v>1181</v>
      </c>
    </row>
    <row r="139" spans="1:7" ht="12.75" customHeight="1">
      <c r="A139" s="4" t="s">
        <v>1817</v>
      </c>
      <c r="B139" s="13" t="s">
        <v>1824</v>
      </c>
      <c r="C139" s="154">
        <v>2</v>
      </c>
      <c r="D139" s="48">
        <v>0.5</v>
      </c>
      <c r="E139" s="48">
        <v>0.70710678118654802</v>
      </c>
      <c r="F139" s="183">
        <v>1</v>
      </c>
      <c r="G139" s="183">
        <v>0</v>
      </c>
    </row>
    <row r="140" spans="1:7" ht="12.75" customHeight="1">
      <c r="A140" s="4" t="s">
        <v>1818</v>
      </c>
      <c r="B140" s="13" t="s">
        <v>1825</v>
      </c>
      <c r="C140" s="154">
        <v>5</v>
      </c>
      <c r="D140" s="48">
        <v>0.02</v>
      </c>
      <c r="E140" s="48">
        <v>4.4721359549995801E-2</v>
      </c>
      <c r="F140" s="183">
        <v>0.1</v>
      </c>
      <c r="G140" s="183">
        <v>0</v>
      </c>
    </row>
    <row r="141" spans="1:7" ht="12.75" customHeight="1">
      <c r="A141" s="4" t="s">
        <v>1819</v>
      </c>
      <c r="B141" s="13" t="s">
        <v>1826</v>
      </c>
      <c r="C141" s="154">
        <v>2</v>
      </c>
      <c r="D141" s="48">
        <v>0.1</v>
      </c>
      <c r="E141" s="48">
        <v>0.14142135623731</v>
      </c>
      <c r="F141" s="183">
        <v>0.2</v>
      </c>
      <c r="G141" s="183">
        <v>0</v>
      </c>
    </row>
    <row r="142" spans="1:7" ht="12.75" customHeight="1">
      <c r="A142" s="4" t="s">
        <v>1820</v>
      </c>
      <c r="B142" s="13" t="s">
        <v>1827</v>
      </c>
      <c r="C142" s="154">
        <v>5</v>
      </c>
      <c r="D142" s="48">
        <v>0.04</v>
      </c>
      <c r="E142" s="48">
        <v>5.4772255750516599E-2</v>
      </c>
      <c r="F142" s="183">
        <v>0.1</v>
      </c>
      <c r="G142" s="183">
        <v>0</v>
      </c>
    </row>
    <row r="143" spans="1:7" ht="12.75" customHeight="1">
      <c r="A143" s="4" t="s">
        <v>1821</v>
      </c>
      <c r="B143" s="13" t="s">
        <v>1828</v>
      </c>
      <c r="C143" s="154">
        <v>0</v>
      </c>
      <c r="D143" s="48" t="s">
        <v>491</v>
      </c>
      <c r="E143" s="48" t="s">
        <v>491</v>
      </c>
      <c r="F143" s="183" t="s">
        <v>491</v>
      </c>
      <c r="G143" s="183" t="s">
        <v>491</v>
      </c>
    </row>
    <row r="144" spans="1:7" ht="12.75" customHeight="1">
      <c r="A144" s="4" t="s">
        <v>1822</v>
      </c>
      <c r="B144" s="13" t="s">
        <v>1829</v>
      </c>
      <c r="C144" s="154">
        <v>1</v>
      </c>
      <c r="D144" s="48">
        <v>0</v>
      </c>
      <c r="E144" s="48" t="s">
        <v>491</v>
      </c>
      <c r="F144" s="183">
        <v>0</v>
      </c>
      <c r="G144" s="183">
        <v>0</v>
      </c>
    </row>
    <row r="145" spans="1:7" ht="12.75" customHeight="1">
      <c r="A145" s="4" t="s">
        <v>1823</v>
      </c>
      <c r="B145" s="13" t="s">
        <v>1830</v>
      </c>
      <c r="C145" s="154">
        <v>2</v>
      </c>
      <c r="D145" s="48">
        <v>0.05</v>
      </c>
      <c r="E145" s="48">
        <v>7.0710678118654793E-2</v>
      </c>
      <c r="F145" s="183">
        <v>0.1</v>
      </c>
      <c r="G145" s="183">
        <v>0</v>
      </c>
    </row>
    <row r="146" spans="1:7" ht="12.75" customHeight="1">
      <c r="A146" s="4" t="s">
        <v>2017</v>
      </c>
      <c r="B146" s="13" t="s">
        <v>1831</v>
      </c>
      <c r="C146" s="154">
        <v>4985</v>
      </c>
      <c r="D146" s="48">
        <v>0.107181544633903</v>
      </c>
      <c r="E146" s="48">
        <v>0.55761237534335095</v>
      </c>
      <c r="F146" s="183">
        <v>24</v>
      </c>
      <c r="G146" s="183">
        <v>0</v>
      </c>
    </row>
    <row r="147" spans="1:7" ht="12.75" customHeight="1">
      <c r="A147" s="4"/>
      <c r="B147" s="13" t="s">
        <v>493</v>
      </c>
      <c r="C147" s="128">
        <v>5002</v>
      </c>
      <c r="D147" s="159">
        <v>0.107137145141945</v>
      </c>
      <c r="E147" s="159">
        <v>0.55683123886682995</v>
      </c>
      <c r="F147" s="14">
        <v>24</v>
      </c>
      <c r="G147" s="14">
        <v>0</v>
      </c>
    </row>
    <row r="148" spans="1:7" ht="12.75" customHeight="1">
      <c r="A148" s="101"/>
      <c r="B148" s="3"/>
      <c r="C148" s="3"/>
      <c r="D148" s="226"/>
      <c r="E148" s="226"/>
      <c r="F148" s="228"/>
      <c r="G148" s="228"/>
    </row>
    <row r="149" spans="1:7" ht="12.75" customHeight="1">
      <c r="A149" s="1"/>
      <c r="B149" s="2"/>
      <c r="C149"/>
      <c r="D149" s="226"/>
      <c r="E149" s="244"/>
      <c r="F149" s="237" t="s">
        <v>1834</v>
      </c>
      <c r="G149" s="237" t="s">
        <v>1038</v>
      </c>
    </row>
    <row r="150" spans="1:7" ht="12.75" customHeight="1">
      <c r="A150" s="268" t="s">
        <v>1835</v>
      </c>
      <c r="B150" s="270"/>
      <c r="C150" s="135" t="s">
        <v>1178</v>
      </c>
      <c r="D150" s="227" t="s">
        <v>1179</v>
      </c>
      <c r="E150" s="227" t="s">
        <v>1039</v>
      </c>
      <c r="F150" s="141" t="s">
        <v>1180</v>
      </c>
      <c r="G150" s="141" t="s">
        <v>1181</v>
      </c>
    </row>
    <row r="151" spans="1:7" ht="12.75" customHeight="1">
      <c r="A151" s="4" t="s">
        <v>1817</v>
      </c>
      <c r="B151" s="13" t="s">
        <v>1824</v>
      </c>
      <c r="C151" s="154">
        <v>4</v>
      </c>
      <c r="D151" s="48">
        <v>0.22500000000000001</v>
      </c>
      <c r="E151" s="48">
        <v>0.262995563967658</v>
      </c>
      <c r="F151" s="183">
        <v>0.6</v>
      </c>
      <c r="G151" s="183">
        <v>0</v>
      </c>
    </row>
    <row r="152" spans="1:7" ht="12.75" customHeight="1">
      <c r="A152" s="4" t="s">
        <v>1818</v>
      </c>
      <c r="B152" s="13" t="s">
        <v>1825</v>
      </c>
      <c r="C152" s="154">
        <v>8</v>
      </c>
      <c r="D152" s="48">
        <v>1.2500000000000001E-2</v>
      </c>
      <c r="E152" s="48">
        <v>3.5355339059327397E-2</v>
      </c>
      <c r="F152" s="183">
        <v>0.1</v>
      </c>
      <c r="G152" s="183">
        <v>0</v>
      </c>
    </row>
    <row r="153" spans="1:7" ht="12.75" customHeight="1">
      <c r="A153" s="4" t="s">
        <v>1819</v>
      </c>
      <c r="B153" s="13" t="s">
        <v>1826</v>
      </c>
      <c r="C153" s="154">
        <v>2</v>
      </c>
      <c r="D153" s="48">
        <v>0</v>
      </c>
      <c r="E153" s="48">
        <v>0</v>
      </c>
      <c r="F153" s="183">
        <v>0</v>
      </c>
      <c r="G153" s="183">
        <v>0</v>
      </c>
    </row>
    <row r="154" spans="1:7" ht="12.75" customHeight="1">
      <c r="A154" s="4" t="s">
        <v>1820</v>
      </c>
      <c r="B154" s="13" t="s">
        <v>1827</v>
      </c>
      <c r="C154" s="154">
        <v>5</v>
      </c>
      <c r="D154" s="48">
        <v>0</v>
      </c>
      <c r="E154" s="48">
        <v>0</v>
      </c>
      <c r="F154" s="183">
        <v>0</v>
      </c>
      <c r="G154" s="183">
        <v>0</v>
      </c>
    </row>
    <row r="155" spans="1:7" ht="12.75" customHeight="1">
      <c r="A155" s="4" t="s">
        <v>1821</v>
      </c>
      <c r="B155" s="13" t="s">
        <v>1828</v>
      </c>
      <c r="C155" s="154">
        <v>0</v>
      </c>
      <c r="D155" s="48" t="s">
        <v>491</v>
      </c>
      <c r="E155" s="48" t="s">
        <v>491</v>
      </c>
      <c r="F155" s="183" t="s">
        <v>491</v>
      </c>
      <c r="G155" s="183" t="s">
        <v>491</v>
      </c>
    </row>
    <row r="156" spans="1:7" ht="12.75" customHeight="1">
      <c r="A156" s="4" t="s">
        <v>1822</v>
      </c>
      <c r="B156" s="13" t="s">
        <v>1829</v>
      </c>
      <c r="C156" s="154">
        <v>1</v>
      </c>
      <c r="D156" s="48">
        <v>0</v>
      </c>
      <c r="E156" s="48" t="s">
        <v>491</v>
      </c>
      <c r="F156" s="183">
        <v>0</v>
      </c>
      <c r="G156" s="183">
        <v>0</v>
      </c>
    </row>
    <row r="157" spans="1:7" ht="12.75" customHeight="1">
      <c r="A157" s="4" t="s">
        <v>1823</v>
      </c>
      <c r="B157" s="13" t="s">
        <v>1830</v>
      </c>
      <c r="C157" s="154">
        <v>2</v>
      </c>
      <c r="D157" s="48">
        <v>0</v>
      </c>
      <c r="E157" s="48">
        <v>0</v>
      </c>
      <c r="F157" s="183">
        <v>0</v>
      </c>
      <c r="G157" s="183">
        <v>0</v>
      </c>
    </row>
    <row r="158" spans="1:7" ht="12.75" customHeight="1">
      <c r="A158" s="4" t="s">
        <v>2017</v>
      </c>
      <c r="B158" s="13" t="s">
        <v>1831</v>
      </c>
      <c r="C158" s="154">
        <v>5566</v>
      </c>
      <c r="D158" s="48">
        <v>3.5788717211641598E-2</v>
      </c>
      <c r="E158" s="48">
        <v>0.14315837178683699</v>
      </c>
      <c r="F158" s="183">
        <v>3</v>
      </c>
      <c r="G158" s="183">
        <v>0</v>
      </c>
    </row>
    <row r="159" spans="1:7" ht="12.75" customHeight="1">
      <c r="A159" s="4"/>
      <c r="B159" s="13" t="s">
        <v>493</v>
      </c>
      <c r="C159" s="128">
        <v>5588</v>
      </c>
      <c r="D159" s="159">
        <v>3.5826771653542797E-2</v>
      </c>
      <c r="E159" s="159">
        <v>0.14311192774062001</v>
      </c>
      <c r="F159" s="14">
        <v>3</v>
      </c>
      <c r="G159" s="14">
        <v>0</v>
      </c>
    </row>
    <row r="160" spans="1:7" ht="12.75" customHeight="1">
      <c r="D160" s="245"/>
      <c r="E160" s="245"/>
      <c r="F160" s="246"/>
      <c r="G160" s="246"/>
    </row>
    <row r="161" spans="1:7" ht="12.75" customHeight="1">
      <c r="A161" s="1"/>
      <c r="B161" s="2"/>
      <c r="C161"/>
      <c r="D161" s="226"/>
      <c r="E161" s="244"/>
      <c r="F161" s="237" t="s">
        <v>2006</v>
      </c>
      <c r="G161" s="237" t="s">
        <v>1038</v>
      </c>
    </row>
    <row r="162" spans="1:7" ht="12.75" customHeight="1">
      <c r="A162" s="268" t="s">
        <v>1835</v>
      </c>
      <c r="B162" s="270"/>
      <c r="C162" s="135" t="s">
        <v>1178</v>
      </c>
      <c r="D162" s="227" t="s">
        <v>1179</v>
      </c>
      <c r="E162" s="227" t="s">
        <v>1039</v>
      </c>
      <c r="F162" s="141" t="s">
        <v>1180</v>
      </c>
      <c r="G162" s="141" t="s">
        <v>1181</v>
      </c>
    </row>
    <row r="163" spans="1:7" ht="12.75" customHeight="1">
      <c r="A163" s="4" t="s">
        <v>1817</v>
      </c>
      <c r="B163" s="13" t="s">
        <v>1824</v>
      </c>
      <c r="C163" s="154">
        <v>89</v>
      </c>
      <c r="D163" s="48">
        <v>73.294382022471893</v>
      </c>
      <c r="E163" s="48">
        <v>490.05686111631002</v>
      </c>
      <c r="F163" s="183">
        <v>4600</v>
      </c>
      <c r="G163" s="183">
        <v>0</v>
      </c>
    </row>
    <row r="164" spans="1:7" ht="12.75" customHeight="1">
      <c r="A164" s="4" t="s">
        <v>1818</v>
      </c>
      <c r="B164" s="13" t="s">
        <v>1825</v>
      </c>
      <c r="C164" s="154">
        <v>28</v>
      </c>
      <c r="D164" s="48">
        <v>61.035714285714299</v>
      </c>
      <c r="E164" s="48">
        <v>301.83441402872501</v>
      </c>
      <c r="F164" s="183">
        <v>1600</v>
      </c>
      <c r="G164" s="183">
        <v>0</v>
      </c>
    </row>
    <row r="165" spans="1:7" ht="12.75" customHeight="1">
      <c r="A165" s="4" t="s">
        <v>1819</v>
      </c>
      <c r="B165" s="13" t="s">
        <v>1826</v>
      </c>
      <c r="C165" s="154">
        <v>15</v>
      </c>
      <c r="D165" s="48">
        <v>6.12</v>
      </c>
      <c r="E165" s="48">
        <v>12.8912594973715</v>
      </c>
      <c r="F165" s="183">
        <v>42.7</v>
      </c>
      <c r="G165" s="183">
        <v>0</v>
      </c>
    </row>
    <row r="166" spans="1:7" ht="12.75" customHeight="1">
      <c r="A166" s="4" t="s">
        <v>1820</v>
      </c>
      <c r="B166" s="13" t="s">
        <v>1827</v>
      </c>
      <c r="C166" s="154">
        <v>21</v>
      </c>
      <c r="D166" s="48">
        <v>1.2952380952381</v>
      </c>
      <c r="E166" s="48">
        <v>5.0836479215693302</v>
      </c>
      <c r="F166" s="183">
        <v>23.3</v>
      </c>
      <c r="G166" s="183">
        <v>0</v>
      </c>
    </row>
    <row r="167" spans="1:7" ht="12.75" customHeight="1">
      <c r="A167" s="4" t="s">
        <v>1821</v>
      </c>
      <c r="B167" s="13" t="s">
        <v>1828</v>
      </c>
      <c r="C167" s="154">
        <v>1</v>
      </c>
      <c r="D167" s="48">
        <v>0.2</v>
      </c>
      <c r="E167" s="48" t="s">
        <v>491</v>
      </c>
      <c r="F167" s="183">
        <v>0.2</v>
      </c>
      <c r="G167" s="183">
        <v>0.2</v>
      </c>
    </row>
    <row r="168" spans="1:7" ht="12.75" customHeight="1">
      <c r="A168" s="4" t="s">
        <v>1822</v>
      </c>
      <c r="B168" s="13" t="s">
        <v>1829</v>
      </c>
      <c r="C168" s="154">
        <v>8</v>
      </c>
      <c r="D168" s="48">
        <v>0.46250000000000002</v>
      </c>
      <c r="E168" s="48">
        <v>0.68230177655177904</v>
      </c>
      <c r="F168" s="183">
        <v>2</v>
      </c>
      <c r="G168" s="183">
        <v>0</v>
      </c>
    </row>
    <row r="169" spans="1:7" ht="12.75" customHeight="1">
      <c r="A169" s="4" t="s">
        <v>1823</v>
      </c>
      <c r="B169" s="13" t="s">
        <v>1830</v>
      </c>
      <c r="C169" s="154">
        <v>11</v>
      </c>
      <c r="D169" s="48">
        <v>38.027272727272702</v>
      </c>
      <c r="E169" s="48">
        <v>125.02930929113499</v>
      </c>
      <c r="F169" s="183">
        <v>415</v>
      </c>
      <c r="G169" s="183">
        <v>0</v>
      </c>
    </row>
    <row r="170" spans="1:7" ht="12.75" customHeight="1">
      <c r="A170" s="4" t="s">
        <v>2017</v>
      </c>
      <c r="B170" s="13" t="s">
        <v>1831</v>
      </c>
      <c r="C170" s="154">
        <v>15306</v>
      </c>
      <c r="D170" s="48">
        <v>14.1880765712796</v>
      </c>
      <c r="E170" s="48">
        <v>124.63651034956899</v>
      </c>
      <c r="F170" s="183">
        <v>3200</v>
      </c>
      <c r="G170" s="183">
        <v>0</v>
      </c>
    </row>
    <row r="171" spans="1:7" ht="12.75" customHeight="1">
      <c r="A171" s="4"/>
      <c r="B171" s="13" t="s">
        <v>493</v>
      </c>
      <c r="C171" s="128">
        <v>15479</v>
      </c>
      <c r="D171" s="159">
        <v>14.596298210479</v>
      </c>
      <c r="E171" s="159">
        <v>130.07664878787401</v>
      </c>
      <c r="F171" s="14">
        <v>4600</v>
      </c>
      <c r="G171" s="14">
        <v>0</v>
      </c>
    </row>
    <row r="172" spans="1:7" ht="12.75" customHeight="1">
      <c r="D172" s="245"/>
      <c r="E172" s="245"/>
      <c r="F172" s="246"/>
      <c r="G172" s="246"/>
    </row>
    <row r="173" spans="1:7" ht="12.75" customHeight="1">
      <c r="A173" s="1"/>
      <c r="B173" s="2"/>
      <c r="C173"/>
      <c r="D173" s="226"/>
      <c r="E173" s="244"/>
      <c r="F173" s="237" t="s">
        <v>371</v>
      </c>
      <c r="G173" s="237" t="s">
        <v>1038</v>
      </c>
    </row>
    <row r="174" spans="1:7" ht="12.75" customHeight="1">
      <c r="A174" s="268" t="s">
        <v>1835</v>
      </c>
      <c r="B174" s="270"/>
      <c r="C174" s="135" t="s">
        <v>1178</v>
      </c>
      <c r="D174" s="227" t="s">
        <v>1179</v>
      </c>
      <c r="E174" s="227" t="s">
        <v>1039</v>
      </c>
      <c r="F174" s="141" t="s">
        <v>1180</v>
      </c>
      <c r="G174" s="141" t="s">
        <v>1181</v>
      </c>
    </row>
    <row r="175" spans="1:7" ht="12.75" customHeight="1">
      <c r="A175" s="4" t="s">
        <v>1817</v>
      </c>
      <c r="B175" s="13" t="s">
        <v>1824</v>
      </c>
      <c r="C175" s="154">
        <v>74</v>
      </c>
      <c r="D175" s="48">
        <v>59.379729729729704</v>
      </c>
      <c r="E175" s="48">
        <v>51.152034948553201</v>
      </c>
      <c r="F175" s="183">
        <v>208.9</v>
      </c>
      <c r="G175" s="183">
        <v>2.4</v>
      </c>
    </row>
    <row r="176" spans="1:7" ht="12.75" customHeight="1">
      <c r="A176" s="4" t="s">
        <v>1818</v>
      </c>
      <c r="B176" s="13" t="s">
        <v>1825</v>
      </c>
      <c r="C176" s="154">
        <v>16</v>
      </c>
      <c r="D176" s="48">
        <v>24.456250000000001</v>
      </c>
      <c r="E176" s="48">
        <v>25.456209949637</v>
      </c>
      <c r="F176" s="183">
        <v>82.2</v>
      </c>
      <c r="G176" s="183">
        <v>0</v>
      </c>
    </row>
    <row r="177" spans="1:7" ht="12.75" customHeight="1">
      <c r="A177" s="4" t="s">
        <v>1819</v>
      </c>
      <c r="B177" s="13" t="s">
        <v>1826</v>
      </c>
      <c r="C177" s="154">
        <v>17</v>
      </c>
      <c r="D177" s="48">
        <v>8.1999999999999993</v>
      </c>
      <c r="E177" s="48">
        <v>6.5287824286002998</v>
      </c>
      <c r="F177" s="183">
        <v>22.5</v>
      </c>
      <c r="G177" s="183">
        <v>0.7</v>
      </c>
    </row>
    <row r="178" spans="1:7" ht="12.75" customHeight="1">
      <c r="A178" s="4" t="s">
        <v>1820</v>
      </c>
      <c r="B178" s="13" t="s">
        <v>1827</v>
      </c>
      <c r="C178" s="154">
        <v>18</v>
      </c>
      <c r="D178" s="48">
        <v>20.205555555555598</v>
      </c>
      <c r="E178" s="48">
        <v>18.6019756136822</v>
      </c>
      <c r="F178" s="183">
        <v>69.2</v>
      </c>
      <c r="G178" s="183">
        <v>1.5</v>
      </c>
    </row>
    <row r="179" spans="1:7" ht="12.75" customHeight="1">
      <c r="A179" s="4" t="s">
        <v>1821</v>
      </c>
      <c r="B179" s="13" t="s">
        <v>1828</v>
      </c>
      <c r="C179" s="154">
        <v>1</v>
      </c>
      <c r="D179" s="48">
        <v>9.6</v>
      </c>
      <c r="E179" s="48" t="s">
        <v>491</v>
      </c>
      <c r="F179" s="183">
        <v>9.6</v>
      </c>
      <c r="G179" s="183">
        <v>9.6</v>
      </c>
    </row>
    <row r="180" spans="1:7" ht="12.75" customHeight="1">
      <c r="A180" s="4" t="s">
        <v>1822</v>
      </c>
      <c r="B180" s="13" t="s">
        <v>1829</v>
      </c>
      <c r="C180" s="154">
        <v>5</v>
      </c>
      <c r="D180" s="48">
        <v>6.8</v>
      </c>
      <c r="E180" s="48">
        <v>5.8553394436189601</v>
      </c>
      <c r="F180" s="183">
        <v>13</v>
      </c>
      <c r="G180" s="183">
        <v>0</v>
      </c>
    </row>
    <row r="181" spans="1:7" ht="12.75" customHeight="1">
      <c r="A181" s="4" t="s">
        <v>1823</v>
      </c>
      <c r="B181" s="13" t="s">
        <v>1830</v>
      </c>
      <c r="C181" s="154">
        <v>12</v>
      </c>
      <c r="D181" s="48">
        <v>17.25</v>
      </c>
      <c r="E181" s="48">
        <v>11.2763227403908</v>
      </c>
      <c r="F181" s="183">
        <v>37</v>
      </c>
      <c r="G181" s="183">
        <v>1.7</v>
      </c>
    </row>
    <row r="182" spans="1:7" ht="12.75" customHeight="1">
      <c r="A182" s="4" t="s">
        <v>2017</v>
      </c>
      <c r="B182" s="13" t="s">
        <v>1831</v>
      </c>
      <c r="C182" s="154">
        <v>14854</v>
      </c>
      <c r="D182" s="48">
        <v>10.0841389524708</v>
      </c>
      <c r="E182" s="48">
        <v>12.3459512184521</v>
      </c>
      <c r="F182" s="183">
        <v>218</v>
      </c>
      <c r="G182" s="183">
        <v>0</v>
      </c>
    </row>
    <row r="183" spans="1:7" ht="12.75" customHeight="1">
      <c r="A183" s="4"/>
      <c r="B183" s="13" t="s">
        <v>493</v>
      </c>
      <c r="C183" s="128">
        <v>14997</v>
      </c>
      <c r="D183" s="159">
        <v>10.357331466293299</v>
      </c>
      <c r="E183" s="159">
        <v>13.3117797966831</v>
      </c>
      <c r="F183" s="14">
        <v>218</v>
      </c>
      <c r="G183" s="14">
        <v>0</v>
      </c>
    </row>
    <row r="184" spans="1:7" ht="12.75" customHeight="1">
      <c r="D184" s="245"/>
      <c r="E184" s="245"/>
      <c r="F184" s="246"/>
      <c r="G184" s="246"/>
    </row>
    <row r="185" spans="1:7" ht="12.75" customHeight="1">
      <c r="A185" s="1"/>
      <c r="B185" s="2"/>
      <c r="C185"/>
      <c r="D185" s="226"/>
      <c r="E185" s="244"/>
      <c r="F185" s="237" t="s">
        <v>1571</v>
      </c>
      <c r="G185" s="237" t="s">
        <v>1038</v>
      </c>
    </row>
    <row r="186" spans="1:7" ht="12.75" customHeight="1">
      <c r="A186" s="268" t="s">
        <v>1835</v>
      </c>
      <c r="B186" s="270"/>
      <c r="C186" s="135" t="s">
        <v>1178</v>
      </c>
      <c r="D186" s="227" t="s">
        <v>1179</v>
      </c>
      <c r="E186" s="227" t="s">
        <v>1039</v>
      </c>
      <c r="F186" s="141" t="s">
        <v>1180</v>
      </c>
      <c r="G186" s="141" t="s">
        <v>1181</v>
      </c>
    </row>
    <row r="187" spans="1:7" ht="12.75" customHeight="1">
      <c r="A187" s="4" t="s">
        <v>1817</v>
      </c>
      <c r="B187" s="13" t="s">
        <v>1824</v>
      </c>
      <c r="C187" s="154">
        <v>66</v>
      </c>
      <c r="D187" s="48">
        <v>10.0227272727273</v>
      </c>
      <c r="E187" s="48">
        <v>8.8503767056644502</v>
      </c>
      <c r="F187" s="183">
        <v>31.2</v>
      </c>
      <c r="G187" s="183">
        <v>0</v>
      </c>
    </row>
    <row r="188" spans="1:7" ht="12.75" customHeight="1">
      <c r="A188" s="4" t="s">
        <v>1818</v>
      </c>
      <c r="B188" s="13" t="s">
        <v>1825</v>
      </c>
      <c r="C188" s="154">
        <v>12</v>
      </c>
      <c r="D188" s="48">
        <v>2.4916666666666698</v>
      </c>
      <c r="E188" s="48">
        <v>2.8592619306175502</v>
      </c>
      <c r="F188" s="183">
        <v>11</v>
      </c>
      <c r="G188" s="183">
        <v>0</v>
      </c>
    </row>
    <row r="189" spans="1:7" ht="12.75" customHeight="1">
      <c r="A189" s="4" t="s">
        <v>1819</v>
      </c>
      <c r="B189" s="13" t="s">
        <v>1826</v>
      </c>
      <c r="C189" s="154">
        <v>17</v>
      </c>
      <c r="D189" s="48">
        <v>1.0764705882352901</v>
      </c>
      <c r="E189" s="48">
        <v>1.1605652780890401</v>
      </c>
      <c r="F189" s="183">
        <v>4.3</v>
      </c>
      <c r="G189" s="183">
        <v>0</v>
      </c>
    </row>
    <row r="190" spans="1:7" ht="12.75" customHeight="1">
      <c r="A190" s="4" t="s">
        <v>1820</v>
      </c>
      <c r="B190" s="13" t="s">
        <v>1827</v>
      </c>
      <c r="C190" s="154">
        <v>16</v>
      </c>
      <c r="D190" s="48">
        <v>3.2562500000000001</v>
      </c>
      <c r="E190" s="48">
        <v>5.1687482365978497</v>
      </c>
      <c r="F190" s="183">
        <v>22.2</v>
      </c>
      <c r="G190" s="183">
        <v>0.4</v>
      </c>
    </row>
    <row r="191" spans="1:7" ht="12.75" customHeight="1">
      <c r="A191" s="4" t="s">
        <v>1821</v>
      </c>
      <c r="B191" s="13" t="s">
        <v>1828</v>
      </c>
      <c r="C191" s="154">
        <v>1</v>
      </c>
      <c r="D191" s="48">
        <v>0.7</v>
      </c>
      <c r="E191" s="48" t="s">
        <v>491</v>
      </c>
      <c r="F191" s="183">
        <v>0.7</v>
      </c>
      <c r="G191" s="183">
        <v>0.7</v>
      </c>
    </row>
    <row r="192" spans="1:7" ht="12.75" customHeight="1">
      <c r="A192" s="4" t="s">
        <v>1822</v>
      </c>
      <c r="B192" s="13" t="s">
        <v>1829</v>
      </c>
      <c r="C192" s="154">
        <v>5</v>
      </c>
      <c r="D192" s="48">
        <v>4.0999999999999996</v>
      </c>
      <c r="E192" s="48">
        <v>5.6723011203567104</v>
      </c>
      <c r="F192" s="183">
        <v>14</v>
      </c>
      <c r="G192" s="183">
        <v>0</v>
      </c>
    </row>
    <row r="193" spans="1:7" ht="12.75" customHeight="1">
      <c r="A193" s="4" t="s">
        <v>1823</v>
      </c>
      <c r="B193" s="13" t="s">
        <v>1830</v>
      </c>
      <c r="C193" s="154">
        <v>10</v>
      </c>
      <c r="D193" s="48">
        <v>1.84</v>
      </c>
      <c r="E193" s="48">
        <v>1.4416040448827201</v>
      </c>
      <c r="F193" s="183">
        <v>5.5</v>
      </c>
      <c r="G193" s="183">
        <v>0.2</v>
      </c>
    </row>
    <row r="194" spans="1:7" ht="12.75" customHeight="1">
      <c r="A194" s="4" t="s">
        <v>2017</v>
      </c>
      <c r="B194" s="13" t="s">
        <v>1831</v>
      </c>
      <c r="C194" s="154">
        <v>14359</v>
      </c>
      <c r="D194" s="48">
        <v>1.5484295563757799</v>
      </c>
      <c r="E194" s="48">
        <v>1.88859123559533</v>
      </c>
      <c r="F194" s="183">
        <v>32.700000000000003</v>
      </c>
      <c r="G194" s="183">
        <v>0</v>
      </c>
    </row>
    <row r="195" spans="1:7" ht="12.75" customHeight="1">
      <c r="A195" s="4"/>
      <c r="B195" s="13" t="s">
        <v>493</v>
      </c>
      <c r="C195" s="128">
        <v>14486</v>
      </c>
      <c r="D195" s="159">
        <v>1.5901767223526</v>
      </c>
      <c r="E195" s="159">
        <v>2.06508713886371</v>
      </c>
      <c r="F195" s="14">
        <v>32.700000000000003</v>
      </c>
      <c r="G195" s="14">
        <v>0</v>
      </c>
    </row>
  </sheetData>
  <mergeCells count="16">
    <mergeCell ref="A5:B5"/>
    <mergeCell ref="A30:B30"/>
    <mergeCell ref="A17:B17"/>
    <mergeCell ref="A42:B42"/>
    <mergeCell ref="A54:B54"/>
    <mergeCell ref="A66:B66"/>
    <mergeCell ref="A150:B150"/>
    <mergeCell ref="A162:B162"/>
    <mergeCell ref="A174:B174"/>
    <mergeCell ref="A186:B186"/>
    <mergeCell ref="A78:B78"/>
    <mergeCell ref="A90:B90"/>
    <mergeCell ref="A102:B102"/>
    <mergeCell ref="A114:B114"/>
    <mergeCell ref="A126:B126"/>
    <mergeCell ref="A138:B138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3" manualBreakCount="3">
    <brk id="51" max="6" man="1"/>
    <brk id="99" max="6" man="1"/>
    <brk id="147" max="6" man="1"/>
  </rowBreaks>
</worksheet>
</file>

<file path=xl/worksheets/sheet94.xml><?xml version="1.0" encoding="utf-8"?>
<worksheet xmlns="http://schemas.openxmlformats.org/spreadsheetml/2006/main" xmlns:r="http://schemas.openxmlformats.org/officeDocument/2006/relationships">
  <sheetPr codeName="Sheet175">
    <tabColor rgb="FFC00000"/>
  </sheetPr>
  <dimension ref="A1:G195"/>
  <sheetViews>
    <sheetView showGridLines="0" zoomScaleNormal="100" zoomScaleSheetLayoutView="100" workbookViewId="0"/>
  </sheetViews>
  <sheetFormatPr defaultRowHeight="13.5"/>
  <cols>
    <col min="1" max="1" width="3.625" style="99" customWidth="1"/>
    <col min="2" max="2" width="20.75" style="32" customWidth="1"/>
    <col min="3" max="3" width="9" style="243"/>
    <col min="4" max="5" width="9" style="245"/>
    <col min="6" max="7" width="9" style="243"/>
    <col min="8" max="8" width="9" style="32" customWidth="1"/>
    <col min="9" max="16384" width="9" style="32"/>
  </cols>
  <sheetData>
    <row r="1" spans="1:7" ht="12.75" customHeight="1">
      <c r="B1" s="2"/>
      <c r="C1" s="193"/>
      <c r="D1" s="226"/>
      <c r="E1" s="226"/>
      <c r="F1" s="193"/>
    </row>
    <row r="2" spans="1:7" ht="12.75" customHeight="1">
      <c r="A2" s="46"/>
      <c r="B2" s="2"/>
      <c r="C2" s="193"/>
      <c r="D2" s="226"/>
      <c r="E2" s="226"/>
      <c r="F2" s="193"/>
    </row>
    <row r="3" spans="1:7" ht="12.75" customHeight="1">
      <c r="A3" s="46" t="s">
        <v>1162</v>
      </c>
      <c r="B3" s="2"/>
      <c r="C3" s="193"/>
      <c r="D3" s="226"/>
      <c r="E3" s="226"/>
      <c r="F3" s="193"/>
    </row>
    <row r="4" spans="1:7" s="3" customFormat="1" ht="12.75" customHeight="1">
      <c r="A4" s="46"/>
      <c r="B4" s="2"/>
      <c r="C4" s="193"/>
      <c r="D4" s="235" t="s">
        <v>1840</v>
      </c>
      <c r="E4" s="234" t="s">
        <v>1941</v>
      </c>
      <c r="F4" s="193"/>
      <c r="G4" s="234"/>
    </row>
    <row r="5" spans="1:7" s="3" customFormat="1" ht="12.75" customHeight="1">
      <c r="A5" s="268" t="s">
        <v>1835</v>
      </c>
      <c r="B5" s="270"/>
      <c r="C5" s="142" t="s">
        <v>1178</v>
      </c>
      <c r="D5" s="227" t="s">
        <v>1180</v>
      </c>
      <c r="E5" s="227" t="s">
        <v>1181</v>
      </c>
      <c r="F5" s="193"/>
      <c r="G5" s="193"/>
    </row>
    <row r="6" spans="1:7" s="3" customFormat="1" ht="12.75" customHeight="1">
      <c r="A6" s="4" t="s">
        <v>1989</v>
      </c>
      <c r="B6" s="13" t="s">
        <v>1824</v>
      </c>
      <c r="C6" s="4">
        <v>96</v>
      </c>
      <c r="D6" s="4">
        <v>365</v>
      </c>
      <c r="E6" s="4">
        <v>1</v>
      </c>
      <c r="F6" s="193"/>
      <c r="G6" s="193"/>
    </row>
    <row r="7" spans="1:7" s="3" customFormat="1" ht="12.75" customHeight="1">
      <c r="A7" s="4" t="s">
        <v>1818</v>
      </c>
      <c r="B7" s="13" t="s">
        <v>1825</v>
      </c>
      <c r="C7" s="4">
        <v>34</v>
      </c>
      <c r="D7" s="4">
        <v>76</v>
      </c>
      <c r="E7" s="4">
        <v>1</v>
      </c>
      <c r="F7" s="193"/>
      <c r="G7" s="193"/>
    </row>
    <row r="8" spans="1:7" s="3" customFormat="1" ht="12.75" customHeight="1">
      <c r="A8" s="4" t="s">
        <v>1819</v>
      </c>
      <c r="B8" s="13" t="s">
        <v>1826</v>
      </c>
      <c r="C8" s="4">
        <v>23</v>
      </c>
      <c r="D8" s="4">
        <v>365</v>
      </c>
      <c r="E8" s="4">
        <v>1</v>
      </c>
      <c r="F8" s="193"/>
      <c r="G8" s="193"/>
    </row>
    <row r="9" spans="1:7" s="3" customFormat="1" ht="12.75" customHeight="1">
      <c r="A9" s="4" t="s">
        <v>1820</v>
      </c>
      <c r="B9" s="13" t="s">
        <v>1827</v>
      </c>
      <c r="C9" s="4">
        <v>24</v>
      </c>
      <c r="D9" s="4">
        <v>59</v>
      </c>
      <c r="E9" s="4">
        <v>1</v>
      </c>
      <c r="F9" s="193"/>
      <c r="G9" s="193"/>
    </row>
    <row r="10" spans="1:7" s="3" customFormat="1" ht="12.75" customHeight="1">
      <c r="A10" s="4" t="s">
        <v>1836</v>
      </c>
      <c r="B10" s="13" t="s">
        <v>1828</v>
      </c>
      <c r="C10" s="4">
        <v>1</v>
      </c>
      <c r="D10" s="4">
        <v>4</v>
      </c>
      <c r="E10" s="4">
        <v>4</v>
      </c>
      <c r="F10" s="193"/>
      <c r="G10" s="193"/>
    </row>
    <row r="11" spans="1:7" s="3" customFormat="1" ht="12.75" customHeight="1">
      <c r="A11" s="4" t="s">
        <v>1837</v>
      </c>
      <c r="B11" s="13" t="s">
        <v>1829</v>
      </c>
      <c r="C11" s="4">
        <v>8</v>
      </c>
      <c r="D11" s="4">
        <v>25</v>
      </c>
      <c r="E11" s="4">
        <v>1</v>
      </c>
      <c r="F11" s="193"/>
      <c r="G11" s="193"/>
    </row>
    <row r="12" spans="1:7" s="3" customFormat="1" ht="12.75" customHeight="1">
      <c r="A12" s="4" t="s">
        <v>1838</v>
      </c>
      <c r="B12" s="13" t="s">
        <v>1830</v>
      </c>
      <c r="C12" s="4">
        <v>15</v>
      </c>
      <c r="D12" s="4">
        <v>365</v>
      </c>
      <c r="E12" s="4">
        <v>1</v>
      </c>
      <c r="F12" s="193"/>
      <c r="G12" s="193"/>
    </row>
    <row r="13" spans="1:7" s="3" customFormat="1" ht="12.75" customHeight="1">
      <c r="A13" s="4" t="s">
        <v>2017</v>
      </c>
      <c r="B13" s="13" t="s">
        <v>1831</v>
      </c>
      <c r="C13" s="4">
        <v>18907</v>
      </c>
      <c r="D13" s="4">
        <v>8760</v>
      </c>
      <c r="E13" s="4">
        <v>1</v>
      </c>
      <c r="F13" s="193"/>
      <c r="G13" s="193"/>
    </row>
    <row r="14" spans="1:7" s="3" customFormat="1" ht="12.75" customHeight="1">
      <c r="A14" s="4"/>
      <c r="B14" s="13" t="s">
        <v>493</v>
      </c>
      <c r="C14" s="4">
        <f>SUM(C6:C13)</f>
        <v>19108</v>
      </c>
      <c r="D14" s="4">
        <f>MAX(D6:D13)</f>
        <v>8760</v>
      </c>
      <c r="E14" s="4">
        <f>MIN(E6:E13)</f>
        <v>1</v>
      </c>
      <c r="F14" s="193"/>
      <c r="G14" s="193"/>
    </row>
    <row r="15" spans="1:7" s="3" customFormat="1" ht="12.75" customHeight="1">
      <c r="A15" s="6" t="s">
        <v>1036</v>
      </c>
      <c r="C15" s="193"/>
      <c r="D15" s="226"/>
      <c r="E15" s="226"/>
      <c r="F15" s="193"/>
      <c r="G15" s="193"/>
    </row>
    <row r="16" spans="1:7" s="3" customFormat="1" ht="12.75" customHeight="1">
      <c r="A16" s="46"/>
      <c r="B16" s="2"/>
      <c r="C16" s="193"/>
      <c r="D16" s="226"/>
      <c r="E16" s="235"/>
      <c r="F16" s="193"/>
      <c r="G16" s="193"/>
    </row>
    <row r="17" spans="1:7" s="3" customFormat="1" ht="12.75" customHeight="1">
      <c r="A17" s="46"/>
      <c r="B17" s="46"/>
      <c r="C17" s="247"/>
      <c r="D17" s="248"/>
      <c r="E17" s="248"/>
      <c r="F17" s="193"/>
      <c r="G17" s="193"/>
    </row>
    <row r="18" spans="1:7" s="3" customFormat="1" ht="12.75" customHeight="1">
      <c r="A18" s="46"/>
      <c r="B18" s="46"/>
      <c r="C18" s="247"/>
      <c r="D18" s="248"/>
      <c r="E18" s="248"/>
      <c r="F18" s="193"/>
      <c r="G18" s="193"/>
    </row>
    <row r="19" spans="1:7" s="3" customFormat="1" ht="12.75" customHeight="1">
      <c r="A19" s="46"/>
      <c r="B19" s="46"/>
      <c r="C19" s="247"/>
      <c r="D19" s="248"/>
      <c r="E19" s="248"/>
      <c r="F19" s="193"/>
      <c r="G19" s="193"/>
    </row>
    <row r="20" spans="1:7" s="3" customFormat="1" ht="12.75" customHeight="1">
      <c r="A20" s="46"/>
      <c r="B20" s="46"/>
      <c r="C20" s="247"/>
      <c r="D20" s="248"/>
      <c r="E20" s="248"/>
      <c r="F20" s="193"/>
      <c r="G20" s="193"/>
    </row>
    <row r="21" spans="1:7" s="3" customFormat="1" ht="12.75" customHeight="1">
      <c r="A21" s="46"/>
      <c r="B21" s="46"/>
      <c r="C21" s="247"/>
      <c r="D21" s="248"/>
      <c r="E21" s="248"/>
      <c r="F21" s="193"/>
      <c r="G21" s="193"/>
    </row>
    <row r="22" spans="1:7" s="3" customFormat="1" ht="12.75" customHeight="1">
      <c r="A22" s="46"/>
      <c r="B22" s="46"/>
      <c r="C22" s="247"/>
      <c r="D22" s="248"/>
      <c r="E22" s="248"/>
      <c r="F22" s="193"/>
      <c r="G22" s="193"/>
    </row>
    <row r="23" spans="1:7" s="3" customFormat="1" ht="12.75" customHeight="1">
      <c r="A23" s="46"/>
      <c r="B23" s="46"/>
      <c r="C23" s="247"/>
      <c r="D23" s="248"/>
      <c r="E23" s="248"/>
      <c r="F23" s="193"/>
      <c r="G23" s="193"/>
    </row>
    <row r="24" spans="1:7" s="3" customFormat="1" ht="12.75" customHeight="1">
      <c r="A24" s="46"/>
      <c r="B24" s="46"/>
      <c r="C24" s="247"/>
      <c r="D24" s="248"/>
      <c r="E24" s="248"/>
      <c r="F24" s="193"/>
      <c r="G24" s="193"/>
    </row>
    <row r="25" spans="1:7" s="3" customFormat="1" ht="12.75" customHeight="1">
      <c r="A25" s="46"/>
      <c r="B25" s="46"/>
      <c r="C25" s="247"/>
      <c r="D25" s="248"/>
      <c r="E25" s="248"/>
      <c r="F25" s="193"/>
      <c r="G25" s="193"/>
    </row>
    <row r="26" spans="1:7" s="3" customFormat="1" ht="12.75" customHeight="1">
      <c r="A26" s="46"/>
      <c r="B26" s="46"/>
      <c r="C26" s="247"/>
      <c r="D26" s="248"/>
      <c r="E26" s="248"/>
      <c r="F26" s="193"/>
      <c r="G26" s="193"/>
    </row>
    <row r="27" spans="1:7" s="3" customFormat="1" ht="12.75" customHeight="1">
      <c r="C27" s="193"/>
      <c r="D27" s="226"/>
      <c r="E27" s="226"/>
      <c r="F27" s="193"/>
      <c r="G27" s="193"/>
    </row>
    <row r="28" spans="1:7" s="3" customFormat="1" ht="12.75" customHeight="1">
      <c r="A28" s="101"/>
      <c r="C28" s="193"/>
      <c r="D28" s="226"/>
      <c r="E28" s="226"/>
      <c r="F28" s="193"/>
      <c r="G28" s="193"/>
    </row>
    <row r="29" spans="1:7" s="3" customFormat="1" ht="12.75" customHeight="1">
      <c r="A29" s="1"/>
      <c r="B29" s="2"/>
      <c r="C29" s="233"/>
      <c r="D29" s="226"/>
      <c r="E29" s="244"/>
      <c r="F29" s="234" t="s">
        <v>1839</v>
      </c>
      <c r="G29" s="234" t="s">
        <v>1941</v>
      </c>
    </row>
    <row r="30" spans="1:7" s="3" customFormat="1" ht="12.75" customHeight="1">
      <c r="A30" s="268" t="s">
        <v>1835</v>
      </c>
      <c r="B30" s="270"/>
      <c r="C30" s="142" t="s">
        <v>1178</v>
      </c>
      <c r="D30" s="227" t="s">
        <v>1179</v>
      </c>
      <c r="E30" s="227" t="s">
        <v>1039</v>
      </c>
      <c r="F30" s="142" t="s">
        <v>1180</v>
      </c>
      <c r="G30" s="142" t="s">
        <v>1181</v>
      </c>
    </row>
    <row r="31" spans="1:7" s="3" customFormat="1" ht="12.75" customHeight="1">
      <c r="A31" s="4" t="s">
        <v>1989</v>
      </c>
      <c r="B31" s="13" t="s">
        <v>1824</v>
      </c>
      <c r="C31" s="169">
        <v>88</v>
      </c>
      <c r="D31" s="48">
        <v>8.8181818181818201</v>
      </c>
      <c r="E31" s="48">
        <v>7.7704797327389601</v>
      </c>
      <c r="F31" s="169">
        <v>52</v>
      </c>
      <c r="G31" s="169">
        <v>1</v>
      </c>
    </row>
    <row r="32" spans="1:7" s="3" customFormat="1" ht="12.75" customHeight="1">
      <c r="A32" s="4" t="s">
        <v>1818</v>
      </c>
      <c r="B32" s="13" t="s">
        <v>1825</v>
      </c>
      <c r="C32" s="169">
        <v>31</v>
      </c>
      <c r="D32" s="48">
        <v>4.8064516129032304</v>
      </c>
      <c r="E32" s="48">
        <v>5.4124507993989202</v>
      </c>
      <c r="F32" s="169">
        <v>24</v>
      </c>
      <c r="G32" s="169">
        <v>1</v>
      </c>
    </row>
    <row r="33" spans="1:7" s="3" customFormat="1" ht="12.75" customHeight="1">
      <c r="A33" s="4" t="s">
        <v>1819</v>
      </c>
      <c r="B33" s="13" t="s">
        <v>1826</v>
      </c>
      <c r="C33" s="169">
        <v>21</v>
      </c>
      <c r="D33" s="48">
        <v>9.71428571428571</v>
      </c>
      <c r="E33" s="48">
        <v>10.536331701037399</v>
      </c>
      <c r="F33" s="169">
        <v>51</v>
      </c>
      <c r="G33" s="169">
        <v>1</v>
      </c>
    </row>
    <row r="34" spans="1:7" s="3" customFormat="1" ht="12.75" customHeight="1">
      <c r="A34" s="4" t="s">
        <v>1820</v>
      </c>
      <c r="B34" s="13" t="s">
        <v>1827</v>
      </c>
      <c r="C34" s="169">
        <v>23</v>
      </c>
      <c r="D34" s="48">
        <v>11.3478260869565</v>
      </c>
      <c r="E34" s="48">
        <v>9.6935249975161408</v>
      </c>
      <c r="F34" s="169">
        <v>49</v>
      </c>
      <c r="G34" s="169">
        <v>1</v>
      </c>
    </row>
    <row r="35" spans="1:7" s="3" customFormat="1" ht="12.75" customHeight="1">
      <c r="A35" s="4" t="s">
        <v>1836</v>
      </c>
      <c r="B35" s="13" t="s">
        <v>1828</v>
      </c>
      <c r="C35" s="169">
        <v>1</v>
      </c>
      <c r="D35" s="48">
        <v>4</v>
      </c>
      <c r="E35" s="48" t="s">
        <v>491</v>
      </c>
      <c r="F35" s="169">
        <v>4</v>
      </c>
      <c r="G35" s="169">
        <v>4</v>
      </c>
    </row>
    <row r="36" spans="1:7" s="3" customFormat="1" ht="12.75" customHeight="1">
      <c r="A36" s="4" t="s">
        <v>1837</v>
      </c>
      <c r="B36" s="13" t="s">
        <v>1829</v>
      </c>
      <c r="C36" s="169">
        <v>7</v>
      </c>
      <c r="D36" s="48">
        <v>5.71428571428571</v>
      </c>
      <c r="E36" s="48">
        <v>5.3139528825625897</v>
      </c>
      <c r="F36" s="169">
        <v>12</v>
      </c>
      <c r="G36" s="169">
        <v>1</v>
      </c>
    </row>
    <row r="37" spans="1:7" s="3" customFormat="1" ht="12.75" customHeight="1">
      <c r="A37" s="4" t="s">
        <v>1838</v>
      </c>
      <c r="B37" s="13" t="s">
        <v>1830</v>
      </c>
      <c r="C37" s="169">
        <v>13</v>
      </c>
      <c r="D37" s="48">
        <v>40</v>
      </c>
      <c r="E37" s="48">
        <v>98.441183793505203</v>
      </c>
      <c r="F37" s="169">
        <v>365</v>
      </c>
      <c r="G37" s="169">
        <v>1</v>
      </c>
    </row>
    <row r="38" spans="1:7" s="3" customFormat="1" ht="12.75" customHeight="1">
      <c r="A38" s="4" t="s">
        <v>2017</v>
      </c>
      <c r="B38" s="13" t="s">
        <v>1831</v>
      </c>
      <c r="C38" s="169">
        <v>17113</v>
      </c>
      <c r="D38" s="48">
        <v>13.9820019867937</v>
      </c>
      <c r="E38" s="48">
        <v>22.718183286426498</v>
      </c>
      <c r="F38" s="169">
        <v>1095</v>
      </c>
      <c r="G38" s="169">
        <v>1</v>
      </c>
    </row>
    <row r="39" spans="1:7" s="3" customFormat="1" ht="12.75" customHeight="1">
      <c r="A39" s="4"/>
      <c r="B39" s="13" t="s">
        <v>493</v>
      </c>
      <c r="C39" s="169">
        <v>17297</v>
      </c>
      <c r="D39" s="48">
        <v>13.9462334508874</v>
      </c>
      <c r="E39" s="48">
        <v>22.777614601564501</v>
      </c>
      <c r="F39" s="169">
        <v>1095</v>
      </c>
      <c r="G39" s="169">
        <v>1</v>
      </c>
    </row>
    <row r="40" spans="1:7" s="3" customFormat="1" ht="12.75" customHeight="1">
      <c r="A40" s="101"/>
      <c r="C40" s="193"/>
      <c r="D40" s="226"/>
      <c r="E40" s="226"/>
      <c r="F40" s="193"/>
      <c r="G40" s="193"/>
    </row>
    <row r="41" spans="1:7" s="3" customFormat="1" ht="12.75" customHeight="1">
      <c r="A41" s="1"/>
      <c r="B41" s="2"/>
      <c r="C41" s="233"/>
      <c r="D41" s="226"/>
      <c r="E41" s="244"/>
      <c r="F41" s="234" t="s">
        <v>1990</v>
      </c>
      <c r="G41" s="234" t="s">
        <v>1941</v>
      </c>
    </row>
    <row r="42" spans="1:7" ht="12.75" customHeight="1">
      <c r="A42" s="268" t="s">
        <v>1835</v>
      </c>
      <c r="B42" s="270"/>
      <c r="C42" s="142" t="s">
        <v>1178</v>
      </c>
      <c r="D42" s="227" t="s">
        <v>1179</v>
      </c>
      <c r="E42" s="227" t="s">
        <v>1039</v>
      </c>
      <c r="F42" s="142" t="s">
        <v>1180</v>
      </c>
      <c r="G42" s="142" t="s">
        <v>1181</v>
      </c>
    </row>
    <row r="43" spans="1:7" ht="12.75" customHeight="1">
      <c r="A43" s="4" t="s">
        <v>1989</v>
      </c>
      <c r="B43" s="13" t="s">
        <v>1824</v>
      </c>
      <c r="C43" s="169">
        <v>41</v>
      </c>
      <c r="D43" s="48">
        <v>11.8048780487805</v>
      </c>
      <c r="E43" s="48">
        <v>10.747603249550901</v>
      </c>
      <c r="F43" s="169">
        <v>52</v>
      </c>
      <c r="G43" s="169">
        <v>1</v>
      </c>
    </row>
    <row r="44" spans="1:7" ht="12.75" customHeight="1">
      <c r="A44" s="4" t="s">
        <v>1818</v>
      </c>
      <c r="B44" s="13" t="s">
        <v>1825</v>
      </c>
      <c r="C44" s="169">
        <v>12</v>
      </c>
      <c r="D44" s="48">
        <v>41.5833333333333</v>
      </c>
      <c r="E44" s="48">
        <v>102.899296166277</v>
      </c>
      <c r="F44" s="169">
        <v>365</v>
      </c>
      <c r="G44" s="169">
        <v>1</v>
      </c>
    </row>
    <row r="45" spans="1:7" ht="12.75" customHeight="1">
      <c r="A45" s="4" t="s">
        <v>1819</v>
      </c>
      <c r="B45" s="13" t="s">
        <v>1826</v>
      </c>
      <c r="C45" s="169">
        <v>15</v>
      </c>
      <c r="D45" s="48">
        <v>37.3333333333333</v>
      </c>
      <c r="E45" s="48">
        <v>91.396050763903901</v>
      </c>
      <c r="F45" s="169">
        <v>365</v>
      </c>
      <c r="G45" s="169">
        <v>1</v>
      </c>
    </row>
    <row r="46" spans="1:7" ht="12.75" customHeight="1">
      <c r="A46" s="4" t="s">
        <v>1820</v>
      </c>
      <c r="B46" s="13" t="s">
        <v>1827</v>
      </c>
      <c r="C46" s="169">
        <v>16</v>
      </c>
      <c r="D46" s="48">
        <v>16.375</v>
      </c>
      <c r="E46" s="48">
        <v>16.728717822953399</v>
      </c>
      <c r="F46" s="169">
        <v>53</v>
      </c>
      <c r="G46" s="169">
        <v>1</v>
      </c>
    </row>
    <row r="47" spans="1:7" ht="12.75" customHeight="1">
      <c r="A47" s="4" t="s">
        <v>1836</v>
      </c>
      <c r="B47" s="13" t="s">
        <v>1828</v>
      </c>
      <c r="C47" s="169">
        <v>0</v>
      </c>
      <c r="D47" s="48" t="s">
        <v>491</v>
      </c>
      <c r="E47" s="48" t="s">
        <v>491</v>
      </c>
      <c r="F47" s="169" t="s">
        <v>491</v>
      </c>
      <c r="G47" s="169" t="s">
        <v>491</v>
      </c>
    </row>
    <row r="48" spans="1:7" ht="12.75" customHeight="1">
      <c r="A48" s="4" t="s">
        <v>1837</v>
      </c>
      <c r="B48" s="13" t="s">
        <v>1829</v>
      </c>
      <c r="C48" s="169">
        <v>3</v>
      </c>
      <c r="D48" s="48">
        <v>8</v>
      </c>
      <c r="E48" s="48">
        <v>5.2915026221291797</v>
      </c>
      <c r="F48" s="169">
        <v>12</v>
      </c>
      <c r="G48" s="169">
        <v>2</v>
      </c>
    </row>
    <row r="49" spans="1:7" ht="12.75" customHeight="1">
      <c r="A49" s="4" t="s">
        <v>1838</v>
      </c>
      <c r="B49" s="13" t="s">
        <v>1830</v>
      </c>
      <c r="C49" s="169">
        <v>10</v>
      </c>
      <c r="D49" s="48">
        <v>84.3</v>
      </c>
      <c r="E49" s="48">
        <v>148.47599880863601</v>
      </c>
      <c r="F49" s="169">
        <v>365</v>
      </c>
      <c r="G49" s="169">
        <v>2</v>
      </c>
    </row>
    <row r="50" spans="1:7" ht="12.75" customHeight="1">
      <c r="A50" s="4" t="s">
        <v>2017</v>
      </c>
      <c r="B50" s="13" t="s">
        <v>1831</v>
      </c>
      <c r="C50" s="169">
        <v>13798</v>
      </c>
      <c r="D50" s="48">
        <v>59.847006812581498</v>
      </c>
      <c r="E50" s="48">
        <v>461.26564825788398</v>
      </c>
      <c r="F50" s="169">
        <v>8760</v>
      </c>
      <c r="G50" s="169">
        <v>1</v>
      </c>
    </row>
    <row r="51" spans="1:7" ht="12.75" customHeight="1">
      <c r="A51" s="4"/>
      <c r="B51" s="13" t="s">
        <v>493</v>
      </c>
      <c r="C51" s="169">
        <v>13895</v>
      </c>
      <c r="D51" s="48">
        <v>59.621518531846</v>
      </c>
      <c r="E51" s="48">
        <v>459.69891014920597</v>
      </c>
      <c r="F51" s="169">
        <v>8760</v>
      </c>
      <c r="G51" s="169">
        <v>1</v>
      </c>
    </row>
    <row r="52" spans="1:7" ht="12.75" customHeight="1"/>
    <row r="53" spans="1:7" ht="12.75" customHeight="1">
      <c r="A53" s="1"/>
      <c r="B53" s="2"/>
      <c r="C53" s="233"/>
      <c r="D53" s="226"/>
      <c r="E53" s="244"/>
      <c r="F53" s="234" t="s">
        <v>1991</v>
      </c>
      <c r="G53" s="234" t="s">
        <v>1941</v>
      </c>
    </row>
    <row r="54" spans="1:7" ht="12.75" customHeight="1">
      <c r="A54" s="268" t="s">
        <v>1835</v>
      </c>
      <c r="B54" s="270"/>
      <c r="C54" s="142" t="s">
        <v>1178</v>
      </c>
      <c r="D54" s="227" t="s">
        <v>1179</v>
      </c>
      <c r="E54" s="227" t="s">
        <v>1039</v>
      </c>
      <c r="F54" s="142" t="s">
        <v>1180</v>
      </c>
      <c r="G54" s="142" t="s">
        <v>1181</v>
      </c>
    </row>
    <row r="55" spans="1:7" ht="12.75" customHeight="1">
      <c r="A55" s="4" t="s">
        <v>1989</v>
      </c>
      <c r="B55" s="13" t="s">
        <v>1824</v>
      </c>
      <c r="C55" s="169">
        <v>88</v>
      </c>
      <c r="D55" s="48">
        <v>9.3636363636363598</v>
      </c>
      <c r="E55" s="48">
        <v>9.0136318450812301</v>
      </c>
      <c r="F55" s="169">
        <v>52</v>
      </c>
      <c r="G55" s="169">
        <v>1</v>
      </c>
    </row>
    <row r="56" spans="1:7" ht="12.75" customHeight="1">
      <c r="A56" s="4" t="s">
        <v>1818</v>
      </c>
      <c r="B56" s="13" t="s">
        <v>1825</v>
      </c>
      <c r="C56" s="169">
        <v>28</v>
      </c>
      <c r="D56" s="48">
        <v>5.1071428571428603</v>
      </c>
      <c r="E56" s="48">
        <v>5.5998629990800302</v>
      </c>
      <c r="F56" s="169">
        <v>24</v>
      </c>
      <c r="G56" s="169">
        <v>1</v>
      </c>
    </row>
    <row r="57" spans="1:7" ht="12.75" customHeight="1">
      <c r="A57" s="4" t="s">
        <v>1819</v>
      </c>
      <c r="B57" s="13" t="s">
        <v>1826</v>
      </c>
      <c r="C57" s="169">
        <v>20</v>
      </c>
      <c r="D57" s="48">
        <v>10.15</v>
      </c>
      <c r="E57" s="48">
        <v>10.6141663033792</v>
      </c>
      <c r="F57" s="169">
        <v>51</v>
      </c>
      <c r="G57" s="169">
        <v>1</v>
      </c>
    </row>
    <row r="58" spans="1:7" ht="12.75" customHeight="1">
      <c r="A58" s="4" t="s">
        <v>1820</v>
      </c>
      <c r="B58" s="13" t="s">
        <v>1827</v>
      </c>
      <c r="C58" s="169">
        <v>23</v>
      </c>
      <c r="D58" s="48">
        <v>10.869565217391299</v>
      </c>
      <c r="E58" s="48">
        <v>9.9283997970289395</v>
      </c>
      <c r="F58" s="169">
        <v>49</v>
      </c>
      <c r="G58" s="169">
        <v>1</v>
      </c>
    </row>
    <row r="59" spans="1:7" ht="12.75" customHeight="1">
      <c r="A59" s="4" t="s">
        <v>1836</v>
      </c>
      <c r="B59" s="13" t="s">
        <v>1828</v>
      </c>
      <c r="C59" s="169">
        <v>1</v>
      </c>
      <c r="D59" s="48">
        <v>4</v>
      </c>
      <c r="E59" s="48" t="s">
        <v>491</v>
      </c>
      <c r="F59" s="169">
        <v>4</v>
      </c>
      <c r="G59" s="169">
        <v>4</v>
      </c>
    </row>
    <row r="60" spans="1:7" ht="12.75" customHeight="1">
      <c r="A60" s="4" t="s">
        <v>1837</v>
      </c>
      <c r="B60" s="13" t="s">
        <v>1829</v>
      </c>
      <c r="C60" s="169">
        <v>6</v>
      </c>
      <c r="D60" s="48">
        <v>6.3333333333333304</v>
      </c>
      <c r="E60" s="48">
        <v>5.53774924194538</v>
      </c>
      <c r="F60" s="169">
        <v>12</v>
      </c>
      <c r="G60" s="169">
        <v>1</v>
      </c>
    </row>
    <row r="61" spans="1:7" ht="12.75" customHeight="1">
      <c r="A61" s="4" t="s">
        <v>1838</v>
      </c>
      <c r="B61" s="13" t="s">
        <v>1830</v>
      </c>
      <c r="C61" s="169">
        <v>13</v>
      </c>
      <c r="D61" s="48">
        <v>12.692307692307701</v>
      </c>
      <c r="E61" s="48">
        <v>12.5590910989119</v>
      </c>
      <c r="F61" s="169">
        <v>49</v>
      </c>
      <c r="G61" s="169">
        <v>1</v>
      </c>
    </row>
    <row r="62" spans="1:7" ht="12.75" customHeight="1">
      <c r="A62" s="4" t="s">
        <v>2017</v>
      </c>
      <c r="B62" s="13" t="s">
        <v>1831</v>
      </c>
      <c r="C62" s="169">
        <v>17378</v>
      </c>
      <c r="D62" s="48">
        <v>22.626769478651202</v>
      </c>
      <c r="E62" s="48">
        <v>114.794990351983</v>
      </c>
      <c r="F62" s="169">
        <v>8760</v>
      </c>
      <c r="G62" s="169">
        <v>1</v>
      </c>
    </row>
    <row r="63" spans="1:7" ht="12.75" customHeight="1">
      <c r="A63" s="4"/>
      <c r="B63" s="13" t="s">
        <v>493</v>
      </c>
      <c r="C63" s="169">
        <v>17557</v>
      </c>
      <c r="D63" s="48">
        <v>22.488750925556801</v>
      </c>
      <c r="E63" s="48">
        <v>114.220120273916</v>
      </c>
      <c r="F63" s="169">
        <v>8760</v>
      </c>
      <c r="G63" s="169">
        <v>1</v>
      </c>
    </row>
    <row r="64" spans="1:7" ht="12.75" customHeight="1"/>
    <row r="65" spans="1:7" ht="12.75" customHeight="1">
      <c r="A65" s="1"/>
      <c r="B65" s="2"/>
      <c r="C65" s="233"/>
      <c r="D65" s="226"/>
      <c r="E65" s="244"/>
      <c r="F65" s="234" t="s">
        <v>1833</v>
      </c>
      <c r="G65" s="234" t="s">
        <v>1941</v>
      </c>
    </row>
    <row r="66" spans="1:7" ht="12.75" customHeight="1">
      <c r="A66" s="268" t="s">
        <v>1835</v>
      </c>
      <c r="B66" s="270"/>
      <c r="C66" s="142" t="s">
        <v>1178</v>
      </c>
      <c r="D66" s="227" t="s">
        <v>1179</v>
      </c>
      <c r="E66" s="227" t="s">
        <v>1039</v>
      </c>
      <c r="F66" s="142" t="s">
        <v>1180</v>
      </c>
      <c r="G66" s="142" t="s">
        <v>1181</v>
      </c>
    </row>
    <row r="67" spans="1:7" ht="12.75" customHeight="1">
      <c r="A67" s="4" t="s">
        <v>1989</v>
      </c>
      <c r="B67" s="13" t="s">
        <v>1824</v>
      </c>
      <c r="C67" s="169">
        <v>5</v>
      </c>
      <c r="D67" s="48">
        <v>6.4</v>
      </c>
      <c r="E67" s="48">
        <v>5.22494019104525</v>
      </c>
      <c r="F67" s="169">
        <v>12</v>
      </c>
      <c r="G67" s="169">
        <v>1</v>
      </c>
    </row>
    <row r="68" spans="1:7" ht="12.75" customHeight="1">
      <c r="A68" s="4" t="s">
        <v>1818</v>
      </c>
      <c r="B68" s="13" t="s">
        <v>1825</v>
      </c>
      <c r="C68" s="169">
        <v>5</v>
      </c>
      <c r="D68" s="48">
        <v>1.6</v>
      </c>
      <c r="E68" s="48">
        <v>0.54772255750516596</v>
      </c>
      <c r="F68" s="169">
        <v>2</v>
      </c>
      <c r="G68" s="169">
        <v>1</v>
      </c>
    </row>
    <row r="69" spans="1:7" ht="12.75" customHeight="1">
      <c r="A69" s="4" t="s">
        <v>1819</v>
      </c>
      <c r="B69" s="13" t="s">
        <v>1826</v>
      </c>
      <c r="C69" s="169">
        <v>6</v>
      </c>
      <c r="D69" s="48">
        <v>6.1666666666666696</v>
      </c>
      <c r="E69" s="48">
        <v>5.0365331992022702</v>
      </c>
      <c r="F69" s="169">
        <v>12</v>
      </c>
      <c r="G69" s="169">
        <v>1</v>
      </c>
    </row>
    <row r="70" spans="1:7" ht="12.75" customHeight="1">
      <c r="A70" s="4" t="s">
        <v>1820</v>
      </c>
      <c r="B70" s="13" t="s">
        <v>1827</v>
      </c>
      <c r="C70" s="169">
        <v>7</v>
      </c>
      <c r="D70" s="48">
        <v>4.8571428571428603</v>
      </c>
      <c r="E70" s="48">
        <v>4.98091596089753</v>
      </c>
      <c r="F70" s="169">
        <v>12</v>
      </c>
      <c r="G70" s="169">
        <v>1</v>
      </c>
    </row>
    <row r="71" spans="1:7" ht="12.75" customHeight="1">
      <c r="A71" s="4" t="s">
        <v>1836</v>
      </c>
      <c r="B71" s="13" t="s">
        <v>1828</v>
      </c>
      <c r="C71" s="169">
        <v>0</v>
      </c>
      <c r="D71" s="48" t="s">
        <v>491</v>
      </c>
      <c r="E71" s="48" t="s">
        <v>491</v>
      </c>
      <c r="F71" s="169" t="s">
        <v>491</v>
      </c>
      <c r="G71" s="169" t="s">
        <v>491</v>
      </c>
    </row>
    <row r="72" spans="1:7" ht="12.75" customHeight="1">
      <c r="A72" s="4" t="s">
        <v>1837</v>
      </c>
      <c r="B72" s="13" t="s">
        <v>1829</v>
      </c>
      <c r="C72" s="169">
        <v>1</v>
      </c>
      <c r="D72" s="48">
        <v>12</v>
      </c>
      <c r="E72" s="48" t="s">
        <v>491</v>
      </c>
      <c r="F72" s="169">
        <v>12</v>
      </c>
      <c r="G72" s="169">
        <v>12</v>
      </c>
    </row>
    <row r="73" spans="1:7" ht="12.75" customHeight="1">
      <c r="A73" s="4" t="s">
        <v>1838</v>
      </c>
      <c r="B73" s="13" t="s">
        <v>1830</v>
      </c>
      <c r="C73" s="169">
        <v>3</v>
      </c>
      <c r="D73" s="48">
        <v>6</v>
      </c>
      <c r="E73" s="48">
        <v>5.2915026221291797</v>
      </c>
      <c r="F73" s="169">
        <v>12</v>
      </c>
      <c r="G73" s="169">
        <v>2</v>
      </c>
    </row>
    <row r="74" spans="1:7" ht="12.75" customHeight="1">
      <c r="A74" s="4" t="s">
        <v>2017</v>
      </c>
      <c r="B74" s="13" t="s">
        <v>1831</v>
      </c>
      <c r="C74" s="169">
        <v>6490</v>
      </c>
      <c r="D74" s="48">
        <v>13.3523882896764</v>
      </c>
      <c r="E74" s="48">
        <v>22.4471197158684</v>
      </c>
      <c r="F74" s="169">
        <v>1065</v>
      </c>
      <c r="G74" s="169">
        <v>1</v>
      </c>
    </row>
    <row r="75" spans="1:7" ht="12.75" customHeight="1">
      <c r="A75" s="4"/>
      <c r="B75" s="13" t="s">
        <v>493</v>
      </c>
      <c r="C75" s="169">
        <v>6517</v>
      </c>
      <c r="D75" s="48">
        <v>13.318704925579301</v>
      </c>
      <c r="E75" s="48">
        <v>22.4085997379239</v>
      </c>
      <c r="F75" s="169">
        <v>1065</v>
      </c>
      <c r="G75" s="169">
        <v>1</v>
      </c>
    </row>
    <row r="76" spans="1:7" ht="12.75" customHeight="1">
      <c r="A76" s="101"/>
      <c r="B76" s="3"/>
      <c r="C76" s="193"/>
      <c r="D76" s="226"/>
      <c r="E76" s="226"/>
      <c r="F76" s="193"/>
      <c r="G76" s="193"/>
    </row>
    <row r="77" spans="1:7" ht="12.75" customHeight="1">
      <c r="A77" s="1"/>
      <c r="B77" s="2"/>
      <c r="C77" s="233"/>
      <c r="D77" s="226"/>
      <c r="E77" s="244"/>
      <c r="F77" s="234" t="s">
        <v>1955</v>
      </c>
      <c r="G77" s="234" t="s">
        <v>1941</v>
      </c>
    </row>
    <row r="78" spans="1:7" ht="12.75" customHeight="1">
      <c r="A78" s="268" t="s">
        <v>1835</v>
      </c>
      <c r="B78" s="270"/>
      <c r="C78" s="142" t="s">
        <v>1178</v>
      </c>
      <c r="D78" s="227" t="s">
        <v>1179</v>
      </c>
      <c r="E78" s="227" t="s">
        <v>1039</v>
      </c>
      <c r="F78" s="142" t="s">
        <v>1180</v>
      </c>
      <c r="G78" s="142" t="s">
        <v>1181</v>
      </c>
    </row>
    <row r="79" spans="1:7" ht="12.75" customHeight="1">
      <c r="A79" s="4" t="s">
        <v>1989</v>
      </c>
      <c r="B79" s="13" t="s">
        <v>1824</v>
      </c>
      <c r="C79" s="169">
        <v>11</v>
      </c>
      <c r="D79" s="48">
        <v>7.0909090909090899</v>
      </c>
      <c r="E79" s="48">
        <v>4.36931448752651</v>
      </c>
      <c r="F79" s="169">
        <v>12</v>
      </c>
      <c r="G79" s="169">
        <v>1</v>
      </c>
    </row>
    <row r="80" spans="1:7" ht="12.75" customHeight="1">
      <c r="A80" s="4" t="s">
        <v>1818</v>
      </c>
      <c r="B80" s="13" t="s">
        <v>1825</v>
      </c>
      <c r="C80" s="169">
        <v>5</v>
      </c>
      <c r="D80" s="48">
        <v>3.6</v>
      </c>
      <c r="E80" s="48">
        <v>4.7222875812470404</v>
      </c>
      <c r="F80" s="169">
        <v>12</v>
      </c>
      <c r="G80" s="169">
        <v>1</v>
      </c>
    </row>
    <row r="81" spans="1:7" ht="12.75" customHeight="1">
      <c r="A81" s="4" t="s">
        <v>1819</v>
      </c>
      <c r="B81" s="13" t="s">
        <v>1826</v>
      </c>
      <c r="C81" s="169">
        <v>4</v>
      </c>
      <c r="D81" s="48">
        <v>5</v>
      </c>
      <c r="E81" s="48">
        <v>5.2281290471193698</v>
      </c>
      <c r="F81" s="169">
        <v>12</v>
      </c>
      <c r="G81" s="169">
        <v>1</v>
      </c>
    </row>
    <row r="82" spans="1:7" ht="12.75" customHeight="1">
      <c r="A82" s="4" t="s">
        <v>1820</v>
      </c>
      <c r="B82" s="13" t="s">
        <v>1827</v>
      </c>
      <c r="C82" s="169">
        <v>9</v>
      </c>
      <c r="D82" s="48">
        <v>6.6666666666666696</v>
      </c>
      <c r="E82" s="48">
        <v>4.9244289008980502</v>
      </c>
      <c r="F82" s="169">
        <v>12</v>
      </c>
      <c r="G82" s="169">
        <v>1</v>
      </c>
    </row>
    <row r="83" spans="1:7" ht="12.75" customHeight="1">
      <c r="A83" s="4" t="s">
        <v>1836</v>
      </c>
      <c r="B83" s="13" t="s">
        <v>1828</v>
      </c>
      <c r="C83" s="169">
        <v>0</v>
      </c>
      <c r="D83" s="48" t="s">
        <v>491</v>
      </c>
      <c r="E83" s="48" t="s">
        <v>491</v>
      </c>
      <c r="F83" s="169" t="s">
        <v>491</v>
      </c>
      <c r="G83" s="169" t="s">
        <v>491</v>
      </c>
    </row>
    <row r="84" spans="1:7" ht="12.75" customHeight="1">
      <c r="A84" s="4" t="s">
        <v>1837</v>
      </c>
      <c r="B84" s="13" t="s">
        <v>1829</v>
      </c>
      <c r="C84" s="169">
        <v>2</v>
      </c>
      <c r="D84" s="48">
        <v>11</v>
      </c>
      <c r="E84" s="48">
        <v>1.4142135623731</v>
      </c>
      <c r="F84" s="169">
        <v>12</v>
      </c>
      <c r="G84" s="169">
        <v>10</v>
      </c>
    </row>
    <row r="85" spans="1:7" ht="12.75" customHeight="1">
      <c r="A85" s="4" t="s">
        <v>1838</v>
      </c>
      <c r="B85" s="13" t="s">
        <v>1830</v>
      </c>
      <c r="C85" s="169">
        <v>4</v>
      </c>
      <c r="D85" s="48">
        <v>5.5</v>
      </c>
      <c r="E85" s="48">
        <v>4.4347115652166904</v>
      </c>
      <c r="F85" s="169">
        <v>12</v>
      </c>
      <c r="G85" s="169">
        <v>2</v>
      </c>
    </row>
    <row r="86" spans="1:7" ht="12.75" customHeight="1">
      <c r="A86" s="4" t="s">
        <v>2017</v>
      </c>
      <c r="B86" s="13" t="s">
        <v>1831</v>
      </c>
      <c r="C86" s="169">
        <v>4590</v>
      </c>
      <c r="D86" s="48">
        <v>11.166230936819201</v>
      </c>
      <c r="E86" s="48">
        <v>14.0173612568087</v>
      </c>
      <c r="F86" s="169">
        <v>365</v>
      </c>
      <c r="G86" s="169">
        <v>1</v>
      </c>
    </row>
    <row r="87" spans="1:7" ht="12.75" customHeight="1">
      <c r="A87" s="4"/>
      <c r="B87" s="13" t="s">
        <v>493</v>
      </c>
      <c r="C87" s="169">
        <v>4625</v>
      </c>
      <c r="D87" s="48">
        <v>11.129297297297301</v>
      </c>
      <c r="E87" s="48">
        <v>13.9761496687153</v>
      </c>
      <c r="F87" s="169">
        <v>365</v>
      </c>
      <c r="G87" s="169">
        <v>1</v>
      </c>
    </row>
    <row r="88" spans="1:7" ht="12.75" customHeight="1"/>
    <row r="89" spans="1:7" ht="12.75" customHeight="1">
      <c r="A89" s="1"/>
      <c r="B89" s="2"/>
      <c r="C89" s="233"/>
      <c r="D89" s="226"/>
      <c r="E89" s="244"/>
      <c r="F89" s="234" t="s">
        <v>946</v>
      </c>
      <c r="G89" s="234" t="s">
        <v>1941</v>
      </c>
    </row>
    <row r="90" spans="1:7" ht="12.75" customHeight="1">
      <c r="A90" s="268" t="s">
        <v>1835</v>
      </c>
      <c r="B90" s="270"/>
      <c r="C90" s="142" t="s">
        <v>1178</v>
      </c>
      <c r="D90" s="227" t="s">
        <v>1179</v>
      </c>
      <c r="E90" s="227" t="s">
        <v>1039</v>
      </c>
      <c r="F90" s="142" t="s">
        <v>1180</v>
      </c>
      <c r="G90" s="142" t="s">
        <v>1181</v>
      </c>
    </row>
    <row r="91" spans="1:7" ht="12.75" customHeight="1">
      <c r="A91" s="4" t="s">
        <v>1989</v>
      </c>
      <c r="B91" s="13" t="s">
        <v>1824</v>
      </c>
      <c r="C91" s="169">
        <v>3</v>
      </c>
      <c r="D91" s="48">
        <v>2.6666666666666701</v>
      </c>
      <c r="E91" s="48">
        <v>1.5275252316519501</v>
      </c>
      <c r="F91" s="169">
        <v>4</v>
      </c>
      <c r="G91" s="169">
        <v>1</v>
      </c>
    </row>
    <row r="92" spans="1:7" ht="12.75" customHeight="1">
      <c r="A92" s="4" t="s">
        <v>1818</v>
      </c>
      <c r="B92" s="13" t="s">
        <v>1825</v>
      </c>
      <c r="C92" s="169">
        <v>2</v>
      </c>
      <c r="D92" s="48">
        <v>1.5</v>
      </c>
      <c r="E92" s="48">
        <v>0.70710678118654802</v>
      </c>
      <c r="F92" s="169">
        <v>2</v>
      </c>
      <c r="G92" s="169">
        <v>1</v>
      </c>
    </row>
    <row r="93" spans="1:7" ht="12.75" customHeight="1">
      <c r="A93" s="4" t="s">
        <v>1819</v>
      </c>
      <c r="B93" s="13" t="s">
        <v>1826</v>
      </c>
      <c r="C93" s="169">
        <v>2</v>
      </c>
      <c r="D93" s="48">
        <v>1</v>
      </c>
      <c r="E93" s="48">
        <v>0</v>
      </c>
      <c r="F93" s="169">
        <v>1</v>
      </c>
      <c r="G93" s="169">
        <v>1</v>
      </c>
    </row>
    <row r="94" spans="1:7" ht="12.75" customHeight="1">
      <c r="A94" s="4" t="s">
        <v>1820</v>
      </c>
      <c r="B94" s="13" t="s">
        <v>1827</v>
      </c>
      <c r="C94" s="169">
        <v>5</v>
      </c>
      <c r="D94" s="48">
        <v>4.2</v>
      </c>
      <c r="E94" s="48">
        <v>4.4944410108488499</v>
      </c>
      <c r="F94" s="169">
        <v>12</v>
      </c>
      <c r="G94" s="169">
        <v>1</v>
      </c>
    </row>
    <row r="95" spans="1:7" ht="12.75" customHeight="1">
      <c r="A95" s="4" t="s">
        <v>1836</v>
      </c>
      <c r="B95" s="13" t="s">
        <v>1828</v>
      </c>
      <c r="C95" s="169">
        <v>0</v>
      </c>
      <c r="D95" s="48" t="s">
        <v>491</v>
      </c>
      <c r="E95" s="48" t="s">
        <v>491</v>
      </c>
      <c r="F95" s="169" t="s">
        <v>491</v>
      </c>
      <c r="G95" s="169" t="s">
        <v>491</v>
      </c>
    </row>
    <row r="96" spans="1:7" ht="12.75" customHeight="1">
      <c r="A96" s="4" t="s">
        <v>1837</v>
      </c>
      <c r="B96" s="13" t="s">
        <v>1829</v>
      </c>
      <c r="C96" s="169">
        <v>0</v>
      </c>
      <c r="D96" s="48" t="s">
        <v>491</v>
      </c>
      <c r="E96" s="48" t="s">
        <v>491</v>
      </c>
      <c r="F96" s="169" t="s">
        <v>491</v>
      </c>
      <c r="G96" s="169" t="s">
        <v>491</v>
      </c>
    </row>
    <row r="97" spans="1:7" ht="12.75" customHeight="1">
      <c r="A97" s="4" t="s">
        <v>1838</v>
      </c>
      <c r="B97" s="13" t="s">
        <v>1830</v>
      </c>
      <c r="C97" s="169">
        <v>2</v>
      </c>
      <c r="D97" s="48">
        <v>2.5</v>
      </c>
      <c r="E97" s="48">
        <v>0.70710678118654802</v>
      </c>
      <c r="F97" s="169">
        <v>3</v>
      </c>
      <c r="G97" s="169">
        <v>2</v>
      </c>
    </row>
    <row r="98" spans="1:7" ht="12.75" customHeight="1">
      <c r="A98" s="4" t="s">
        <v>2017</v>
      </c>
      <c r="B98" s="13" t="s">
        <v>1831</v>
      </c>
      <c r="C98" s="169">
        <v>4185</v>
      </c>
      <c r="D98" s="48">
        <v>6.07980884109916</v>
      </c>
      <c r="E98" s="48">
        <v>15.1007241529779</v>
      </c>
      <c r="F98" s="169">
        <v>365</v>
      </c>
      <c r="G98" s="169">
        <v>1</v>
      </c>
    </row>
    <row r="99" spans="1:7" ht="12.75" customHeight="1">
      <c r="A99" s="4"/>
      <c r="B99" s="13" t="s">
        <v>493</v>
      </c>
      <c r="C99" s="4">
        <v>4199</v>
      </c>
      <c r="D99" s="159">
        <v>6.06882591093117</v>
      </c>
      <c r="E99" s="159">
        <v>15.077559602008099</v>
      </c>
      <c r="F99" s="4">
        <v>365</v>
      </c>
      <c r="G99" s="4">
        <v>1</v>
      </c>
    </row>
    <row r="100" spans="1:7" ht="12.75" customHeight="1"/>
    <row r="101" spans="1:7" ht="12.75" customHeight="1">
      <c r="A101" s="1"/>
      <c r="B101" s="2"/>
      <c r="C101" s="233"/>
      <c r="D101" s="226"/>
      <c r="E101" s="244"/>
      <c r="F101" s="234" t="s">
        <v>947</v>
      </c>
      <c r="G101" s="234" t="s">
        <v>1941</v>
      </c>
    </row>
    <row r="102" spans="1:7" ht="12.75" customHeight="1">
      <c r="A102" s="268" t="s">
        <v>1835</v>
      </c>
      <c r="B102" s="270"/>
      <c r="C102" s="142" t="s">
        <v>1178</v>
      </c>
      <c r="D102" s="227" t="s">
        <v>1179</v>
      </c>
      <c r="E102" s="227" t="s">
        <v>1039</v>
      </c>
      <c r="F102" s="142" t="s">
        <v>1180</v>
      </c>
      <c r="G102" s="142" t="s">
        <v>1181</v>
      </c>
    </row>
    <row r="103" spans="1:7" ht="12.75" customHeight="1">
      <c r="A103" s="4" t="s">
        <v>1989</v>
      </c>
      <c r="B103" s="13" t="s">
        <v>1824</v>
      </c>
      <c r="C103" s="169">
        <v>1</v>
      </c>
      <c r="D103" s="48">
        <v>1</v>
      </c>
      <c r="E103" s="48" t="s">
        <v>491</v>
      </c>
      <c r="F103" s="169">
        <v>1</v>
      </c>
      <c r="G103" s="169">
        <v>1</v>
      </c>
    </row>
    <row r="104" spans="1:7" ht="12.75" customHeight="1">
      <c r="A104" s="4" t="s">
        <v>1818</v>
      </c>
      <c r="B104" s="13" t="s">
        <v>1825</v>
      </c>
      <c r="C104" s="169">
        <v>4</v>
      </c>
      <c r="D104" s="48">
        <v>1.5</v>
      </c>
      <c r="E104" s="48">
        <v>0.57735026918962595</v>
      </c>
      <c r="F104" s="169">
        <v>2</v>
      </c>
      <c r="G104" s="169">
        <v>1</v>
      </c>
    </row>
    <row r="105" spans="1:7" ht="12.75" customHeight="1">
      <c r="A105" s="4" t="s">
        <v>1819</v>
      </c>
      <c r="B105" s="13" t="s">
        <v>1826</v>
      </c>
      <c r="C105" s="169">
        <v>2</v>
      </c>
      <c r="D105" s="48">
        <v>1</v>
      </c>
      <c r="E105" s="48">
        <v>0</v>
      </c>
      <c r="F105" s="169">
        <v>1</v>
      </c>
      <c r="G105" s="169">
        <v>1</v>
      </c>
    </row>
    <row r="106" spans="1:7" ht="12.75" customHeight="1">
      <c r="A106" s="4" t="s">
        <v>1820</v>
      </c>
      <c r="B106" s="13" t="s">
        <v>1827</v>
      </c>
      <c r="C106" s="169">
        <v>5</v>
      </c>
      <c r="D106" s="48">
        <v>4.2</v>
      </c>
      <c r="E106" s="48">
        <v>4.4944410108488499</v>
      </c>
      <c r="F106" s="169">
        <v>12</v>
      </c>
      <c r="G106" s="169">
        <v>1</v>
      </c>
    </row>
    <row r="107" spans="1:7" ht="12.75" customHeight="1">
      <c r="A107" s="4" t="s">
        <v>1836</v>
      </c>
      <c r="B107" s="13" t="s">
        <v>1828</v>
      </c>
      <c r="C107" s="169">
        <v>0</v>
      </c>
      <c r="D107" s="48" t="s">
        <v>491</v>
      </c>
      <c r="E107" s="48" t="s">
        <v>491</v>
      </c>
      <c r="F107" s="169" t="s">
        <v>491</v>
      </c>
      <c r="G107" s="169" t="s">
        <v>491</v>
      </c>
    </row>
    <row r="108" spans="1:7" ht="12.75" customHeight="1">
      <c r="A108" s="4" t="s">
        <v>1837</v>
      </c>
      <c r="B108" s="13" t="s">
        <v>1829</v>
      </c>
      <c r="C108" s="169">
        <v>0</v>
      </c>
      <c r="D108" s="48" t="s">
        <v>491</v>
      </c>
      <c r="E108" s="48" t="s">
        <v>491</v>
      </c>
      <c r="F108" s="169" t="s">
        <v>491</v>
      </c>
      <c r="G108" s="169" t="s">
        <v>491</v>
      </c>
    </row>
    <row r="109" spans="1:7" ht="12.75" customHeight="1">
      <c r="A109" s="4" t="s">
        <v>1838</v>
      </c>
      <c r="B109" s="13" t="s">
        <v>1830</v>
      </c>
      <c r="C109" s="169">
        <v>2</v>
      </c>
      <c r="D109" s="48">
        <v>2.5</v>
      </c>
      <c r="E109" s="48">
        <v>0.70710678118654802</v>
      </c>
      <c r="F109" s="169">
        <v>3</v>
      </c>
      <c r="G109" s="169">
        <v>2</v>
      </c>
    </row>
    <row r="110" spans="1:7" ht="12.75" customHeight="1">
      <c r="A110" s="4" t="s">
        <v>2017</v>
      </c>
      <c r="B110" s="13" t="s">
        <v>1831</v>
      </c>
      <c r="C110" s="169">
        <v>4993</v>
      </c>
      <c r="D110" s="48">
        <v>8.9443220508712198</v>
      </c>
      <c r="E110" s="48">
        <v>30.1669583635653</v>
      </c>
      <c r="F110" s="169">
        <v>730</v>
      </c>
      <c r="G110" s="169">
        <v>1</v>
      </c>
    </row>
    <row r="111" spans="1:7" ht="12.75" customHeight="1">
      <c r="A111" s="4"/>
      <c r="B111" s="13" t="s">
        <v>493</v>
      </c>
      <c r="C111" s="4">
        <v>5007</v>
      </c>
      <c r="D111" s="159">
        <v>8.9263031755542208</v>
      </c>
      <c r="E111" s="159">
        <v>30.1270243479021</v>
      </c>
      <c r="F111" s="4">
        <v>730</v>
      </c>
      <c r="G111" s="4">
        <v>1</v>
      </c>
    </row>
    <row r="112" spans="1:7" ht="12.75" customHeight="1">
      <c r="A112" s="101"/>
      <c r="B112" s="3"/>
      <c r="C112" s="193"/>
      <c r="D112" s="226"/>
      <c r="E112" s="226"/>
      <c r="F112" s="193"/>
      <c r="G112" s="193"/>
    </row>
    <row r="113" spans="1:7" ht="12.75" customHeight="1">
      <c r="A113" s="1"/>
      <c r="B113" s="2"/>
      <c r="C113" s="233"/>
      <c r="D113" s="226"/>
      <c r="E113" s="244"/>
      <c r="F113" s="234" t="s">
        <v>948</v>
      </c>
      <c r="G113" s="234" t="s">
        <v>1941</v>
      </c>
    </row>
    <row r="114" spans="1:7" ht="12.75" customHeight="1">
      <c r="A114" s="268" t="s">
        <v>1835</v>
      </c>
      <c r="B114" s="270"/>
      <c r="C114" s="142" t="s">
        <v>1178</v>
      </c>
      <c r="D114" s="227" t="s">
        <v>1179</v>
      </c>
      <c r="E114" s="227" t="s">
        <v>1039</v>
      </c>
      <c r="F114" s="142" t="s">
        <v>1180</v>
      </c>
      <c r="G114" s="142" t="s">
        <v>1181</v>
      </c>
    </row>
    <row r="115" spans="1:7" ht="12.75" customHeight="1">
      <c r="A115" s="4" t="s">
        <v>1989</v>
      </c>
      <c r="B115" s="13" t="s">
        <v>1824</v>
      </c>
      <c r="C115" s="169">
        <v>2</v>
      </c>
      <c r="D115" s="48">
        <v>6.5</v>
      </c>
      <c r="E115" s="48">
        <v>7.7781745930520199</v>
      </c>
      <c r="F115" s="169">
        <v>12</v>
      </c>
      <c r="G115" s="169">
        <v>1</v>
      </c>
    </row>
    <row r="116" spans="1:7" ht="12.75" customHeight="1">
      <c r="A116" s="4" t="s">
        <v>1818</v>
      </c>
      <c r="B116" s="13" t="s">
        <v>1825</v>
      </c>
      <c r="C116" s="169">
        <v>5</v>
      </c>
      <c r="D116" s="48">
        <v>1.4</v>
      </c>
      <c r="E116" s="48">
        <v>0.54772255750516596</v>
      </c>
      <c r="F116" s="169">
        <v>2</v>
      </c>
      <c r="G116" s="169">
        <v>1</v>
      </c>
    </row>
    <row r="117" spans="1:7" ht="12.75" customHeight="1">
      <c r="A117" s="4" t="s">
        <v>1819</v>
      </c>
      <c r="B117" s="13" t="s">
        <v>1826</v>
      </c>
      <c r="C117" s="169">
        <v>2</v>
      </c>
      <c r="D117" s="48">
        <v>1</v>
      </c>
      <c r="E117" s="48">
        <v>0</v>
      </c>
      <c r="F117" s="169">
        <v>1</v>
      </c>
      <c r="G117" s="169">
        <v>1</v>
      </c>
    </row>
    <row r="118" spans="1:7" ht="12.75" customHeight="1">
      <c r="A118" s="4" t="s">
        <v>1820</v>
      </c>
      <c r="B118" s="13" t="s">
        <v>1827</v>
      </c>
      <c r="C118" s="169">
        <v>5</v>
      </c>
      <c r="D118" s="48">
        <v>4.2</v>
      </c>
      <c r="E118" s="48">
        <v>4.4944410108488499</v>
      </c>
      <c r="F118" s="169">
        <v>12</v>
      </c>
      <c r="G118" s="169">
        <v>1</v>
      </c>
    </row>
    <row r="119" spans="1:7" ht="12.75" customHeight="1">
      <c r="A119" s="4" t="s">
        <v>1836</v>
      </c>
      <c r="B119" s="13" t="s">
        <v>1828</v>
      </c>
      <c r="C119" s="169">
        <v>0</v>
      </c>
      <c r="D119" s="48" t="s">
        <v>491</v>
      </c>
      <c r="E119" s="48" t="s">
        <v>491</v>
      </c>
      <c r="F119" s="169" t="s">
        <v>491</v>
      </c>
      <c r="G119" s="169" t="s">
        <v>491</v>
      </c>
    </row>
    <row r="120" spans="1:7" ht="12.75" customHeight="1">
      <c r="A120" s="4" t="s">
        <v>1837</v>
      </c>
      <c r="B120" s="13" t="s">
        <v>1829</v>
      </c>
      <c r="C120" s="169">
        <v>0</v>
      </c>
      <c r="D120" s="48" t="s">
        <v>491</v>
      </c>
      <c r="E120" s="48" t="s">
        <v>491</v>
      </c>
      <c r="F120" s="169" t="s">
        <v>491</v>
      </c>
      <c r="G120" s="169" t="s">
        <v>491</v>
      </c>
    </row>
    <row r="121" spans="1:7" ht="12.75" customHeight="1">
      <c r="A121" s="4" t="s">
        <v>1838</v>
      </c>
      <c r="B121" s="13" t="s">
        <v>1830</v>
      </c>
      <c r="C121" s="169">
        <v>2</v>
      </c>
      <c r="D121" s="48">
        <v>2.5</v>
      </c>
      <c r="E121" s="48">
        <v>0.70710678118654802</v>
      </c>
      <c r="F121" s="169">
        <v>3</v>
      </c>
      <c r="G121" s="169">
        <v>2</v>
      </c>
    </row>
    <row r="122" spans="1:7" ht="12.75" customHeight="1">
      <c r="A122" s="4" t="s">
        <v>2017</v>
      </c>
      <c r="B122" s="13" t="s">
        <v>1831</v>
      </c>
      <c r="C122" s="169">
        <v>5365</v>
      </c>
      <c r="D122" s="48">
        <v>9.9871388630009292</v>
      </c>
      <c r="E122" s="48">
        <v>40.738091713278799</v>
      </c>
      <c r="F122" s="169">
        <v>1154</v>
      </c>
      <c r="G122" s="169">
        <v>1</v>
      </c>
    </row>
    <row r="123" spans="1:7" ht="12.75" customHeight="1">
      <c r="A123" s="4"/>
      <c r="B123" s="13" t="s">
        <v>493</v>
      </c>
      <c r="C123" s="4">
        <v>5381</v>
      </c>
      <c r="D123" s="159">
        <v>9.9663631295298298</v>
      </c>
      <c r="E123" s="159">
        <v>40.679696605730499</v>
      </c>
      <c r="F123" s="4">
        <v>1154</v>
      </c>
      <c r="G123" s="4">
        <v>1</v>
      </c>
    </row>
    <row r="124" spans="1:7" ht="12.75" customHeight="1"/>
    <row r="125" spans="1:7" ht="12.75" customHeight="1">
      <c r="A125" s="1"/>
      <c r="B125" s="2"/>
      <c r="C125" s="233"/>
      <c r="D125" s="226"/>
      <c r="E125" s="244"/>
      <c r="F125" s="234" t="s">
        <v>1957</v>
      </c>
      <c r="G125" s="234" t="s">
        <v>1941</v>
      </c>
    </row>
    <row r="126" spans="1:7" ht="12.75" customHeight="1">
      <c r="A126" s="268" t="s">
        <v>1835</v>
      </c>
      <c r="B126" s="270"/>
      <c r="C126" s="142" t="s">
        <v>1178</v>
      </c>
      <c r="D126" s="227" t="s">
        <v>1179</v>
      </c>
      <c r="E126" s="227" t="s">
        <v>1039</v>
      </c>
      <c r="F126" s="142" t="s">
        <v>1180</v>
      </c>
      <c r="G126" s="142" t="s">
        <v>1181</v>
      </c>
    </row>
    <row r="127" spans="1:7" ht="12.75" customHeight="1">
      <c r="A127" s="4" t="s">
        <v>1989</v>
      </c>
      <c r="B127" s="13" t="s">
        <v>1824</v>
      </c>
      <c r="C127" s="169">
        <v>1</v>
      </c>
      <c r="D127" s="48">
        <v>1</v>
      </c>
      <c r="E127" s="48" t="s">
        <v>491</v>
      </c>
      <c r="F127" s="169">
        <v>1</v>
      </c>
      <c r="G127" s="169">
        <v>1</v>
      </c>
    </row>
    <row r="128" spans="1:7" ht="12.75" customHeight="1">
      <c r="A128" s="4" t="s">
        <v>1818</v>
      </c>
      <c r="B128" s="13" t="s">
        <v>1825</v>
      </c>
      <c r="C128" s="169">
        <v>3</v>
      </c>
      <c r="D128" s="48">
        <v>1.3333333333333299</v>
      </c>
      <c r="E128" s="48">
        <v>0.57735026918962595</v>
      </c>
      <c r="F128" s="169">
        <v>2</v>
      </c>
      <c r="G128" s="169">
        <v>1</v>
      </c>
    </row>
    <row r="129" spans="1:7" ht="12.75" customHeight="1">
      <c r="A129" s="4" t="s">
        <v>1819</v>
      </c>
      <c r="B129" s="13" t="s">
        <v>1826</v>
      </c>
      <c r="C129" s="169">
        <v>2</v>
      </c>
      <c r="D129" s="48">
        <v>1</v>
      </c>
      <c r="E129" s="48">
        <v>0</v>
      </c>
      <c r="F129" s="169">
        <v>1</v>
      </c>
      <c r="G129" s="169">
        <v>1</v>
      </c>
    </row>
    <row r="130" spans="1:7" ht="12.75" customHeight="1">
      <c r="A130" s="4" t="s">
        <v>1820</v>
      </c>
      <c r="B130" s="13" t="s">
        <v>1827</v>
      </c>
      <c r="C130" s="169">
        <v>5</v>
      </c>
      <c r="D130" s="48">
        <v>4.2</v>
      </c>
      <c r="E130" s="48">
        <v>4.4944410108488499</v>
      </c>
      <c r="F130" s="169">
        <v>12</v>
      </c>
      <c r="G130" s="169">
        <v>1</v>
      </c>
    </row>
    <row r="131" spans="1:7" ht="12.75" customHeight="1">
      <c r="A131" s="4" t="s">
        <v>1836</v>
      </c>
      <c r="B131" s="13" t="s">
        <v>1828</v>
      </c>
      <c r="C131" s="169">
        <v>0</v>
      </c>
      <c r="D131" s="48" t="s">
        <v>491</v>
      </c>
      <c r="E131" s="48" t="s">
        <v>491</v>
      </c>
      <c r="F131" s="169" t="s">
        <v>491</v>
      </c>
      <c r="G131" s="169" t="s">
        <v>491</v>
      </c>
    </row>
    <row r="132" spans="1:7" ht="12.75" customHeight="1">
      <c r="A132" s="4" t="s">
        <v>1837</v>
      </c>
      <c r="B132" s="13" t="s">
        <v>1829</v>
      </c>
      <c r="C132" s="169">
        <v>0</v>
      </c>
      <c r="D132" s="48" t="s">
        <v>491</v>
      </c>
      <c r="E132" s="48" t="s">
        <v>491</v>
      </c>
      <c r="F132" s="169" t="s">
        <v>491</v>
      </c>
      <c r="G132" s="169" t="s">
        <v>491</v>
      </c>
    </row>
    <row r="133" spans="1:7" ht="12.75" customHeight="1">
      <c r="A133" s="4" t="s">
        <v>1838</v>
      </c>
      <c r="B133" s="13" t="s">
        <v>1830</v>
      </c>
      <c r="C133" s="169">
        <v>2</v>
      </c>
      <c r="D133" s="48">
        <v>2.5</v>
      </c>
      <c r="E133" s="48">
        <v>0.70710678118654802</v>
      </c>
      <c r="F133" s="169">
        <v>3</v>
      </c>
      <c r="G133" s="169">
        <v>2</v>
      </c>
    </row>
    <row r="134" spans="1:7" ht="12.75" customHeight="1">
      <c r="A134" s="4" t="s">
        <v>2017</v>
      </c>
      <c r="B134" s="13" t="s">
        <v>1831</v>
      </c>
      <c r="C134" s="169">
        <v>4945</v>
      </c>
      <c r="D134" s="48">
        <v>7.7549039433771503</v>
      </c>
      <c r="E134" s="48">
        <v>22.8260931974628</v>
      </c>
      <c r="F134" s="169">
        <v>730</v>
      </c>
      <c r="G134" s="169">
        <v>1</v>
      </c>
    </row>
    <row r="135" spans="1:7" ht="12.75" customHeight="1">
      <c r="A135" s="4"/>
      <c r="B135" s="13" t="s">
        <v>493</v>
      </c>
      <c r="C135" s="4">
        <v>4958</v>
      </c>
      <c r="D135" s="159">
        <v>7.7412263009277904</v>
      </c>
      <c r="E135" s="159">
        <v>22.798177735913299</v>
      </c>
      <c r="F135" s="4">
        <v>730</v>
      </c>
      <c r="G135" s="4">
        <v>1</v>
      </c>
    </row>
    <row r="136" spans="1:7" ht="12.75" customHeight="1"/>
    <row r="137" spans="1:7" ht="12.75" customHeight="1">
      <c r="A137" s="1"/>
      <c r="B137" s="2"/>
      <c r="C137" s="233"/>
      <c r="D137" s="226"/>
      <c r="E137" s="244"/>
      <c r="F137" s="234" t="s">
        <v>1958</v>
      </c>
      <c r="G137" s="234" t="s">
        <v>1941</v>
      </c>
    </row>
    <row r="138" spans="1:7" ht="12.75" customHeight="1">
      <c r="A138" s="268" t="s">
        <v>1835</v>
      </c>
      <c r="B138" s="270"/>
      <c r="C138" s="142" t="s">
        <v>1178</v>
      </c>
      <c r="D138" s="227" t="s">
        <v>1179</v>
      </c>
      <c r="E138" s="227" t="s">
        <v>1039</v>
      </c>
      <c r="F138" s="142" t="s">
        <v>1180</v>
      </c>
      <c r="G138" s="142" t="s">
        <v>1181</v>
      </c>
    </row>
    <row r="139" spans="1:7" ht="12.75" customHeight="1">
      <c r="A139" s="4" t="s">
        <v>1989</v>
      </c>
      <c r="B139" s="13" t="s">
        <v>1824</v>
      </c>
      <c r="C139" s="169">
        <v>1</v>
      </c>
      <c r="D139" s="48">
        <v>1</v>
      </c>
      <c r="E139" s="48" t="s">
        <v>491</v>
      </c>
      <c r="F139" s="169">
        <v>1</v>
      </c>
      <c r="G139" s="169">
        <v>1</v>
      </c>
    </row>
    <row r="140" spans="1:7" ht="12.75" customHeight="1">
      <c r="A140" s="4" t="s">
        <v>1818</v>
      </c>
      <c r="B140" s="13" t="s">
        <v>1825</v>
      </c>
      <c r="C140" s="169">
        <v>3</v>
      </c>
      <c r="D140" s="48">
        <v>1.3333333333333299</v>
      </c>
      <c r="E140" s="48">
        <v>0.57735026918962595</v>
      </c>
      <c r="F140" s="169">
        <v>2</v>
      </c>
      <c r="G140" s="169">
        <v>1</v>
      </c>
    </row>
    <row r="141" spans="1:7" ht="12.75" customHeight="1">
      <c r="A141" s="4" t="s">
        <v>1819</v>
      </c>
      <c r="B141" s="13" t="s">
        <v>1826</v>
      </c>
      <c r="C141" s="169">
        <v>2</v>
      </c>
      <c r="D141" s="48">
        <v>1</v>
      </c>
      <c r="E141" s="48">
        <v>0</v>
      </c>
      <c r="F141" s="169">
        <v>1</v>
      </c>
      <c r="G141" s="169">
        <v>1</v>
      </c>
    </row>
    <row r="142" spans="1:7" ht="12.75" customHeight="1">
      <c r="A142" s="4" t="s">
        <v>1820</v>
      </c>
      <c r="B142" s="13" t="s">
        <v>1827</v>
      </c>
      <c r="C142" s="169">
        <v>5</v>
      </c>
      <c r="D142" s="48">
        <v>4.2</v>
      </c>
      <c r="E142" s="48">
        <v>4.4944410108488499</v>
      </c>
      <c r="F142" s="169">
        <v>12</v>
      </c>
      <c r="G142" s="169">
        <v>1</v>
      </c>
    </row>
    <row r="143" spans="1:7" ht="12.75" customHeight="1">
      <c r="A143" s="4" t="s">
        <v>1836</v>
      </c>
      <c r="B143" s="13" t="s">
        <v>1828</v>
      </c>
      <c r="C143" s="169">
        <v>0</v>
      </c>
      <c r="D143" s="48" t="s">
        <v>491</v>
      </c>
      <c r="E143" s="48" t="s">
        <v>491</v>
      </c>
      <c r="F143" s="169" t="s">
        <v>491</v>
      </c>
      <c r="G143" s="169" t="s">
        <v>491</v>
      </c>
    </row>
    <row r="144" spans="1:7" ht="12.75" customHeight="1">
      <c r="A144" s="4" t="s">
        <v>1837</v>
      </c>
      <c r="B144" s="13" t="s">
        <v>1829</v>
      </c>
      <c r="C144" s="169">
        <v>0</v>
      </c>
      <c r="D144" s="48" t="s">
        <v>491</v>
      </c>
      <c r="E144" s="48" t="s">
        <v>491</v>
      </c>
      <c r="F144" s="169" t="s">
        <v>491</v>
      </c>
      <c r="G144" s="169" t="s">
        <v>491</v>
      </c>
    </row>
    <row r="145" spans="1:7" ht="12.75" customHeight="1">
      <c r="A145" s="4" t="s">
        <v>1838</v>
      </c>
      <c r="B145" s="13" t="s">
        <v>1830</v>
      </c>
      <c r="C145" s="169">
        <v>2</v>
      </c>
      <c r="D145" s="48">
        <v>2.5</v>
      </c>
      <c r="E145" s="48">
        <v>0.70710678118654802</v>
      </c>
      <c r="F145" s="169">
        <v>3</v>
      </c>
      <c r="G145" s="169">
        <v>2</v>
      </c>
    </row>
    <row r="146" spans="1:7" ht="12.75" customHeight="1">
      <c r="A146" s="4" t="s">
        <v>2017</v>
      </c>
      <c r="B146" s="13" t="s">
        <v>1831</v>
      </c>
      <c r="C146" s="169">
        <v>4492</v>
      </c>
      <c r="D146" s="48">
        <v>6.7330810329474602</v>
      </c>
      <c r="E146" s="48">
        <v>21.965900194522199</v>
      </c>
      <c r="F146" s="169">
        <v>730</v>
      </c>
      <c r="G146" s="169">
        <v>1</v>
      </c>
    </row>
    <row r="147" spans="1:7" ht="12.75" customHeight="1">
      <c r="A147" s="4"/>
      <c r="B147" s="13" t="s">
        <v>493</v>
      </c>
      <c r="C147" s="4">
        <v>4505</v>
      </c>
      <c r="D147" s="159">
        <v>6.7209766925638199</v>
      </c>
      <c r="E147" s="159">
        <v>21.935873902744799</v>
      </c>
      <c r="F147" s="4">
        <v>730</v>
      </c>
      <c r="G147" s="4">
        <v>1</v>
      </c>
    </row>
    <row r="148" spans="1:7" ht="12.75" customHeight="1">
      <c r="A148" s="101"/>
      <c r="B148" s="3"/>
      <c r="C148" s="193"/>
      <c r="D148" s="226"/>
      <c r="E148" s="226"/>
      <c r="F148" s="193"/>
      <c r="G148" s="193"/>
    </row>
    <row r="149" spans="1:7" ht="12.75" customHeight="1">
      <c r="A149" s="1"/>
      <c r="B149" s="2"/>
      <c r="C149" s="233"/>
      <c r="D149" s="226"/>
      <c r="E149" s="244"/>
      <c r="F149" s="234" t="s">
        <v>1992</v>
      </c>
      <c r="G149" s="234" t="s">
        <v>1941</v>
      </c>
    </row>
    <row r="150" spans="1:7" ht="12.75" customHeight="1">
      <c r="A150" s="268" t="s">
        <v>1835</v>
      </c>
      <c r="B150" s="270"/>
      <c r="C150" s="142" t="s">
        <v>1178</v>
      </c>
      <c r="D150" s="227" t="s">
        <v>1179</v>
      </c>
      <c r="E150" s="227" t="s">
        <v>1039</v>
      </c>
      <c r="F150" s="142" t="s">
        <v>1180</v>
      </c>
      <c r="G150" s="142" t="s">
        <v>1181</v>
      </c>
    </row>
    <row r="151" spans="1:7" ht="12.75" customHeight="1">
      <c r="A151" s="4" t="s">
        <v>1989</v>
      </c>
      <c r="B151" s="13" t="s">
        <v>1824</v>
      </c>
      <c r="C151" s="169">
        <v>3</v>
      </c>
      <c r="D151" s="48">
        <v>8.3333333333333304</v>
      </c>
      <c r="E151" s="48">
        <v>6.3508529610858799</v>
      </c>
      <c r="F151" s="169">
        <v>12</v>
      </c>
      <c r="G151" s="169">
        <v>1</v>
      </c>
    </row>
    <row r="152" spans="1:7" ht="12.75" customHeight="1">
      <c r="A152" s="4" t="s">
        <v>1818</v>
      </c>
      <c r="B152" s="13" t="s">
        <v>1825</v>
      </c>
      <c r="C152" s="169">
        <v>6</v>
      </c>
      <c r="D152" s="48">
        <v>1.8333333333333299</v>
      </c>
      <c r="E152" s="48">
        <v>1.16904519445001</v>
      </c>
      <c r="F152" s="169">
        <v>4</v>
      </c>
      <c r="G152" s="169">
        <v>1</v>
      </c>
    </row>
    <row r="153" spans="1:7" ht="12.75" customHeight="1">
      <c r="A153" s="4" t="s">
        <v>1819</v>
      </c>
      <c r="B153" s="13" t="s">
        <v>1826</v>
      </c>
      <c r="C153" s="169">
        <v>2</v>
      </c>
      <c r="D153" s="48">
        <v>1</v>
      </c>
      <c r="E153" s="48">
        <v>0</v>
      </c>
      <c r="F153" s="169">
        <v>1</v>
      </c>
      <c r="G153" s="169">
        <v>1</v>
      </c>
    </row>
    <row r="154" spans="1:7" ht="12.75" customHeight="1">
      <c r="A154" s="4" t="s">
        <v>1820</v>
      </c>
      <c r="B154" s="13" t="s">
        <v>1827</v>
      </c>
      <c r="C154" s="169">
        <v>5</v>
      </c>
      <c r="D154" s="48">
        <v>4.2</v>
      </c>
      <c r="E154" s="48">
        <v>4.4944410108488499</v>
      </c>
      <c r="F154" s="169">
        <v>12</v>
      </c>
      <c r="G154" s="169">
        <v>1</v>
      </c>
    </row>
    <row r="155" spans="1:7" ht="12.75" customHeight="1">
      <c r="A155" s="4" t="s">
        <v>1836</v>
      </c>
      <c r="B155" s="13" t="s">
        <v>1828</v>
      </c>
      <c r="C155" s="169">
        <v>0</v>
      </c>
      <c r="D155" s="48" t="s">
        <v>491</v>
      </c>
      <c r="E155" s="48" t="s">
        <v>491</v>
      </c>
      <c r="F155" s="169" t="s">
        <v>491</v>
      </c>
      <c r="G155" s="169" t="s">
        <v>491</v>
      </c>
    </row>
    <row r="156" spans="1:7" ht="12.75" customHeight="1">
      <c r="A156" s="4" t="s">
        <v>1837</v>
      </c>
      <c r="B156" s="13" t="s">
        <v>1829</v>
      </c>
      <c r="C156" s="169">
        <v>0</v>
      </c>
      <c r="D156" s="48" t="s">
        <v>491</v>
      </c>
      <c r="E156" s="48" t="s">
        <v>491</v>
      </c>
      <c r="F156" s="169" t="s">
        <v>491</v>
      </c>
      <c r="G156" s="169" t="s">
        <v>491</v>
      </c>
    </row>
    <row r="157" spans="1:7" ht="12.75" customHeight="1">
      <c r="A157" s="4" t="s">
        <v>1838</v>
      </c>
      <c r="B157" s="13" t="s">
        <v>1830</v>
      </c>
      <c r="C157" s="169">
        <v>2</v>
      </c>
      <c r="D157" s="48">
        <v>2.5</v>
      </c>
      <c r="E157" s="48">
        <v>0.70710678118654802</v>
      </c>
      <c r="F157" s="169">
        <v>3</v>
      </c>
      <c r="G157" s="169">
        <v>2</v>
      </c>
    </row>
    <row r="158" spans="1:7" ht="12.75" customHeight="1">
      <c r="A158" s="4" t="s">
        <v>2017</v>
      </c>
      <c r="B158" s="13" t="s">
        <v>1831</v>
      </c>
      <c r="C158" s="169">
        <v>4989</v>
      </c>
      <c r="D158" s="48">
        <v>8.8759270394868697</v>
      </c>
      <c r="E158" s="48">
        <v>34.444084945576101</v>
      </c>
      <c r="F158" s="169">
        <v>1064</v>
      </c>
      <c r="G158" s="169">
        <v>1</v>
      </c>
    </row>
    <row r="159" spans="1:7" ht="12.75" customHeight="1">
      <c r="A159" s="4"/>
      <c r="B159" s="13" t="s">
        <v>493</v>
      </c>
      <c r="C159" s="4">
        <v>5007</v>
      </c>
      <c r="D159" s="159">
        <v>8.8568004793289408</v>
      </c>
      <c r="E159" s="159">
        <v>34.384370334220201</v>
      </c>
      <c r="F159" s="4">
        <v>1064</v>
      </c>
      <c r="G159" s="4">
        <v>1</v>
      </c>
    </row>
    <row r="160" spans="1:7" ht="12.75" customHeight="1"/>
    <row r="161" spans="1:7" ht="12.75" customHeight="1">
      <c r="A161" s="1"/>
      <c r="B161" s="2"/>
      <c r="C161" s="233"/>
      <c r="D161" s="226"/>
      <c r="E161" s="244"/>
      <c r="F161" s="234" t="s">
        <v>2006</v>
      </c>
      <c r="G161" s="234" t="s">
        <v>1941</v>
      </c>
    </row>
    <row r="162" spans="1:7" ht="12.75" customHeight="1">
      <c r="A162" s="268" t="s">
        <v>1835</v>
      </c>
      <c r="B162" s="270"/>
      <c r="C162" s="142" t="s">
        <v>1178</v>
      </c>
      <c r="D162" s="227" t="s">
        <v>1179</v>
      </c>
      <c r="E162" s="227" t="s">
        <v>1039</v>
      </c>
      <c r="F162" s="142" t="s">
        <v>1180</v>
      </c>
      <c r="G162" s="142" t="s">
        <v>1181</v>
      </c>
    </row>
    <row r="163" spans="1:7" ht="12.75" customHeight="1">
      <c r="A163" s="4" t="s">
        <v>1989</v>
      </c>
      <c r="B163" s="13" t="s">
        <v>1824</v>
      </c>
      <c r="C163" s="4">
        <v>70</v>
      </c>
      <c r="D163" s="159">
        <v>7.5</v>
      </c>
      <c r="E163" s="159">
        <v>6.8561830763779597</v>
      </c>
      <c r="F163" s="4">
        <v>52</v>
      </c>
      <c r="G163" s="4">
        <v>1</v>
      </c>
    </row>
    <row r="164" spans="1:7" ht="12.75" customHeight="1">
      <c r="A164" s="4" t="s">
        <v>1818</v>
      </c>
      <c r="B164" s="13" t="s">
        <v>1825</v>
      </c>
      <c r="C164" s="4">
        <v>21</v>
      </c>
      <c r="D164" s="159">
        <v>4.8095238095238102</v>
      </c>
      <c r="E164" s="159">
        <v>5.9717589336731196</v>
      </c>
      <c r="F164" s="4">
        <v>24</v>
      </c>
      <c r="G164" s="4">
        <v>1</v>
      </c>
    </row>
    <row r="165" spans="1:7" ht="12.75" customHeight="1">
      <c r="A165" s="4" t="s">
        <v>1819</v>
      </c>
      <c r="B165" s="13" t="s">
        <v>1826</v>
      </c>
      <c r="C165" s="4">
        <v>15</v>
      </c>
      <c r="D165" s="159">
        <v>10.466666666666701</v>
      </c>
      <c r="E165" s="159">
        <v>12.170612536919</v>
      </c>
      <c r="F165" s="4">
        <v>51</v>
      </c>
      <c r="G165" s="4">
        <v>1</v>
      </c>
    </row>
    <row r="166" spans="1:7" ht="12.75" customHeight="1">
      <c r="A166" s="4" t="s">
        <v>1820</v>
      </c>
      <c r="B166" s="13" t="s">
        <v>1827</v>
      </c>
      <c r="C166" s="4">
        <v>18</v>
      </c>
      <c r="D166" s="159">
        <v>11.5</v>
      </c>
      <c r="E166" s="159">
        <v>10.9450499152383</v>
      </c>
      <c r="F166" s="4">
        <v>49</v>
      </c>
      <c r="G166" s="4">
        <v>1</v>
      </c>
    </row>
    <row r="167" spans="1:7" ht="12.75" customHeight="1">
      <c r="A167" s="4" t="s">
        <v>1836</v>
      </c>
      <c r="B167" s="13" t="s">
        <v>1828</v>
      </c>
      <c r="C167" s="4">
        <v>1</v>
      </c>
      <c r="D167" s="159">
        <v>4</v>
      </c>
      <c r="E167" s="48" t="s">
        <v>491</v>
      </c>
      <c r="F167" s="4">
        <v>4</v>
      </c>
      <c r="G167" s="4">
        <v>4</v>
      </c>
    </row>
    <row r="168" spans="1:7" ht="12.75" customHeight="1">
      <c r="A168" s="4" t="s">
        <v>1837</v>
      </c>
      <c r="B168" s="13" t="s">
        <v>1829</v>
      </c>
      <c r="C168" s="4">
        <v>5</v>
      </c>
      <c r="D168" s="159">
        <v>7.4</v>
      </c>
      <c r="E168" s="159">
        <v>5.45893762558247</v>
      </c>
      <c r="F168" s="4">
        <v>12</v>
      </c>
      <c r="G168" s="4">
        <v>1</v>
      </c>
    </row>
    <row r="169" spans="1:7" ht="12.75" customHeight="1">
      <c r="A169" s="4" t="s">
        <v>1838</v>
      </c>
      <c r="B169" s="13" t="s">
        <v>1830</v>
      </c>
      <c r="C169" s="4">
        <v>10</v>
      </c>
      <c r="D169" s="159">
        <v>13.1</v>
      </c>
      <c r="E169" s="159">
        <v>14.3716542000023</v>
      </c>
      <c r="F169" s="4">
        <v>49</v>
      </c>
      <c r="G169" s="4">
        <v>1</v>
      </c>
    </row>
    <row r="170" spans="1:7" ht="12.75" customHeight="1">
      <c r="A170" s="4" t="s">
        <v>2017</v>
      </c>
      <c r="B170" s="13" t="s">
        <v>1831</v>
      </c>
      <c r="C170" s="4">
        <v>13266</v>
      </c>
      <c r="D170" s="159">
        <v>11.778908487863699</v>
      </c>
      <c r="E170" s="159">
        <v>13.7460093611956</v>
      </c>
      <c r="F170" s="4">
        <v>388</v>
      </c>
      <c r="G170" s="4">
        <v>1</v>
      </c>
    </row>
    <row r="171" spans="1:7" ht="12.75" customHeight="1">
      <c r="A171" s="4"/>
      <c r="B171" s="13" t="s">
        <v>493</v>
      </c>
      <c r="C171" s="4">
        <v>13406</v>
      </c>
      <c r="D171" s="159">
        <v>11.742577950171601</v>
      </c>
      <c r="E171" s="159">
        <v>13.7081767350705</v>
      </c>
      <c r="F171" s="4">
        <v>388</v>
      </c>
      <c r="G171" s="4">
        <v>1</v>
      </c>
    </row>
    <row r="172" spans="1:7" ht="12.75" customHeight="1"/>
    <row r="173" spans="1:7" ht="12.75" customHeight="1">
      <c r="A173" s="1"/>
      <c r="B173" s="2"/>
      <c r="C173" s="233"/>
      <c r="D173" s="226"/>
      <c r="E173" s="244"/>
      <c r="F173" s="234" t="s">
        <v>371</v>
      </c>
      <c r="G173" s="234" t="s">
        <v>1941</v>
      </c>
    </row>
    <row r="174" spans="1:7" ht="12.75" customHeight="1">
      <c r="A174" s="268" t="s">
        <v>1835</v>
      </c>
      <c r="B174" s="270"/>
      <c r="C174" s="142" t="s">
        <v>1178</v>
      </c>
      <c r="D174" s="227" t="s">
        <v>1179</v>
      </c>
      <c r="E174" s="227" t="s">
        <v>1039</v>
      </c>
      <c r="F174" s="142" t="s">
        <v>1180</v>
      </c>
      <c r="G174" s="142" t="s">
        <v>1181</v>
      </c>
    </row>
    <row r="175" spans="1:7" ht="12.75" customHeight="1">
      <c r="A175" s="4" t="s">
        <v>1989</v>
      </c>
      <c r="B175" s="13" t="s">
        <v>1824</v>
      </c>
      <c r="C175" s="169">
        <v>61</v>
      </c>
      <c r="D175" s="48">
        <v>10.4426229508197</v>
      </c>
      <c r="E175" s="48">
        <v>9.1314923755903408</v>
      </c>
      <c r="F175" s="169">
        <v>52</v>
      </c>
      <c r="G175" s="169">
        <v>1</v>
      </c>
    </row>
    <row r="176" spans="1:7" ht="12.75" customHeight="1">
      <c r="A176" s="4" t="s">
        <v>1818</v>
      </c>
      <c r="B176" s="13" t="s">
        <v>1825</v>
      </c>
      <c r="C176" s="169">
        <v>11</v>
      </c>
      <c r="D176" s="48">
        <v>42.818181818181799</v>
      </c>
      <c r="E176" s="48">
        <v>107.851581519993</v>
      </c>
      <c r="F176" s="169">
        <v>365</v>
      </c>
      <c r="G176" s="169">
        <v>1</v>
      </c>
    </row>
    <row r="177" spans="1:7" ht="12.75" customHeight="1">
      <c r="A177" s="4" t="s">
        <v>1819</v>
      </c>
      <c r="B177" s="13" t="s">
        <v>1826</v>
      </c>
      <c r="C177" s="169">
        <v>17</v>
      </c>
      <c r="D177" s="48">
        <v>13.176470588235301</v>
      </c>
      <c r="E177" s="48">
        <v>11.907116013741801</v>
      </c>
      <c r="F177" s="169">
        <v>51</v>
      </c>
      <c r="G177" s="169">
        <v>1</v>
      </c>
    </row>
    <row r="178" spans="1:7" ht="12.75" customHeight="1">
      <c r="A178" s="4" t="s">
        <v>1820</v>
      </c>
      <c r="B178" s="13" t="s">
        <v>1827</v>
      </c>
      <c r="C178" s="169">
        <v>15</v>
      </c>
      <c r="D178" s="48">
        <v>17</v>
      </c>
      <c r="E178" s="48">
        <v>16.124515496597098</v>
      </c>
      <c r="F178" s="169">
        <v>53</v>
      </c>
      <c r="G178" s="169">
        <v>1</v>
      </c>
    </row>
    <row r="179" spans="1:7" ht="12.75" customHeight="1">
      <c r="A179" s="4" t="s">
        <v>1836</v>
      </c>
      <c r="B179" s="13" t="s">
        <v>1828</v>
      </c>
      <c r="C179" s="169">
        <v>1</v>
      </c>
      <c r="D179" s="48">
        <v>4</v>
      </c>
      <c r="E179" s="48" t="s">
        <v>2072</v>
      </c>
      <c r="F179" s="169">
        <v>4</v>
      </c>
      <c r="G179" s="169">
        <v>4</v>
      </c>
    </row>
    <row r="180" spans="1:7" ht="12.75" customHeight="1">
      <c r="A180" s="4" t="s">
        <v>1837</v>
      </c>
      <c r="B180" s="13" t="s">
        <v>1829</v>
      </c>
      <c r="C180" s="169">
        <v>2</v>
      </c>
      <c r="D180" s="48">
        <v>5.5</v>
      </c>
      <c r="E180" s="48">
        <v>6.3639610306789303</v>
      </c>
      <c r="F180" s="169">
        <v>10</v>
      </c>
      <c r="G180" s="169">
        <v>1</v>
      </c>
    </row>
    <row r="181" spans="1:7" ht="12.75" customHeight="1">
      <c r="A181" s="4" t="s">
        <v>1838</v>
      </c>
      <c r="B181" s="13" t="s">
        <v>1830</v>
      </c>
      <c r="C181" s="169">
        <v>11</v>
      </c>
      <c r="D181" s="48">
        <v>49.909090909090899</v>
      </c>
      <c r="E181" s="48">
        <v>105.725545205929</v>
      </c>
      <c r="F181" s="169">
        <v>365</v>
      </c>
      <c r="G181" s="169">
        <v>2</v>
      </c>
    </row>
    <row r="182" spans="1:7" ht="12.75" customHeight="1">
      <c r="A182" s="4" t="s">
        <v>2017</v>
      </c>
      <c r="B182" s="13" t="s">
        <v>1831</v>
      </c>
      <c r="C182" s="169">
        <v>13060</v>
      </c>
      <c r="D182" s="48">
        <v>48.635834609494601</v>
      </c>
      <c r="E182" s="48">
        <v>450.48947437584502</v>
      </c>
      <c r="F182" s="169">
        <v>8760</v>
      </c>
      <c r="G182" s="169">
        <v>1</v>
      </c>
    </row>
    <row r="183" spans="1:7" ht="12.75" customHeight="1">
      <c r="A183" s="4"/>
      <c r="B183" s="13" t="s">
        <v>493</v>
      </c>
      <c r="C183" s="169">
        <v>13178</v>
      </c>
      <c r="D183" s="48">
        <v>48.3635604795872</v>
      </c>
      <c r="E183" s="48">
        <v>448.49913863984699</v>
      </c>
      <c r="F183" s="169">
        <v>8760</v>
      </c>
      <c r="G183" s="169">
        <v>1</v>
      </c>
    </row>
    <row r="184" spans="1:7" ht="12.75" customHeight="1"/>
    <row r="185" spans="1:7" ht="12.75" customHeight="1">
      <c r="A185" s="1"/>
      <c r="B185" s="2"/>
      <c r="C185" s="233"/>
      <c r="D185" s="226"/>
      <c r="E185" s="244"/>
      <c r="F185" s="234" t="s">
        <v>1571</v>
      </c>
      <c r="G185" s="234" t="s">
        <v>1941</v>
      </c>
    </row>
    <row r="186" spans="1:7" ht="12.75" customHeight="1">
      <c r="A186" s="268" t="s">
        <v>1835</v>
      </c>
      <c r="B186" s="270"/>
      <c r="C186" s="142" t="s">
        <v>1178</v>
      </c>
      <c r="D186" s="227" t="s">
        <v>1179</v>
      </c>
      <c r="E186" s="227" t="s">
        <v>1039</v>
      </c>
      <c r="F186" s="142" t="s">
        <v>1180</v>
      </c>
      <c r="G186" s="142" t="s">
        <v>1181</v>
      </c>
    </row>
    <row r="187" spans="1:7" ht="12.75" customHeight="1">
      <c r="A187" s="4" t="s">
        <v>1989</v>
      </c>
      <c r="B187" s="13" t="s">
        <v>1824</v>
      </c>
      <c r="C187" s="169">
        <v>58</v>
      </c>
      <c r="D187" s="48">
        <v>10.137931034482801</v>
      </c>
      <c r="E187" s="48">
        <v>9.3872782069943597</v>
      </c>
      <c r="F187" s="169">
        <v>52</v>
      </c>
      <c r="G187" s="169">
        <v>1</v>
      </c>
    </row>
    <row r="188" spans="1:7" ht="12.75" customHeight="1">
      <c r="A188" s="4" t="s">
        <v>1818</v>
      </c>
      <c r="B188" s="13" t="s">
        <v>1825</v>
      </c>
      <c r="C188" s="169">
        <v>8</v>
      </c>
      <c r="D188" s="48">
        <v>57.375</v>
      </c>
      <c r="E188" s="48">
        <v>125.385049803737</v>
      </c>
      <c r="F188" s="169">
        <v>365</v>
      </c>
      <c r="G188" s="169">
        <v>1</v>
      </c>
    </row>
    <row r="189" spans="1:7" ht="12.75" customHeight="1">
      <c r="A189" s="4" t="s">
        <v>1819</v>
      </c>
      <c r="B189" s="13" t="s">
        <v>1826</v>
      </c>
      <c r="C189" s="169">
        <v>17</v>
      </c>
      <c r="D189" s="48">
        <v>13.176470588235301</v>
      </c>
      <c r="E189" s="48">
        <v>11.907116013741801</v>
      </c>
      <c r="F189" s="169">
        <v>51</v>
      </c>
      <c r="G189" s="169">
        <v>1</v>
      </c>
    </row>
    <row r="190" spans="1:7" ht="12.75" customHeight="1">
      <c r="A190" s="4" t="s">
        <v>1820</v>
      </c>
      <c r="B190" s="13" t="s">
        <v>1827</v>
      </c>
      <c r="C190" s="169">
        <v>13</v>
      </c>
      <c r="D190" s="48">
        <v>18.461538461538499</v>
      </c>
      <c r="E190" s="48">
        <v>16.810787135127399</v>
      </c>
      <c r="F190" s="169">
        <v>53</v>
      </c>
      <c r="G190" s="169">
        <v>1</v>
      </c>
    </row>
    <row r="191" spans="1:7" ht="12.75" customHeight="1">
      <c r="A191" s="4" t="s">
        <v>1836</v>
      </c>
      <c r="B191" s="13" t="s">
        <v>1828</v>
      </c>
      <c r="C191" s="169">
        <v>1</v>
      </c>
      <c r="D191" s="48">
        <v>4</v>
      </c>
      <c r="E191" s="48" t="s">
        <v>491</v>
      </c>
      <c r="F191" s="169">
        <v>4</v>
      </c>
      <c r="G191" s="169">
        <v>4</v>
      </c>
    </row>
    <row r="192" spans="1:7" ht="12.75" customHeight="1">
      <c r="A192" s="4" t="s">
        <v>1837</v>
      </c>
      <c r="B192" s="13" t="s">
        <v>1829</v>
      </c>
      <c r="C192" s="169">
        <v>2</v>
      </c>
      <c r="D192" s="48">
        <v>5.5</v>
      </c>
      <c r="E192" s="48">
        <v>6.3639610306789303</v>
      </c>
      <c r="F192" s="169">
        <v>10</v>
      </c>
      <c r="G192" s="169">
        <v>1</v>
      </c>
    </row>
    <row r="193" spans="1:7" ht="12.75" customHeight="1">
      <c r="A193" s="4" t="s">
        <v>1838</v>
      </c>
      <c r="B193" s="13" t="s">
        <v>1830</v>
      </c>
      <c r="C193" s="169">
        <v>10</v>
      </c>
      <c r="D193" s="48">
        <v>54.5</v>
      </c>
      <c r="E193" s="48">
        <v>110.28271749362101</v>
      </c>
      <c r="F193" s="169">
        <v>365</v>
      </c>
      <c r="G193" s="169">
        <v>2</v>
      </c>
    </row>
    <row r="194" spans="1:7" ht="12.75" customHeight="1">
      <c r="A194" s="4" t="s">
        <v>2017</v>
      </c>
      <c r="B194" s="13" t="s">
        <v>1831</v>
      </c>
      <c r="C194" s="169">
        <v>12581</v>
      </c>
      <c r="D194" s="48">
        <v>48.5094189651061</v>
      </c>
      <c r="E194" s="48">
        <v>448.281159124385</v>
      </c>
      <c r="F194" s="169">
        <v>8760</v>
      </c>
      <c r="G194" s="169">
        <v>1</v>
      </c>
    </row>
    <row r="195" spans="1:7" ht="12.75" customHeight="1">
      <c r="A195" s="4"/>
      <c r="B195" s="13" t="s">
        <v>493</v>
      </c>
      <c r="C195" s="169">
        <v>12690</v>
      </c>
      <c r="D195" s="48">
        <v>48.255949566587901</v>
      </c>
      <c r="E195" s="48">
        <v>446.38290202728803</v>
      </c>
      <c r="F195" s="169">
        <v>8760</v>
      </c>
      <c r="G195" s="169">
        <v>1</v>
      </c>
    </row>
  </sheetData>
  <mergeCells count="15">
    <mergeCell ref="A30:B30"/>
    <mergeCell ref="A5:B5"/>
    <mergeCell ref="A54:B54"/>
    <mergeCell ref="A66:B66"/>
    <mergeCell ref="A42:B42"/>
    <mergeCell ref="A90:B90"/>
    <mergeCell ref="A150:B150"/>
    <mergeCell ref="A102:B102"/>
    <mergeCell ref="A78:B78"/>
    <mergeCell ref="A126:B126"/>
    <mergeCell ref="A186:B186"/>
    <mergeCell ref="A138:B138"/>
    <mergeCell ref="A114:B114"/>
    <mergeCell ref="A162:B162"/>
    <mergeCell ref="A174:B174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3" manualBreakCount="3">
    <brk id="51" max="6" man="1"/>
    <brk id="99" max="6" man="1"/>
    <brk id="147" max="6" man="1"/>
  </rowBreaks>
</worksheet>
</file>

<file path=xl/worksheets/sheet95.xml><?xml version="1.0" encoding="utf-8"?>
<worksheet xmlns="http://schemas.openxmlformats.org/spreadsheetml/2006/main" xmlns:r="http://schemas.openxmlformats.org/officeDocument/2006/relationships">
  <sheetPr codeName="Sheet61">
    <tabColor rgb="FFC00000"/>
  </sheetPr>
  <dimension ref="A1:G116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11.25" style="32" customWidth="1"/>
    <col min="3" max="6" width="13.5" style="32" customWidth="1"/>
    <col min="7" max="16384" width="9" style="32"/>
  </cols>
  <sheetData>
    <row r="1" spans="1:7" ht="13.5" hidden="1" customHeight="1">
      <c r="B1" s="2"/>
      <c r="C1" s="3"/>
      <c r="D1" s="3"/>
      <c r="E1" s="3"/>
      <c r="F1" s="3"/>
      <c r="G1" s="3"/>
    </row>
    <row r="2" spans="1:7" ht="13.5" hidden="1" customHeight="1">
      <c r="A2" s="1"/>
      <c r="B2" s="2"/>
      <c r="C2" s="3"/>
      <c r="D2" s="3"/>
      <c r="E2" s="3"/>
      <c r="F2" s="3"/>
      <c r="G2" s="3"/>
    </row>
    <row r="3" spans="1:7">
      <c r="A3" s="46" t="s">
        <v>1163</v>
      </c>
      <c r="B3" s="2"/>
      <c r="E3" s="3"/>
      <c r="F3" s="40"/>
      <c r="G3" s="3"/>
    </row>
    <row r="4" spans="1:7">
      <c r="A4" s="46"/>
      <c r="B4" s="2"/>
      <c r="E4" s="3"/>
      <c r="F4" s="40" t="s">
        <v>735</v>
      </c>
      <c r="G4" s="3"/>
    </row>
    <row r="5" spans="1:7" ht="12.6" customHeight="1">
      <c r="A5" s="268" t="s">
        <v>1389</v>
      </c>
      <c r="B5" s="270"/>
      <c r="C5" s="135" t="s">
        <v>1732</v>
      </c>
      <c r="D5" s="135" t="s">
        <v>515</v>
      </c>
      <c r="E5" s="135" t="s">
        <v>1733</v>
      </c>
      <c r="F5" s="135" t="s">
        <v>538</v>
      </c>
      <c r="G5" s="3"/>
    </row>
    <row r="6" spans="1:7" ht="12.6" customHeight="1">
      <c r="A6" s="47" t="s">
        <v>1338</v>
      </c>
      <c r="B6" s="13" t="s">
        <v>550</v>
      </c>
      <c r="C6" s="103">
        <v>618</v>
      </c>
      <c r="D6" s="153">
        <v>6348.0483000000004</v>
      </c>
      <c r="E6" s="153">
        <v>77854.3520729999</v>
      </c>
      <c r="F6" s="48">
        <f>E6/D6</f>
        <v>12.264297370421692</v>
      </c>
      <c r="G6" s="3"/>
    </row>
    <row r="7" spans="1:7" ht="12.6" customHeight="1">
      <c r="A7" s="47" t="s">
        <v>1032</v>
      </c>
      <c r="B7" s="13" t="s">
        <v>551</v>
      </c>
      <c r="C7" s="103">
        <v>323</v>
      </c>
      <c r="D7" s="153">
        <v>7307.1999099999903</v>
      </c>
      <c r="E7" s="153">
        <v>116639.55243700001</v>
      </c>
      <c r="F7" s="48">
        <f t="shared" ref="F7:F53" si="0">E7/D7</f>
        <v>15.962277462448698</v>
      </c>
      <c r="G7" s="3"/>
    </row>
    <row r="8" spans="1:7" ht="12.6" customHeight="1">
      <c r="A8" s="47" t="s">
        <v>1033</v>
      </c>
      <c r="B8" s="13" t="s">
        <v>552</v>
      </c>
      <c r="C8" s="103">
        <v>381</v>
      </c>
      <c r="D8" s="153">
        <v>1336.3989392000001</v>
      </c>
      <c r="E8" s="153">
        <v>6897.9666624000001</v>
      </c>
      <c r="F8" s="48">
        <f t="shared" si="0"/>
        <v>5.1616074063402699</v>
      </c>
      <c r="G8" s="3"/>
    </row>
    <row r="9" spans="1:7" ht="12.6" customHeight="1">
      <c r="A9" s="47" t="s">
        <v>1578</v>
      </c>
      <c r="B9" s="13" t="s">
        <v>553</v>
      </c>
      <c r="C9" s="103">
        <v>272</v>
      </c>
      <c r="D9" s="153">
        <v>2229.9024300000001</v>
      </c>
      <c r="E9" s="153">
        <v>25759.092206000001</v>
      </c>
      <c r="F9" s="48">
        <f t="shared" si="0"/>
        <v>11.551667848534521</v>
      </c>
      <c r="G9" s="3"/>
    </row>
    <row r="10" spans="1:7" ht="12.6" customHeight="1">
      <c r="A10" s="47" t="s">
        <v>1579</v>
      </c>
      <c r="B10" s="13" t="s">
        <v>554</v>
      </c>
      <c r="C10" s="103">
        <v>308</v>
      </c>
      <c r="D10" s="153">
        <v>299.36070000000001</v>
      </c>
      <c r="E10" s="153">
        <v>2353.4823719999999</v>
      </c>
      <c r="F10" s="48">
        <f t="shared" si="0"/>
        <v>7.8616945110029466</v>
      </c>
      <c r="G10" s="3"/>
    </row>
    <row r="11" spans="1:7" ht="12.6" customHeight="1">
      <c r="A11" s="47" t="s">
        <v>1580</v>
      </c>
      <c r="B11" s="13" t="s">
        <v>555</v>
      </c>
      <c r="C11" s="103">
        <v>303</v>
      </c>
      <c r="D11" s="153">
        <v>488.98295000000002</v>
      </c>
      <c r="E11" s="153">
        <v>4226.9102000000003</v>
      </c>
      <c r="F11" s="48">
        <f t="shared" si="0"/>
        <v>8.6442895401567679</v>
      </c>
      <c r="G11" s="3"/>
    </row>
    <row r="12" spans="1:7" ht="12.6" customHeight="1">
      <c r="A12" s="47" t="s">
        <v>1581</v>
      </c>
      <c r="B12" s="13" t="s">
        <v>556</v>
      </c>
      <c r="C12" s="103">
        <v>522</v>
      </c>
      <c r="D12" s="153">
        <v>7862.5074649999897</v>
      </c>
      <c r="E12" s="153">
        <v>5526.3216924999997</v>
      </c>
      <c r="F12" s="48">
        <f t="shared" si="0"/>
        <v>0.70287013616209104</v>
      </c>
      <c r="G12" s="3"/>
    </row>
    <row r="13" spans="1:7" ht="12.6" customHeight="1">
      <c r="A13" s="47" t="s">
        <v>1582</v>
      </c>
      <c r="B13" s="13" t="s">
        <v>789</v>
      </c>
      <c r="C13" s="103">
        <v>595</v>
      </c>
      <c r="D13" s="153">
        <v>1051.3363999999999</v>
      </c>
      <c r="E13" s="153">
        <v>3075.1177910000001</v>
      </c>
      <c r="F13" s="48">
        <f t="shared" si="0"/>
        <v>2.9249608317566103</v>
      </c>
      <c r="G13" s="3"/>
    </row>
    <row r="14" spans="1:7" ht="12.6" customHeight="1">
      <c r="A14" s="47" t="s">
        <v>1583</v>
      </c>
      <c r="B14" s="13" t="s">
        <v>790</v>
      </c>
      <c r="C14" s="103">
        <v>444</v>
      </c>
      <c r="D14" s="153">
        <v>1182.1169299999999</v>
      </c>
      <c r="E14" s="153">
        <v>3638.04376400001</v>
      </c>
      <c r="F14" s="48">
        <f t="shared" si="0"/>
        <v>3.0775667547541259</v>
      </c>
      <c r="G14" s="3"/>
    </row>
    <row r="15" spans="1:7" ht="12.6" customHeight="1">
      <c r="A15" s="47" t="s">
        <v>501</v>
      </c>
      <c r="B15" s="13" t="s">
        <v>791</v>
      </c>
      <c r="C15" s="103">
        <v>562</v>
      </c>
      <c r="D15" s="153">
        <v>828.42618320000099</v>
      </c>
      <c r="E15" s="153">
        <v>2624.4243317999999</v>
      </c>
      <c r="F15" s="48">
        <f t="shared" si="0"/>
        <v>3.1679640081660772</v>
      </c>
      <c r="G15" s="3"/>
    </row>
    <row r="16" spans="1:7" ht="12.6" customHeight="1">
      <c r="A16" s="47" t="s">
        <v>502</v>
      </c>
      <c r="B16" s="13" t="s">
        <v>792</v>
      </c>
      <c r="C16" s="103">
        <v>681</v>
      </c>
      <c r="D16" s="153">
        <v>2313.5086900000001</v>
      </c>
      <c r="E16" s="153">
        <v>9495.5058690000005</v>
      </c>
      <c r="F16" s="48">
        <f t="shared" si="0"/>
        <v>4.1043744119240806</v>
      </c>
      <c r="G16" s="3"/>
    </row>
    <row r="17" spans="1:7" ht="12.6" customHeight="1">
      <c r="A17" s="47" t="s">
        <v>503</v>
      </c>
      <c r="B17" s="13" t="s">
        <v>793</v>
      </c>
      <c r="C17" s="103">
        <v>667</v>
      </c>
      <c r="D17" s="153">
        <v>1959.1693600000001</v>
      </c>
      <c r="E17" s="153">
        <v>7374.82683</v>
      </c>
      <c r="F17" s="48">
        <f t="shared" si="0"/>
        <v>3.7642620288835058</v>
      </c>
      <c r="G17" s="3"/>
    </row>
    <row r="18" spans="1:7" ht="12.6" customHeight="1">
      <c r="A18" s="47" t="s">
        <v>504</v>
      </c>
      <c r="B18" s="13" t="s">
        <v>794</v>
      </c>
      <c r="C18" s="103">
        <v>93</v>
      </c>
      <c r="D18" s="153">
        <v>5634.3572999999997</v>
      </c>
      <c r="E18" s="153">
        <v>36967.379070000003</v>
      </c>
      <c r="F18" s="48">
        <f t="shared" si="0"/>
        <v>6.5610640400813782</v>
      </c>
      <c r="G18" s="3"/>
    </row>
    <row r="19" spans="1:7" ht="12.6" customHeight="1">
      <c r="A19" s="47" t="s">
        <v>505</v>
      </c>
      <c r="B19" s="13" t="s">
        <v>795</v>
      </c>
      <c r="C19" s="103">
        <v>322</v>
      </c>
      <c r="D19" s="153">
        <v>23415.971951</v>
      </c>
      <c r="E19" s="153">
        <v>38781.915701400001</v>
      </c>
      <c r="F19" s="48">
        <f t="shared" si="0"/>
        <v>1.6562163544846484</v>
      </c>
      <c r="G19" s="3"/>
    </row>
    <row r="20" spans="1:7" ht="12.6" customHeight="1">
      <c r="A20" s="47" t="s">
        <v>506</v>
      </c>
      <c r="B20" s="13" t="s">
        <v>796</v>
      </c>
      <c r="C20" s="103">
        <v>579</v>
      </c>
      <c r="D20" s="153">
        <v>3168.93084</v>
      </c>
      <c r="E20" s="153">
        <v>31035.44169</v>
      </c>
      <c r="F20" s="48">
        <f t="shared" si="0"/>
        <v>9.7936633069593899</v>
      </c>
      <c r="G20" s="3"/>
    </row>
    <row r="21" spans="1:7" ht="12.6" customHeight="1">
      <c r="A21" s="47" t="s">
        <v>507</v>
      </c>
      <c r="B21" s="13" t="s">
        <v>797</v>
      </c>
      <c r="C21" s="103">
        <v>329</v>
      </c>
      <c r="D21" s="153">
        <v>906.47814000000005</v>
      </c>
      <c r="E21" s="153">
        <v>6384.0035959999996</v>
      </c>
      <c r="F21" s="48">
        <f t="shared" si="0"/>
        <v>7.0426448408342193</v>
      </c>
      <c r="G21" s="3"/>
    </row>
    <row r="22" spans="1:7" ht="12.6" customHeight="1">
      <c r="A22" s="47" t="s">
        <v>508</v>
      </c>
      <c r="B22" s="13" t="s">
        <v>375</v>
      </c>
      <c r="C22" s="103">
        <v>305</v>
      </c>
      <c r="D22" s="153">
        <v>602.95403999999996</v>
      </c>
      <c r="E22" s="153">
        <v>3445.16014</v>
      </c>
      <c r="F22" s="48">
        <f t="shared" si="0"/>
        <v>5.7138022327539266</v>
      </c>
      <c r="G22" s="3"/>
    </row>
    <row r="23" spans="1:7" ht="12.6" customHeight="1">
      <c r="A23" s="47" t="s">
        <v>1584</v>
      </c>
      <c r="B23" s="13" t="s">
        <v>376</v>
      </c>
      <c r="C23" s="103">
        <v>270</v>
      </c>
      <c r="D23" s="153">
        <v>725.23875999999996</v>
      </c>
      <c r="E23" s="153">
        <v>4143.6775790000002</v>
      </c>
      <c r="F23" s="48">
        <f t="shared" si="0"/>
        <v>5.7135357451110309</v>
      </c>
      <c r="G23" s="3"/>
    </row>
    <row r="24" spans="1:7" ht="12.6" customHeight="1">
      <c r="A24" s="47" t="s">
        <v>1704</v>
      </c>
      <c r="B24" s="13" t="s">
        <v>392</v>
      </c>
      <c r="C24" s="103">
        <v>179</v>
      </c>
      <c r="D24" s="153">
        <v>499.87506000000002</v>
      </c>
      <c r="E24" s="153">
        <v>999.73999200000003</v>
      </c>
      <c r="F24" s="48">
        <f t="shared" si="0"/>
        <v>1.9999797389371656</v>
      </c>
      <c r="G24" s="3"/>
    </row>
    <row r="25" spans="1:7" ht="12.6" customHeight="1">
      <c r="A25" s="47" t="s">
        <v>1705</v>
      </c>
      <c r="B25" s="13" t="s">
        <v>393</v>
      </c>
      <c r="C25" s="103">
        <v>607</v>
      </c>
      <c r="D25" s="153">
        <v>1332.1964700000001</v>
      </c>
      <c r="E25" s="153">
        <v>5577.1917139999996</v>
      </c>
      <c r="F25" s="48">
        <f t="shared" si="0"/>
        <v>4.1864633630203203</v>
      </c>
      <c r="G25" s="3"/>
    </row>
    <row r="26" spans="1:7" ht="12.6" customHeight="1">
      <c r="A26" s="47" t="s">
        <v>1585</v>
      </c>
      <c r="B26" s="13" t="s">
        <v>394</v>
      </c>
      <c r="C26" s="103">
        <v>561</v>
      </c>
      <c r="D26" s="153">
        <v>936.36851000000001</v>
      </c>
      <c r="E26" s="153">
        <v>7450.0415409999996</v>
      </c>
      <c r="F26" s="48">
        <f t="shared" si="0"/>
        <v>7.9563136323326376</v>
      </c>
      <c r="G26" s="3"/>
    </row>
    <row r="27" spans="1:7" ht="12.6" customHeight="1">
      <c r="A27" s="47" t="s">
        <v>417</v>
      </c>
      <c r="B27" s="13" t="s">
        <v>395</v>
      </c>
      <c r="C27" s="103">
        <v>817</v>
      </c>
      <c r="D27" s="153">
        <v>3959.98441</v>
      </c>
      <c r="E27" s="153">
        <v>17644.361767999999</v>
      </c>
      <c r="F27" s="48">
        <f t="shared" si="0"/>
        <v>4.4556644524769728</v>
      </c>
      <c r="G27" s="3"/>
    </row>
    <row r="28" spans="1:7" ht="12.6" customHeight="1">
      <c r="A28" s="47" t="s">
        <v>1586</v>
      </c>
      <c r="B28" s="13" t="s">
        <v>396</v>
      </c>
      <c r="C28" s="103">
        <v>1257</v>
      </c>
      <c r="D28" s="153">
        <v>3310.4831300000001</v>
      </c>
      <c r="E28" s="153">
        <v>14262.582901</v>
      </c>
      <c r="F28" s="48">
        <f t="shared" si="0"/>
        <v>4.3083085884808598</v>
      </c>
      <c r="G28" s="3"/>
    </row>
    <row r="29" spans="1:7" ht="12.6" customHeight="1">
      <c r="A29" s="47" t="s">
        <v>419</v>
      </c>
      <c r="B29" s="13" t="s">
        <v>397</v>
      </c>
      <c r="C29" s="103">
        <v>584</v>
      </c>
      <c r="D29" s="153">
        <v>812.98940000000005</v>
      </c>
      <c r="E29" s="153">
        <v>2590.5131959999999</v>
      </c>
      <c r="F29" s="48">
        <f t="shared" si="0"/>
        <v>3.1864046394700836</v>
      </c>
      <c r="G29" s="3"/>
    </row>
    <row r="30" spans="1:7" ht="12.6" customHeight="1">
      <c r="A30" s="47" t="s">
        <v>1747</v>
      </c>
      <c r="B30" s="13" t="s">
        <v>398</v>
      </c>
      <c r="C30" s="103">
        <v>455</v>
      </c>
      <c r="D30" s="153">
        <v>776.20199000000002</v>
      </c>
      <c r="E30" s="153">
        <v>1527.501325</v>
      </c>
      <c r="F30" s="48">
        <f t="shared" si="0"/>
        <v>1.9679173007531197</v>
      </c>
      <c r="G30" s="3"/>
    </row>
    <row r="31" spans="1:7" ht="12.6" customHeight="1">
      <c r="A31" s="47" t="s">
        <v>1743</v>
      </c>
      <c r="B31" s="13" t="s">
        <v>399</v>
      </c>
      <c r="C31" s="103">
        <v>214</v>
      </c>
      <c r="D31" s="153">
        <v>1437.1378199999999</v>
      </c>
      <c r="E31" s="153">
        <v>3471.1575720000001</v>
      </c>
      <c r="F31" s="48">
        <f t="shared" si="0"/>
        <v>2.4153268557082441</v>
      </c>
      <c r="G31" s="3"/>
    </row>
    <row r="32" spans="1:7" ht="12.6" customHeight="1">
      <c r="A32" s="47" t="s">
        <v>1745</v>
      </c>
      <c r="B32" s="13" t="s">
        <v>400</v>
      </c>
      <c r="C32" s="103">
        <v>295</v>
      </c>
      <c r="D32" s="153">
        <v>8073.6609950000002</v>
      </c>
      <c r="E32" s="153">
        <v>20254.938371</v>
      </c>
      <c r="F32" s="48">
        <f t="shared" si="0"/>
        <v>2.5087675075215365</v>
      </c>
      <c r="G32" s="3"/>
    </row>
    <row r="33" spans="1:7" ht="12.6" customHeight="1">
      <c r="A33" s="47" t="s">
        <v>1748</v>
      </c>
      <c r="B33" s="13" t="s">
        <v>401</v>
      </c>
      <c r="C33" s="103">
        <v>795</v>
      </c>
      <c r="D33" s="153">
        <v>18414.925780000001</v>
      </c>
      <c r="E33" s="153">
        <v>18667.572639999999</v>
      </c>
      <c r="F33" s="48">
        <f t="shared" si="0"/>
        <v>1.0137196784292442</v>
      </c>
      <c r="G33" s="3"/>
    </row>
    <row r="34" spans="1:7" ht="12.6" customHeight="1">
      <c r="A34" s="47" t="s">
        <v>813</v>
      </c>
      <c r="B34" s="13" t="s">
        <v>402</v>
      </c>
      <c r="C34" s="103">
        <v>123</v>
      </c>
      <c r="D34" s="153">
        <v>349.96780999999999</v>
      </c>
      <c r="E34" s="153">
        <v>1264.7147480000001</v>
      </c>
      <c r="F34" s="48">
        <f t="shared" si="0"/>
        <v>3.6138030752028314</v>
      </c>
      <c r="G34" s="3"/>
    </row>
    <row r="35" spans="1:7" ht="12.6" customHeight="1">
      <c r="A35" s="47" t="s">
        <v>815</v>
      </c>
      <c r="B35" s="13" t="s">
        <v>403</v>
      </c>
      <c r="C35" s="103">
        <v>279</v>
      </c>
      <c r="D35" s="153">
        <v>210.66764000000001</v>
      </c>
      <c r="E35" s="153">
        <v>1470.029526</v>
      </c>
      <c r="F35" s="48">
        <f t="shared" si="0"/>
        <v>6.9779560164057468</v>
      </c>
      <c r="G35" s="3"/>
    </row>
    <row r="36" spans="1:7" ht="12.6" customHeight="1">
      <c r="A36" s="47" t="s">
        <v>817</v>
      </c>
      <c r="B36" s="13" t="s">
        <v>404</v>
      </c>
      <c r="C36" s="103">
        <v>204</v>
      </c>
      <c r="D36" s="153">
        <v>558.01919999999996</v>
      </c>
      <c r="E36" s="153">
        <v>4823.0913099999998</v>
      </c>
      <c r="F36" s="48">
        <f t="shared" si="0"/>
        <v>8.6432354119714887</v>
      </c>
      <c r="G36" s="3"/>
    </row>
    <row r="37" spans="1:7" ht="12.6" customHeight="1">
      <c r="A37" s="47" t="s">
        <v>819</v>
      </c>
      <c r="B37" s="13" t="s">
        <v>405</v>
      </c>
      <c r="C37" s="103">
        <v>264</v>
      </c>
      <c r="D37" s="153">
        <v>184.08437000000001</v>
      </c>
      <c r="E37" s="153">
        <v>476.19609300000002</v>
      </c>
      <c r="F37" s="48">
        <f t="shared" si="0"/>
        <v>2.5868360958619139</v>
      </c>
      <c r="G37" s="3"/>
    </row>
    <row r="38" spans="1:7" ht="12.6" customHeight="1">
      <c r="A38" s="47" t="s">
        <v>821</v>
      </c>
      <c r="B38" s="13" t="s">
        <v>406</v>
      </c>
      <c r="C38" s="103">
        <v>422</v>
      </c>
      <c r="D38" s="153">
        <v>2480.20946</v>
      </c>
      <c r="E38" s="153">
        <v>17599.030331999998</v>
      </c>
      <c r="F38" s="48">
        <f t="shared" si="0"/>
        <v>7.0957838907686446</v>
      </c>
      <c r="G38" s="3"/>
    </row>
    <row r="39" spans="1:7" ht="12.6" customHeight="1">
      <c r="A39" s="47" t="s">
        <v>823</v>
      </c>
      <c r="B39" s="13" t="s">
        <v>407</v>
      </c>
      <c r="C39" s="103">
        <v>424</v>
      </c>
      <c r="D39" s="153">
        <v>903.39083000000005</v>
      </c>
      <c r="E39" s="153">
        <v>4597.7206630000001</v>
      </c>
      <c r="F39" s="48">
        <f t="shared" si="0"/>
        <v>5.0894037334870887</v>
      </c>
      <c r="G39" s="3"/>
    </row>
    <row r="40" spans="1:7" ht="12.6" customHeight="1">
      <c r="A40" s="47" t="s">
        <v>825</v>
      </c>
      <c r="B40" s="13" t="s">
        <v>408</v>
      </c>
      <c r="C40" s="103">
        <v>320</v>
      </c>
      <c r="D40" s="153">
        <v>3742.6289200000001</v>
      </c>
      <c r="E40" s="153">
        <v>27352.58612</v>
      </c>
      <c r="F40" s="48">
        <f t="shared" si="0"/>
        <v>7.3083884896608984</v>
      </c>
      <c r="G40" s="3"/>
    </row>
    <row r="41" spans="1:7" ht="12.6" customHeight="1">
      <c r="A41" s="47" t="s">
        <v>1893</v>
      </c>
      <c r="B41" s="13" t="s">
        <v>243</v>
      </c>
      <c r="C41" s="103">
        <v>239</v>
      </c>
      <c r="D41" s="153">
        <v>8241.7051300000003</v>
      </c>
      <c r="E41" s="153">
        <v>37298.730836000002</v>
      </c>
      <c r="F41" s="48">
        <f t="shared" si="0"/>
        <v>4.5256085054816806</v>
      </c>
      <c r="G41" s="3"/>
    </row>
    <row r="42" spans="1:7" ht="12.6" customHeight="1">
      <c r="A42" s="47" t="s">
        <v>1895</v>
      </c>
      <c r="B42" s="13" t="s">
        <v>244</v>
      </c>
      <c r="C42" s="103">
        <v>207</v>
      </c>
      <c r="D42" s="153">
        <v>551.80911000000003</v>
      </c>
      <c r="E42" s="153">
        <v>2055.9394069999998</v>
      </c>
      <c r="F42" s="48">
        <f t="shared" si="0"/>
        <v>3.7258163552247257</v>
      </c>
      <c r="G42" s="3"/>
    </row>
    <row r="43" spans="1:7" ht="12.6" customHeight="1">
      <c r="A43" s="47" t="s">
        <v>1897</v>
      </c>
      <c r="B43" s="13" t="s">
        <v>245</v>
      </c>
      <c r="C43" s="103">
        <v>260</v>
      </c>
      <c r="D43" s="153">
        <v>8970.8948899999905</v>
      </c>
      <c r="E43" s="153">
        <v>29073.465070999999</v>
      </c>
      <c r="F43" s="48">
        <f t="shared" si="0"/>
        <v>3.2408656469053811</v>
      </c>
      <c r="G43" s="3"/>
    </row>
    <row r="44" spans="1:7" ht="12.6" customHeight="1">
      <c r="A44" s="47" t="s">
        <v>1899</v>
      </c>
      <c r="B44" s="13" t="s">
        <v>246</v>
      </c>
      <c r="C44" s="103">
        <v>167</v>
      </c>
      <c r="D44" s="153">
        <v>249.76788999999999</v>
      </c>
      <c r="E44" s="153">
        <v>1370.498208</v>
      </c>
      <c r="F44" s="48">
        <f t="shared" si="0"/>
        <v>5.4870872632987373</v>
      </c>
      <c r="G44" s="3"/>
    </row>
    <row r="45" spans="1:7" ht="12.6" customHeight="1">
      <c r="A45" s="47" t="s">
        <v>158</v>
      </c>
      <c r="B45" s="13" t="s">
        <v>247</v>
      </c>
      <c r="C45" s="103">
        <v>428</v>
      </c>
      <c r="D45" s="153">
        <v>5304.3382199999996</v>
      </c>
      <c r="E45" s="153">
        <v>7915.2566290000004</v>
      </c>
      <c r="F45" s="48">
        <f t="shared" si="0"/>
        <v>1.492223214416369</v>
      </c>
      <c r="G45" s="3"/>
    </row>
    <row r="46" spans="1:7" ht="12.6" customHeight="1">
      <c r="A46" s="47" t="s">
        <v>160</v>
      </c>
      <c r="B46" s="13" t="s">
        <v>1356</v>
      </c>
      <c r="C46" s="103">
        <v>203</v>
      </c>
      <c r="D46" s="153">
        <v>211.91882000000001</v>
      </c>
      <c r="E46" s="153">
        <v>1551.478938</v>
      </c>
      <c r="F46" s="48">
        <f t="shared" si="0"/>
        <v>7.3211003062399076</v>
      </c>
      <c r="G46" s="3"/>
    </row>
    <row r="47" spans="1:7" ht="12.6" customHeight="1">
      <c r="A47" s="47" t="s">
        <v>162</v>
      </c>
      <c r="B47" s="13" t="s">
        <v>1357</v>
      </c>
      <c r="C47" s="103">
        <v>208</v>
      </c>
      <c r="D47" s="153">
        <v>361.50024999999999</v>
      </c>
      <c r="E47" s="153">
        <v>1249.0406459999999</v>
      </c>
      <c r="F47" s="48">
        <f t="shared" si="0"/>
        <v>3.455158457013515</v>
      </c>
      <c r="G47" s="3"/>
    </row>
    <row r="48" spans="1:7" ht="12.6" customHeight="1">
      <c r="A48" s="47" t="s">
        <v>901</v>
      </c>
      <c r="B48" s="13" t="s">
        <v>1358</v>
      </c>
      <c r="C48" s="103">
        <v>246</v>
      </c>
      <c r="D48" s="153">
        <v>913.92056000000002</v>
      </c>
      <c r="E48" s="153">
        <v>8207.1650460000001</v>
      </c>
      <c r="F48" s="48">
        <f t="shared" si="0"/>
        <v>8.9801733380415474</v>
      </c>
      <c r="G48" s="3"/>
    </row>
    <row r="49" spans="1:7" ht="12.6" customHeight="1">
      <c r="A49" s="47" t="s">
        <v>903</v>
      </c>
      <c r="B49" s="13" t="s">
        <v>593</v>
      </c>
      <c r="C49" s="103">
        <v>221</v>
      </c>
      <c r="D49" s="153">
        <v>391.77751999999998</v>
      </c>
      <c r="E49" s="153">
        <v>1650.6852280000001</v>
      </c>
      <c r="F49" s="48">
        <f t="shared" si="0"/>
        <v>4.2133229798381491</v>
      </c>
      <c r="G49" s="3"/>
    </row>
    <row r="50" spans="1:7" ht="12.6" customHeight="1">
      <c r="A50" s="47" t="s">
        <v>905</v>
      </c>
      <c r="B50" s="13" t="s">
        <v>798</v>
      </c>
      <c r="C50" s="103">
        <v>185</v>
      </c>
      <c r="D50" s="153">
        <v>1120.92877</v>
      </c>
      <c r="E50" s="153">
        <v>8468.6027209999993</v>
      </c>
      <c r="F50" s="48">
        <f t="shared" si="0"/>
        <v>7.5549873887169472</v>
      </c>
      <c r="G50" s="3"/>
    </row>
    <row r="51" spans="1:7" ht="12.6" customHeight="1">
      <c r="A51" s="47" t="s">
        <v>1270</v>
      </c>
      <c r="B51" s="13" t="s">
        <v>594</v>
      </c>
      <c r="C51" s="103">
        <v>323</v>
      </c>
      <c r="D51" s="153">
        <v>826.66533000000004</v>
      </c>
      <c r="E51" s="153">
        <v>8054.9566379999997</v>
      </c>
      <c r="F51" s="48">
        <f t="shared" si="0"/>
        <v>9.743914914152743</v>
      </c>
      <c r="G51" s="3"/>
    </row>
    <row r="52" spans="1:7" ht="12.6" customHeight="1">
      <c r="A52" s="47" t="s">
        <v>1272</v>
      </c>
      <c r="B52" s="13" t="s">
        <v>595</v>
      </c>
      <c r="C52" s="103">
        <v>98</v>
      </c>
      <c r="D52" s="153">
        <v>461.79340000000002</v>
      </c>
      <c r="E52" s="153">
        <v>4847.1830399999999</v>
      </c>
      <c r="F52" s="48">
        <f t="shared" si="0"/>
        <v>10.496432040821718</v>
      </c>
      <c r="G52" s="3"/>
    </row>
    <row r="53" spans="1:7">
      <c r="A53" s="47"/>
      <c r="B53" s="13" t="s">
        <v>493</v>
      </c>
      <c r="C53" s="28">
        <f>SUM(C6:C52)</f>
        <v>18159</v>
      </c>
      <c r="D53" s="30">
        <f>SUM(D6:D52)</f>
        <v>143250.70097339997</v>
      </c>
      <c r="E53" s="30">
        <f>SUM(E6:E52)</f>
        <v>647995.14622510003</v>
      </c>
      <c r="F53" s="48">
        <f t="shared" si="0"/>
        <v>4.523504191057504</v>
      </c>
      <c r="G53" s="3"/>
    </row>
    <row r="54" spans="1:7">
      <c r="A54" s="49"/>
      <c r="B54" s="8"/>
      <c r="C54" s="50"/>
      <c r="D54" s="51"/>
      <c r="E54" s="51"/>
      <c r="F54" s="51"/>
      <c r="G54" s="3"/>
    </row>
    <row r="55" spans="1:7">
      <c r="A55" s="49"/>
      <c r="B55" s="8"/>
      <c r="C55" s="50"/>
      <c r="D55" s="51"/>
      <c r="E55" s="51"/>
      <c r="F55" s="51"/>
      <c r="G55" s="3"/>
    </row>
    <row r="56" spans="1:7">
      <c r="A56" s="49"/>
      <c r="B56" s="8"/>
      <c r="C56" s="50"/>
      <c r="D56" s="51"/>
      <c r="E56" s="51"/>
      <c r="F56" s="51"/>
      <c r="G56" s="3"/>
    </row>
    <row r="57" spans="1:7">
      <c r="A57" s="49"/>
      <c r="B57" s="8"/>
      <c r="C57" s="50"/>
      <c r="D57" s="51"/>
      <c r="E57" s="51"/>
      <c r="F57" s="51"/>
      <c r="G57" s="3"/>
    </row>
    <row r="58" spans="1:7">
      <c r="A58" s="49"/>
      <c r="B58" s="8"/>
      <c r="C58" s="50"/>
      <c r="D58" s="51"/>
      <c r="E58" s="51"/>
      <c r="F58" s="51"/>
      <c r="G58" s="3"/>
    </row>
    <row r="59" spans="1:7">
      <c r="A59" s="49"/>
      <c r="B59" s="8"/>
      <c r="C59" s="50"/>
      <c r="D59" s="51"/>
      <c r="E59" s="51"/>
      <c r="F59" s="51"/>
      <c r="G59" s="3"/>
    </row>
    <row r="60" spans="1:7">
      <c r="A60" s="49"/>
      <c r="B60" s="8"/>
      <c r="C60" s="50"/>
      <c r="D60" s="51"/>
      <c r="E60" s="51"/>
      <c r="F60" s="51"/>
      <c r="G60" s="3"/>
    </row>
    <row r="61" spans="1:7">
      <c r="A61" s="49"/>
      <c r="B61" s="8"/>
      <c r="C61" s="50"/>
      <c r="D61" s="51"/>
      <c r="E61" s="51"/>
      <c r="F61" s="51"/>
      <c r="G61" s="3"/>
    </row>
    <row r="62" spans="1:7">
      <c r="A62" s="49"/>
      <c r="B62" s="8"/>
      <c r="C62" s="50"/>
      <c r="D62" s="51"/>
      <c r="E62" s="51"/>
      <c r="F62" s="51"/>
      <c r="G62" s="3"/>
    </row>
    <row r="63" spans="1:7">
      <c r="A63" s="49"/>
      <c r="B63" s="8"/>
      <c r="C63" s="50"/>
      <c r="D63" s="51"/>
      <c r="E63" s="51"/>
      <c r="F63" s="51"/>
      <c r="G63" s="3"/>
    </row>
    <row r="64" spans="1:7">
      <c r="A64" s="49"/>
      <c r="B64" s="8"/>
      <c r="C64" s="50"/>
      <c r="D64" s="51"/>
      <c r="E64" s="51"/>
      <c r="F64" s="51"/>
      <c r="G64" s="3"/>
    </row>
    <row r="65" spans="1:7">
      <c r="A65" s="49"/>
      <c r="B65" s="8"/>
      <c r="C65" s="50"/>
      <c r="D65" s="51"/>
      <c r="E65" s="51"/>
      <c r="F65" s="51"/>
      <c r="G65" s="3"/>
    </row>
    <row r="66" spans="1:7">
      <c r="A66" s="49"/>
      <c r="B66" s="8"/>
      <c r="C66" s="50"/>
      <c r="D66" s="51"/>
      <c r="E66" s="51"/>
      <c r="F66" s="51"/>
      <c r="G66" s="3"/>
    </row>
    <row r="67" spans="1:7">
      <c r="A67" s="49"/>
      <c r="B67" s="8"/>
      <c r="C67" s="50"/>
      <c r="D67" s="51"/>
      <c r="E67" s="51"/>
      <c r="F67" s="51"/>
      <c r="G67" s="3"/>
    </row>
    <row r="68" spans="1:7">
      <c r="A68" s="49"/>
      <c r="B68" s="8"/>
      <c r="C68" s="50"/>
      <c r="D68" s="51"/>
      <c r="E68" s="51"/>
      <c r="F68" s="51"/>
      <c r="G68" s="3"/>
    </row>
    <row r="69" spans="1:7">
      <c r="A69" s="49"/>
      <c r="B69" s="8"/>
      <c r="C69" s="50"/>
      <c r="D69" s="51"/>
      <c r="E69" s="51"/>
      <c r="F69" s="51"/>
      <c r="G69" s="3"/>
    </row>
    <row r="70" spans="1:7">
      <c r="A70" s="49"/>
      <c r="B70" s="8"/>
      <c r="C70" s="50"/>
      <c r="D70" s="51"/>
      <c r="E70" s="51"/>
      <c r="F70" s="51"/>
      <c r="G70" s="3"/>
    </row>
    <row r="71" spans="1:7">
      <c r="A71" s="49"/>
      <c r="B71" s="8"/>
      <c r="C71" s="50"/>
      <c r="D71" s="51"/>
      <c r="E71" s="51"/>
      <c r="F71" s="51"/>
      <c r="G71" s="3"/>
    </row>
    <row r="72" spans="1:7">
      <c r="A72" s="49"/>
      <c r="B72" s="8"/>
      <c r="C72" s="50"/>
      <c r="D72" s="51"/>
      <c r="E72" s="51"/>
      <c r="F72" s="51"/>
      <c r="G72" s="3"/>
    </row>
    <row r="73" spans="1:7">
      <c r="A73" s="49"/>
      <c r="B73" s="8"/>
      <c r="C73" s="50"/>
      <c r="D73" s="51"/>
      <c r="E73" s="51"/>
      <c r="F73" s="51"/>
      <c r="G73" s="3"/>
    </row>
    <row r="74" spans="1:7">
      <c r="A74" s="49"/>
      <c r="B74" s="8"/>
      <c r="C74" s="50"/>
      <c r="D74" s="51"/>
      <c r="E74" s="51"/>
      <c r="F74" s="51"/>
      <c r="G74" s="3"/>
    </row>
    <row r="75" spans="1:7">
      <c r="A75" s="49"/>
      <c r="B75" s="8"/>
      <c r="C75" s="50"/>
      <c r="D75" s="51"/>
      <c r="E75" s="51"/>
      <c r="F75" s="51"/>
      <c r="G75" s="3"/>
    </row>
    <row r="76" spans="1:7">
      <c r="A76" s="49"/>
      <c r="B76" s="8"/>
      <c r="C76" s="50"/>
      <c r="D76" s="51"/>
      <c r="E76" s="51"/>
      <c r="F76" s="51"/>
      <c r="G76" s="3"/>
    </row>
    <row r="77" spans="1:7">
      <c r="A77" s="49"/>
      <c r="B77" s="8"/>
      <c r="C77" s="50"/>
      <c r="D77" s="51"/>
      <c r="E77" s="51"/>
      <c r="F77" s="51"/>
      <c r="G77" s="3"/>
    </row>
    <row r="78" spans="1:7">
      <c r="A78" s="49"/>
      <c r="B78" s="8"/>
      <c r="C78" s="50"/>
      <c r="D78" s="51"/>
      <c r="E78" s="51"/>
      <c r="F78" s="51"/>
      <c r="G78" s="3"/>
    </row>
    <row r="79" spans="1:7">
      <c r="A79" s="49"/>
      <c r="B79" s="8"/>
      <c r="C79" s="50"/>
      <c r="D79" s="51"/>
      <c r="E79" s="51"/>
      <c r="F79" s="51"/>
      <c r="G79" s="3"/>
    </row>
    <row r="80" spans="1:7">
      <c r="A80" s="49"/>
      <c r="B80" s="8"/>
      <c r="C80" s="50"/>
      <c r="D80" s="51"/>
      <c r="E80" s="51"/>
      <c r="F80" s="51"/>
      <c r="G80" s="3"/>
    </row>
    <row r="81" spans="1:7">
      <c r="A81" s="49"/>
      <c r="B81" s="8"/>
      <c r="C81" s="50"/>
      <c r="D81" s="51"/>
      <c r="E81" s="51"/>
      <c r="F81" s="51"/>
      <c r="G81" s="3"/>
    </row>
    <row r="82" spans="1:7">
      <c r="A82" s="49"/>
      <c r="B82" s="8"/>
      <c r="C82" s="50"/>
      <c r="D82" s="51"/>
      <c r="E82" s="51"/>
      <c r="F82" s="51"/>
      <c r="G82" s="3"/>
    </row>
    <row r="83" spans="1:7">
      <c r="A83" s="49"/>
      <c r="B83" s="8"/>
      <c r="C83" s="50"/>
      <c r="D83" s="51"/>
      <c r="E83" s="51"/>
      <c r="F83" s="51"/>
      <c r="G83" s="3"/>
    </row>
    <row r="84" spans="1:7">
      <c r="A84" s="49"/>
      <c r="B84" s="8"/>
      <c r="C84" s="50"/>
      <c r="D84" s="51"/>
      <c r="E84" s="51"/>
      <c r="F84" s="51"/>
      <c r="G84" s="3"/>
    </row>
    <row r="85" spans="1:7">
      <c r="A85" s="49"/>
      <c r="B85" s="8"/>
      <c r="C85" s="50"/>
      <c r="D85" s="51"/>
      <c r="E85" s="51"/>
      <c r="F85" s="51"/>
      <c r="G85" s="3"/>
    </row>
    <row r="86" spans="1:7">
      <c r="A86" s="49"/>
      <c r="B86" s="8"/>
      <c r="C86" s="50"/>
      <c r="D86" s="51"/>
      <c r="E86" s="51"/>
      <c r="F86" s="51"/>
      <c r="G86" s="3"/>
    </row>
    <row r="87" spans="1:7">
      <c r="A87" s="49"/>
      <c r="B87" s="8"/>
      <c r="C87" s="50"/>
      <c r="D87" s="51"/>
      <c r="E87" s="51"/>
      <c r="F87" s="51"/>
      <c r="G87" s="3"/>
    </row>
    <row r="88" spans="1:7">
      <c r="A88" s="49"/>
      <c r="B88" s="8"/>
      <c r="C88" s="50"/>
      <c r="D88" s="51"/>
      <c r="E88" s="51"/>
      <c r="F88" s="51"/>
      <c r="G88" s="3"/>
    </row>
    <row r="89" spans="1:7">
      <c r="A89" s="49"/>
      <c r="B89" s="8"/>
      <c r="C89" s="50"/>
      <c r="D89" s="51"/>
      <c r="E89" s="51"/>
      <c r="F89" s="51"/>
      <c r="G89" s="3"/>
    </row>
    <row r="90" spans="1:7">
      <c r="A90" s="49"/>
      <c r="B90" s="8"/>
      <c r="C90" s="50"/>
      <c r="D90" s="51"/>
      <c r="E90" s="51"/>
      <c r="F90" s="51"/>
      <c r="G90" s="3"/>
    </row>
    <row r="91" spans="1:7">
      <c r="A91" s="49"/>
      <c r="B91" s="8"/>
      <c r="C91" s="50"/>
      <c r="D91" s="51"/>
      <c r="E91" s="51"/>
      <c r="F91" s="51"/>
      <c r="G91" s="3"/>
    </row>
    <row r="92" spans="1:7">
      <c r="A92" s="49"/>
      <c r="B92" s="8"/>
      <c r="C92" s="50"/>
      <c r="D92" s="51"/>
      <c r="E92" s="51"/>
      <c r="F92" s="51"/>
      <c r="G92" s="3"/>
    </row>
    <row r="93" spans="1:7">
      <c r="A93" s="49"/>
      <c r="B93" s="8"/>
      <c r="C93" s="50"/>
      <c r="D93" s="51"/>
      <c r="E93" s="51"/>
      <c r="F93" s="51"/>
      <c r="G93" s="3"/>
    </row>
    <row r="94" spans="1:7">
      <c r="A94" s="49"/>
      <c r="B94" s="8"/>
      <c r="C94" s="50"/>
      <c r="D94" s="51"/>
      <c r="E94" s="51"/>
      <c r="F94" s="51"/>
      <c r="G94" s="3"/>
    </row>
    <row r="95" spans="1:7">
      <c r="A95" s="49"/>
      <c r="B95" s="8"/>
      <c r="C95" s="50"/>
      <c r="D95" s="51"/>
      <c r="E95" s="51"/>
      <c r="F95" s="51"/>
      <c r="G95" s="3"/>
    </row>
    <row r="96" spans="1:7">
      <c r="A96" s="49"/>
      <c r="B96" s="8"/>
      <c r="C96" s="50"/>
      <c r="D96" s="51"/>
      <c r="E96" s="51"/>
      <c r="F96" s="51"/>
      <c r="G96" s="3"/>
    </row>
    <row r="97" spans="1:7">
      <c r="A97" s="49"/>
      <c r="B97" s="8"/>
      <c r="C97" s="50"/>
      <c r="D97" s="51"/>
      <c r="E97" s="51"/>
      <c r="F97" s="51"/>
      <c r="G97" s="3"/>
    </row>
    <row r="98" spans="1:7">
      <c r="A98" s="49"/>
      <c r="B98" s="8"/>
      <c r="C98" s="50"/>
      <c r="D98" s="51"/>
      <c r="E98" s="51"/>
      <c r="F98" s="51"/>
      <c r="G98" s="3"/>
    </row>
    <row r="99" spans="1:7">
      <c r="A99" s="49"/>
      <c r="B99" s="8"/>
      <c r="C99" s="50"/>
      <c r="D99" s="51"/>
      <c r="E99" s="51"/>
      <c r="F99" s="51"/>
      <c r="G99" s="3"/>
    </row>
    <row r="100" spans="1:7">
      <c r="A100" s="49"/>
      <c r="B100" s="8"/>
      <c r="C100" s="50"/>
      <c r="D100" s="51"/>
      <c r="E100" s="51"/>
      <c r="F100" s="51"/>
      <c r="G100" s="3"/>
    </row>
    <row r="101" spans="1:7">
      <c r="A101" s="49"/>
      <c r="B101" s="8"/>
      <c r="C101" s="50"/>
      <c r="D101" s="51"/>
      <c r="E101" s="51"/>
      <c r="F101" s="51"/>
      <c r="G101" s="3"/>
    </row>
    <row r="102" spans="1:7">
      <c r="A102" s="52"/>
      <c r="B102" s="8"/>
      <c r="C102" s="50"/>
      <c r="D102" s="51"/>
      <c r="E102" s="51"/>
      <c r="F102" s="51"/>
      <c r="G102" s="3"/>
    </row>
    <row r="103" spans="1:7">
      <c r="A103" s="52"/>
      <c r="B103" s="9"/>
      <c r="C103" s="53"/>
      <c r="D103" s="54"/>
      <c r="E103" s="54"/>
      <c r="F103" s="54"/>
      <c r="G103" s="8"/>
    </row>
    <row r="104" spans="1:7">
      <c r="A104" s="52"/>
      <c r="B104" s="9"/>
      <c r="C104" s="36"/>
      <c r="D104" s="41"/>
      <c r="E104" s="41"/>
      <c r="F104" s="36"/>
      <c r="G104" s="8"/>
    </row>
    <row r="105" spans="1:7">
      <c r="A105" s="52"/>
      <c r="B105" s="9"/>
      <c r="C105" s="36"/>
      <c r="D105" s="41"/>
      <c r="E105" s="41"/>
      <c r="F105" s="36"/>
      <c r="G105" s="3"/>
    </row>
    <row r="106" spans="1:7">
      <c r="A106" s="52"/>
      <c r="B106" s="9"/>
      <c r="C106" s="53"/>
      <c r="D106" s="41"/>
      <c r="E106" s="41"/>
      <c r="F106" s="36"/>
      <c r="G106" s="3"/>
    </row>
    <row r="107" spans="1:7">
      <c r="A107" s="52"/>
      <c r="B107" s="9"/>
      <c r="C107" s="36"/>
      <c r="D107" s="41"/>
      <c r="E107" s="41"/>
      <c r="F107" s="36"/>
      <c r="G107" s="3"/>
    </row>
    <row r="108" spans="1:7">
      <c r="A108" s="82"/>
      <c r="B108" s="8"/>
      <c r="C108" s="36"/>
      <c r="D108" s="41"/>
      <c r="E108" s="41"/>
      <c r="F108" s="36"/>
    </row>
    <row r="109" spans="1:7">
      <c r="A109" s="82"/>
      <c r="B109" s="8"/>
      <c r="C109" s="36"/>
      <c r="D109" s="41"/>
      <c r="E109" s="41"/>
      <c r="F109" s="36"/>
    </row>
    <row r="110" spans="1:7">
      <c r="A110" s="82"/>
      <c r="B110" s="8"/>
      <c r="C110" s="8"/>
      <c r="D110" s="75"/>
      <c r="E110" s="75"/>
      <c r="F110" s="8"/>
    </row>
    <row r="111" spans="1:7">
      <c r="A111" s="77"/>
      <c r="B111" s="77"/>
      <c r="C111" s="77"/>
      <c r="D111" s="79"/>
      <c r="E111" s="79"/>
      <c r="F111" s="77"/>
    </row>
    <row r="112" spans="1:7">
      <c r="D112" s="104"/>
      <c r="E112" s="104"/>
    </row>
    <row r="113" spans="3:5">
      <c r="D113" s="104"/>
      <c r="E113" s="104"/>
    </row>
    <row r="114" spans="3:5">
      <c r="D114" s="104"/>
      <c r="E114" s="104"/>
    </row>
    <row r="116" spans="3:5">
      <c r="C116" s="105"/>
      <c r="D116" s="105"/>
      <c r="E116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>
  <sheetPr codeName="Sheet62">
    <tabColor rgb="FFC00000"/>
  </sheetPr>
  <dimension ref="A1:G116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11.25" style="32" customWidth="1"/>
    <col min="3" max="6" width="13.5" style="32" customWidth="1"/>
    <col min="7" max="16384" width="9" style="32"/>
  </cols>
  <sheetData>
    <row r="1" spans="1:7" ht="13.5" hidden="1" customHeight="1">
      <c r="B1" s="2"/>
      <c r="C1" s="3"/>
      <c r="D1" s="3"/>
      <c r="E1" s="3"/>
      <c r="F1" s="3"/>
      <c r="G1" s="3"/>
    </row>
    <row r="2" spans="1:7" ht="13.5" hidden="1" customHeight="1">
      <c r="A2" s="1"/>
      <c r="B2" s="2"/>
      <c r="C2" s="3"/>
      <c r="D2" s="3"/>
      <c r="E2" s="3"/>
      <c r="F2" s="3"/>
      <c r="G2" s="3"/>
    </row>
    <row r="3" spans="1:7">
      <c r="A3" s="46" t="s">
        <v>1164</v>
      </c>
      <c r="B3" s="2"/>
      <c r="E3" s="3"/>
      <c r="F3" s="40"/>
      <c r="G3" s="3"/>
    </row>
    <row r="4" spans="1:7">
      <c r="A4" s="46"/>
      <c r="B4" s="2"/>
      <c r="E4" s="3"/>
      <c r="F4" s="40" t="s">
        <v>448</v>
      </c>
      <c r="G4" s="3"/>
    </row>
    <row r="5" spans="1:7" ht="12.6" customHeight="1">
      <c r="A5" s="268" t="s">
        <v>1389</v>
      </c>
      <c r="B5" s="270"/>
      <c r="C5" s="135" t="s">
        <v>1732</v>
      </c>
      <c r="D5" s="135" t="s">
        <v>515</v>
      </c>
      <c r="E5" s="135" t="s">
        <v>1733</v>
      </c>
      <c r="F5" s="135" t="s">
        <v>538</v>
      </c>
      <c r="G5" s="3"/>
    </row>
    <row r="6" spans="1:7" ht="12.6" customHeight="1">
      <c r="A6" s="47" t="s">
        <v>811</v>
      </c>
      <c r="B6" s="13" t="s">
        <v>1189</v>
      </c>
      <c r="C6" s="154">
        <v>466</v>
      </c>
      <c r="D6" s="153">
        <v>12435.93007</v>
      </c>
      <c r="E6" s="153">
        <v>132783.391393</v>
      </c>
      <c r="F6" s="153">
        <f>E6/D6</f>
        <v>10.677399329650621</v>
      </c>
      <c r="G6" s="3"/>
    </row>
    <row r="7" spans="1:7" ht="12.6" customHeight="1">
      <c r="A7" s="47" t="s">
        <v>812</v>
      </c>
      <c r="B7" s="13" t="s">
        <v>1190</v>
      </c>
      <c r="C7" s="154">
        <v>163</v>
      </c>
      <c r="D7" s="153">
        <v>7550.1516000000001</v>
      </c>
      <c r="E7" s="153">
        <v>211039.85798999999</v>
      </c>
      <c r="F7" s="153">
        <f t="shared" ref="F7:F53" si="0">E7/D7</f>
        <v>27.951737815436712</v>
      </c>
      <c r="G7" s="3"/>
    </row>
    <row r="8" spans="1:7" ht="12.6" customHeight="1">
      <c r="A8" s="47" t="s">
        <v>1333</v>
      </c>
      <c r="B8" s="13" t="s">
        <v>1191</v>
      </c>
      <c r="C8" s="154">
        <v>167</v>
      </c>
      <c r="D8" s="153">
        <v>877.08943999999997</v>
      </c>
      <c r="E8" s="153">
        <v>10300.887874</v>
      </c>
      <c r="F8" s="153">
        <f t="shared" si="0"/>
        <v>11.744398466363933</v>
      </c>
      <c r="G8" s="3"/>
    </row>
    <row r="9" spans="1:7" ht="12.6" customHeight="1">
      <c r="A9" s="47" t="s">
        <v>1245</v>
      </c>
      <c r="B9" s="13" t="s">
        <v>1192</v>
      </c>
      <c r="C9" s="154">
        <v>174</v>
      </c>
      <c r="D9" s="153">
        <v>2454.1723299999999</v>
      </c>
      <c r="E9" s="153">
        <v>63394.566814999998</v>
      </c>
      <c r="F9" s="153">
        <f t="shared" si="0"/>
        <v>25.831342827909726</v>
      </c>
      <c r="G9" s="3"/>
    </row>
    <row r="10" spans="1:7" ht="12.6" customHeight="1">
      <c r="A10" s="47" t="s">
        <v>1193</v>
      </c>
      <c r="B10" s="13" t="s">
        <v>1194</v>
      </c>
      <c r="C10" s="154">
        <v>107</v>
      </c>
      <c r="D10" s="153">
        <v>5101.18462</v>
      </c>
      <c r="E10" s="153">
        <v>20478.040003999999</v>
      </c>
      <c r="F10" s="153">
        <f t="shared" si="0"/>
        <v>4.0143695101158681</v>
      </c>
      <c r="G10" s="3"/>
    </row>
    <row r="11" spans="1:7" ht="12.6" customHeight="1">
      <c r="A11" s="47" t="s">
        <v>1195</v>
      </c>
      <c r="B11" s="13" t="s">
        <v>1196</v>
      </c>
      <c r="C11" s="154">
        <v>109</v>
      </c>
      <c r="D11" s="153">
        <v>2375.2456999999999</v>
      </c>
      <c r="E11" s="153">
        <v>21088.612639999999</v>
      </c>
      <c r="F11" s="153">
        <f t="shared" si="0"/>
        <v>8.8784973445062967</v>
      </c>
      <c r="G11" s="3"/>
    </row>
    <row r="12" spans="1:7" ht="12.6" customHeight="1">
      <c r="A12" s="47" t="s">
        <v>1197</v>
      </c>
      <c r="B12" s="13" t="s">
        <v>1198</v>
      </c>
      <c r="C12" s="154">
        <v>245</v>
      </c>
      <c r="D12" s="153">
        <v>32705.677365</v>
      </c>
      <c r="E12" s="153">
        <v>100805.3958865</v>
      </c>
      <c r="F12" s="153">
        <f t="shared" si="0"/>
        <v>3.082198688671006</v>
      </c>
      <c r="G12" s="3"/>
    </row>
    <row r="13" spans="1:7" ht="12.6" customHeight="1">
      <c r="A13" s="47" t="s">
        <v>1334</v>
      </c>
      <c r="B13" s="13" t="s">
        <v>1199</v>
      </c>
      <c r="C13" s="154">
        <v>550</v>
      </c>
      <c r="D13" s="153">
        <v>2820.3442100000002</v>
      </c>
      <c r="E13" s="153">
        <v>13717.535359</v>
      </c>
      <c r="F13" s="153">
        <f t="shared" si="0"/>
        <v>4.8637805663444178</v>
      </c>
      <c r="G13" s="3"/>
    </row>
    <row r="14" spans="1:7" ht="12.6" customHeight="1">
      <c r="A14" s="47" t="s">
        <v>1200</v>
      </c>
      <c r="B14" s="13" t="s">
        <v>1201</v>
      </c>
      <c r="C14" s="154">
        <v>216</v>
      </c>
      <c r="D14" s="153">
        <v>1035.45153</v>
      </c>
      <c r="E14" s="153">
        <v>8626.1321059999991</v>
      </c>
      <c r="F14" s="153">
        <f t="shared" si="0"/>
        <v>8.3307927566633655</v>
      </c>
      <c r="G14" s="3"/>
    </row>
    <row r="15" spans="1:7" ht="12.6" customHeight="1">
      <c r="A15" s="47" t="s">
        <v>1202</v>
      </c>
      <c r="B15" s="13" t="s">
        <v>1203</v>
      </c>
      <c r="C15" s="154">
        <v>319</v>
      </c>
      <c r="D15" s="153">
        <v>718.96966999999995</v>
      </c>
      <c r="E15" s="153">
        <v>5882.88526</v>
      </c>
      <c r="F15" s="153">
        <f t="shared" si="0"/>
        <v>8.1823830760482572</v>
      </c>
      <c r="G15" s="3"/>
    </row>
    <row r="16" spans="1:7" ht="12.6" customHeight="1">
      <c r="A16" s="47" t="s">
        <v>1204</v>
      </c>
      <c r="B16" s="13" t="s">
        <v>1205</v>
      </c>
      <c r="C16" s="154">
        <v>605</v>
      </c>
      <c r="D16" s="153">
        <v>2304.3024399999999</v>
      </c>
      <c r="E16" s="153">
        <v>26673.374478000002</v>
      </c>
      <c r="F16" s="153">
        <f t="shared" si="0"/>
        <v>11.575465969649366</v>
      </c>
      <c r="G16" s="3"/>
    </row>
    <row r="17" spans="1:7" ht="12.6" customHeight="1">
      <c r="A17" s="47" t="s">
        <v>1206</v>
      </c>
      <c r="B17" s="13" t="s">
        <v>1207</v>
      </c>
      <c r="C17" s="154">
        <v>682</v>
      </c>
      <c r="D17" s="153">
        <v>35561.326560000001</v>
      </c>
      <c r="E17" s="153">
        <v>85331.290819999995</v>
      </c>
      <c r="F17" s="153">
        <f t="shared" si="0"/>
        <v>2.3995530840512038</v>
      </c>
      <c r="G17" s="3"/>
    </row>
    <row r="18" spans="1:7" ht="12.6" customHeight="1">
      <c r="A18" s="47" t="s">
        <v>926</v>
      </c>
      <c r="B18" s="13" t="s">
        <v>927</v>
      </c>
      <c r="C18" s="154">
        <v>94</v>
      </c>
      <c r="D18" s="153">
        <v>5634.8913000000002</v>
      </c>
      <c r="E18" s="153">
        <v>52349.765769999998</v>
      </c>
      <c r="F18" s="153">
        <f t="shared" si="0"/>
        <v>9.290288487020149</v>
      </c>
      <c r="G18" s="3"/>
    </row>
    <row r="19" spans="1:7" ht="12.6" customHeight="1">
      <c r="A19" s="47" t="s">
        <v>928</v>
      </c>
      <c r="B19" s="13" t="s">
        <v>929</v>
      </c>
      <c r="C19" s="154">
        <v>355</v>
      </c>
      <c r="D19" s="153">
        <v>24550.997050999998</v>
      </c>
      <c r="E19" s="153">
        <v>67592.652642700006</v>
      </c>
      <c r="F19" s="153">
        <f t="shared" si="0"/>
        <v>2.7531530594170657</v>
      </c>
      <c r="G19" s="3"/>
    </row>
    <row r="20" spans="1:7" ht="12.6" customHeight="1">
      <c r="A20" s="47" t="s">
        <v>930</v>
      </c>
      <c r="B20" s="13" t="s">
        <v>931</v>
      </c>
      <c r="C20" s="154">
        <v>229</v>
      </c>
      <c r="D20" s="153">
        <v>2595.7911199999999</v>
      </c>
      <c r="E20" s="153">
        <v>15214.213338</v>
      </c>
      <c r="F20" s="153">
        <f t="shared" si="0"/>
        <v>5.8611084770179813</v>
      </c>
      <c r="G20" s="3"/>
    </row>
    <row r="21" spans="1:7" ht="12.6" customHeight="1">
      <c r="A21" s="47" t="s">
        <v>699</v>
      </c>
      <c r="B21" s="13" t="s">
        <v>700</v>
      </c>
      <c r="C21" s="154">
        <v>229</v>
      </c>
      <c r="D21" s="153">
        <v>829.93161999999995</v>
      </c>
      <c r="E21" s="153">
        <v>7593.8433420000001</v>
      </c>
      <c r="F21" s="153">
        <f t="shared" si="0"/>
        <v>9.1499626704185584</v>
      </c>
      <c r="G21" s="3"/>
    </row>
    <row r="22" spans="1:7" ht="12.6" customHeight="1">
      <c r="A22" s="47" t="s">
        <v>701</v>
      </c>
      <c r="B22" s="13" t="s">
        <v>702</v>
      </c>
      <c r="C22" s="154">
        <v>184</v>
      </c>
      <c r="D22" s="153">
        <v>550.03003999999999</v>
      </c>
      <c r="E22" s="153">
        <v>7654.4915799999999</v>
      </c>
      <c r="F22" s="153">
        <f t="shared" si="0"/>
        <v>13.916497324400682</v>
      </c>
      <c r="G22" s="3"/>
    </row>
    <row r="23" spans="1:7" ht="12.6" customHeight="1">
      <c r="A23" s="47" t="s">
        <v>703</v>
      </c>
      <c r="B23" s="13" t="s">
        <v>704</v>
      </c>
      <c r="C23" s="154">
        <v>121</v>
      </c>
      <c r="D23" s="153">
        <v>4380.7911999999997</v>
      </c>
      <c r="E23" s="153">
        <v>10456.847879999999</v>
      </c>
      <c r="F23" s="153">
        <f t="shared" si="0"/>
        <v>2.3869770099976462</v>
      </c>
      <c r="G23" s="3"/>
    </row>
    <row r="24" spans="1:7" ht="12.6" customHeight="1">
      <c r="A24" s="47" t="s">
        <v>705</v>
      </c>
      <c r="B24" s="13" t="s">
        <v>706</v>
      </c>
      <c r="C24" s="154">
        <v>120</v>
      </c>
      <c r="D24" s="153">
        <v>477.72390000000001</v>
      </c>
      <c r="E24" s="153">
        <v>2467.5976700000001</v>
      </c>
      <c r="F24" s="153">
        <f t="shared" si="0"/>
        <v>5.1653217894269057</v>
      </c>
      <c r="G24" s="3"/>
    </row>
    <row r="25" spans="1:7" ht="12.6" customHeight="1">
      <c r="A25" s="47" t="s">
        <v>707</v>
      </c>
      <c r="B25" s="13" t="s">
        <v>708</v>
      </c>
      <c r="C25" s="154">
        <v>293</v>
      </c>
      <c r="D25" s="153">
        <v>1099.66758</v>
      </c>
      <c r="E25" s="153">
        <v>9712.4279480000005</v>
      </c>
      <c r="F25" s="153">
        <f t="shared" si="0"/>
        <v>8.8321490281635846</v>
      </c>
      <c r="G25" s="3"/>
    </row>
    <row r="26" spans="1:7" ht="12.6" customHeight="1">
      <c r="A26" s="47" t="s">
        <v>709</v>
      </c>
      <c r="B26" s="13" t="s">
        <v>710</v>
      </c>
      <c r="C26" s="154">
        <v>600</v>
      </c>
      <c r="D26" s="153">
        <v>1073.1615099999999</v>
      </c>
      <c r="E26" s="153">
        <v>15307.742294</v>
      </c>
      <c r="F26" s="153">
        <f t="shared" si="0"/>
        <v>14.264155163373312</v>
      </c>
      <c r="G26" s="3"/>
    </row>
    <row r="27" spans="1:7" ht="12.6" customHeight="1">
      <c r="A27" s="47" t="s">
        <v>711</v>
      </c>
      <c r="B27" s="13" t="s">
        <v>712</v>
      </c>
      <c r="C27" s="154">
        <v>718</v>
      </c>
      <c r="D27" s="153">
        <v>8406.0676000000094</v>
      </c>
      <c r="E27" s="153">
        <v>44050.999649999998</v>
      </c>
      <c r="F27" s="153">
        <f t="shared" si="0"/>
        <v>5.2403813228910918</v>
      </c>
      <c r="G27" s="3"/>
    </row>
    <row r="28" spans="1:7" ht="12.6" customHeight="1">
      <c r="A28" s="47" t="s">
        <v>713</v>
      </c>
      <c r="B28" s="13" t="s">
        <v>714</v>
      </c>
      <c r="C28" s="154">
        <v>1341</v>
      </c>
      <c r="D28" s="153">
        <v>39054.89129</v>
      </c>
      <c r="E28" s="153">
        <v>135841.26098399999</v>
      </c>
      <c r="F28" s="153">
        <f t="shared" si="0"/>
        <v>3.4782137780212472</v>
      </c>
      <c r="G28" s="3"/>
    </row>
    <row r="29" spans="1:7" ht="12.6" customHeight="1">
      <c r="A29" s="47" t="s">
        <v>715</v>
      </c>
      <c r="B29" s="13" t="s">
        <v>716</v>
      </c>
      <c r="C29" s="154">
        <v>594</v>
      </c>
      <c r="D29" s="153">
        <v>15080.3999</v>
      </c>
      <c r="E29" s="153">
        <v>45192.66792</v>
      </c>
      <c r="F29" s="153">
        <f t="shared" si="0"/>
        <v>2.996781797543711</v>
      </c>
      <c r="G29" s="3"/>
    </row>
    <row r="30" spans="1:7" ht="12.6" customHeight="1">
      <c r="A30" s="47" t="s">
        <v>717</v>
      </c>
      <c r="B30" s="13" t="s">
        <v>718</v>
      </c>
      <c r="C30" s="154">
        <v>469</v>
      </c>
      <c r="D30" s="153">
        <v>856.090290000001</v>
      </c>
      <c r="E30" s="153">
        <v>4446.4064680000001</v>
      </c>
      <c r="F30" s="153">
        <f t="shared" si="0"/>
        <v>5.1938522372447364</v>
      </c>
      <c r="G30" s="3"/>
    </row>
    <row r="31" spans="1:7" ht="12.6" customHeight="1">
      <c r="A31" s="47" t="s">
        <v>719</v>
      </c>
      <c r="B31" s="13" t="s">
        <v>720</v>
      </c>
      <c r="C31" s="154">
        <v>210</v>
      </c>
      <c r="D31" s="153">
        <v>6808.1934199999996</v>
      </c>
      <c r="E31" s="153">
        <v>17759.775849000001</v>
      </c>
      <c r="F31" s="153">
        <f t="shared" si="0"/>
        <v>2.6085886157153277</v>
      </c>
      <c r="G31" s="3"/>
    </row>
    <row r="32" spans="1:7" ht="12.6" customHeight="1">
      <c r="A32" s="47" t="s">
        <v>721</v>
      </c>
      <c r="B32" s="13" t="s">
        <v>722</v>
      </c>
      <c r="C32" s="154">
        <v>325</v>
      </c>
      <c r="D32" s="153">
        <v>8503.1854349999994</v>
      </c>
      <c r="E32" s="153">
        <v>50275.614200999997</v>
      </c>
      <c r="F32" s="153">
        <f t="shared" si="0"/>
        <v>5.9125623668114207</v>
      </c>
      <c r="G32" s="3"/>
    </row>
    <row r="33" spans="1:7" ht="12.6" customHeight="1">
      <c r="A33" s="47" t="s">
        <v>1631</v>
      </c>
      <c r="B33" s="13" t="s">
        <v>1632</v>
      </c>
      <c r="C33" s="154">
        <v>848</v>
      </c>
      <c r="D33" s="153">
        <v>32137.47769</v>
      </c>
      <c r="E33" s="153">
        <v>106092.66744400001</v>
      </c>
      <c r="F33" s="153">
        <f t="shared" si="0"/>
        <v>3.3012132584696321</v>
      </c>
      <c r="G33" s="3"/>
    </row>
    <row r="34" spans="1:7" ht="12.6" customHeight="1">
      <c r="A34" s="47" t="s">
        <v>1208</v>
      </c>
      <c r="B34" s="13" t="s">
        <v>1209</v>
      </c>
      <c r="C34" s="154">
        <v>127</v>
      </c>
      <c r="D34" s="153">
        <v>351.25319000000002</v>
      </c>
      <c r="E34" s="153">
        <v>2767.7092149999999</v>
      </c>
      <c r="F34" s="153">
        <f t="shared" si="0"/>
        <v>7.8795276279199049</v>
      </c>
      <c r="G34" s="3"/>
    </row>
    <row r="35" spans="1:7" ht="12.6" customHeight="1">
      <c r="A35" s="47" t="s">
        <v>1210</v>
      </c>
      <c r="B35" s="13" t="s">
        <v>1211</v>
      </c>
      <c r="C35" s="154">
        <v>293</v>
      </c>
      <c r="D35" s="153">
        <v>5586.9607400000004</v>
      </c>
      <c r="E35" s="153">
        <v>14475.58886</v>
      </c>
      <c r="F35" s="153">
        <f t="shared" si="0"/>
        <v>2.5909594739697415</v>
      </c>
      <c r="G35" s="3"/>
    </row>
    <row r="36" spans="1:7" ht="12.6" customHeight="1">
      <c r="A36" s="47" t="s">
        <v>420</v>
      </c>
      <c r="B36" s="13" t="s">
        <v>1212</v>
      </c>
      <c r="C36" s="154">
        <v>85</v>
      </c>
      <c r="D36" s="153">
        <v>443.22289999999998</v>
      </c>
      <c r="E36" s="153">
        <v>9215.4540199999992</v>
      </c>
      <c r="F36" s="153">
        <f t="shared" si="0"/>
        <v>20.79191761075522</v>
      </c>
      <c r="G36" s="3"/>
    </row>
    <row r="37" spans="1:7" ht="12.6" customHeight="1">
      <c r="A37" s="47" t="s">
        <v>1213</v>
      </c>
      <c r="B37" s="13" t="s">
        <v>1214</v>
      </c>
      <c r="C37" s="154">
        <v>181</v>
      </c>
      <c r="D37" s="153">
        <v>3935.3720699999999</v>
      </c>
      <c r="E37" s="153">
        <v>57205.793464000002</v>
      </c>
      <c r="F37" s="153">
        <f t="shared" si="0"/>
        <v>14.536311293178438</v>
      </c>
      <c r="G37" s="3"/>
    </row>
    <row r="38" spans="1:7" ht="12.6" customHeight="1">
      <c r="A38" s="47" t="s">
        <v>1215</v>
      </c>
      <c r="B38" s="13" t="s">
        <v>1216</v>
      </c>
      <c r="C38" s="154">
        <v>466</v>
      </c>
      <c r="D38" s="153">
        <v>6936.3055899999999</v>
      </c>
      <c r="E38" s="153">
        <v>43805.192708000002</v>
      </c>
      <c r="F38" s="153">
        <f t="shared" si="0"/>
        <v>6.3153493080168639</v>
      </c>
      <c r="G38" s="3"/>
    </row>
    <row r="39" spans="1:7" ht="12.6" customHeight="1">
      <c r="A39" s="47" t="s">
        <v>1217</v>
      </c>
      <c r="B39" s="13" t="s">
        <v>1218</v>
      </c>
      <c r="C39" s="154">
        <v>477</v>
      </c>
      <c r="D39" s="153">
        <v>7984.3058300000002</v>
      </c>
      <c r="E39" s="153">
        <v>61833.754907000002</v>
      </c>
      <c r="F39" s="153">
        <f t="shared" si="0"/>
        <v>7.7444121284367187</v>
      </c>
      <c r="G39" s="3"/>
    </row>
    <row r="40" spans="1:7" ht="12.6" customHeight="1">
      <c r="A40" s="47" t="s">
        <v>1219</v>
      </c>
      <c r="B40" s="13" t="s">
        <v>1220</v>
      </c>
      <c r="C40" s="154">
        <v>404</v>
      </c>
      <c r="D40" s="153">
        <v>19582.241320000001</v>
      </c>
      <c r="E40" s="153">
        <v>74372.4441679999</v>
      </c>
      <c r="F40" s="153">
        <f t="shared" si="0"/>
        <v>3.7979536127992062</v>
      </c>
      <c r="G40" s="3"/>
    </row>
    <row r="41" spans="1:7" ht="12.6" customHeight="1">
      <c r="A41" s="47" t="s">
        <v>1221</v>
      </c>
      <c r="B41" s="13" t="s">
        <v>1222</v>
      </c>
      <c r="C41" s="154">
        <v>243</v>
      </c>
      <c r="D41" s="153">
        <v>11213.267030000001</v>
      </c>
      <c r="E41" s="153">
        <v>43240.590558000004</v>
      </c>
      <c r="F41" s="153">
        <f t="shared" si="0"/>
        <v>3.8561991293272535</v>
      </c>
      <c r="G41" s="3"/>
    </row>
    <row r="42" spans="1:7" ht="12.6" customHeight="1">
      <c r="A42" s="47" t="s">
        <v>421</v>
      </c>
      <c r="B42" s="13" t="s">
        <v>1223</v>
      </c>
      <c r="C42" s="154">
        <v>247</v>
      </c>
      <c r="D42" s="153">
        <v>1096.4634100000001</v>
      </c>
      <c r="E42" s="153">
        <v>6250.9093679999996</v>
      </c>
      <c r="F42" s="153">
        <f t="shared" si="0"/>
        <v>5.700973977781894</v>
      </c>
      <c r="G42" s="3"/>
    </row>
    <row r="43" spans="1:7" ht="12.6" customHeight="1">
      <c r="A43" s="47" t="s">
        <v>559</v>
      </c>
      <c r="B43" s="13" t="s">
        <v>1224</v>
      </c>
      <c r="C43" s="154">
        <v>363</v>
      </c>
      <c r="D43" s="153">
        <v>13541.55214</v>
      </c>
      <c r="E43" s="153">
        <v>82886.116240000003</v>
      </c>
      <c r="F43" s="153">
        <f t="shared" si="0"/>
        <v>6.1208726579551467</v>
      </c>
      <c r="G43" s="3"/>
    </row>
    <row r="44" spans="1:7" ht="12.6" customHeight="1">
      <c r="A44" s="47" t="s">
        <v>1225</v>
      </c>
      <c r="B44" s="13" t="s">
        <v>1588</v>
      </c>
      <c r="C44" s="154">
        <v>96</v>
      </c>
      <c r="D44" s="153">
        <v>173.65126000000001</v>
      </c>
      <c r="E44" s="153">
        <v>1392.9094540000001</v>
      </c>
      <c r="F44" s="153">
        <f t="shared" si="0"/>
        <v>8.0213034676511992</v>
      </c>
      <c r="G44" s="3"/>
    </row>
    <row r="45" spans="1:7" ht="12.6" customHeight="1">
      <c r="A45" s="47" t="s">
        <v>422</v>
      </c>
      <c r="B45" s="13" t="s">
        <v>1589</v>
      </c>
      <c r="C45" s="154">
        <v>308</v>
      </c>
      <c r="D45" s="153">
        <v>6848.4698500000004</v>
      </c>
      <c r="E45" s="153">
        <v>23026.4391</v>
      </c>
      <c r="F45" s="153">
        <f t="shared" si="0"/>
        <v>3.3622750197257565</v>
      </c>
      <c r="G45" s="3"/>
    </row>
    <row r="46" spans="1:7" ht="12.6" customHeight="1">
      <c r="A46" s="47" t="s">
        <v>423</v>
      </c>
      <c r="B46" s="13" t="s">
        <v>1590</v>
      </c>
      <c r="C46" s="154">
        <v>123</v>
      </c>
      <c r="D46" s="153">
        <v>181.58528999999999</v>
      </c>
      <c r="E46" s="153">
        <v>3186.9089730000001</v>
      </c>
      <c r="F46" s="153">
        <f t="shared" si="0"/>
        <v>17.550479848890845</v>
      </c>
      <c r="G46" s="3"/>
    </row>
    <row r="47" spans="1:7" ht="12.6" customHeight="1">
      <c r="A47" s="47" t="s">
        <v>1591</v>
      </c>
      <c r="B47" s="13" t="s">
        <v>1592</v>
      </c>
      <c r="C47" s="154">
        <v>159</v>
      </c>
      <c r="D47" s="153">
        <v>4355.0313500000002</v>
      </c>
      <c r="E47" s="153">
        <v>12166.887408000001</v>
      </c>
      <c r="F47" s="153">
        <f t="shared" si="0"/>
        <v>2.7937542649377254</v>
      </c>
      <c r="G47" s="3"/>
    </row>
    <row r="48" spans="1:7" ht="12.6" customHeight="1">
      <c r="A48" s="47" t="s">
        <v>1593</v>
      </c>
      <c r="B48" s="13" t="s">
        <v>1594</v>
      </c>
      <c r="C48" s="154">
        <v>200</v>
      </c>
      <c r="D48" s="153">
        <v>5527.8424000000005</v>
      </c>
      <c r="E48" s="153">
        <v>17856.466820000001</v>
      </c>
      <c r="F48" s="153">
        <f t="shared" si="0"/>
        <v>3.2302778422192353</v>
      </c>
      <c r="G48" s="3"/>
    </row>
    <row r="49" spans="1:7" ht="12.6" customHeight="1">
      <c r="A49" s="47" t="s">
        <v>1595</v>
      </c>
      <c r="B49" s="13" t="s">
        <v>1596</v>
      </c>
      <c r="C49" s="154">
        <v>245</v>
      </c>
      <c r="D49" s="153">
        <v>3709.3025200000002</v>
      </c>
      <c r="E49" s="153">
        <v>14623.05611</v>
      </c>
      <c r="F49" s="153">
        <f t="shared" si="0"/>
        <v>3.942265703903816</v>
      </c>
      <c r="G49" s="3"/>
    </row>
    <row r="50" spans="1:7" ht="12.6" customHeight="1">
      <c r="A50" s="47" t="s">
        <v>424</v>
      </c>
      <c r="B50" s="13" t="s">
        <v>798</v>
      </c>
      <c r="C50" s="154">
        <v>105</v>
      </c>
      <c r="D50" s="153">
        <v>978.84945000000005</v>
      </c>
      <c r="E50" s="153">
        <v>11067.519319999999</v>
      </c>
      <c r="F50" s="153">
        <f t="shared" si="0"/>
        <v>11.306661427863089</v>
      </c>
      <c r="G50" s="3"/>
    </row>
    <row r="51" spans="1:7" ht="12.6" customHeight="1">
      <c r="A51" s="47" t="s">
        <v>1597</v>
      </c>
      <c r="B51" s="13" t="s">
        <v>1598</v>
      </c>
      <c r="C51" s="154">
        <v>189</v>
      </c>
      <c r="D51" s="153">
        <v>758.89693</v>
      </c>
      <c r="E51" s="153">
        <v>14606.679190999999</v>
      </c>
      <c r="F51" s="153">
        <f t="shared" si="0"/>
        <v>19.247250336089778</v>
      </c>
      <c r="G51" s="3"/>
    </row>
    <row r="52" spans="1:7" ht="12.6" customHeight="1">
      <c r="A52" s="47" t="s">
        <v>235</v>
      </c>
      <c r="B52" s="13" t="s">
        <v>236</v>
      </c>
      <c r="C52" s="154">
        <v>72</v>
      </c>
      <c r="D52" s="153">
        <v>467.42469999999997</v>
      </c>
      <c r="E52" s="153">
        <v>6121.4669800000001</v>
      </c>
      <c r="F52" s="153">
        <f t="shared" si="0"/>
        <v>13.0961564076524</v>
      </c>
      <c r="G52" s="3"/>
    </row>
    <row r="53" spans="1:7">
      <c r="A53" s="47"/>
      <c r="B53" s="13" t="s">
        <v>493</v>
      </c>
      <c r="C53" s="103">
        <f>SUM(C6:C52)</f>
        <v>14916</v>
      </c>
      <c r="D53" s="119">
        <f t="shared" ref="D53:E53" si="1">SUM(D6:D52)</f>
        <v>351651.13445100008</v>
      </c>
      <c r="E53" s="119">
        <f t="shared" si="1"/>
        <v>1792232.8324702</v>
      </c>
      <c r="F53" s="153">
        <f t="shared" si="0"/>
        <v>5.096621784736298</v>
      </c>
      <c r="G53" s="3"/>
    </row>
    <row r="54" spans="1:7">
      <c r="A54" s="49"/>
      <c r="B54" s="8"/>
      <c r="C54" s="50"/>
      <c r="D54" s="51"/>
      <c r="E54" s="51"/>
      <c r="F54" s="51"/>
      <c r="G54" s="3"/>
    </row>
    <row r="55" spans="1:7">
      <c r="A55" s="49"/>
      <c r="B55" s="8"/>
      <c r="C55" s="50"/>
      <c r="D55" s="51"/>
      <c r="E55" s="51"/>
      <c r="F55" s="51"/>
      <c r="G55" s="3"/>
    </row>
    <row r="56" spans="1:7">
      <c r="A56" s="49"/>
      <c r="B56" s="8"/>
      <c r="C56" s="50"/>
      <c r="D56" s="51"/>
      <c r="E56" s="51"/>
      <c r="F56" s="51"/>
      <c r="G56" s="3"/>
    </row>
    <row r="57" spans="1:7">
      <c r="A57" s="49"/>
      <c r="B57" s="8"/>
      <c r="C57" s="50"/>
      <c r="D57" s="51"/>
      <c r="E57" s="51"/>
      <c r="F57" s="51"/>
      <c r="G57" s="3"/>
    </row>
    <row r="58" spans="1:7">
      <c r="A58" s="49"/>
      <c r="B58" s="8"/>
      <c r="C58" s="50"/>
      <c r="D58" s="51"/>
      <c r="E58" s="51"/>
      <c r="F58" s="51"/>
      <c r="G58" s="3"/>
    </row>
    <row r="59" spans="1:7">
      <c r="A59" s="49"/>
      <c r="B59" s="8"/>
      <c r="C59" s="50"/>
      <c r="D59" s="51"/>
      <c r="E59" s="51"/>
      <c r="F59" s="51"/>
      <c r="G59" s="3"/>
    </row>
    <row r="60" spans="1:7">
      <c r="A60" s="49"/>
      <c r="B60" s="8"/>
      <c r="C60" s="50"/>
      <c r="D60" s="51"/>
      <c r="E60" s="51"/>
      <c r="F60" s="51"/>
      <c r="G60" s="3"/>
    </row>
    <row r="61" spans="1:7">
      <c r="A61" s="49"/>
      <c r="B61" s="8"/>
      <c r="C61" s="50"/>
      <c r="D61" s="51"/>
      <c r="E61" s="51"/>
      <c r="F61" s="51"/>
      <c r="G61" s="3"/>
    </row>
    <row r="62" spans="1:7">
      <c r="A62" s="49"/>
      <c r="B62" s="8"/>
      <c r="C62" s="50"/>
      <c r="D62" s="51"/>
      <c r="E62" s="51"/>
      <c r="F62" s="51"/>
      <c r="G62" s="3"/>
    </row>
    <row r="63" spans="1:7">
      <c r="A63" s="49"/>
      <c r="B63" s="8"/>
      <c r="C63" s="50"/>
      <c r="D63" s="51"/>
      <c r="E63" s="51"/>
      <c r="F63" s="51"/>
      <c r="G63" s="3"/>
    </row>
    <row r="64" spans="1:7">
      <c r="A64" s="49"/>
      <c r="B64" s="8"/>
      <c r="C64" s="50"/>
      <c r="D64" s="51"/>
      <c r="E64" s="51"/>
      <c r="F64" s="51"/>
      <c r="G64" s="3"/>
    </row>
    <row r="65" spans="1:7">
      <c r="A65" s="49"/>
      <c r="B65" s="8"/>
      <c r="C65" s="50"/>
      <c r="D65" s="51"/>
      <c r="E65" s="51"/>
      <c r="F65" s="51"/>
      <c r="G65" s="3"/>
    </row>
    <row r="66" spans="1:7">
      <c r="A66" s="49"/>
      <c r="B66" s="8"/>
      <c r="C66" s="50"/>
      <c r="D66" s="51"/>
      <c r="E66" s="51"/>
      <c r="F66" s="51"/>
      <c r="G66" s="3"/>
    </row>
    <row r="67" spans="1:7">
      <c r="A67" s="49"/>
      <c r="B67" s="8"/>
      <c r="C67" s="50"/>
      <c r="D67" s="51"/>
      <c r="E67" s="51"/>
      <c r="F67" s="51"/>
      <c r="G67" s="3"/>
    </row>
    <row r="68" spans="1:7">
      <c r="A68" s="49"/>
      <c r="B68" s="8"/>
      <c r="C68" s="50"/>
      <c r="D68" s="51"/>
      <c r="E68" s="51"/>
      <c r="F68" s="51"/>
      <c r="G68" s="3"/>
    </row>
    <row r="69" spans="1:7">
      <c r="A69" s="49"/>
      <c r="B69" s="8"/>
      <c r="C69" s="50"/>
      <c r="D69" s="51"/>
      <c r="E69" s="51"/>
      <c r="F69" s="51"/>
      <c r="G69" s="3"/>
    </row>
    <row r="70" spans="1:7">
      <c r="A70" s="49"/>
      <c r="B70" s="8"/>
      <c r="C70" s="50"/>
      <c r="D70" s="51"/>
      <c r="E70" s="51"/>
      <c r="F70" s="51"/>
      <c r="G70" s="3"/>
    </row>
    <row r="71" spans="1:7">
      <c r="A71" s="49"/>
      <c r="B71" s="8"/>
      <c r="C71" s="50"/>
      <c r="D71" s="51"/>
      <c r="E71" s="51"/>
      <c r="F71" s="51"/>
      <c r="G71" s="3"/>
    </row>
    <row r="72" spans="1:7">
      <c r="A72" s="49"/>
      <c r="B72" s="8"/>
      <c r="C72" s="50"/>
      <c r="D72" s="51"/>
      <c r="E72" s="51"/>
      <c r="F72" s="51"/>
      <c r="G72" s="3"/>
    </row>
    <row r="73" spans="1:7">
      <c r="A73" s="49"/>
      <c r="B73" s="8"/>
      <c r="C73" s="50"/>
      <c r="D73" s="51"/>
      <c r="E73" s="51"/>
      <c r="F73" s="51"/>
      <c r="G73" s="3"/>
    </row>
    <row r="74" spans="1:7">
      <c r="A74" s="49"/>
      <c r="B74" s="8"/>
      <c r="C74" s="50"/>
      <c r="D74" s="51"/>
      <c r="E74" s="51"/>
      <c r="F74" s="51"/>
      <c r="G74" s="3"/>
    </row>
    <row r="75" spans="1:7">
      <c r="A75" s="49"/>
      <c r="B75" s="8"/>
      <c r="C75" s="50"/>
      <c r="D75" s="51"/>
      <c r="E75" s="51"/>
      <c r="F75" s="51"/>
      <c r="G75" s="3"/>
    </row>
    <row r="76" spans="1:7">
      <c r="A76" s="49"/>
      <c r="B76" s="8"/>
      <c r="C76" s="50"/>
      <c r="D76" s="51"/>
      <c r="E76" s="51"/>
      <c r="F76" s="51"/>
      <c r="G76" s="3"/>
    </row>
    <row r="77" spans="1:7">
      <c r="A77" s="49"/>
      <c r="B77" s="8"/>
      <c r="C77" s="50"/>
      <c r="D77" s="51"/>
      <c r="E77" s="51"/>
      <c r="F77" s="51"/>
      <c r="G77" s="3"/>
    </row>
    <row r="78" spans="1:7">
      <c r="A78" s="49"/>
      <c r="B78" s="8"/>
      <c r="C78" s="50"/>
      <c r="D78" s="51"/>
      <c r="E78" s="51"/>
      <c r="F78" s="51"/>
      <c r="G78" s="3"/>
    </row>
    <row r="79" spans="1:7">
      <c r="A79" s="49"/>
      <c r="B79" s="8"/>
      <c r="C79" s="50"/>
      <c r="D79" s="51"/>
      <c r="E79" s="51"/>
      <c r="F79" s="51"/>
      <c r="G79" s="3"/>
    </row>
    <row r="80" spans="1:7">
      <c r="A80" s="49"/>
      <c r="B80" s="8"/>
      <c r="C80" s="50"/>
      <c r="D80" s="51"/>
      <c r="E80" s="51"/>
      <c r="F80" s="51"/>
      <c r="G80" s="3"/>
    </row>
    <row r="81" spans="1:7">
      <c r="A81" s="49"/>
      <c r="B81" s="8"/>
      <c r="C81" s="50"/>
      <c r="D81" s="51"/>
      <c r="E81" s="51"/>
      <c r="F81" s="51"/>
      <c r="G81" s="3"/>
    </row>
    <row r="82" spans="1:7">
      <c r="A82" s="49"/>
      <c r="B82" s="8"/>
      <c r="C82" s="50"/>
      <c r="D82" s="51"/>
      <c r="E82" s="51"/>
      <c r="F82" s="51"/>
      <c r="G82" s="3"/>
    </row>
    <row r="83" spans="1:7">
      <c r="A83" s="49"/>
      <c r="B83" s="8"/>
      <c r="C83" s="50"/>
      <c r="D83" s="51"/>
      <c r="E83" s="51"/>
      <c r="F83" s="51"/>
      <c r="G83" s="3"/>
    </row>
    <row r="84" spans="1:7">
      <c r="A84" s="49"/>
      <c r="B84" s="8"/>
      <c r="C84" s="50"/>
      <c r="D84" s="51"/>
      <c r="E84" s="51"/>
      <c r="F84" s="51"/>
      <c r="G84" s="3"/>
    </row>
    <row r="85" spans="1:7">
      <c r="A85" s="49"/>
      <c r="B85" s="8"/>
      <c r="C85" s="50"/>
      <c r="D85" s="51"/>
      <c r="E85" s="51"/>
      <c r="F85" s="51"/>
      <c r="G85" s="3"/>
    </row>
    <row r="86" spans="1:7">
      <c r="A86" s="49"/>
      <c r="B86" s="8"/>
      <c r="C86" s="50"/>
      <c r="D86" s="51"/>
      <c r="E86" s="51"/>
      <c r="F86" s="51"/>
      <c r="G86" s="3"/>
    </row>
    <row r="87" spans="1:7">
      <c r="A87" s="49"/>
      <c r="B87" s="8"/>
      <c r="C87" s="50"/>
      <c r="D87" s="51"/>
      <c r="E87" s="51"/>
      <c r="F87" s="51"/>
      <c r="G87" s="3"/>
    </row>
    <row r="88" spans="1:7">
      <c r="A88" s="49"/>
      <c r="B88" s="8"/>
      <c r="C88" s="50"/>
      <c r="D88" s="51"/>
      <c r="E88" s="51"/>
      <c r="F88" s="51"/>
      <c r="G88" s="3"/>
    </row>
    <row r="89" spans="1:7">
      <c r="A89" s="49"/>
      <c r="B89" s="8"/>
      <c r="C89" s="50"/>
      <c r="D89" s="51"/>
      <c r="E89" s="51"/>
      <c r="F89" s="51"/>
      <c r="G89" s="3"/>
    </row>
    <row r="90" spans="1:7">
      <c r="A90" s="49"/>
      <c r="B90" s="8"/>
      <c r="C90" s="50"/>
      <c r="D90" s="51"/>
      <c r="E90" s="51"/>
      <c r="F90" s="51"/>
      <c r="G90" s="3"/>
    </row>
    <row r="91" spans="1:7">
      <c r="A91" s="49"/>
      <c r="B91" s="8"/>
      <c r="C91" s="50"/>
      <c r="D91" s="51"/>
      <c r="E91" s="51"/>
      <c r="F91" s="51"/>
      <c r="G91" s="3"/>
    </row>
    <row r="92" spans="1:7">
      <c r="A92" s="49"/>
      <c r="B92" s="8"/>
      <c r="C92" s="50"/>
      <c r="D92" s="51"/>
      <c r="E92" s="51"/>
      <c r="F92" s="51"/>
      <c r="G92" s="3"/>
    </row>
    <row r="93" spans="1:7">
      <c r="A93" s="49"/>
      <c r="B93" s="8"/>
      <c r="C93" s="50"/>
      <c r="D93" s="51"/>
      <c r="E93" s="51"/>
      <c r="F93" s="51"/>
      <c r="G93" s="3"/>
    </row>
    <row r="94" spans="1:7">
      <c r="A94" s="49"/>
      <c r="B94" s="8"/>
      <c r="C94" s="50"/>
      <c r="D94" s="51"/>
      <c r="E94" s="51"/>
      <c r="F94" s="51"/>
      <c r="G94" s="3"/>
    </row>
    <row r="95" spans="1:7">
      <c r="A95" s="49"/>
      <c r="B95" s="8"/>
      <c r="C95" s="50"/>
      <c r="D95" s="51"/>
      <c r="E95" s="51"/>
      <c r="F95" s="51"/>
      <c r="G95" s="3"/>
    </row>
    <row r="96" spans="1:7">
      <c r="A96" s="49"/>
      <c r="B96" s="8"/>
      <c r="C96" s="50"/>
      <c r="D96" s="51"/>
      <c r="E96" s="51"/>
      <c r="F96" s="51"/>
      <c r="G96" s="3"/>
    </row>
    <row r="97" spans="1:7">
      <c r="A97" s="49"/>
      <c r="B97" s="8"/>
      <c r="C97" s="50"/>
      <c r="D97" s="51"/>
      <c r="E97" s="51"/>
      <c r="F97" s="51"/>
      <c r="G97" s="3"/>
    </row>
    <row r="98" spans="1:7">
      <c r="A98" s="49"/>
      <c r="B98" s="8"/>
      <c r="C98" s="50"/>
      <c r="D98" s="51"/>
      <c r="E98" s="51"/>
      <c r="F98" s="51"/>
      <c r="G98" s="3"/>
    </row>
    <row r="99" spans="1:7">
      <c r="A99" s="49"/>
      <c r="B99" s="8"/>
      <c r="C99" s="50"/>
      <c r="D99" s="51"/>
      <c r="E99" s="51"/>
      <c r="F99" s="51"/>
      <c r="G99" s="3"/>
    </row>
    <row r="100" spans="1:7">
      <c r="A100" s="49"/>
      <c r="B100" s="8"/>
      <c r="C100" s="50"/>
      <c r="D100" s="51"/>
      <c r="E100" s="51"/>
      <c r="F100" s="51"/>
      <c r="G100" s="3"/>
    </row>
    <row r="101" spans="1:7">
      <c r="A101" s="49"/>
      <c r="B101" s="8"/>
      <c r="C101" s="50"/>
      <c r="D101" s="51"/>
      <c r="E101" s="51"/>
      <c r="F101" s="51"/>
      <c r="G101" s="3"/>
    </row>
    <row r="102" spans="1:7">
      <c r="A102" s="52"/>
      <c r="B102" s="8"/>
      <c r="C102" s="50"/>
      <c r="D102" s="51"/>
      <c r="E102" s="51"/>
      <c r="F102" s="51"/>
      <c r="G102" s="3"/>
    </row>
    <row r="103" spans="1:7">
      <c r="A103" s="52"/>
      <c r="B103" s="9"/>
      <c r="C103" s="53"/>
      <c r="D103" s="54"/>
      <c r="E103" s="54"/>
      <c r="F103" s="54"/>
      <c r="G103" s="8"/>
    </row>
    <row r="104" spans="1:7">
      <c r="A104" s="52"/>
      <c r="B104" s="9"/>
      <c r="C104" s="36"/>
      <c r="D104" s="41"/>
      <c r="E104" s="41"/>
      <c r="F104" s="36"/>
      <c r="G104" s="8"/>
    </row>
    <row r="105" spans="1:7">
      <c r="A105" s="52"/>
      <c r="B105" s="9"/>
      <c r="C105" s="36"/>
      <c r="D105" s="41"/>
      <c r="E105" s="41"/>
      <c r="F105" s="36"/>
      <c r="G105" s="3"/>
    </row>
    <row r="106" spans="1:7">
      <c r="A106" s="52"/>
      <c r="B106" s="9"/>
      <c r="C106" s="53"/>
      <c r="D106" s="41"/>
      <c r="E106" s="41"/>
      <c r="F106" s="36"/>
      <c r="G106" s="3"/>
    </row>
    <row r="107" spans="1:7">
      <c r="A107" s="52"/>
      <c r="B107" s="9"/>
      <c r="C107" s="36"/>
      <c r="D107" s="41"/>
      <c r="E107" s="41"/>
      <c r="F107" s="36"/>
      <c r="G107" s="3"/>
    </row>
    <row r="108" spans="1:7">
      <c r="A108" s="82"/>
      <c r="B108" s="8"/>
      <c r="C108" s="36"/>
      <c r="D108" s="41"/>
      <c r="E108" s="41"/>
      <c r="F108" s="36"/>
    </row>
    <row r="109" spans="1:7">
      <c r="A109" s="82"/>
      <c r="B109" s="8"/>
      <c r="C109" s="36"/>
      <c r="D109" s="41"/>
      <c r="E109" s="41"/>
      <c r="F109" s="36"/>
    </row>
    <row r="110" spans="1:7">
      <c r="A110" s="82"/>
      <c r="B110" s="8"/>
      <c r="C110" s="8"/>
      <c r="D110" s="75"/>
      <c r="E110" s="75"/>
      <c r="F110" s="8"/>
    </row>
    <row r="111" spans="1:7">
      <c r="A111" s="77"/>
      <c r="B111" s="77"/>
      <c r="C111" s="77"/>
      <c r="D111" s="79"/>
      <c r="E111" s="79"/>
      <c r="F111" s="77"/>
    </row>
    <row r="112" spans="1:7">
      <c r="D112" s="104"/>
      <c r="E112" s="104"/>
    </row>
    <row r="113" spans="3:5">
      <c r="D113" s="104"/>
      <c r="E113" s="104"/>
    </row>
    <row r="114" spans="3:5">
      <c r="D114" s="104"/>
      <c r="E114" s="104"/>
    </row>
    <row r="116" spans="3:5">
      <c r="C116" s="105"/>
      <c r="D116" s="105"/>
      <c r="E116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>
  <sheetPr codeName="Sheet63">
    <tabColor rgb="FFC00000"/>
  </sheetPr>
  <dimension ref="A1:G116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11.25" style="32" customWidth="1"/>
    <col min="3" max="6" width="13.5" style="32" customWidth="1"/>
    <col min="7" max="16384" width="9" style="32"/>
  </cols>
  <sheetData>
    <row r="1" spans="1:7" ht="13.5" hidden="1" customHeight="1">
      <c r="B1" s="2"/>
      <c r="C1" s="3"/>
      <c r="D1" s="3"/>
      <c r="E1" s="3"/>
      <c r="F1" s="3"/>
      <c r="G1" s="3"/>
    </row>
    <row r="2" spans="1:7" ht="13.5" hidden="1" customHeight="1">
      <c r="A2" s="1"/>
      <c r="B2" s="2"/>
      <c r="C2" s="3"/>
      <c r="D2" s="3"/>
      <c r="E2" s="3"/>
      <c r="F2" s="3"/>
      <c r="G2" s="3"/>
    </row>
    <row r="3" spans="1:7">
      <c r="A3" s="46" t="s">
        <v>1165</v>
      </c>
      <c r="B3" s="2"/>
      <c r="E3" s="3"/>
      <c r="F3" s="40"/>
      <c r="G3" s="3"/>
    </row>
    <row r="4" spans="1:7">
      <c r="A4" s="46"/>
      <c r="B4" s="2"/>
      <c r="E4" s="3"/>
      <c r="F4" s="40" t="s">
        <v>449</v>
      </c>
      <c r="G4" s="3"/>
    </row>
    <row r="5" spans="1:7" ht="12.6" customHeight="1">
      <c r="A5" s="268" t="s">
        <v>1389</v>
      </c>
      <c r="B5" s="270"/>
      <c r="C5" s="135" t="s">
        <v>1732</v>
      </c>
      <c r="D5" s="135" t="s">
        <v>515</v>
      </c>
      <c r="E5" s="135" t="s">
        <v>1733</v>
      </c>
      <c r="F5" s="135" t="s">
        <v>538</v>
      </c>
      <c r="G5" s="3"/>
    </row>
    <row r="6" spans="1:7" ht="12.6" customHeight="1">
      <c r="A6" s="47" t="s">
        <v>811</v>
      </c>
      <c r="B6" s="13" t="s">
        <v>1189</v>
      </c>
      <c r="C6" s="103">
        <v>654</v>
      </c>
      <c r="D6" s="119">
        <v>13902.598400000001</v>
      </c>
      <c r="E6" s="119">
        <v>111621.370217</v>
      </c>
      <c r="F6" s="153">
        <f>E6/D6</f>
        <v>8.0288135358207562</v>
      </c>
      <c r="G6" s="3"/>
    </row>
    <row r="7" spans="1:7" ht="12.6" customHeight="1">
      <c r="A7" s="47" t="s">
        <v>812</v>
      </c>
      <c r="B7" s="13" t="s">
        <v>1190</v>
      </c>
      <c r="C7" s="103">
        <v>325</v>
      </c>
      <c r="D7" s="119">
        <v>7624.0911099999903</v>
      </c>
      <c r="E7" s="119">
        <v>112659.06627</v>
      </c>
      <c r="F7" s="153">
        <f t="shared" ref="F7:F53" si="0">E7/D7</f>
        <v>14.776720876568872</v>
      </c>
      <c r="G7" s="3"/>
    </row>
    <row r="8" spans="1:7" ht="12.6" customHeight="1">
      <c r="A8" s="47" t="s">
        <v>1333</v>
      </c>
      <c r="B8" s="13" t="s">
        <v>1191</v>
      </c>
      <c r="C8" s="103">
        <v>376</v>
      </c>
      <c r="D8" s="119">
        <v>1345.8839399999999</v>
      </c>
      <c r="E8" s="119">
        <v>8831.6990700000097</v>
      </c>
      <c r="F8" s="153">
        <f t="shared" si="0"/>
        <v>6.5620064312529136</v>
      </c>
      <c r="G8" s="3"/>
    </row>
    <row r="9" spans="1:7" ht="12.6" customHeight="1">
      <c r="A9" s="47" t="s">
        <v>1245</v>
      </c>
      <c r="B9" s="13" t="s">
        <v>1192</v>
      </c>
      <c r="C9" s="103">
        <v>257</v>
      </c>
      <c r="D9" s="119">
        <v>2109.4823299999998</v>
      </c>
      <c r="E9" s="119">
        <v>38008.533499999998</v>
      </c>
      <c r="F9" s="153">
        <f t="shared" si="0"/>
        <v>18.017943530249909</v>
      </c>
      <c r="G9" s="3"/>
    </row>
    <row r="10" spans="1:7" ht="12.6" customHeight="1">
      <c r="A10" s="47" t="s">
        <v>1193</v>
      </c>
      <c r="B10" s="13" t="s">
        <v>1194</v>
      </c>
      <c r="C10" s="103">
        <v>299</v>
      </c>
      <c r="D10" s="119">
        <v>5266.7433000000001</v>
      </c>
      <c r="E10" s="119">
        <v>24088.251820000001</v>
      </c>
      <c r="F10" s="153">
        <f t="shared" si="0"/>
        <v>4.5736521504664944</v>
      </c>
      <c r="G10" s="3"/>
    </row>
    <row r="11" spans="1:7" ht="12.6" customHeight="1">
      <c r="A11" s="47" t="s">
        <v>1195</v>
      </c>
      <c r="B11" s="13" t="s">
        <v>1196</v>
      </c>
      <c r="C11" s="103">
        <v>305</v>
      </c>
      <c r="D11" s="119">
        <v>2448.2319200000002</v>
      </c>
      <c r="E11" s="119">
        <v>6666.8145850000001</v>
      </c>
      <c r="F11" s="153">
        <f t="shared" si="0"/>
        <v>2.7231139870931833</v>
      </c>
      <c r="G11" s="3"/>
    </row>
    <row r="12" spans="1:7" ht="12.6" customHeight="1">
      <c r="A12" s="47" t="s">
        <v>1197</v>
      </c>
      <c r="B12" s="13" t="s">
        <v>1198</v>
      </c>
      <c r="C12" s="103">
        <v>512</v>
      </c>
      <c r="D12" s="119">
        <v>16228.921085</v>
      </c>
      <c r="E12" s="119">
        <v>40372.2461680001</v>
      </c>
      <c r="F12" s="153">
        <f t="shared" si="0"/>
        <v>2.4876728376795914</v>
      </c>
      <c r="G12" s="3"/>
    </row>
    <row r="13" spans="1:7" ht="12.6" customHeight="1">
      <c r="A13" s="47" t="s">
        <v>1334</v>
      </c>
      <c r="B13" s="13" t="s">
        <v>1199</v>
      </c>
      <c r="C13" s="103">
        <v>600</v>
      </c>
      <c r="D13" s="119">
        <v>2943.7777999999998</v>
      </c>
      <c r="E13" s="119">
        <v>12711.443859000001</v>
      </c>
      <c r="F13" s="153">
        <f t="shared" si="0"/>
        <v>4.3180717848337604</v>
      </c>
      <c r="G13" s="3"/>
    </row>
    <row r="14" spans="1:7" ht="12.6" customHeight="1">
      <c r="A14" s="47" t="s">
        <v>1200</v>
      </c>
      <c r="B14" s="13" t="s">
        <v>1201</v>
      </c>
      <c r="C14" s="103">
        <v>440</v>
      </c>
      <c r="D14" s="119">
        <v>1128.9603300000001</v>
      </c>
      <c r="E14" s="119">
        <v>4252.4829129999998</v>
      </c>
      <c r="F14" s="153">
        <f t="shared" si="0"/>
        <v>3.7667248352295952</v>
      </c>
      <c r="G14" s="3"/>
    </row>
    <row r="15" spans="1:7" ht="12.6" customHeight="1">
      <c r="A15" s="47" t="s">
        <v>1202</v>
      </c>
      <c r="B15" s="13" t="s">
        <v>1203</v>
      </c>
      <c r="C15" s="103">
        <v>539</v>
      </c>
      <c r="D15" s="119">
        <v>822.13562320000096</v>
      </c>
      <c r="E15" s="119">
        <v>3233.1445371599998</v>
      </c>
      <c r="F15" s="153">
        <f t="shared" si="0"/>
        <v>3.9326170110177463</v>
      </c>
      <c r="G15" s="3"/>
    </row>
    <row r="16" spans="1:7" ht="12.6" customHeight="1">
      <c r="A16" s="47" t="s">
        <v>1204</v>
      </c>
      <c r="B16" s="13" t="s">
        <v>1205</v>
      </c>
      <c r="C16" s="103">
        <v>577</v>
      </c>
      <c r="D16" s="119">
        <v>2253.96922</v>
      </c>
      <c r="E16" s="119">
        <v>12737.478922</v>
      </c>
      <c r="F16" s="153">
        <f t="shared" si="0"/>
        <v>5.651132592662468</v>
      </c>
      <c r="G16" s="3"/>
    </row>
    <row r="17" spans="1:7" ht="12.6" customHeight="1">
      <c r="A17" s="47" t="s">
        <v>1206</v>
      </c>
      <c r="B17" s="13" t="s">
        <v>1207</v>
      </c>
      <c r="C17" s="103">
        <v>694</v>
      </c>
      <c r="D17" s="119">
        <v>46078.569680000001</v>
      </c>
      <c r="E17" s="119">
        <v>184265.023591</v>
      </c>
      <c r="F17" s="153">
        <f t="shared" si="0"/>
        <v>3.998931062111041</v>
      </c>
      <c r="G17" s="3"/>
    </row>
    <row r="18" spans="1:7" ht="12.6" customHeight="1">
      <c r="A18" s="47" t="s">
        <v>926</v>
      </c>
      <c r="B18" s="13" t="s">
        <v>927</v>
      </c>
      <c r="C18" s="103">
        <v>83</v>
      </c>
      <c r="D18" s="119">
        <v>5322.9408000000003</v>
      </c>
      <c r="E18" s="119">
        <v>13280.544910000001</v>
      </c>
      <c r="F18" s="153">
        <f t="shared" si="0"/>
        <v>2.4949638571971344</v>
      </c>
      <c r="G18" s="3"/>
    </row>
    <row r="19" spans="1:7" ht="12.6" customHeight="1">
      <c r="A19" s="47" t="s">
        <v>928</v>
      </c>
      <c r="B19" s="13" t="s">
        <v>929</v>
      </c>
      <c r="C19" s="103">
        <v>315</v>
      </c>
      <c r="D19" s="119">
        <v>19952.449031</v>
      </c>
      <c r="E19" s="119">
        <v>47712.311059</v>
      </c>
      <c r="F19" s="153">
        <f t="shared" si="0"/>
        <v>2.3913009869048993</v>
      </c>
      <c r="G19" s="3"/>
    </row>
    <row r="20" spans="1:7" ht="12.6" customHeight="1">
      <c r="A20" s="47" t="s">
        <v>930</v>
      </c>
      <c r="B20" s="13" t="s">
        <v>931</v>
      </c>
      <c r="C20" s="103">
        <v>594</v>
      </c>
      <c r="D20" s="119">
        <v>3203.63096</v>
      </c>
      <c r="E20" s="119">
        <v>16893.068318000001</v>
      </c>
      <c r="F20" s="153">
        <f t="shared" si="0"/>
        <v>5.2731005939585502</v>
      </c>
      <c r="G20" s="3"/>
    </row>
    <row r="21" spans="1:7" ht="12.6" customHeight="1">
      <c r="A21" s="47" t="s">
        <v>699</v>
      </c>
      <c r="B21" s="13" t="s">
        <v>700</v>
      </c>
      <c r="C21" s="103">
        <v>330</v>
      </c>
      <c r="D21" s="119">
        <v>951.54398000000003</v>
      </c>
      <c r="E21" s="119">
        <v>5055.5676320000002</v>
      </c>
      <c r="F21" s="153">
        <f t="shared" si="0"/>
        <v>5.3130152029336575</v>
      </c>
      <c r="G21" s="3"/>
    </row>
    <row r="22" spans="1:7" ht="12.6" customHeight="1">
      <c r="A22" s="47" t="s">
        <v>701</v>
      </c>
      <c r="B22" s="13" t="s">
        <v>702</v>
      </c>
      <c r="C22" s="103">
        <v>300</v>
      </c>
      <c r="D22" s="119">
        <v>576.06263999999999</v>
      </c>
      <c r="E22" s="119">
        <v>4144.1563580000002</v>
      </c>
      <c r="F22" s="153">
        <f t="shared" si="0"/>
        <v>7.1939335590310112</v>
      </c>
      <c r="G22" s="3"/>
    </row>
    <row r="23" spans="1:7" ht="12.6" customHeight="1">
      <c r="A23" s="47" t="s">
        <v>703</v>
      </c>
      <c r="B23" s="13" t="s">
        <v>704</v>
      </c>
      <c r="C23" s="103">
        <v>271</v>
      </c>
      <c r="D23" s="119">
        <v>4519.1786599999996</v>
      </c>
      <c r="E23" s="119">
        <v>19692.322121000001</v>
      </c>
      <c r="F23" s="153">
        <f t="shared" si="0"/>
        <v>4.3575002456309182</v>
      </c>
      <c r="G23" s="3"/>
    </row>
    <row r="24" spans="1:7" ht="12.6" customHeight="1">
      <c r="A24" s="47" t="s">
        <v>705</v>
      </c>
      <c r="B24" s="13" t="s">
        <v>706</v>
      </c>
      <c r="C24" s="103">
        <v>181</v>
      </c>
      <c r="D24" s="119">
        <v>501.40296000000001</v>
      </c>
      <c r="E24" s="119">
        <v>1058.7793200000001</v>
      </c>
      <c r="F24" s="153">
        <f t="shared" si="0"/>
        <v>2.1116335651468834</v>
      </c>
      <c r="G24" s="3"/>
    </row>
    <row r="25" spans="1:7" ht="12.6" customHeight="1">
      <c r="A25" s="47" t="s">
        <v>707</v>
      </c>
      <c r="B25" s="13" t="s">
        <v>708</v>
      </c>
      <c r="C25" s="103">
        <v>594</v>
      </c>
      <c r="D25" s="119">
        <v>1319.85177</v>
      </c>
      <c r="E25" s="119">
        <v>4881.51026</v>
      </c>
      <c r="F25" s="153">
        <f t="shared" si="0"/>
        <v>3.6985291613466562</v>
      </c>
      <c r="G25" s="3"/>
    </row>
    <row r="26" spans="1:7" ht="12.6" customHeight="1">
      <c r="A26" s="47" t="s">
        <v>709</v>
      </c>
      <c r="B26" s="13" t="s">
        <v>710</v>
      </c>
      <c r="C26" s="103">
        <v>552</v>
      </c>
      <c r="D26" s="119">
        <v>931.44388000000004</v>
      </c>
      <c r="E26" s="119">
        <v>6708.2707360000004</v>
      </c>
      <c r="F26" s="153">
        <f t="shared" si="0"/>
        <v>7.2020127890045291</v>
      </c>
      <c r="G26" s="3"/>
    </row>
    <row r="27" spans="1:7" ht="12.6" customHeight="1">
      <c r="A27" s="47" t="s">
        <v>711</v>
      </c>
      <c r="B27" s="13" t="s">
        <v>712</v>
      </c>
      <c r="C27" s="103">
        <v>821</v>
      </c>
      <c r="D27" s="119">
        <v>8908.4550100000106</v>
      </c>
      <c r="E27" s="119">
        <v>36905.988412999999</v>
      </c>
      <c r="F27" s="153">
        <f t="shared" si="0"/>
        <v>4.1428046020967617</v>
      </c>
      <c r="G27" s="3"/>
    </row>
    <row r="28" spans="1:7" ht="12.6" customHeight="1">
      <c r="A28" s="47" t="s">
        <v>713</v>
      </c>
      <c r="B28" s="13" t="s">
        <v>714</v>
      </c>
      <c r="C28" s="103">
        <v>1231</v>
      </c>
      <c r="D28" s="119">
        <v>39030.300199999998</v>
      </c>
      <c r="E28" s="119">
        <v>560828.49668600003</v>
      </c>
      <c r="F28" s="153">
        <f t="shared" si="0"/>
        <v>14.369054140300976</v>
      </c>
      <c r="G28" s="3"/>
    </row>
    <row r="29" spans="1:7" ht="12.6" customHeight="1">
      <c r="A29" s="47" t="s">
        <v>715</v>
      </c>
      <c r="B29" s="13" t="s">
        <v>716</v>
      </c>
      <c r="C29" s="103">
        <v>564</v>
      </c>
      <c r="D29" s="119">
        <v>15004.321900000001</v>
      </c>
      <c r="E29" s="119">
        <v>91292.812968999904</v>
      </c>
      <c r="F29" s="153">
        <f t="shared" si="0"/>
        <v>6.084434443451916</v>
      </c>
      <c r="G29" s="3"/>
    </row>
    <row r="30" spans="1:7" ht="12.6" customHeight="1">
      <c r="A30" s="47" t="s">
        <v>717</v>
      </c>
      <c r="B30" s="13" t="s">
        <v>718</v>
      </c>
      <c r="C30" s="103">
        <v>450</v>
      </c>
      <c r="D30" s="119">
        <v>412.02229</v>
      </c>
      <c r="E30" s="119">
        <v>1271.1343409999999</v>
      </c>
      <c r="F30" s="153">
        <f t="shared" si="0"/>
        <v>3.0851106162241853</v>
      </c>
      <c r="G30" s="3"/>
    </row>
    <row r="31" spans="1:7" ht="12.6" customHeight="1">
      <c r="A31" s="47" t="s">
        <v>719</v>
      </c>
      <c r="B31" s="13" t="s">
        <v>720</v>
      </c>
      <c r="C31" s="103">
        <v>200</v>
      </c>
      <c r="D31" s="119">
        <v>1476.24567</v>
      </c>
      <c r="E31" s="119">
        <v>4188.9969060000003</v>
      </c>
      <c r="F31" s="153">
        <f t="shared" si="0"/>
        <v>2.8376014853950426</v>
      </c>
      <c r="G31" s="3"/>
    </row>
    <row r="32" spans="1:7" ht="12.6" customHeight="1">
      <c r="A32" s="47" t="s">
        <v>721</v>
      </c>
      <c r="B32" s="13" t="s">
        <v>722</v>
      </c>
      <c r="C32" s="103">
        <v>281</v>
      </c>
      <c r="D32" s="119">
        <v>4500.4157949999999</v>
      </c>
      <c r="E32" s="119">
        <v>15797.386317</v>
      </c>
      <c r="F32" s="153">
        <f t="shared" si="0"/>
        <v>3.5102059535367891</v>
      </c>
      <c r="G32" s="3"/>
    </row>
    <row r="33" spans="1:7" ht="12.6" customHeight="1">
      <c r="A33" s="47" t="s">
        <v>1631</v>
      </c>
      <c r="B33" s="13" t="s">
        <v>1632</v>
      </c>
      <c r="C33" s="103">
        <v>810</v>
      </c>
      <c r="D33" s="119">
        <v>24085.656749999998</v>
      </c>
      <c r="E33" s="119">
        <v>109223.60185000001</v>
      </c>
      <c r="F33" s="153">
        <f t="shared" si="0"/>
        <v>4.5347985725986071</v>
      </c>
      <c r="G33" s="3"/>
    </row>
    <row r="34" spans="1:7" ht="12.6" customHeight="1">
      <c r="A34" s="47" t="s">
        <v>1208</v>
      </c>
      <c r="B34" s="13" t="s">
        <v>1209</v>
      </c>
      <c r="C34" s="103">
        <v>108</v>
      </c>
      <c r="D34" s="119">
        <v>346.03471000000002</v>
      </c>
      <c r="E34" s="119">
        <v>1568.0107969999999</v>
      </c>
      <c r="F34" s="153">
        <f t="shared" si="0"/>
        <v>4.5313685352547433</v>
      </c>
      <c r="G34" s="3"/>
    </row>
    <row r="35" spans="1:7" ht="12.6" customHeight="1">
      <c r="A35" s="47" t="s">
        <v>1210</v>
      </c>
      <c r="B35" s="13" t="s">
        <v>1211</v>
      </c>
      <c r="C35" s="103">
        <v>271</v>
      </c>
      <c r="D35" s="119">
        <v>5573.7339400000001</v>
      </c>
      <c r="E35" s="119">
        <v>22081.560212</v>
      </c>
      <c r="F35" s="153">
        <f t="shared" si="0"/>
        <v>3.9617176653394401</v>
      </c>
      <c r="G35" s="3"/>
    </row>
    <row r="36" spans="1:7" ht="12.6" customHeight="1">
      <c r="A36" s="47" t="s">
        <v>420</v>
      </c>
      <c r="B36" s="13" t="s">
        <v>1212</v>
      </c>
      <c r="C36" s="103">
        <v>201</v>
      </c>
      <c r="D36" s="119">
        <v>559.26260000000002</v>
      </c>
      <c r="E36" s="119">
        <v>4254.5133500000002</v>
      </c>
      <c r="F36" s="153">
        <f t="shared" si="0"/>
        <v>7.6073625341655244</v>
      </c>
      <c r="G36" s="3"/>
    </row>
    <row r="37" spans="1:7" ht="12.6" customHeight="1">
      <c r="A37" s="47" t="s">
        <v>1213</v>
      </c>
      <c r="B37" s="13" t="s">
        <v>1214</v>
      </c>
      <c r="C37" s="103">
        <v>266</v>
      </c>
      <c r="D37" s="119">
        <v>392.85516999999999</v>
      </c>
      <c r="E37" s="119">
        <v>5396.4643130000004</v>
      </c>
      <c r="F37" s="153">
        <f t="shared" si="0"/>
        <v>13.736523597233049</v>
      </c>
      <c r="G37" s="3"/>
    </row>
    <row r="38" spans="1:7" ht="12.6" customHeight="1">
      <c r="A38" s="47" t="s">
        <v>1215</v>
      </c>
      <c r="B38" s="13" t="s">
        <v>1216</v>
      </c>
      <c r="C38" s="103">
        <v>416</v>
      </c>
      <c r="D38" s="119">
        <v>6905.5001700000003</v>
      </c>
      <c r="E38" s="119">
        <v>30525.372220000001</v>
      </c>
      <c r="F38" s="153">
        <f t="shared" si="0"/>
        <v>4.4204433377053993</v>
      </c>
      <c r="G38" s="3"/>
    </row>
    <row r="39" spans="1:7" ht="12.6" customHeight="1">
      <c r="A39" s="47" t="s">
        <v>1217</v>
      </c>
      <c r="B39" s="13" t="s">
        <v>1218</v>
      </c>
      <c r="C39" s="103">
        <v>378</v>
      </c>
      <c r="D39" s="119">
        <v>2033.08304</v>
      </c>
      <c r="E39" s="119">
        <v>9215.4629050000003</v>
      </c>
      <c r="F39" s="153">
        <f t="shared" si="0"/>
        <v>4.5327528308927318</v>
      </c>
      <c r="G39" s="3"/>
    </row>
    <row r="40" spans="1:7" ht="12.6" customHeight="1">
      <c r="A40" s="47" t="s">
        <v>1219</v>
      </c>
      <c r="B40" s="13" t="s">
        <v>1220</v>
      </c>
      <c r="C40" s="103">
        <v>361</v>
      </c>
      <c r="D40" s="119">
        <v>16544.36202</v>
      </c>
      <c r="E40" s="119">
        <v>59517.612373999997</v>
      </c>
      <c r="F40" s="153">
        <f t="shared" si="0"/>
        <v>3.5974558766334344</v>
      </c>
      <c r="G40" s="3"/>
    </row>
    <row r="41" spans="1:7" ht="12.6" customHeight="1">
      <c r="A41" s="47" t="s">
        <v>1221</v>
      </c>
      <c r="B41" s="13" t="s">
        <v>1222</v>
      </c>
      <c r="C41" s="103">
        <v>234</v>
      </c>
      <c r="D41" s="119">
        <v>11211.37873</v>
      </c>
      <c r="E41" s="119">
        <v>16726.656229</v>
      </c>
      <c r="F41" s="153">
        <f t="shared" si="0"/>
        <v>1.4919357049496444</v>
      </c>
      <c r="G41" s="3"/>
    </row>
    <row r="42" spans="1:7" ht="12.6" customHeight="1">
      <c r="A42" s="47" t="s">
        <v>421</v>
      </c>
      <c r="B42" s="13" t="s">
        <v>1223</v>
      </c>
      <c r="C42" s="103">
        <v>222</v>
      </c>
      <c r="D42" s="119">
        <v>1089.3589099999999</v>
      </c>
      <c r="E42" s="119">
        <v>5168.892562</v>
      </c>
      <c r="F42" s="153">
        <f t="shared" si="0"/>
        <v>4.7448940055945386</v>
      </c>
      <c r="G42" s="3"/>
    </row>
    <row r="43" spans="1:7" ht="12.6" customHeight="1">
      <c r="A43" s="47" t="s">
        <v>559</v>
      </c>
      <c r="B43" s="13" t="s">
        <v>1224</v>
      </c>
      <c r="C43" s="103">
        <v>286</v>
      </c>
      <c r="D43" s="119">
        <v>11099.5888</v>
      </c>
      <c r="E43" s="119">
        <v>33919.501048999999</v>
      </c>
      <c r="F43" s="153">
        <f t="shared" si="0"/>
        <v>3.0559241121617045</v>
      </c>
      <c r="G43" s="3"/>
    </row>
    <row r="44" spans="1:7" ht="12.6" customHeight="1">
      <c r="A44" s="47" t="s">
        <v>1225</v>
      </c>
      <c r="B44" s="13" t="s">
        <v>1588</v>
      </c>
      <c r="C44" s="103">
        <v>146</v>
      </c>
      <c r="D44" s="119">
        <v>250.61395999999999</v>
      </c>
      <c r="E44" s="119">
        <v>1764.640502</v>
      </c>
      <c r="F44" s="153">
        <f t="shared" si="0"/>
        <v>7.0412697760332268</v>
      </c>
      <c r="G44" s="3"/>
    </row>
    <row r="45" spans="1:7" ht="12.6" customHeight="1">
      <c r="A45" s="47" t="s">
        <v>422</v>
      </c>
      <c r="B45" s="13" t="s">
        <v>1589</v>
      </c>
      <c r="C45" s="103">
        <v>420</v>
      </c>
      <c r="D45" s="119">
        <v>6246.31441</v>
      </c>
      <c r="E45" s="119">
        <v>18523.976631000001</v>
      </c>
      <c r="F45" s="153">
        <f t="shared" si="0"/>
        <v>2.9655850498566245</v>
      </c>
      <c r="G45" s="3"/>
    </row>
    <row r="46" spans="1:7" ht="12.6" customHeight="1">
      <c r="A46" s="47" t="s">
        <v>423</v>
      </c>
      <c r="B46" s="13" t="s">
        <v>1590</v>
      </c>
      <c r="C46" s="103">
        <v>198</v>
      </c>
      <c r="D46" s="119">
        <v>222.74446</v>
      </c>
      <c r="E46" s="119">
        <v>1600.7068770000001</v>
      </c>
      <c r="F46" s="153">
        <f t="shared" si="0"/>
        <v>7.1862926557185753</v>
      </c>
      <c r="G46" s="3"/>
    </row>
    <row r="47" spans="1:7" ht="12.6" customHeight="1">
      <c r="A47" s="47" t="s">
        <v>1591</v>
      </c>
      <c r="B47" s="13" t="s">
        <v>1592</v>
      </c>
      <c r="C47" s="103">
        <v>196</v>
      </c>
      <c r="D47" s="119">
        <v>4394.0964700000004</v>
      </c>
      <c r="E47" s="119">
        <v>5449.4864660000003</v>
      </c>
      <c r="F47" s="153">
        <f t="shared" si="0"/>
        <v>1.2401836198193437</v>
      </c>
      <c r="G47" s="3"/>
    </row>
    <row r="48" spans="1:7" ht="12.6" customHeight="1">
      <c r="A48" s="47" t="s">
        <v>1593</v>
      </c>
      <c r="B48" s="13" t="s">
        <v>1594</v>
      </c>
      <c r="C48" s="103">
        <v>248</v>
      </c>
      <c r="D48" s="119">
        <v>5533.3368399999999</v>
      </c>
      <c r="E48" s="119">
        <v>20285.479834000002</v>
      </c>
      <c r="F48" s="153">
        <f t="shared" si="0"/>
        <v>3.6660482491067725</v>
      </c>
      <c r="G48" s="3"/>
    </row>
    <row r="49" spans="1:7" ht="12.6" customHeight="1">
      <c r="A49" s="47" t="s">
        <v>1595</v>
      </c>
      <c r="B49" s="13" t="s">
        <v>1596</v>
      </c>
      <c r="C49" s="103">
        <v>226</v>
      </c>
      <c r="D49" s="119">
        <v>3705.77142</v>
      </c>
      <c r="E49" s="119">
        <v>8680.1211220000096</v>
      </c>
      <c r="F49" s="153">
        <f t="shared" si="0"/>
        <v>2.3423250217629477</v>
      </c>
      <c r="G49" s="3"/>
    </row>
    <row r="50" spans="1:7" ht="12.6" customHeight="1">
      <c r="A50" s="47" t="s">
        <v>424</v>
      </c>
      <c r="B50" s="13" t="s">
        <v>798</v>
      </c>
      <c r="C50" s="103">
        <v>180</v>
      </c>
      <c r="D50" s="119">
        <v>1265.1828499999999</v>
      </c>
      <c r="E50" s="119">
        <v>11177.835230000001</v>
      </c>
      <c r="F50" s="153">
        <f t="shared" si="0"/>
        <v>8.8349563306205123</v>
      </c>
      <c r="G50" s="3"/>
    </row>
    <row r="51" spans="1:7" ht="12.6" customHeight="1">
      <c r="A51" s="47" t="s">
        <v>1597</v>
      </c>
      <c r="B51" s="13" t="s">
        <v>1598</v>
      </c>
      <c r="C51" s="103">
        <v>314</v>
      </c>
      <c r="D51" s="119">
        <v>790.03683000000001</v>
      </c>
      <c r="E51" s="119">
        <v>7855.9210480000002</v>
      </c>
      <c r="F51" s="153">
        <f t="shared" si="0"/>
        <v>9.9437402785386606</v>
      </c>
      <c r="G51" s="3"/>
    </row>
    <row r="52" spans="1:7" ht="12.6" customHeight="1">
      <c r="A52" s="47" t="s">
        <v>235</v>
      </c>
      <c r="B52" s="13" t="s">
        <v>236</v>
      </c>
      <c r="C52" s="103">
        <v>105</v>
      </c>
      <c r="D52" s="119">
        <v>472.94740000000002</v>
      </c>
      <c r="E52" s="119">
        <v>2531.4862800000001</v>
      </c>
      <c r="F52" s="153">
        <f t="shared" si="0"/>
        <v>5.3525746837809027</v>
      </c>
      <c r="G52" s="3"/>
    </row>
    <row r="53" spans="1:7">
      <c r="A53" s="47"/>
      <c r="B53" s="13" t="s">
        <v>493</v>
      </c>
      <c r="C53" s="103">
        <f>SUM(C6:C52)</f>
        <v>17931</v>
      </c>
      <c r="D53" s="119">
        <f>SUM(D6:D52)</f>
        <v>311485.4897642</v>
      </c>
      <c r="E53" s="119">
        <f>SUM(E6:E52)</f>
        <v>1764626.2036491605</v>
      </c>
      <c r="F53" s="153">
        <f t="shared" si="0"/>
        <v>5.6651955280004005</v>
      </c>
      <c r="G53" s="3"/>
    </row>
    <row r="54" spans="1:7">
      <c r="A54" s="49"/>
      <c r="B54" s="8"/>
      <c r="C54" s="50"/>
      <c r="D54" s="51"/>
      <c r="E54" s="51"/>
      <c r="F54" s="51"/>
      <c r="G54" s="3"/>
    </row>
    <row r="55" spans="1:7">
      <c r="A55" s="49"/>
      <c r="B55" s="8"/>
      <c r="C55" s="50"/>
      <c r="D55" s="51"/>
      <c r="E55" s="51"/>
      <c r="F55" s="51"/>
      <c r="G55" s="3"/>
    </row>
    <row r="56" spans="1:7">
      <c r="A56" s="49"/>
      <c r="B56" s="8"/>
      <c r="C56" s="50"/>
      <c r="D56" s="51"/>
      <c r="E56" s="51"/>
      <c r="F56" s="51"/>
      <c r="G56" s="3"/>
    </row>
    <row r="57" spans="1:7">
      <c r="A57" s="49"/>
      <c r="B57" s="8"/>
      <c r="C57" s="50"/>
      <c r="D57" s="51"/>
      <c r="E57" s="51"/>
      <c r="F57" s="51"/>
      <c r="G57" s="3"/>
    </row>
    <row r="58" spans="1:7">
      <c r="A58" s="49"/>
      <c r="B58" s="8"/>
      <c r="C58" s="50"/>
      <c r="D58" s="51"/>
      <c r="E58" s="51"/>
      <c r="F58" s="51"/>
      <c r="G58" s="3"/>
    </row>
    <row r="59" spans="1:7">
      <c r="A59" s="49"/>
      <c r="B59" s="8"/>
      <c r="C59" s="50"/>
      <c r="D59" s="51"/>
      <c r="E59" s="51"/>
      <c r="F59" s="51"/>
      <c r="G59" s="3"/>
    </row>
    <row r="60" spans="1:7">
      <c r="A60" s="49"/>
      <c r="B60" s="8"/>
      <c r="C60" s="50"/>
      <c r="D60" s="51"/>
      <c r="E60" s="51"/>
      <c r="F60" s="51"/>
      <c r="G60" s="3"/>
    </row>
    <row r="61" spans="1:7">
      <c r="A61" s="49"/>
      <c r="B61" s="8"/>
      <c r="C61" s="50"/>
      <c r="D61" s="51"/>
      <c r="E61" s="51"/>
      <c r="F61" s="51"/>
      <c r="G61" s="3"/>
    </row>
    <row r="62" spans="1:7">
      <c r="A62" s="49"/>
      <c r="B62" s="8"/>
      <c r="C62" s="50"/>
      <c r="D62" s="51"/>
      <c r="E62" s="51"/>
      <c r="F62" s="51"/>
      <c r="G62" s="3"/>
    </row>
    <row r="63" spans="1:7">
      <c r="A63" s="49"/>
      <c r="B63" s="8"/>
      <c r="C63" s="50"/>
      <c r="D63" s="51"/>
      <c r="E63" s="51"/>
      <c r="F63" s="51"/>
      <c r="G63" s="3"/>
    </row>
    <row r="64" spans="1:7">
      <c r="A64" s="49"/>
      <c r="B64" s="8"/>
      <c r="C64" s="50"/>
      <c r="D64" s="51"/>
      <c r="E64" s="51"/>
      <c r="F64" s="51"/>
      <c r="G64" s="3"/>
    </row>
    <row r="65" spans="1:7">
      <c r="A65" s="49"/>
      <c r="B65" s="8"/>
      <c r="C65" s="50"/>
      <c r="D65" s="51"/>
      <c r="E65" s="51"/>
      <c r="F65" s="51"/>
      <c r="G65" s="3"/>
    </row>
    <row r="66" spans="1:7">
      <c r="A66" s="49"/>
      <c r="B66" s="8"/>
      <c r="C66" s="50"/>
      <c r="D66" s="51"/>
      <c r="E66" s="51"/>
      <c r="F66" s="51"/>
      <c r="G66" s="3"/>
    </row>
    <row r="67" spans="1:7">
      <c r="A67" s="49"/>
      <c r="B67" s="8"/>
      <c r="C67" s="50"/>
      <c r="D67" s="51"/>
      <c r="E67" s="51"/>
      <c r="F67" s="51"/>
      <c r="G67" s="3"/>
    </row>
    <row r="68" spans="1:7">
      <c r="A68" s="49"/>
      <c r="B68" s="8"/>
      <c r="C68" s="50"/>
      <c r="D68" s="51"/>
      <c r="E68" s="51"/>
      <c r="F68" s="51"/>
      <c r="G68" s="3"/>
    </row>
    <row r="69" spans="1:7">
      <c r="A69" s="49"/>
      <c r="B69" s="8"/>
      <c r="C69" s="50"/>
      <c r="D69" s="51"/>
      <c r="E69" s="51"/>
      <c r="F69" s="51"/>
      <c r="G69" s="3"/>
    </row>
    <row r="70" spans="1:7">
      <c r="A70" s="49"/>
      <c r="B70" s="8"/>
      <c r="C70" s="50"/>
      <c r="D70" s="51"/>
      <c r="E70" s="51"/>
      <c r="F70" s="51"/>
      <c r="G70" s="3"/>
    </row>
    <row r="71" spans="1:7">
      <c r="A71" s="49"/>
      <c r="B71" s="8"/>
      <c r="C71" s="50"/>
      <c r="D71" s="51"/>
      <c r="E71" s="51"/>
      <c r="F71" s="51"/>
      <c r="G71" s="3"/>
    </row>
    <row r="72" spans="1:7">
      <c r="A72" s="49"/>
      <c r="B72" s="8"/>
      <c r="C72" s="50"/>
      <c r="D72" s="51"/>
      <c r="E72" s="51"/>
      <c r="F72" s="51"/>
      <c r="G72" s="3"/>
    </row>
    <row r="73" spans="1:7">
      <c r="A73" s="49"/>
      <c r="B73" s="8"/>
      <c r="C73" s="50"/>
      <c r="D73" s="51"/>
      <c r="E73" s="51"/>
      <c r="F73" s="51"/>
      <c r="G73" s="3"/>
    </row>
    <row r="74" spans="1:7">
      <c r="A74" s="49"/>
      <c r="B74" s="8"/>
      <c r="C74" s="50"/>
      <c r="D74" s="51"/>
      <c r="E74" s="51"/>
      <c r="F74" s="51"/>
      <c r="G74" s="3"/>
    </row>
    <row r="75" spans="1:7">
      <c r="A75" s="49"/>
      <c r="B75" s="8"/>
      <c r="C75" s="50"/>
      <c r="D75" s="51"/>
      <c r="E75" s="51"/>
      <c r="F75" s="51"/>
      <c r="G75" s="3"/>
    </row>
    <row r="76" spans="1:7">
      <c r="A76" s="49"/>
      <c r="B76" s="8"/>
      <c r="C76" s="50"/>
      <c r="D76" s="51"/>
      <c r="E76" s="51"/>
      <c r="F76" s="51"/>
      <c r="G76" s="3"/>
    </row>
    <row r="77" spans="1:7">
      <c r="A77" s="49"/>
      <c r="B77" s="8"/>
      <c r="C77" s="50"/>
      <c r="D77" s="51"/>
      <c r="E77" s="51"/>
      <c r="F77" s="51"/>
      <c r="G77" s="3"/>
    </row>
    <row r="78" spans="1:7">
      <c r="A78" s="49"/>
      <c r="B78" s="8"/>
      <c r="C78" s="50"/>
      <c r="D78" s="51"/>
      <c r="E78" s="51"/>
      <c r="F78" s="51"/>
      <c r="G78" s="3"/>
    </row>
    <row r="79" spans="1:7">
      <c r="A79" s="49"/>
      <c r="B79" s="8"/>
      <c r="C79" s="50"/>
      <c r="D79" s="51"/>
      <c r="E79" s="51"/>
      <c r="F79" s="51"/>
      <c r="G79" s="3"/>
    </row>
    <row r="80" spans="1:7">
      <c r="A80" s="49"/>
      <c r="B80" s="8"/>
      <c r="C80" s="50"/>
      <c r="D80" s="51"/>
      <c r="E80" s="51"/>
      <c r="F80" s="51"/>
      <c r="G80" s="3"/>
    </row>
    <row r="81" spans="1:7">
      <c r="A81" s="49"/>
      <c r="B81" s="8"/>
      <c r="C81" s="50"/>
      <c r="D81" s="51"/>
      <c r="E81" s="51"/>
      <c r="F81" s="51"/>
      <c r="G81" s="3"/>
    </row>
    <row r="82" spans="1:7">
      <c r="A82" s="49"/>
      <c r="B82" s="8"/>
      <c r="C82" s="50"/>
      <c r="D82" s="51"/>
      <c r="E82" s="51"/>
      <c r="F82" s="51"/>
      <c r="G82" s="3"/>
    </row>
    <row r="83" spans="1:7">
      <c r="A83" s="49"/>
      <c r="B83" s="8"/>
      <c r="C83" s="50"/>
      <c r="D83" s="51"/>
      <c r="E83" s="51"/>
      <c r="F83" s="51"/>
      <c r="G83" s="3"/>
    </row>
    <row r="84" spans="1:7">
      <c r="A84" s="49"/>
      <c r="B84" s="8"/>
      <c r="C84" s="50"/>
      <c r="D84" s="51"/>
      <c r="E84" s="51"/>
      <c r="F84" s="51"/>
      <c r="G84" s="3"/>
    </row>
    <row r="85" spans="1:7">
      <c r="A85" s="49"/>
      <c r="B85" s="8"/>
      <c r="C85" s="50"/>
      <c r="D85" s="51"/>
      <c r="E85" s="51"/>
      <c r="F85" s="51"/>
      <c r="G85" s="3"/>
    </row>
    <row r="86" spans="1:7">
      <c r="A86" s="49"/>
      <c r="B86" s="8"/>
      <c r="C86" s="50"/>
      <c r="D86" s="51"/>
      <c r="E86" s="51"/>
      <c r="F86" s="51"/>
      <c r="G86" s="3"/>
    </row>
    <row r="87" spans="1:7">
      <c r="A87" s="49"/>
      <c r="B87" s="8"/>
      <c r="C87" s="50"/>
      <c r="D87" s="51"/>
      <c r="E87" s="51"/>
      <c r="F87" s="51"/>
      <c r="G87" s="3"/>
    </row>
    <row r="88" spans="1:7">
      <c r="A88" s="49"/>
      <c r="B88" s="8"/>
      <c r="C88" s="50"/>
      <c r="D88" s="51"/>
      <c r="E88" s="51"/>
      <c r="F88" s="51"/>
      <c r="G88" s="3"/>
    </row>
    <row r="89" spans="1:7">
      <c r="A89" s="49"/>
      <c r="B89" s="8"/>
      <c r="C89" s="50"/>
      <c r="D89" s="51"/>
      <c r="E89" s="51"/>
      <c r="F89" s="51"/>
      <c r="G89" s="3"/>
    </row>
    <row r="90" spans="1:7">
      <c r="A90" s="49"/>
      <c r="B90" s="8"/>
      <c r="C90" s="50"/>
      <c r="D90" s="51"/>
      <c r="E90" s="51"/>
      <c r="F90" s="51"/>
      <c r="G90" s="3"/>
    </row>
    <row r="91" spans="1:7">
      <c r="A91" s="49"/>
      <c r="B91" s="8"/>
      <c r="C91" s="50"/>
      <c r="D91" s="51"/>
      <c r="E91" s="51"/>
      <c r="F91" s="51"/>
      <c r="G91" s="3"/>
    </row>
    <row r="92" spans="1:7">
      <c r="A92" s="49"/>
      <c r="B92" s="8"/>
      <c r="C92" s="50"/>
      <c r="D92" s="51"/>
      <c r="E92" s="51"/>
      <c r="F92" s="51"/>
      <c r="G92" s="3"/>
    </row>
    <row r="93" spans="1:7">
      <c r="A93" s="49"/>
      <c r="B93" s="8"/>
      <c r="C93" s="50"/>
      <c r="D93" s="51"/>
      <c r="E93" s="51"/>
      <c r="F93" s="51"/>
      <c r="G93" s="3"/>
    </row>
    <row r="94" spans="1:7">
      <c r="A94" s="49"/>
      <c r="B94" s="8"/>
      <c r="C94" s="50"/>
      <c r="D94" s="51"/>
      <c r="E94" s="51"/>
      <c r="F94" s="51"/>
      <c r="G94" s="3"/>
    </row>
    <row r="95" spans="1:7">
      <c r="A95" s="49"/>
      <c r="B95" s="8"/>
      <c r="C95" s="50"/>
      <c r="D95" s="51"/>
      <c r="E95" s="51"/>
      <c r="F95" s="51"/>
      <c r="G95" s="3"/>
    </row>
    <row r="96" spans="1:7">
      <c r="A96" s="49"/>
      <c r="B96" s="8"/>
      <c r="C96" s="50"/>
      <c r="D96" s="51"/>
      <c r="E96" s="51"/>
      <c r="F96" s="51"/>
      <c r="G96" s="3"/>
    </row>
    <row r="97" spans="1:7">
      <c r="A97" s="49"/>
      <c r="B97" s="8"/>
      <c r="C97" s="50"/>
      <c r="D97" s="51"/>
      <c r="E97" s="51"/>
      <c r="F97" s="51"/>
      <c r="G97" s="3"/>
    </row>
    <row r="98" spans="1:7">
      <c r="A98" s="49"/>
      <c r="B98" s="8"/>
      <c r="C98" s="50"/>
      <c r="D98" s="51"/>
      <c r="E98" s="51"/>
      <c r="F98" s="51"/>
      <c r="G98" s="3"/>
    </row>
    <row r="99" spans="1:7">
      <c r="A99" s="49"/>
      <c r="B99" s="8"/>
      <c r="C99" s="50"/>
      <c r="D99" s="51"/>
      <c r="E99" s="51"/>
      <c r="F99" s="51"/>
      <c r="G99" s="3"/>
    </row>
    <row r="100" spans="1:7">
      <c r="A100" s="49"/>
      <c r="B100" s="8"/>
      <c r="C100" s="50"/>
      <c r="D100" s="51"/>
      <c r="E100" s="51"/>
      <c r="F100" s="51"/>
      <c r="G100" s="3"/>
    </row>
    <row r="101" spans="1:7">
      <c r="A101" s="49"/>
      <c r="B101" s="8"/>
      <c r="C101" s="50"/>
      <c r="D101" s="51"/>
      <c r="E101" s="51"/>
      <c r="F101" s="51"/>
      <c r="G101" s="3"/>
    </row>
    <row r="102" spans="1:7">
      <c r="A102" s="52"/>
      <c r="B102" s="8"/>
      <c r="C102" s="50"/>
      <c r="D102" s="51"/>
      <c r="E102" s="51"/>
      <c r="F102" s="51"/>
      <c r="G102" s="3"/>
    </row>
    <row r="103" spans="1:7">
      <c r="A103" s="52"/>
      <c r="B103" s="9"/>
      <c r="C103" s="53"/>
      <c r="D103" s="54"/>
      <c r="E103" s="54"/>
      <c r="F103" s="54"/>
      <c r="G103" s="8"/>
    </row>
    <row r="104" spans="1:7">
      <c r="A104" s="52"/>
      <c r="B104" s="9"/>
      <c r="C104" s="36"/>
      <c r="D104" s="41"/>
      <c r="E104" s="41"/>
      <c r="F104" s="36"/>
      <c r="G104" s="8"/>
    </row>
    <row r="105" spans="1:7">
      <c r="A105" s="52"/>
      <c r="B105" s="9"/>
      <c r="C105" s="36"/>
      <c r="D105" s="41"/>
      <c r="E105" s="41"/>
      <c r="F105" s="36"/>
      <c r="G105" s="3"/>
    </row>
    <row r="106" spans="1:7">
      <c r="A106" s="52"/>
      <c r="B106" s="9"/>
      <c r="C106" s="53"/>
      <c r="D106" s="41"/>
      <c r="E106" s="41"/>
      <c r="F106" s="36"/>
      <c r="G106" s="3"/>
    </row>
    <row r="107" spans="1:7">
      <c r="A107" s="52"/>
      <c r="B107" s="9"/>
      <c r="C107" s="36"/>
      <c r="D107" s="41"/>
      <c r="E107" s="41"/>
      <c r="F107" s="36"/>
      <c r="G107" s="3"/>
    </row>
    <row r="108" spans="1:7">
      <c r="A108" s="82"/>
      <c r="B108" s="8"/>
      <c r="C108" s="36"/>
      <c r="D108" s="41"/>
      <c r="E108" s="41"/>
      <c r="F108" s="36"/>
    </row>
    <row r="109" spans="1:7">
      <c r="A109" s="82"/>
      <c r="B109" s="8"/>
      <c r="C109" s="36"/>
      <c r="D109" s="41"/>
      <c r="E109" s="41"/>
      <c r="F109" s="36"/>
    </row>
    <row r="110" spans="1:7">
      <c r="A110" s="82"/>
      <c r="B110" s="8"/>
      <c r="C110" s="8"/>
      <c r="D110" s="75"/>
      <c r="E110" s="75"/>
      <c r="F110" s="8"/>
    </row>
    <row r="111" spans="1:7">
      <c r="A111" s="77"/>
      <c r="B111" s="77"/>
      <c r="C111" s="77"/>
      <c r="D111" s="79"/>
      <c r="E111" s="79"/>
      <c r="F111" s="77"/>
    </row>
    <row r="112" spans="1:7">
      <c r="D112" s="104"/>
      <c r="E112" s="104"/>
    </row>
    <row r="113" spans="3:5">
      <c r="D113" s="104"/>
      <c r="E113" s="104"/>
    </row>
    <row r="114" spans="3:5">
      <c r="D114" s="104"/>
      <c r="E114" s="104"/>
    </row>
    <row r="116" spans="3:5">
      <c r="C116" s="105"/>
      <c r="D116" s="105"/>
      <c r="E116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>
  <sheetPr codeName="Sheet64">
    <tabColor rgb="FFC00000"/>
  </sheetPr>
  <dimension ref="A1:G116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11.25" style="32" customWidth="1"/>
    <col min="3" max="6" width="13.5" style="32" customWidth="1"/>
    <col min="7" max="16384" width="9" style="32"/>
  </cols>
  <sheetData>
    <row r="1" spans="1:7" ht="13.5" hidden="1" customHeight="1">
      <c r="B1" s="2"/>
      <c r="C1" s="3"/>
      <c r="D1" s="3"/>
      <c r="E1" s="3"/>
      <c r="F1" s="3"/>
      <c r="G1" s="3"/>
    </row>
    <row r="2" spans="1:7" ht="13.5" hidden="1" customHeight="1">
      <c r="A2" s="1"/>
      <c r="B2" s="2"/>
      <c r="C2" s="3"/>
      <c r="D2" s="3"/>
      <c r="E2" s="3"/>
      <c r="F2" s="3"/>
      <c r="G2" s="3"/>
    </row>
    <row r="3" spans="1:7">
      <c r="A3" s="46" t="s">
        <v>1166</v>
      </c>
      <c r="B3" s="2"/>
      <c r="E3" s="3"/>
      <c r="F3" s="40"/>
      <c r="G3" s="3"/>
    </row>
    <row r="4" spans="1:7">
      <c r="A4" s="46"/>
      <c r="B4" s="2"/>
      <c r="E4" s="3"/>
      <c r="F4" s="40" t="s">
        <v>371</v>
      </c>
      <c r="G4" s="3"/>
    </row>
    <row r="5" spans="1:7" ht="12.6" customHeight="1">
      <c r="A5" s="268" t="s">
        <v>1389</v>
      </c>
      <c r="B5" s="270"/>
      <c r="C5" s="135" t="s">
        <v>1732</v>
      </c>
      <c r="D5" s="135" t="s">
        <v>515</v>
      </c>
      <c r="E5" s="135" t="s">
        <v>1733</v>
      </c>
      <c r="F5" s="135" t="s">
        <v>538</v>
      </c>
      <c r="G5" s="3"/>
    </row>
    <row r="6" spans="1:7" ht="12.6" customHeight="1">
      <c r="A6" s="47" t="s">
        <v>811</v>
      </c>
      <c r="B6" s="13" t="s">
        <v>1189</v>
      </c>
      <c r="C6" s="103">
        <v>328</v>
      </c>
      <c r="D6" s="119">
        <v>7509.8164699999998</v>
      </c>
      <c r="E6" s="119">
        <v>123877.75191799999</v>
      </c>
      <c r="F6" s="48">
        <f>E6/D6</f>
        <v>16.495443319136132</v>
      </c>
      <c r="G6" s="3"/>
    </row>
    <row r="7" spans="1:7" ht="12.6" customHeight="1">
      <c r="A7" s="47" t="s">
        <v>812</v>
      </c>
      <c r="B7" s="13" t="s">
        <v>1190</v>
      </c>
      <c r="C7" s="103">
        <v>194</v>
      </c>
      <c r="D7" s="119">
        <v>324.44040000000001</v>
      </c>
      <c r="E7" s="119">
        <v>4825.0343400000002</v>
      </c>
      <c r="F7" s="48">
        <f t="shared" ref="F7:F53" si="0">E7/D7</f>
        <v>14.871866573953183</v>
      </c>
      <c r="G7" s="3"/>
    </row>
    <row r="8" spans="1:7" ht="12.6" customHeight="1">
      <c r="A8" s="47" t="s">
        <v>1333</v>
      </c>
      <c r="B8" s="13" t="s">
        <v>1191</v>
      </c>
      <c r="C8" s="103">
        <v>184</v>
      </c>
      <c r="D8" s="119">
        <v>1216.36609</v>
      </c>
      <c r="E8" s="119">
        <v>13551.361858</v>
      </c>
      <c r="F8" s="48">
        <f t="shared" si="0"/>
        <v>11.14085797804508</v>
      </c>
      <c r="G8" s="3"/>
    </row>
    <row r="9" spans="1:7" ht="12.6" customHeight="1">
      <c r="A9" s="47" t="s">
        <v>1245</v>
      </c>
      <c r="B9" s="13" t="s">
        <v>1192</v>
      </c>
      <c r="C9" s="103">
        <v>161</v>
      </c>
      <c r="D9" s="119">
        <v>1762.77073</v>
      </c>
      <c r="E9" s="119">
        <v>17570.176339000001</v>
      </c>
      <c r="F9" s="48">
        <f t="shared" si="0"/>
        <v>9.9673633331771985</v>
      </c>
      <c r="G9" s="3"/>
    </row>
    <row r="10" spans="1:7" ht="12.6" customHeight="1">
      <c r="A10" s="47" t="s">
        <v>1193</v>
      </c>
      <c r="B10" s="13" t="s">
        <v>1194</v>
      </c>
      <c r="C10" s="103">
        <v>113</v>
      </c>
      <c r="D10" s="119">
        <v>258.52258</v>
      </c>
      <c r="E10" s="119">
        <v>1915.036014</v>
      </c>
      <c r="F10" s="48">
        <f t="shared" si="0"/>
        <v>7.4076160542727063</v>
      </c>
      <c r="G10" s="3"/>
    </row>
    <row r="11" spans="1:7" ht="12.6" customHeight="1">
      <c r="A11" s="47" t="s">
        <v>1195</v>
      </c>
      <c r="B11" s="13" t="s">
        <v>1196</v>
      </c>
      <c r="C11" s="103">
        <v>104</v>
      </c>
      <c r="D11" s="119">
        <v>2229.1136000000001</v>
      </c>
      <c r="E11" s="119">
        <v>26274.833190000001</v>
      </c>
      <c r="F11" s="48">
        <f t="shared" si="0"/>
        <v>11.787121656787702</v>
      </c>
      <c r="G11" s="3"/>
    </row>
    <row r="12" spans="1:7" ht="12.6" customHeight="1">
      <c r="A12" s="47" t="s">
        <v>1197</v>
      </c>
      <c r="B12" s="13" t="s">
        <v>1198</v>
      </c>
      <c r="C12" s="103">
        <v>168</v>
      </c>
      <c r="D12" s="119">
        <v>7968.2326149999899</v>
      </c>
      <c r="E12" s="119">
        <v>7100.1525789999996</v>
      </c>
      <c r="F12" s="48">
        <f t="shared" si="0"/>
        <v>0.89105739278170015</v>
      </c>
      <c r="G12" s="3"/>
    </row>
    <row r="13" spans="1:7" ht="12.6" customHeight="1">
      <c r="A13" s="47" t="s">
        <v>1334</v>
      </c>
      <c r="B13" s="13" t="s">
        <v>1199</v>
      </c>
      <c r="C13" s="103">
        <v>440</v>
      </c>
      <c r="D13" s="119">
        <v>2294.44274</v>
      </c>
      <c r="E13" s="119">
        <v>12098.497701</v>
      </c>
      <c r="F13" s="48">
        <f t="shared" si="0"/>
        <v>5.2729569102256182</v>
      </c>
      <c r="G13" s="3"/>
    </row>
    <row r="14" spans="1:7" ht="12.6" customHeight="1">
      <c r="A14" s="47" t="s">
        <v>1200</v>
      </c>
      <c r="B14" s="13" t="s">
        <v>1201</v>
      </c>
      <c r="C14" s="103">
        <v>245</v>
      </c>
      <c r="D14" s="119">
        <v>1038.08213</v>
      </c>
      <c r="E14" s="119">
        <v>10310.991141</v>
      </c>
      <c r="F14" s="48">
        <f t="shared" si="0"/>
        <v>9.9327315662393687</v>
      </c>
      <c r="G14" s="3"/>
    </row>
    <row r="15" spans="1:7" ht="12.6" customHeight="1">
      <c r="A15" s="47" t="s">
        <v>1202</v>
      </c>
      <c r="B15" s="13" t="s">
        <v>1203</v>
      </c>
      <c r="C15" s="103">
        <v>427</v>
      </c>
      <c r="D15" s="119">
        <v>793.88012320000098</v>
      </c>
      <c r="E15" s="119">
        <v>5931.9957511599996</v>
      </c>
      <c r="F15" s="48">
        <f t="shared" si="0"/>
        <v>7.4721555280274492</v>
      </c>
      <c r="G15" s="3"/>
    </row>
    <row r="16" spans="1:7" ht="12.6" customHeight="1">
      <c r="A16" s="47" t="s">
        <v>1204</v>
      </c>
      <c r="B16" s="13" t="s">
        <v>1205</v>
      </c>
      <c r="C16" s="103">
        <v>615</v>
      </c>
      <c r="D16" s="119">
        <v>2222.9288299999998</v>
      </c>
      <c r="E16" s="119">
        <v>30856.316900999998</v>
      </c>
      <c r="F16" s="48">
        <f t="shared" si="0"/>
        <v>13.880928837924154</v>
      </c>
      <c r="G16" s="3"/>
    </row>
    <row r="17" spans="1:7" ht="12.6" customHeight="1">
      <c r="A17" s="47" t="s">
        <v>1206</v>
      </c>
      <c r="B17" s="13" t="s">
        <v>1207</v>
      </c>
      <c r="C17" s="103">
        <v>621</v>
      </c>
      <c r="D17" s="119">
        <v>47765.942640000001</v>
      </c>
      <c r="E17" s="119">
        <v>73364.841690000001</v>
      </c>
      <c r="F17" s="48">
        <f t="shared" si="0"/>
        <v>1.5359236651714909</v>
      </c>
      <c r="G17" s="3"/>
    </row>
    <row r="18" spans="1:7" ht="12.6" customHeight="1">
      <c r="A18" s="47" t="s">
        <v>926</v>
      </c>
      <c r="B18" s="13" t="s">
        <v>927</v>
      </c>
      <c r="C18" s="103">
        <v>95</v>
      </c>
      <c r="D18" s="119">
        <v>5634.4273000000003</v>
      </c>
      <c r="E18" s="119">
        <v>66567.701449999993</v>
      </c>
      <c r="F18" s="48">
        <f t="shared" si="0"/>
        <v>11.814457424980883</v>
      </c>
      <c r="G18" s="3"/>
    </row>
    <row r="19" spans="1:7" ht="12.6" customHeight="1">
      <c r="A19" s="47" t="s">
        <v>928</v>
      </c>
      <c r="B19" s="13" t="s">
        <v>929</v>
      </c>
      <c r="C19" s="103">
        <v>239</v>
      </c>
      <c r="D19" s="119">
        <v>24302.79089</v>
      </c>
      <c r="E19" s="119">
        <v>97326.159039000006</v>
      </c>
      <c r="F19" s="48">
        <f t="shared" si="0"/>
        <v>4.0047317807868446</v>
      </c>
      <c r="G19" s="3"/>
    </row>
    <row r="20" spans="1:7" ht="12.6" customHeight="1">
      <c r="A20" s="47" t="s">
        <v>930</v>
      </c>
      <c r="B20" s="13" t="s">
        <v>931</v>
      </c>
      <c r="C20" s="103">
        <v>264</v>
      </c>
      <c r="D20" s="119">
        <v>1348.30044</v>
      </c>
      <c r="E20" s="119">
        <v>16419.008404</v>
      </c>
      <c r="F20" s="48">
        <f t="shared" si="0"/>
        <v>12.177559182580998</v>
      </c>
      <c r="G20" s="3"/>
    </row>
    <row r="21" spans="1:7" ht="12.6" customHeight="1">
      <c r="A21" s="47" t="s">
        <v>699</v>
      </c>
      <c r="B21" s="13" t="s">
        <v>700</v>
      </c>
      <c r="C21" s="103">
        <v>208</v>
      </c>
      <c r="D21" s="119">
        <v>858.63994000000002</v>
      </c>
      <c r="E21" s="119">
        <v>13628.430434</v>
      </c>
      <c r="F21" s="48">
        <f t="shared" si="0"/>
        <v>15.872113326105001</v>
      </c>
      <c r="G21" s="3"/>
    </row>
    <row r="22" spans="1:7" ht="12.6" customHeight="1">
      <c r="A22" s="47" t="s">
        <v>701</v>
      </c>
      <c r="B22" s="13" t="s">
        <v>702</v>
      </c>
      <c r="C22" s="103">
        <v>176</v>
      </c>
      <c r="D22" s="119">
        <v>483.73034000000001</v>
      </c>
      <c r="E22" s="119">
        <v>6550.1818560000002</v>
      </c>
      <c r="F22" s="48">
        <f t="shared" si="0"/>
        <v>13.540977925841906</v>
      </c>
      <c r="G22" s="3"/>
    </row>
    <row r="23" spans="1:7" ht="12.6" customHeight="1">
      <c r="A23" s="47" t="s">
        <v>703</v>
      </c>
      <c r="B23" s="13" t="s">
        <v>704</v>
      </c>
      <c r="C23" s="103">
        <v>135</v>
      </c>
      <c r="D23" s="119">
        <v>472.22163</v>
      </c>
      <c r="E23" s="119">
        <v>4725.7616539999999</v>
      </c>
      <c r="F23" s="48">
        <f t="shared" si="0"/>
        <v>10.007507817886275</v>
      </c>
      <c r="G23" s="3"/>
    </row>
    <row r="24" spans="1:7" ht="12.6" customHeight="1">
      <c r="A24" s="47" t="s">
        <v>705</v>
      </c>
      <c r="B24" s="13" t="s">
        <v>706</v>
      </c>
      <c r="C24" s="103">
        <v>81</v>
      </c>
      <c r="D24" s="119">
        <v>460.04849999999999</v>
      </c>
      <c r="E24" s="119">
        <v>2965.7030800000002</v>
      </c>
      <c r="F24" s="48">
        <f t="shared" si="0"/>
        <v>6.4465009232722208</v>
      </c>
      <c r="G24" s="3"/>
    </row>
    <row r="25" spans="1:7" ht="12.6" customHeight="1">
      <c r="A25" s="47" t="s">
        <v>707</v>
      </c>
      <c r="B25" s="13" t="s">
        <v>708</v>
      </c>
      <c r="C25" s="103">
        <v>392</v>
      </c>
      <c r="D25" s="119">
        <v>1249.2379800000001</v>
      </c>
      <c r="E25" s="119">
        <v>10650.401841999999</v>
      </c>
      <c r="F25" s="48">
        <f t="shared" si="0"/>
        <v>8.5255187662482044</v>
      </c>
      <c r="G25" s="3"/>
    </row>
    <row r="26" spans="1:7" ht="12.6" customHeight="1">
      <c r="A26" s="47" t="s">
        <v>709</v>
      </c>
      <c r="B26" s="13" t="s">
        <v>710</v>
      </c>
      <c r="C26" s="103">
        <v>570</v>
      </c>
      <c r="D26" s="119">
        <v>1058.2003199999999</v>
      </c>
      <c r="E26" s="119">
        <v>6916.3800680000004</v>
      </c>
      <c r="F26" s="48">
        <f t="shared" si="0"/>
        <v>6.5359837237622465</v>
      </c>
      <c r="G26" s="3"/>
    </row>
    <row r="27" spans="1:7" ht="12.6" customHeight="1">
      <c r="A27" s="47" t="s">
        <v>711</v>
      </c>
      <c r="B27" s="13" t="s">
        <v>712</v>
      </c>
      <c r="C27" s="103">
        <v>333</v>
      </c>
      <c r="D27" s="119">
        <v>1630.35609</v>
      </c>
      <c r="E27" s="119">
        <v>12987.700435999999</v>
      </c>
      <c r="F27" s="48">
        <f t="shared" si="0"/>
        <v>7.9661740865457187</v>
      </c>
      <c r="G27" s="3"/>
    </row>
    <row r="28" spans="1:7" ht="12.6" customHeight="1">
      <c r="A28" s="47" t="s">
        <v>713</v>
      </c>
      <c r="B28" s="13" t="s">
        <v>714</v>
      </c>
      <c r="C28" s="103">
        <v>1298</v>
      </c>
      <c r="D28" s="119">
        <v>39029.05889</v>
      </c>
      <c r="E28" s="119">
        <v>51079.894126999898</v>
      </c>
      <c r="F28" s="48">
        <f t="shared" si="0"/>
        <v>1.3087657140533193</v>
      </c>
      <c r="G28" s="3"/>
    </row>
    <row r="29" spans="1:7" ht="12.6" customHeight="1">
      <c r="A29" s="47" t="s">
        <v>715</v>
      </c>
      <c r="B29" s="13" t="s">
        <v>716</v>
      </c>
      <c r="C29" s="103">
        <v>601</v>
      </c>
      <c r="D29" s="119">
        <v>14644.550499999999</v>
      </c>
      <c r="E29" s="119">
        <v>13468.216852</v>
      </c>
      <c r="F29" s="48">
        <f t="shared" si="0"/>
        <v>0.91967430833742558</v>
      </c>
      <c r="G29" s="3"/>
    </row>
    <row r="30" spans="1:7" ht="12.6" customHeight="1">
      <c r="A30" s="47" t="s">
        <v>717</v>
      </c>
      <c r="B30" s="13" t="s">
        <v>718</v>
      </c>
      <c r="C30" s="103">
        <v>436</v>
      </c>
      <c r="D30" s="119">
        <v>848.61586999999997</v>
      </c>
      <c r="E30" s="119">
        <v>2718.4028549999998</v>
      </c>
      <c r="F30" s="48">
        <f t="shared" si="0"/>
        <v>3.2033372826270616</v>
      </c>
      <c r="G30" s="3"/>
    </row>
    <row r="31" spans="1:7" ht="12.6" customHeight="1">
      <c r="A31" s="47" t="s">
        <v>719</v>
      </c>
      <c r="B31" s="13" t="s">
        <v>720</v>
      </c>
      <c r="C31" s="103">
        <v>184</v>
      </c>
      <c r="D31" s="119">
        <v>1473.5671400000001</v>
      </c>
      <c r="E31" s="119">
        <v>11355.649314</v>
      </c>
      <c r="F31" s="48">
        <f t="shared" si="0"/>
        <v>7.7062313658812993</v>
      </c>
      <c r="G31" s="3"/>
    </row>
    <row r="32" spans="1:7" ht="12.6" customHeight="1">
      <c r="A32" s="47" t="s">
        <v>721</v>
      </c>
      <c r="B32" s="13" t="s">
        <v>722</v>
      </c>
      <c r="C32" s="103">
        <v>308</v>
      </c>
      <c r="D32" s="119">
        <v>5001.8200150000002</v>
      </c>
      <c r="E32" s="119">
        <v>47026.674850000003</v>
      </c>
      <c r="F32" s="48">
        <f t="shared" si="0"/>
        <v>9.4019126455912669</v>
      </c>
      <c r="G32" s="3"/>
    </row>
    <row r="33" spans="1:7" ht="12.6" customHeight="1">
      <c r="A33" s="47" t="s">
        <v>1631</v>
      </c>
      <c r="B33" s="13" t="s">
        <v>1632</v>
      </c>
      <c r="C33" s="103">
        <v>797</v>
      </c>
      <c r="D33" s="119">
        <v>13803.632739999999</v>
      </c>
      <c r="E33" s="119">
        <v>38498.530486000003</v>
      </c>
      <c r="F33" s="48">
        <f t="shared" si="0"/>
        <v>2.7890144001324688</v>
      </c>
      <c r="G33" s="3"/>
    </row>
    <row r="34" spans="1:7" ht="12.6" customHeight="1">
      <c r="A34" s="47" t="s">
        <v>1208</v>
      </c>
      <c r="B34" s="13" t="s">
        <v>1209</v>
      </c>
      <c r="C34" s="103">
        <v>124</v>
      </c>
      <c r="D34" s="119">
        <v>350.59379000000001</v>
      </c>
      <c r="E34" s="119">
        <v>2350.4913449999999</v>
      </c>
      <c r="F34" s="48">
        <f t="shared" si="0"/>
        <v>6.7043153987410893</v>
      </c>
      <c r="G34" s="3"/>
    </row>
    <row r="35" spans="1:7" ht="12.6" customHeight="1">
      <c r="A35" s="47" t="s">
        <v>1210</v>
      </c>
      <c r="B35" s="13" t="s">
        <v>1211</v>
      </c>
      <c r="C35" s="103">
        <v>261</v>
      </c>
      <c r="D35" s="119">
        <v>1512.0329400000001</v>
      </c>
      <c r="E35" s="119">
        <v>4632.3422579999997</v>
      </c>
      <c r="F35" s="48">
        <f t="shared" si="0"/>
        <v>3.0636516807629861</v>
      </c>
      <c r="G35" s="3"/>
    </row>
    <row r="36" spans="1:7" ht="12.6" customHeight="1">
      <c r="A36" s="47" t="s">
        <v>420</v>
      </c>
      <c r="B36" s="13" t="s">
        <v>1212</v>
      </c>
      <c r="C36" s="103">
        <v>82</v>
      </c>
      <c r="D36" s="119">
        <v>275.76490000000001</v>
      </c>
      <c r="E36" s="119">
        <v>1739.7101700000001</v>
      </c>
      <c r="F36" s="48">
        <f t="shared" si="0"/>
        <v>6.3086715169334457</v>
      </c>
      <c r="G36" s="3"/>
    </row>
    <row r="37" spans="1:7" ht="12.6" customHeight="1">
      <c r="A37" s="47" t="s">
        <v>1213</v>
      </c>
      <c r="B37" s="13" t="s">
        <v>1214</v>
      </c>
      <c r="C37" s="103">
        <v>191</v>
      </c>
      <c r="D37" s="119">
        <v>3751.0928699999999</v>
      </c>
      <c r="E37" s="119">
        <v>109327.47115500001</v>
      </c>
      <c r="F37" s="48">
        <f t="shared" si="0"/>
        <v>29.145498377116962</v>
      </c>
      <c r="G37" s="3"/>
    </row>
    <row r="38" spans="1:7" ht="12.6" customHeight="1">
      <c r="A38" s="47" t="s">
        <v>1215</v>
      </c>
      <c r="B38" s="13" t="s">
        <v>1216</v>
      </c>
      <c r="C38" s="103">
        <v>444</v>
      </c>
      <c r="D38" s="119">
        <v>6930.7858100000003</v>
      </c>
      <c r="E38" s="119">
        <v>17891.185632000001</v>
      </c>
      <c r="F38" s="48">
        <f t="shared" si="0"/>
        <v>2.581407956105918</v>
      </c>
      <c r="G38" s="3"/>
    </row>
    <row r="39" spans="1:7" ht="12.6" customHeight="1">
      <c r="A39" s="47" t="s">
        <v>1217</v>
      </c>
      <c r="B39" s="13" t="s">
        <v>1218</v>
      </c>
      <c r="C39" s="103">
        <v>462</v>
      </c>
      <c r="D39" s="119">
        <v>7233.8016299999999</v>
      </c>
      <c r="E39" s="119">
        <v>29282.906912999999</v>
      </c>
      <c r="F39" s="48">
        <f t="shared" si="0"/>
        <v>4.0480660668877091</v>
      </c>
      <c r="G39" s="3"/>
    </row>
    <row r="40" spans="1:7" ht="12.6" customHeight="1">
      <c r="A40" s="47" t="s">
        <v>1219</v>
      </c>
      <c r="B40" s="13" t="s">
        <v>1220</v>
      </c>
      <c r="C40" s="103">
        <v>373</v>
      </c>
      <c r="D40" s="119">
        <v>19576.178319999999</v>
      </c>
      <c r="E40" s="119">
        <v>198524.98663</v>
      </c>
      <c r="F40" s="48">
        <f t="shared" si="0"/>
        <v>10.141151321000024</v>
      </c>
      <c r="G40" s="3"/>
    </row>
    <row r="41" spans="1:7" ht="12.6" customHeight="1">
      <c r="A41" s="47" t="s">
        <v>1221</v>
      </c>
      <c r="B41" s="13" t="s">
        <v>1222</v>
      </c>
      <c r="C41" s="103">
        <v>238</v>
      </c>
      <c r="D41" s="119">
        <v>11183.031129999999</v>
      </c>
      <c r="E41" s="119">
        <v>136692.27212199999</v>
      </c>
      <c r="F41" s="48">
        <f t="shared" si="0"/>
        <v>12.223186230368654</v>
      </c>
      <c r="G41" s="3"/>
    </row>
    <row r="42" spans="1:7" ht="12.6" customHeight="1">
      <c r="A42" s="47" t="s">
        <v>421</v>
      </c>
      <c r="B42" s="13" t="s">
        <v>1223</v>
      </c>
      <c r="C42" s="103">
        <v>239</v>
      </c>
      <c r="D42" s="119">
        <v>1094.1144099999999</v>
      </c>
      <c r="E42" s="119">
        <v>11093.986803</v>
      </c>
      <c r="F42" s="48">
        <f t="shared" si="0"/>
        <v>10.139695356905134</v>
      </c>
      <c r="G42" s="3"/>
    </row>
    <row r="43" spans="1:7" ht="12.6" customHeight="1">
      <c r="A43" s="47" t="s">
        <v>559</v>
      </c>
      <c r="B43" s="13" t="s">
        <v>1224</v>
      </c>
      <c r="C43" s="103">
        <v>345</v>
      </c>
      <c r="D43" s="119">
        <v>13523.729670000001</v>
      </c>
      <c r="E43" s="119">
        <v>67932.889775999996</v>
      </c>
      <c r="F43" s="48">
        <f t="shared" si="0"/>
        <v>5.0232362989846715</v>
      </c>
      <c r="G43" s="3"/>
    </row>
    <row r="44" spans="1:7" ht="12.6" customHeight="1">
      <c r="A44" s="47" t="s">
        <v>1225</v>
      </c>
      <c r="B44" s="13" t="s">
        <v>1588</v>
      </c>
      <c r="C44" s="103">
        <v>73</v>
      </c>
      <c r="D44" s="119">
        <v>150.35926000000001</v>
      </c>
      <c r="E44" s="119">
        <v>1053.8118059999999</v>
      </c>
      <c r="F44" s="48">
        <f t="shared" si="0"/>
        <v>7.0086259136949725</v>
      </c>
      <c r="G44" s="3"/>
    </row>
    <row r="45" spans="1:7" ht="12.6" customHeight="1">
      <c r="A45" s="47" t="s">
        <v>422</v>
      </c>
      <c r="B45" s="13" t="s">
        <v>1589</v>
      </c>
      <c r="C45" s="103">
        <v>284</v>
      </c>
      <c r="D45" s="119">
        <v>6939.1256999999996</v>
      </c>
      <c r="E45" s="119">
        <v>34408.081535999998</v>
      </c>
      <c r="F45" s="48">
        <f t="shared" si="0"/>
        <v>4.9585614994695941</v>
      </c>
      <c r="G45" s="3"/>
    </row>
    <row r="46" spans="1:7" ht="12.6" customHeight="1">
      <c r="A46" s="47" t="s">
        <v>423</v>
      </c>
      <c r="B46" s="13" t="s">
        <v>1590</v>
      </c>
      <c r="C46" s="103">
        <v>182</v>
      </c>
      <c r="D46" s="119">
        <v>219.14718999999999</v>
      </c>
      <c r="E46" s="119">
        <v>3800.0198009999999</v>
      </c>
      <c r="F46" s="48">
        <f t="shared" si="0"/>
        <v>17.340034344040642</v>
      </c>
      <c r="G46" s="3"/>
    </row>
    <row r="47" spans="1:7" ht="12.6" customHeight="1">
      <c r="A47" s="47" t="s">
        <v>1591</v>
      </c>
      <c r="B47" s="13" t="s">
        <v>1592</v>
      </c>
      <c r="C47" s="103">
        <v>171</v>
      </c>
      <c r="D47" s="119">
        <v>4363.5572499999998</v>
      </c>
      <c r="E47" s="119">
        <v>180276.92116200001</v>
      </c>
      <c r="F47" s="48">
        <f t="shared" si="0"/>
        <v>41.314210134861874</v>
      </c>
      <c r="G47" s="3"/>
    </row>
    <row r="48" spans="1:7" ht="12.6" customHeight="1">
      <c r="A48" s="47" t="s">
        <v>1593</v>
      </c>
      <c r="B48" s="13" t="s">
        <v>1594</v>
      </c>
      <c r="C48" s="103">
        <v>196</v>
      </c>
      <c r="D48" s="119">
        <v>873.40561600000001</v>
      </c>
      <c r="E48" s="119">
        <v>13497.3250264</v>
      </c>
      <c r="F48" s="48">
        <f t="shared" si="0"/>
        <v>15.453673275212831</v>
      </c>
      <c r="G48" s="3"/>
    </row>
    <row r="49" spans="1:7" ht="12.6" customHeight="1">
      <c r="A49" s="47" t="s">
        <v>1595</v>
      </c>
      <c r="B49" s="13" t="s">
        <v>1596</v>
      </c>
      <c r="C49" s="103">
        <v>233</v>
      </c>
      <c r="D49" s="119">
        <v>3707.1764199999998</v>
      </c>
      <c r="E49" s="119">
        <v>9360.9128980000005</v>
      </c>
      <c r="F49" s="48">
        <f t="shared" si="0"/>
        <v>2.5250788841605765</v>
      </c>
      <c r="G49" s="3"/>
    </row>
    <row r="50" spans="1:7" ht="12.6" customHeight="1">
      <c r="A50" s="47" t="s">
        <v>424</v>
      </c>
      <c r="B50" s="13" t="s">
        <v>798</v>
      </c>
      <c r="C50" s="103">
        <v>121</v>
      </c>
      <c r="D50" s="119">
        <v>1102.73215</v>
      </c>
      <c r="E50" s="119">
        <v>62438.859355000001</v>
      </c>
      <c r="F50" s="48">
        <f t="shared" si="0"/>
        <v>56.621963325364185</v>
      </c>
      <c r="G50" s="3"/>
    </row>
    <row r="51" spans="1:7" ht="12.6" customHeight="1">
      <c r="A51" s="47" t="s">
        <v>1597</v>
      </c>
      <c r="B51" s="13" t="s">
        <v>1598</v>
      </c>
      <c r="C51" s="103">
        <v>161</v>
      </c>
      <c r="D51" s="119">
        <v>713.74432999999999</v>
      </c>
      <c r="E51" s="119">
        <v>14405.652281000001</v>
      </c>
      <c r="F51" s="48">
        <f t="shared" si="0"/>
        <v>20.183210815839338</v>
      </c>
      <c r="G51" s="3"/>
    </row>
    <row r="52" spans="1:7" ht="12.6" customHeight="1">
      <c r="A52" s="47" t="s">
        <v>235</v>
      </c>
      <c r="B52" s="13" t="s">
        <v>236</v>
      </c>
      <c r="C52" s="103">
        <v>53</v>
      </c>
      <c r="D52" s="119">
        <v>421.1798</v>
      </c>
      <c r="E52" s="119">
        <v>6246.3558800000001</v>
      </c>
      <c r="F52" s="48">
        <f t="shared" si="0"/>
        <v>14.830615998203143</v>
      </c>
      <c r="G52" s="3"/>
    </row>
    <row r="53" spans="1:7">
      <c r="A53" s="47"/>
      <c r="B53" s="13" t="s">
        <v>493</v>
      </c>
      <c r="C53" s="103">
        <f>SUM(C6:C52)</f>
        <v>13950</v>
      </c>
      <c r="D53" s="119">
        <f>SUM(D6:D52)</f>
        <v>271605.29071919998</v>
      </c>
      <c r="E53" s="119">
        <f>SUM(E6:E52)</f>
        <v>1635517.9687185602</v>
      </c>
      <c r="F53" s="48">
        <f t="shared" si="0"/>
        <v>6.0216719799079534</v>
      </c>
      <c r="G53" s="3"/>
    </row>
    <row r="54" spans="1:7">
      <c r="A54" s="49"/>
      <c r="B54" s="8"/>
      <c r="C54" s="50"/>
      <c r="D54" s="51"/>
      <c r="E54" s="51"/>
      <c r="F54" s="51"/>
      <c r="G54" s="3"/>
    </row>
    <row r="55" spans="1:7">
      <c r="A55" s="49"/>
      <c r="B55" s="8"/>
      <c r="C55" s="50"/>
      <c r="D55" s="51"/>
      <c r="E55" s="51"/>
      <c r="F55" s="51"/>
      <c r="G55" s="3"/>
    </row>
    <row r="56" spans="1:7">
      <c r="A56" s="49"/>
      <c r="B56" s="8"/>
      <c r="C56" s="50"/>
      <c r="D56" s="51"/>
      <c r="E56" s="51"/>
      <c r="F56" s="51"/>
      <c r="G56" s="3"/>
    </row>
    <row r="57" spans="1:7">
      <c r="A57" s="49"/>
      <c r="B57" s="8"/>
      <c r="C57" s="50"/>
      <c r="D57" s="51"/>
      <c r="E57" s="51"/>
      <c r="F57" s="51"/>
      <c r="G57" s="3"/>
    </row>
    <row r="58" spans="1:7">
      <c r="A58" s="49"/>
      <c r="B58" s="8"/>
      <c r="C58" s="50"/>
      <c r="D58" s="51"/>
      <c r="E58" s="51"/>
      <c r="F58" s="51"/>
      <c r="G58" s="3"/>
    </row>
    <row r="59" spans="1:7">
      <c r="A59" s="49"/>
      <c r="B59" s="8"/>
      <c r="C59" s="50"/>
      <c r="D59" s="51"/>
      <c r="E59" s="51"/>
      <c r="F59" s="51"/>
      <c r="G59" s="3"/>
    </row>
    <row r="60" spans="1:7">
      <c r="A60" s="49"/>
      <c r="B60" s="8"/>
      <c r="C60" s="50"/>
      <c r="D60" s="51"/>
      <c r="E60" s="51"/>
      <c r="F60" s="51"/>
      <c r="G60" s="3"/>
    </row>
    <row r="61" spans="1:7">
      <c r="A61" s="49"/>
      <c r="B61" s="8"/>
      <c r="C61" s="50"/>
      <c r="D61" s="51"/>
      <c r="E61" s="51"/>
      <c r="F61" s="51"/>
      <c r="G61" s="3"/>
    </row>
    <row r="62" spans="1:7">
      <c r="A62" s="49"/>
      <c r="B62" s="8"/>
      <c r="C62" s="50"/>
      <c r="D62" s="51"/>
      <c r="E62" s="51"/>
      <c r="F62" s="51"/>
      <c r="G62" s="3"/>
    </row>
    <row r="63" spans="1:7">
      <c r="A63" s="49"/>
      <c r="B63" s="8"/>
      <c r="C63" s="50"/>
      <c r="D63" s="51"/>
      <c r="E63" s="51"/>
      <c r="F63" s="51"/>
      <c r="G63" s="3"/>
    </row>
    <row r="64" spans="1:7">
      <c r="A64" s="49"/>
      <c r="B64" s="8"/>
      <c r="C64" s="50"/>
      <c r="D64" s="51"/>
      <c r="E64" s="51"/>
      <c r="F64" s="51"/>
      <c r="G64" s="3"/>
    </row>
    <row r="65" spans="1:7">
      <c r="A65" s="49"/>
      <c r="B65" s="8"/>
      <c r="C65" s="50"/>
      <c r="D65" s="51"/>
      <c r="E65" s="51"/>
      <c r="F65" s="51"/>
      <c r="G65" s="3"/>
    </row>
    <row r="66" spans="1:7">
      <c r="A66" s="49"/>
      <c r="B66" s="8"/>
      <c r="C66" s="50"/>
      <c r="D66" s="51"/>
      <c r="E66" s="51"/>
      <c r="F66" s="51"/>
      <c r="G66" s="3"/>
    </row>
    <row r="67" spans="1:7">
      <c r="A67" s="49"/>
      <c r="B67" s="8"/>
      <c r="C67" s="50"/>
      <c r="D67" s="51"/>
      <c r="E67" s="51"/>
      <c r="F67" s="51"/>
      <c r="G67" s="3"/>
    </row>
    <row r="68" spans="1:7">
      <c r="A68" s="49"/>
      <c r="B68" s="8"/>
      <c r="C68" s="50"/>
      <c r="D68" s="51"/>
      <c r="E68" s="51"/>
      <c r="F68" s="51"/>
      <c r="G68" s="3"/>
    </row>
    <row r="69" spans="1:7">
      <c r="A69" s="49"/>
      <c r="B69" s="8"/>
      <c r="C69" s="50"/>
      <c r="D69" s="51"/>
      <c r="E69" s="51"/>
      <c r="F69" s="51"/>
      <c r="G69" s="3"/>
    </row>
    <row r="70" spans="1:7">
      <c r="A70" s="49"/>
      <c r="B70" s="8"/>
      <c r="C70" s="50"/>
      <c r="D70" s="51"/>
      <c r="E70" s="51"/>
      <c r="F70" s="51"/>
      <c r="G70" s="3"/>
    </row>
    <row r="71" spans="1:7">
      <c r="A71" s="49"/>
      <c r="B71" s="8"/>
      <c r="C71" s="50"/>
      <c r="D71" s="51"/>
      <c r="E71" s="51"/>
      <c r="F71" s="51"/>
      <c r="G71" s="3"/>
    </row>
    <row r="72" spans="1:7">
      <c r="A72" s="49"/>
      <c r="B72" s="8"/>
      <c r="C72" s="50"/>
      <c r="D72" s="51"/>
      <c r="E72" s="51"/>
      <c r="F72" s="51"/>
      <c r="G72" s="3"/>
    </row>
    <row r="73" spans="1:7">
      <c r="A73" s="49"/>
      <c r="B73" s="8"/>
      <c r="C73" s="50"/>
      <c r="D73" s="51"/>
      <c r="E73" s="51"/>
      <c r="F73" s="51"/>
      <c r="G73" s="3"/>
    </row>
    <row r="74" spans="1:7">
      <c r="A74" s="49"/>
      <c r="B74" s="8"/>
      <c r="C74" s="50"/>
      <c r="D74" s="51"/>
      <c r="E74" s="51"/>
      <c r="F74" s="51"/>
      <c r="G74" s="3"/>
    </row>
    <row r="75" spans="1:7">
      <c r="A75" s="49"/>
      <c r="B75" s="8"/>
      <c r="C75" s="50"/>
      <c r="D75" s="51"/>
      <c r="E75" s="51"/>
      <c r="F75" s="51"/>
      <c r="G75" s="3"/>
    </row>
    <row r="76" spans="1:7">
      <c r="A76" s="49"/>
      <c r="B76" s="8"/>
      <c r="C76" s="50"/>
      <c r="D76" s="51"/>
      <c r="E76" s="51"/>
      <c r="F76" s="51"/>
      <c r="G76" s="3"/>
    </row>
    <row r="77" spans="1:7">
      <c r="A77" s="49"/>
      <c r="B77" s="8"/>
      <c r="C77" s="50"/>
      <c r="D77" s="51"/>
      <c r="E77" s="51"/>
      <c r="F77" s="51"/>
      <c r="G77" s="3"/>
    </row>
    <row r="78" spans="1:7">
      <c r="A78" s="49"/>
      <c r="B78" s="8"/>
      <c r="C78" s="50"/>
      <c r="D78" s="51"/>
      <c r="E78" s="51"/>
      <c r="F78" s="51"/>
      <c r="G78" s="3"/>
    </row>
    <row r="79" spans="1:7">
      <c r="A79" s="49"/>
      <c r="B79" s="8"/>
      <c r="C79" s="50"/>
      <c r="D79" s="51"/>
      <c r="E79" s="51"/>
      <c r="F79" s="51"/>
      <c r="G79" s="3"/>
    </row>
    <row r="80" spans="1:7">
      <c r="A80" s="49"/>
      <c r="B80" s="8"/>
      <c r="C80" s="50"/>
      <c r="D80" s="51"/>
      <c r="E80" s="51"/>
      <c r="F80" s="51"/>
      <c r="G80" s="3"/>
    </row>
    <row r="81" spans="1:7">
      <c r="A81" s="49"/>
      <c r="B81" s="8"/>
      <c r="C81" s="50"/>
      <c r="D81" s="51"/>
      <c r="E81" s="51"/>
      <c r="F81" s="51"/>
      <c r="G81" s="3"/>
    </row>
    <row r="82" spans="1:7">
      <c r="A82" s="49"/>
      <c r="B82" s="8"/>
      <c r="C82" s="50"/>
      <c r="D82" s="51"/>
      <c r="E82" s="51"/>
      <c r="F82" s="51"/>
      <c r="G82" s="3"/>
    </row>
    <row r="83" spans="1:7">
      <c r="A83" s="49"/>
      <c r="B83" s="8"/>
      <c r="C83" s="50"/>
      <c r="D83" s="51"/>
      <c r="E83" s="51"/>
      <c r="F83" s="51"/>
      <c r="G83" s="3"/>
    </row>
    <row r="84" spans="1:7">
      <c r="A84" s="49"/>
      <c r="B84" s="8"/>
      <c r="C84" s="50"/>
      <c r="D84" s="51"/>
      <c r="E84" s="51"/>
      <c r="F84" s="51"/>
      <c r="G84" s="3"/>
    </row>
    <row r="85" spans="1:7">
      <c r="A85" s="49"/>
      <c r="B85" s="8"/>
      <c r="C85" s="50"/>
      <c r="D85" s="51"/>
      <c r="E85" s="51"/>
      <c r="F85" s="51"/>
      <c r="G85" s="3"/>
    </row>
    <row r="86" spans="1:7">
      <c r="A86" s="49"/>
      <c r="B86" s="8"/>
      <c r="C86" s="50"/>
      <c r="D86" s="51"/>
      <c r="E86" s="51"/>
      <c r="F86" s="51"/>
      <c r="G86" s="3"/>
    </row>
    <row r="87" spans="1:7">
      <c r="A87" s="49"/>
      <c r="B87" s="8"/>
      <c r="C87" s="50"/>
      <c r="D87" s="51"/>
      <c r="E87" s="51"/>
      <c r="F87" s="51"/>
      <c r="G87" s="3"/>
    </row>
    <row r="88" spans="1:7">
      <c r="A88" s="49"/>
      <c r="B88" s="8"/>
      <c r="C88" s="50"/>
      <c r="D88" s="51"/>
      <c r="E88" s="51"/>
      <c r="F88" s="51"/>
      <c r="G88" s="3"/>
    </row>
    <row r="89" spans="1:7">
      <c r="A89" s="49"/>
      <c r="B89" s="8"/>
      <c r="C89" s="50"/>
      <c r="D89" s="51"/>
      <c r="E89" s="51"/>
      <c r="F89" s="51"/>
      <c r="G89" s="3"/>
    </row>
    <row r="90" spans="1:7">
      <c r="A90" s="49"/>
      <c r="B90" s="8"/>
      <c r="C90" s="50"/>
      <c r="D90" s="51"/>
      <c r="E90" s="51"/>
      <c r="F90" s="51"/>
      <c r="G90" s="3"/>
    </row>
    <row r="91" spans="1:7">
      <c r="A91" s="49"/>
      <c r="B91" s="8"/>
      <c r="C91" s="50"/>
      <c r="D91" s="51"/>
      <c r="E91" s="51"/>
      <c r="F91" s="51"/>
      <c r="G91" s="3"/>
    </row>
    <row r="92" spans="1:7">
      <c r="A92" s="49"/>
      <c r="B92" s="8"/>
      <c r="C92" s="50"/>
      <c r="D92" s="51"/>
      <c r="E92" s="51"/>
      <c r="F92" s="51"/>
      <c r="G92" s="3"/>
    </row>
    <row r="93" spans="1:7">
      <c r="A93" s="49"/>
      <c r="B93" s="8"/>
      <c r="C93" s="50"/>
      <c r="D93" s="51"/>
      <c r="E93" s="51"/>
      <c r="F93" s="51"/>
      <c r="G93" s="3"/>
    </row>
    <row r="94" spans="1:7">
      <c r="A94" s="49"/>
      <c r="B94" s="8"/>
      <c r="C94" s="50"/>
      <c r="D94" s="51"/>
      <c r="E94" s="51"/>
      <c r="F94" s="51"/>
      <c r="G94" s="3"/>
    </row>
    <row r="95" spans="1:7">
      <c r="A95" s="49"/>
      <c r="B95" s="8"/>
      <c r="C95" s="50"/>
      <c r="D95" s="51"/>
      <c r="E95" s="51"/>
      <c r="F95" s="51"/>
      <c r="G95" s="3"/>
    </row>
    <row r="96" spans="1:7">
      <c r="A96" s="49"/>
      <c r="B96" s="8"/>
      <c r="C96" s="50"/>
      <c r="D96" s="51"/>
      <c r="E96" s="51"/>
      <c r="F96" s="51"/>
      <c r="G96" s="3"/>
    </row>
    <row r="97" spans="1:7">
      <c r="A97" s="49"/>
      <c r="B97" s="8"/>
      <c r="C97" s="50"/>
      <c r="D97" s="51"/>
      <c r="E97" s="51"/>
      <c r="F97" s="51"/>
      <c r="G97" s="3"/>
    </row>
    <row r="98" spans="1:7">
      <c r="A98" s="49"/>
      <c r="B98" s="8"/>
      <c r="C98" s="50"/>
      <c r="D98" s="51"/>
      <c r="E98" s="51"/>
      <c r="F98" s="51"/>
      <c r="G98" s="3"/>
    </row>
    <row r="99" spans="1:7">
      <c r="A99" s="49"/>
      <c r="B99" s="8"/>
      <c r="C99" s="50"/>
      <c r="D99" s="51"/>
      <c r="E99" s="51"/>
      <c r="F99" s="51"/>
      <c r="G99" s="3"/>
    </row>
    <row r="100" spans="1:7">
      <c r="A100" s="49"/>
      <c r="B100" s="8"/>
      <c r="C100" s="50"/>
      <c r="D100" s="51"/>
      <c r="E100" s="51"/>
      <c r="F100" s="51"/>
      <c r="G100" s="3"/>
    </row>
    <row r="101" spans="1:7">
      <c r="A101" s="49"/>
      <c r="B101" s="8"/>
      <c r="C101" s="50"/>
      <c r="D101" s="51"/>
      <c r="E101" s="51"/>
      <c r="F101" s="51"/>
      <c r="G101" s="3"/>
    </row>
    <row r="102" spans="1:7">
      <c r="A102" s="52"/>
      <c r="B102" s="8"/>
      <c r="C102" s="50"/>
      <c r="D102" s="51"/>
      <c r="E102" s="51"/>
      <c r="F102" s="51"/>
      <c r="G102" s="3"/>
    </row>
    <row r="103" spans="1:7">
      <c r="A103" s="52"/>
      <c r="B103" s="9"/>
      <c r="C103" s="53"/>
      <c r="D103" s="54"/>
      <c r="E103" s="54"/>
      <c r="F103" s="54"/>
      <c r="G103" s="8"/>
    </row>
    <row r="104" spans="1:7">
      <c r="A104" s="52"/>
      <c r="B104" s="9"/>
      <c r="C104" s="36"/>
      <c r="D104" s="41"/>
      <c r="E104" s="41"/>
      <c r="F104" s="36"/>
      <c r="G104" s="8"/>
    </row>
    <row r="105" spans="1:7">
      <c r="A105" s="52"/>
      <c r="B105" s="9"/>
      <c r="C105" s="36"/>
      <c r="D105" s="41"/>
      <c r="E105" s="41"/>
      <c r="F105" s="36"/>
      <c r="G105" s="3"/>
    </row>
    <row r="106" spans="1:7">
      <c r="A106" s="52"/>
      <c r="B106" s="9"/>
      <c r="C106" s="53"/>
      <c r="D106" s="41"/>
      <c r="E106" s="41"/>
      <c r="F106" s="36"/>
      <c r="G106" s="3"/>
    </row>
    <row r="107" spans="1:7">
      <c r="A107" s="52"/>
      <c r="B107" s="9"/>
      <c r="C107" s="36"/>
      <c r="D107" s="41"/>
      <c r="E107" s="41"/>
      <c r="F107" s="36"/>
      <c r="G107" s="3"/>
    </row>
    <row r="108" spans="1:7">
      <c r="A108" s="82"/>
      <c r="B108" s="8"/>
      <c r="C108" s="36"/>
      <c r="D108" s="41"/>
      <c r="E108" s="41"/>
      <c r="F108" s="36"/>
    </row>
    <row r="109" spans="1:7">
      <c r="A109" s="82"/>
      <c r="B109" s="8"/>
      <c r="C109" s="36"/>
      <c r="D109" s="41"/>
      <c r="E109" s="41"/>
      <c r="F109" s="36"/>
    </row>
    <row r="110" spans="1:7">
      <c r="A110" s="82"/>
      <c r="B110" s="8"/>
      <c r="C110" s="8"/>
      <c r="D110" s="75"/>
      <c r="E110" s="75"/>
      <c r="F110" s="8"/>
    </row>
    <row r="111" spans="1:7">
      <c r="A111" s="77"/>
      <c r="B111" s="77"/>
      <c r="C111" s="77"/>
      <c r="D111" s="79"/>
      <c r="E111" s="79"/>
      <c r="F111" s="77"/>
    </row>
    <row r="112" spans="1:7">
      <c r="D112" s="104"/>
      <c r="E112" s="104"/>
    </row>
    <row r="113" spans="3:5">
      <c r="D113" s="104"/>
      <c r="E113" s="104"/>
    </row>
    <row r="114" spans="3:5">
      <c r="D114" s="104"/>
      <c r="E114" s="104"/>
    </row>
    <row r="116" spans="3:5">
      <c r="C116" s="105"/>
      <c r="D116" s="105"/>
      <c r="E116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sheetPr codeName="Sheet65">
    <tabColor rgb="FFC00000"/>
  </sheetPr>
  <dimension ref="A1:G116"/>
  <sheetViews>
    <sheetView showGridLines="0" topLeftCell="A3" zoomScaleNormal="100" zoomScaleSheetLayoutView="100" workbookViewId="0">
      <selection activeCell="A4" sqref="A4"/>
    </sheetView>
  </sheetViews>
  <sheetFormatPr defaultRowHeight="13.5"/>
  <cols>
    <col min="1" max="1" width="5.125" style="32" customWidth="1"/>
    <col min="2" max="2" width="11.25" style="32" customWidth="1"/>
    <col min="3" max="6" width="13.5" style="32" customWidth="1"/>
    <col min="7" max="16384" width="9" style="32"/>
  </cols>
  <sheetData>
    <row r="1" spans="1:7" hidden="1">
      <c r="B1" s="2"/>
      <c r="C1" s="3"/>
      <c r="D1" s="3"/>
      <c r="E1" s="3"/>
      <c r="F1" s="3"/>
      <c r="G1" s="3"/>
    </row>
    <row r="2" spans="1:7" hidden="1">
      <c r="A2" s="1"/>
      <c r="B2" s="2"/>
      <c r="C2" s="3"/>
      <c r="D2" s="3"/>
      <c r="E2" s="3"/>
      <c r="F2" s="3"/>
      <c r="G2" s="3"/>
    </row>
    <row r="3" spans="1:7">
      <c r="A3" s="46" t="s">
        <v>1167</v>
      </c>
      <c r="B3" s="2"/>
      <c r="E3" s="3"/>
      <c r="F3" s="40"/>
      <c r="G3" s="3"/>
    </row>
    <row r="4" spans="1:7">
      <c r="A4" s="46"/>
      <c r="B4" s="2"/>
      <c r="E4" s="3"/>
      <c r="F4" s="40" t="s">
        <v>1571</v>
      </c>
      <c r="G4" s="3"/>
    </row>
    <row r="5" spans="1:7" ht="12.6" customHeight="1">
      <c r="A5" s="268" t="s">
        <v>1389</v>
      </c>
      <c r="B5" s="270"/>
      <c r="C5" s="135" t="s">
        <v>1732</v>
      </c>
      <c r="D5" s="135" t="s">
        <v>515</v>
      </c>
      <c r="E5" s="135" t="s">
        <v>1733</v>
      </c>
      <c r="F5" s="135" t="s">
        <v>538</v>
      </c>
      <c r="G5" s="3"/>
    </row>
    <row r="6" spans="1:7" ht="12.6" customHeight="1">
      <c r="A6" s="47" t="s">
        <v>811</v>
      </c>
      <c r="B6" s="13" t="s">
        <v>1189</v>
      </c>
      <c r="C6" s="103">
        <v>286</v>
      </c>
      <c r="D6" s="119">
        <v>5592.2085699999998</v>
      </c>
      <c r="E6" s="119">
        <v>5242.1261450000002</v>
      </c>
      <c r="F6" s="48">
        <f>E6/D6</f>
        <v>0.93739818166331379</v>
      </c>
      <c r="G6" s="3"/>
    </row>
    <row r="7" spans="1:7" ht="12.6" customHeight="1">
      <c r="A7" s="47" t="s">
        <v>812</v>
      </c>
      <c r="B7" s="13" t="s">
        <v>1190</v>
      </c>
      <c r="C7" s="103">
        <v>163</v>
      </c>
      <c r="D7" s="119">
        <v>281.66629999999998</v>
      </c>
      <c r="E7" s="119">
        <v>234.30359000000001</v>
      </c>
      <c r="F7" s="48">
        <f t="shared" ref="F7:F53" si="0">E7/D7</f>
        <v>0.83184814796800344</v>
      </c>
      <c r="G7" s="3"/>
    </row>
    <row r="8" spans="1:7" ht="12.6" customHeight="1">
      <c r="A8" s="47" t="s">
        <v>1333</v>
      </c>
      <c r="B8" s="13" t="s">
        <v>1191</v>
      </c>
      <c r="C8" s="103">
        <v>167</v>
      </c>
      <c r="D8" s="119">
        <v>1202.7155700000001</v>
      </c>
      <c r="E8" s="119">
        <v>1734.9902669999999</v>
      </c>
      <c r="F8" s="48">
        <f t="shared" si="0"/>
        <v>1.4425607436012489</v>
      </c>
      <c r="G8" s="3"/>
    </row>
    <row r="9" spans="1:7" ht="12.6" customHeight="1">
      <c r="A9" s="47" t="s">
        <v>1245</v>
      </c>
      <c r="B9" s="13" t="s">
        <v>1192</v>
      </c>
      <c r="C9" s="103">
        <v>133</v>
      </c>
      <c r="D9" s="119">
        <v>1322.1948600000001</v>
      </c>
      <c r="E9" s="119">
        <v>1311.532506</v>
      </c>
      <c r="F9" s="48">
        <f t="shared" si="0"/>
        <v>0.99193586790981769</v>
      </c>
      <c r="G9" s="3"/>
    </row>
    <row r="10" spans="1:7" ht="12.6" customHeight="1">
      <c r="A10" s="47" t="s">
        <v>1193</v>
      </c>
      <c r="B10" s="13" t="s">
        <v>1194</v>
      </c>
      <c r="C10" s="103">
        <v>77</v>
      </c>
      <c r="D10" s="119">
        <v>251.20840000000001</v>
      </c>
      <c r="E10" s="119">
        <v>179.46145000000001</v>
      </c>
      <c r="F10" s="48">
        <f t="shared" si="0"/>
        <v>0.7143927113902242</v>
      </c>
      <c r="G10" s="3"/>
    </row>
    <row r="11" spans="1:7" ht="12.6" customHeight="1">
      <c r="A11" s="47" t="s">
        <v>1195</v>
      </c>
      <c r="B11" s="13" t="s">
        <v>1196</v>
      </c>
      <c r="C11" s="103">
        <v>84</v>
      </c>
      <c r="D11" s="119">
        <v>266.09750000000003</v>
      </c>
      <c r="E11" s="119">
        <v>281.685</v>
      </c>
      <c r="F11" s="48">
        <f t="shared" si="0"/>
        <v>1.0585781527447644</v>
      </c>
      <c r="G11" s="3"/>
    </row>
    <row r="12" spans="1:7" ht="12.6" customHeight="1">
      <c r="A12" s="47" t="s">
        <v>1197</v>
      </c>
      <c r="B12" s="13" t="s">
        <v>1198</v>
      </c>
      <c r="C12" s="103">
        <v>137</v>
      </c>
      <c r="D12" s="119">
        <v>564.80461500000001</v>
      </c>
      <c r="E12" s="119">
        <v>443.0929625</v>
      </c>
      <c r="F12" s="48">
        <f t="shared" si="0"/>
        <v>0.78450662535751414</v>
      </c>
      <c r="G12" s="3"/>
    </row>
    <row r="13" spans="1:7" ht="12.6" customHeight="1">
      <c r="A13" s="47" t="s">
        <v>1334</v>
      </c>
      <c r="B13" s="13" t="s">
        <v>1199</v>
      </c>
      <c r="C13" s="103">
        <v>402</v>
      </c>
      <c r="D13" s="119">
        <v>1272.7027399999999</v>
      </c>
      <c r="E13" s="119">
        <v>1008.9935379999999</v>
      </c>
      <c r="F13" s="48">
        <f t="shared" si="0"/>
        <v>0.7927959187076159</v>
      </c>
      <c r="G13" s="3"/>
    </row>
    <row r="14" spans="1:7" ht="12.6" customHeight="1">
      <c r="A14" s="47" t="s">
        <v>1200</v>
      </c>
      <c r="B14" s="13" t="s">
        <v>1201</v>
      </c>
      <c r="C14" s="103">
        <v>207</v>
      </c>
      <c r="D14" s="119">
        <v>999.79602999999997</v>
      </c>
      <c r="E14" s="119">
        <v>1879.1203829999999</v>
      </c>
      <c r="F14" s="48">
        <f t="shared" si="0"/>
        <v>1.8795037453789449</v>
      </c>
      <c r="G14" s="3"/>
    </row>
    <row r="15" spans="1:7" ht="12.6" customHeight="1">
      <c r="A15" s="47" t="s">
        <v>1202</v>
      </c>
      <c r="B15" s="13" t="s">
        <v>1203</v>
      </c>
      <c r="C15" s="103">
        <v>404</v>
      </c>
      <c r="D15" s="119">
        <v>732.69562320000102</v>
      </c>
      <c r="E15" s="119">
        <v>868.93854527999997</v>
      </c>
      <c r="F15" s="48">
        <f t="shared" si="0"/>
        <v>1.1859475036645732</v>
      </c>
      <c r="G15" s="3"/>
    </row>
    <row r="16" spans="1:7" ht="12.6" customHeight="1">
      <c r="A16" s="47" t="s">
        <v>1204</v>
      </c>
      <c r="B16" s="13" t="s">
        <v>1205</v>
      </c>
      <c r="C16" s="103">
        <v>581</v>
      </c>
      <c r="D16" s="119">
        <v>2209.2945599999998</v>
      </c>
      <c r="E16" s="119">
        <v>1963.528423</v>
      </c>
      <c r="F16" s="48">
        <f t="shared" si="0"/>
        <v>0.88875809434845132</v>
      </c>
      <c r="G16" s="3"/>
    </row>
    <row r="17" spans="1:7" ht="12.6" customHeight="1">
      <c r="A17" s="47" t="s">
        <v>1206</v>
      </c>
      <c r="B17" s="13" t="s">
        <v>1207</v>
      </c>
      <c r="C17" s="103">
        <v>556</v>
      </c>
      <c r="D17" s="119">
        <v>36073.785020000003</v>
      </c>
      <c r="E17" s="119">
        <v>4934.8267800000003</v>
      </c>
      <c r="F17" s="48">
        <f t="shared" si="0"/>
        <v>0.13679814239797783</v>
      </c>
      <c r="G17" s="3"/>
    </row>
    <row r="18" spans="1:7" ht="12.6" customHeight="1">
      <c r="A18" s="47" t="s">
        <v>926</v>
      </c>
      <c r="B18" s="13" t="s">
        <v>927</v>
      </c>
      <c r="C18" s="103">
        <v>86</v>
      </c>
      <c r="D18" s="119">
        <v>5615.6853000000001</v>
      </c>
      <c r="E18" s="119">
        <v>5316.30897</v>
      </c>
      <c r="F18" s="48">
        <f t="shared" si="0"/>
        <v>0.94668926159377198</v>
      </c>
      <c r="G18" s="3"/>
    </row>
    <row r="19" spans="1:7" ht="12.6" customHeight="1">
      <c r="A19" s="47" t="s">
        <v>928</v>
      </c>
      <c r="B19" s="13" t="s">
        <v>929</v>
      </c>
      <c r="C19" s="103">
        <v>214</v>
      </c>
      <c r="D19" s="119">
        <v>19789.267390000001</v>
      </c>
      <c r="E19" s="119">
        <v>6388.8734430000004</v>
      </c>
      <c r="F19" s="48">
        <f t="shared" si="0"/>
        <v>0.32284537457048329</v>
      </c>
      <c r="G19" s="3"/>
    </row>
    <row r="20" spans="1:7" ht="12.6" customHeight="1">
      <c r="A20" s="47" t="s">
        <v>930</v>
      </c>
      <c r="B20" s="13" t="s">
        <v>931</v>
      </c>
      <c r="C20" s="103">
        <v>202</v>
      </c>
      <c r="D20" s="119">
        <v>1238.0345600000001</v>
      </c>
      <c r="E20" s="119">
        <v>861.00857199999996</v>
      </c>
      <c r="F20" s="48">
        <f t="shared" si="0"/>
        <v>0.69546408462135334</v>
      </c>
      <c r="G20" s="3"/>
    </row>
    <row r="21" spans="1:7" ht="12.6" customHeight="1">
      <c r="A21" s="47" t="s">
        <v>699</v>
      </c>
      <c r="B21" s="13" t="s">
        <v>700</v>
      </c>
      <c r="C21" s="103">
        <v>174</v>
      </c>
      <c r="D21" s="119">
        <v>787.68730000000005</v>
      </c>
      <c r="E21" s="119">
        <v>724.77557999999999</v>
      </c>
      <c r="F21" s="48">
        <f t="shared" si="0"/>
        <v>0.92013109770844337</v>
      </c>
      <c r="G21" s="3"/>
    </row>
    <row r="22" spans="1:7" ht="12.6" customHeight="1">
      <c r="A22" s="47" t="s">
        <v>701</v>
      </c>
      <c r="B22" s="13" t="s">
        <v>702</v>
      </c>
      <c r="C22" s="103">
        <v>131</v>
      </c>
      <c r="D22" s="119">
        <v>432.68763999999999</v>
      </c>
      <c r="E22" s="119">
        <v>501.58710400000001</v>
      </c>
      <c r="F22" s="48">
        <f t="shared" si="0"/>
        <v>1.1592360345675694</v>
      </c>
      <c r="G22" s="3"/>
    </row>
    <row r="23" spans="1:7" ht="12.6" customHeight="1">
      <c r="A23" s="47" t="s">
        <v>703</v>
      </c>
      <c r="B23" s="13" t="s">
        <v>704</v>
      </c>
      <c r="C23" s="103">
        <v>124</v>
      </c>
      <c r="D23" s="119">
        <v>443.06563</v>
      </c>
      <c r="E23" s="119">
        <v>966.56327799999997</v>
      </c>
      <c r="F23" s="48">
        <f t="shared" si="0"/>
        <v>2.1815352231225877</v>
      </c>
      <c r="G23" s="3"/>
    </row>
    <row r="24" spans="1:7" ht="12.6" customHeight="1">
      <c r="A24" s="47" t="s">
        <v>705</v>
      </c>
      <c r="B24" s="13" t="s">
        <v>706</v>
      </c>
      <c r="C24" s="103">
        <v>65</v>
      </c>
      <c r="D24" s="119">
        <v>230.2122</v>
      </c>
      <c r="E24" s="119">
        <v>208.95326</v>
      </c>
      <c r="F24" s="48">
        <f t="shared" si="0"/>
        <v>0.90765502436447765</v>
      </c>
      <c r="G24" s="3"/>
    </row>
    <row r="25" spans="1:7" ht="12.6" customHeight="1">
      <c r="A25" s="47" t="s">
        <v>707</v>
      </c>
      <c r="B25" s="13" t="s">
        <v>708</v>
      </c>
      <c r="C25" s="103">
        <v>368</v>
      </c>
      <c r="D25" s="119">
        <v>1244.6276800000001</v>
      </c>
      <c r="E25" s="119">
        <v>2244.3049460000002</v>
      </c>
      <c r="F25" s="48">
        <f t="shared" si="0"/>
        <v>1.803193824196486</v>
      </c>
      <c r="G25" s="3"/>
    </row>
    <row r="26" spans="1:7" ht="12.6" customHeight="1">
      <c r="A26" s="47" t="s">
        <v>709</v>
      </c>
      <c r="B26" s="13" t="s">
        <v>710</v>
      </c>
      <c r="C26" s="103">
        <v>513</v>
      </c>
      <c r="D26" s="119">
        <v>980.31101999999998</v>
      </c>
      <c r="E26" s="119">
        <v>798.60976400000004</v>
      </c>
      <c r="F26" s="48">
        <f t="shared" si="0"/>
        <v>0.81464937933677417</v>
      </c>
      <c r="G26" s="3"/>
    </row>
    <row r="27" spans="1:7" ht="12.6" customHeight="1">
      <c r="A27" s="47" t="s">
        <v>711</v>
      </c>
      <c r="B27" s="13" t="s">
        <v>712</v>
      </c>
      <c r="C27" s="103">
        <v>278</v>
      </c>
      <c r="D27" s="119">
        <v>1603.4923899999999</v>
      </c>
      <c r="E27" s="119">
        <v>1014.634804</v>
      </c>
      <c r="F27" s="48">
        <f t="shared" si="0"/>
        <v>0.63276558736895538</v>
      </c>
      <c r="G27" s="3"/>
    </row>
    <row r="28" spans="1:7" ht="12.6" customHeight="1">
      <c r="A28" s="47" t="s">
        <v>713</v>
      </c>
      <c r="B28" s="13" t="s">
        <v>714</v>
      </c>
      <c r="C28" s="103">
        <v>1172</v>
      </c>
      <c r="D28" s="119">
        <v>27068.407510000001</v>
      </c>
      <c r="E28" s="119">
        <v>4438.3499850000098</v>
      </c>
      <c r="F28" s="48">
        <f t="shared" si="0"/>
        <v>0.16396790181913476</v>
      </c>
      <c r="G28" s="3"/>
    </row>
    <row r="29" spans="1:7" ht="12.6" customHeight="1">
      <c r="A29" s="47" t="s">
        <v>715</v>
      </c>
      <c r="B29" s="13" t="s">
        <v>716</v>
      </c>
      <c r="C29" s="103">
        <v>562</v>
      </c>
      <c r="D29" s="119">
        <v>14235.03292</v>
      </c>
      <c r="E29" s="119">
        <v>1960.151404</v>
      </c>
      <c r="F29" s="48">
        <f t="shared" si="0"/>
        <v>0.13769911281666358</v>
      </c>
      <c r="G29" s="3"/>
    </row>
    <row r="30" spans="1:7" ht="12.6" customHeight="1">
      <c r="A30" s="47" t="s">
        <v>717</v>
      </c>
      <c r="B30" s="13" t="s">
        <v>718</v>
      </c>
      <c r="C30" s="103">
        <v>391</v>
      </c>
      <c r="D30" s="119">
        <v>750.71527000000003</v>
      </c>
      <c r="E30" s="119">
        <v>155.66266999999999</v>
      </c>
      <c r="F30" s="48">
        <f t="shared" si="0"/>
        <v>0.20735247599266229</v>
      </c>
      <c r="G30" s="3"/>
    </row>
    <row r="31" spans="1:7" ht="12.6" customHeight="1">
      <c r="A31" s="47" t="s">
        <v>719</v>
      </c>
      <c r="B31" s="13" t="s">
        <v>720</v>
      </c>
      <c r="C31" s="103">
        <v>172</v>
      </c>
      <c r="D31" s="119">
        <v>1419.0499400000001</v>
      </c>
      <c r="E31" s="119">
        <v>1085.7164310000001</v>
      </c>
      <c r="F31" s="48">
        <f t="shared" si="0"/>
        <v>0.76510093154297298</v>
      </c>
      <c r="G31" s="3"/>
    </row>
    <row r="32" spans="1:7" ht="12.6" customHeight="1">
      <c r="A32" s="47" t="s">
        <v>721</v>
      </c>
      <c r="B32" s="13" t="s">
        <v>722</v>
      </c>
      <c r="C32" s="103">
        <v>275</v>
      </c>
      <c r="D32" s="119">
        <v>8394.9018849999993</v>
      </c>
      <c r="E32" s="119">
        <v>2762.6533250000002</v>
      </c>
      <c r="F32" s="48">
        <f t="shared" si="0"/>
        <v>0.32908702958593311</v>
      </c>
      <c r="G32" s="3"/>
    </row>
    <row r="33" spans="1:7" ht="12.6" customHeight="1">
      <c r="A33" s="47" t="s">
        <v>1631</v>
      </c>
      <c r="B33" s="13" t="s">
        <v>1632</v>
      </c>
      <c r="C33" s="103">
        <v>743</v>
      </c>
      <c r="D33" s="119">
        <v>10413.31674</v>
      </c>
      <c r="E33" s="119">
        <v>2370.2778739999999</v>
      </c>
      <c r="F33" s="48">
        <f t="shared" si="0"/>
        <v>0.22761987685395227</v>
      </c>
      <c r="G33" s="3"/>
    </row>
    <row r="34" spans="1:7" ht="12.6" customHeight="1">
      <c r="A34" s="47" t="s">
        <v>1208</v>
      </c>
      <c r="B34" s="13" t="s">
        <v>1209</v>
      </c>
      <c r="C34" s="103">
        <v>114</v>
      </c>
      <c r="D34" s="119">
        <v>349.54509000000002</v>
      </c>
      <c r="E34" s="119">
        <v>279.686486</v>
      </c>
      <c r="F34" s="48">
        <f t="shared" si="0"/>
        <v>0.80014422745860914</v>
      </c>
      <c r="G34" s="3"/>
    </row>
    <row r="35" spans="1:7" ht="12.6" customHeight="1">
      <c r="A35" s="47" t="s">
        <v>1210</v>
      </c>
      <c r="B35" s="13" t="s">
        <v>1211</v>
      </c>
      <c r="C35" s="103">
        <v>219</v>
      </c>
      <c r="D35" s="119">
        <v>408.68833999999998</v>
      </c>
      <c r="E35" s="119">
        <v>213.72823600000001</v>
      </c>
      <c r="F35" s="48">
        <f t="shared" si="0"/>
        <v>0.52296142336725349</v>
      </c>
      <c r="G35" s="3"/>
    </row>
    <row r="36" spans="1:7" ht="12.6" customHeight="1">
      <c r="A36" s="47" t="s">
        <v>420</v>
      </c>
      <c r="B36" s="13" t="s">
        <v>1212</v>
      </c>
      <c r="C36" s="103">
        <v>74</v>
      </c>
      <c r="D36" s="119">
        <v>268.35169999999999</v>
      </c>
      <c r="E36" s="119">
        <v>569.87174000000005</v>
      </c>
      <c r="F36" s="48">
        <f t="shared" si="0"/>
        <v>2.1236002604045363</v>
      </c>
      <c r="G36" s="3"/>
    </row>
    <row r="37" spans="1:7" ht="12.6" customHeight="1">
      <c r="A37" s="47" t="s">
        <v>1213</v>
      </c>
      <c r="B37" s="13" t="s">
        <v>1214</v>
      </c>
      <c r="C37" s="103">
        <v>173</v>
      </c>
      <c r="D37" s="119">
        <v>153.77447000000001</v>
      </c>
      <c r="E37" s="119">
        <v>98.522197000000006</v>
      </c>
      <c r="F37" s="48">
        <f t="shared" si="0"/>
        <v>0.64069280811047502</v>
      </c>
      <c r="G37" s="3"/>
    </row>
    <row r="38" spans="1:7" ht="12.6" customHeight="1">
      <c r="A38" s="47" t="s">
        <v>1215</v>
      </c>
      <c r="B38" s="13" t="s">
        <v>1216</v>
      </c>
      <c r="C38" s="103">
        <v>399</v>
      </c>
      <c r="D38" s="119">
        <v>4873.3028400000003</v>
      </c>
      <c r="E38" s="119">
        <v>1242.6948010000001</v>
      </c>
      <c r="F38" s="48">
        <f t="shared" si="0"/>
        <v>0.25500052875843848</v>
      </c>
      <c r="G38" s="3"/>
    </row>
    <row r="39" spans="1:7" ht="12.6" customHeight="1">
      <c r="A39" s="47" t="s">
        <v>1217</v>
      </c>
      <c r="B39" s="13" t="s">
        <v>1218</v>
      </c>
      <c r="C39" s="103">
        <v>424</v>
      </c>
      <c r="D39" s="119">
        <v>1709.5066300000001</v>
      </c>
      <c r="E39" s="119">
        <v>853.37560499999995</v>
      </c>
      <c r="F39" s="48">
        <f t="shared" si="0"/>
        <v>0.49919408911564145</v>
      </c>
      <c r="G39" s="3"/>
    </row>
    <row r="40" spans="1:7" ht="12.6" customHeight="1">
      <c r="A40" s="47" t="s">
        <v>1219</v>
      </c>
      <c r="B40" s="13" t="s">
        <v>1220</v>
      </c>
      <c r="C40" s="103">
        <v>324</v>
      </c>
      <c r="D40" s="119">
        <v>6817.9021200000097</v>
      </c>
      <c r="E40" s="119">
        <v>1704.318524</v>
      </c>
      <c r="F40" s="48">
        <f t="shared" si="0"/>
        <v>0.249976971508649</v>
      </c>
      <c r="G40" s="3"/>
    </row>
    <row r="41" spans="1:7" ht="12.6" customHeight="1">
      <c r="A41" s="47" t="s">
        <v>1221</v>
      </c>
      <c r="B41" s="13" t="s">
        <v>1222</v>
      </c>
      <c r="C41" s="103">
        <v>212</v>
      </c>
      <c r="D41" s="119">
        <v>501.45542999999998</v>
      </c>
      <c r="E41" s="119">
        <v>252.509255</v>
      </c>
      <c r="F41" s="48">
        <f t="shared" si="0"/>
        <v>0.50355273847568072</v>
      </c>
      <c r="G41" s="3"/>
    </row>
    <row r="42" spans="1:7" ht="12.6" customHeight="1">
      <c r="A42" s="47" t="s">
        <v>421</v>
      </c>
      <c r="B42" s="13" t="s">
        <v>1223</v>
      </c>
      <c r="C42" s="103">
        <v>220</v>
      </c>
      <c r="D42" s="119">
        <v>669.51090999999997</v>
      </c>
      <c r="E42" s="119">
        <v>230.12489400000001</v>
      </c>
      <c r="F42" s="48">
        <f t="shared" si="0"/>
        <v>0.34372090217319989</v>
      </c>
      <c r="G42" s="3"/>
    </row>
    <row r="43" spans="1:7" ht="12.6" customHeight="1">
      <c r="A43" s="47" t="s">
        <v>559</v>
      </c>
      <c r="B43" s="13" t="s">
        <v>1224</v>
      </c>
      <c r="C43" s="103">
        <v>301</v>
      </c>
      <c r="D43" s="119">
        <v>10265.19227</v>
      </c>
      <c r="E43" s="119">
        <v>6019.4551220000003</v>
      </c>
      <c r="F43" s="48">
        <f t="shared" si="0"/>
        <v>0.58639477602303114</v>
      </c>
      <c r="G43" s="3"/>
    </row>
    <row r="44" spans="1:7" ht="12.6" customHeight="1">
      <c r="A44" s="47" t="s">
        <v>1225</v>
      </c>
      <c r="B44" s="13" t="s">
        <v>1588</v>
      </c>
      <c r="C44" s="103">
        <v>63</v>
      </c>
      <c r="D44" s="119">
        <v>138.76759999999999</v>
      </c>
      <c r="E44" s="119">
        <v>105.25548000000001</v>
      </c>
      <c r="F44" s="48">
        <f t="shared" si="0"/>
        <v>0.75850184048726077</v>
      </c>
      <c r="G44" s="3"/>
    </row>
    <row r="45" spans="1:7" ht="12.6" customHeight="1">
      <c r="A45" s="47" t="s">
        <v>422</v>
      </c>
      <c r="B45" s="13" t="s">
        <v>1589</v>
      </c>
      <c r="C45" s="103">
        <v>235</v>
      </c>
      <c r="D45" s="119">
        <v>2061.8799600000002</v>
      </c>
      <c r="E45" s="119">
        <v>1205.898506</v>
      </c>
      <c r="F45" s="48">
        <f t="shared" si="0"/>
        <v>0.58485388548031669</v>
      </c>
      <c r="G45" s="3"/>
    </row>
    <row r="46" spans="1:7" ht="12.6" customHeight="1">
      <c r="A46" s="47" t="s">
        <v>423</v>
      </c>
      <c r="B46" s="13" t="s">
        <v>1590</v>
      </c>
      <c r="C46" s="103">
        <v>167</v>
      </c>
      <c r="D46" s="119">
        <v>209.33129</v>
      </c>
      <c r="E46" s="119">
        <v>209.14210700000001</v>
      </c>
      <c r="F46" s="48">
        <f t="shared" si="0"/>
        <v>0.99909625073251118</v>
      </c>
      <c r="G46" s="3"/>
    </row>
    <row r="47" spans="1:7" ht="12.6" customHeight="1">
      <c r="A47" s="47" t="s">
        <v>1591</v>
      </c>
      <c r="B47" s="13" t="s">
        <v>1592</v>
      </c>
      <c r="C47" s="103">
        <v>153</v>
      </c>
      <c r="D47" s="119">
        <v>397.19292000000002</v>
      </c>
      <c r="E47" s="119">
        <v>602.50429799999995</v>
      </c>
      <c r="F47" s="48">
        <f t="shared" si="0"/>
        <v>1.5169059357855621</v>
      </c>
      <c r="G47" s="3"/>
    </row>
    <row r="48" spans="1:7" ht="12.6" customHeight="1">
      <c r="A48" s="47" t="s">
        <v>1593</v>
      </c>
      <c r="B48" s="13" t="s">
        <v>1594</v>
      </c>
      <c r="C48" s="103">
        <v>183</v>
      </c>
      <c r="D48" s="119">
        <v>846.69659999999999</v>
      </c>
      <c r="E48" s="119">
        <v>1219.8416299999999</v>
      </c>
      <c r="F48" s="48">
        <f t="shared" si="0"/>
        <v>1.4407068954806241</v>
      </c>
      <c r="G48" s="3"/>
    </row>
    <row r="49" spans="1:7" ht="12.6" customHeight="1">
      <c r="A49" s="47" t="s">
        <v>1595</v>
      </c>
      <c r="B49" s="13" t="s">
        <v>1596</v>
      </c>
      <c r="C49" s="103">
        <v>222</v>
      </c>
      <c r="D49" s="119">
        <v>487.44542000000001</v>
      </c>
      <c r="E49" s="119">
        <v>497.619168</v>
      </c>
      <c r="F49" s="48">
        <f t="shared" si="0"/>
        <v>1.020871563425501</v>
      </c>
      <c r="G49" s="3"/>
    </row>
    <row r="50" spans="1:7" ht="12.6" customHeight="1">
      <c r="A50" s="47" t="s">
        <v>424</v>
      </c>
      <c r="B50" s="13" t="s">
        <v>798</v>
      </c>
      <c r="C50" s="103">
        <v>103</v>
      </c>
      <c r="D50" s="119">
        <v>578.14374999999995</v>
      </c>
      <c r="E50" s="119">
        <v>1347.208795</v>
      </c>
      <c r="F50" s="48">
        <f t="shared" si="0"/>
        <v>2.3302315297882235</v>
      </c>
      <c r="G50" s="3"/>
    </row>
    <row r="51" spans="1:7" ht="12.6" customHeight="1">
      <c r="A51" s="47" t="s">
        <v>1597</v>
      </c>
      <c r="B51" s="13" t="s">
        <v>1598</v>
      </c>
      <c r="C51" s="103">
        <v>148</v>
      </c>
      <c r="D51" s="119">
        <v>682.30493000000001</v>
      </c>
      <c r="E51" s="119">
        <v>2234.9820479999998</v>
      </c>
      <c r="F51" s="48">
        <f t="shared" si="0"/>
        <v>3.2756352031634886</v>
      </c>
      <c r="G51" s="3"/>
    </row>
    <row r="52" spans="1:7" ht="12.6" customHeight="1">
      <c r="A52" s="47" t="s">
        <v>235</v>
      </c>
      <c r="B52" s="13" t="s">
        <v>236</v>
      </c>
      <c r="C52" s="103">
        <v>43</v>
      </c>
      <c r="D52" s="119">
        <v>379.04640000000001</v>
      </c>
      <c r="E52" s="119">
        <v>392.58515999999997</v>
      </c>
      <c r="F52" s="48">
        <f t="shared" si="0"/>
        <v>1.03571794904265</v>
      </c>
      <c r="G52" s="3"/>
    </row>
    <row r="53" spans="1:7">
      <c r="A53" s="47"/>
      <c r="B53" s="13" t="s">
        <v>493</v>
      </c>
      <c r="C53" s="103">
        <f>SUM(C6:C52)</f>
        <v>12444</v>
      </c>
      <c r="D53" s="119">
        <f>SUM(D6:D52)</f>
        <v>177213.70383320001</v>
      </c>
      <c r="E53" s="119">
        <f>SUM(E6:E52)</f>
        <v>71160.355051780018</v>
      </c>
      <c r="F53" s="48">
        <f t="shared" si="0"/>
        <v>0.40155108500389303</v>
      </c>
      <c r="G53" s="3"/>
    </row>
    <row r="54" spans="1:7">
      <c r="A54" s="49"/>
      <c r="B54" s="8"/>
      <c r="C54" s="50"/>
      <c r="D54" s="51"/>
      <c r="E54" s="51"/>
      <c r="F54" s="51"/>
      <c r="G54" s="3"/>
    </row>
    <row r="55" spans="1:7">
      <c r="A55" s="49"/>
      <c r="B55" s="8"/>
      <c r="C55" s="50"/>
      <c r="D55" s="51"/>
      <c r="E55" s="51"/>
      <c r="F55" s="51"/>
      <c r="G55" s="3"/>
    </row>
    <row r="56" spans="1:7">
      <c r="A56" s="49"/>
      <c r="B56" s="8"/>
      <c r="C56" s="50"/>
      <c r="D56" s="51"/>
      <c r="E56" s="51"/>
      <c r="F56" s="51"/>
      <c r="G56" s="3"/>
    </row>
    <row r="57" spans="1:7">
      <c r="A57" s="49"/>
      <c r="B57" s="8"/>
      <c r="C57" s="50"/>
      <c r="D57" s="51"/>
      <c r="E57" s="51"/>
      <c r="F57" s="51"/>
      <c r="G57" s="3"/>
    </row>
    <row r="58" spans="1:7">
      <c r="A58" s="49"/>
      <c r="B58" s="8"/>
      <c r="C58" s="50"/>
      <c r="D58" s="51"/>
      <c r="E58" s="51"/>
      <c r="F58" s="51"/>
      <c r="G58" s="3"/>
    </row>
    <row r="59" spans="1:7">
      <c r="A59" s="49"/>
      <c r="B59" s="8"/>
      <c r="C59" s="50"/>
      <c r="D59" s="51"/>
      <c r="E59" s="51"/>
      <c r="F59" s="51"/>
      <c r="G59" s="3"/>
    </row>
    <row r="60" spans="1:7">
      <c r="A60" s="49"/>
      <c r="B60" s="8"/>
      <c r="C60" s="50"/>
      <c r="D60" s="51"/>
      <c r="E60" s="51"/>
      <c r="F60" s="51"/>
      <c r="G60" s="3"/>
    </row>
    <row r="61" spans="1:7">
      <c r="A61" s="49"/>
      <c r="B61" s="8"/>
      <c r="C61" s="50"/>
      <c r="D61" s="51"/>
      <c r="E61" s="51"/>
      <c r="F61" s="51"/>
      <c r="G61" s="3"/>
    </row>
    <row r="62" spans="1:7">
      <c r="A62" s="49"/>
      <c r="B62" s="8"/>
      <c r="C62" s="50"/>
      <c r="D62" s="51"/>
      <c r="E62" s="51"/>
      <c r="F62" s="51"/>
      <c r="G62" s="3"/>
    </row>
    <row r="63" spans="1:7">
      <c r="A63" s="49"/>
      <c r="B63" s="8"/>
      <c r="C63" s="50"/>
      <c r="D63" s="51"/>
      <c r="E63" s="51"/>
      <c r="F63" s="51"/>
      <c r="G63" s="3"/>
    </row>
    <row r="64" spans="1:7">
      <c r="A64" s="49"/>
      <c r="B64" s="8"/>
      <c r="C64" s="50"/>
      <c r="D64" s="51"/>
      <c r="E64" s="51"/>
      <c r="F64" s="51"/>
      <c r="G64" s="3"/>
    </row>
    <row r="65" spans="1:7">
      <c r="A65" s="49"/>
      <c r="B65" s="8"/>
      <c r="C65" s="50"/>
      <c r="D65" s="51"/>
      <c r="E65" s="51"/>
      <c r="F65" s="51"/>
      <c r="G65" s="3"/>
    </row>
    <row r="66" spans="1:7">
      <c r="A66" s="49"/>
      <c r="B66" s="8"/>
      <c r="C66" s="50"/>
      <c r="D66" s="51"/>
      <c r="E66" s="51"/>
      <c r="F66" s="51"/>
      <c r="G66" s="3"/>
    </row>
    <row r="67" spans="1:7">
      <c r="A67" s="49"/>
      <c r="B67" s="8"/>
      <c r="C67" s="50"/>
      <c r="D67" s="51"/>
      <c r="E67" s="51"/>
      <c r="F67" s="51"/>
      <c r="G67" s="3"/>
    </row>
    <row r="68" spans="1:7">
      <c r="A68" s="49"/>
      <c r="B68" s="8"/>
      <c r="C68" s="50"/>
      <c r="D68" s="51"/>
      <c r="E68" s="51"/>
      <c r="F68" s="51"/>
      <c r="G68" s="3"/>
    </row>
    <row r="69" spans="1:7">
      <c r="A69" s="49"/>
      <c r="B69" s="8"/>
      <c r="C69" s="50"/>
      <c r="D69" s="51"/>
      <c r="E69" s="51"/>
      <c r="F69" s="51"/>
      <c r="G69" s="3"/>
    </row>
    <row r="70" spans="1:7">
      <c r="A70" s="49"/>
      <c r="B70" s="8"/>
      <c r="C70" s="50"/>
      <c r="D70" s="51"/>
      <c r="E70" s="51"/>
      <c r="F70" s="51"/>
      <c r="G70" s="3"/>
    </row>
    <row r="71" spans="1:7">
      <c r="A71" s="49"/>
      <c r="B71" s="8"/>
      <c r="C71" s="50"/>
      <c r="D71" s="51"/>
      <c r="E71" s="51"/>
      <c r="F71" s="51"/>
      <c r="G71" s="3"/>
    </row>
    <row r="72" spans="1:7">
      <c r="A72" s="49"/>
      <c r="B72" s="8"/>
      <c r="C72" s="50"/>
      <c r="D72" s="51"/>
      <c r="E72" s="51"/>
      <c r="F72" s="51"/>
      <c r="G72" s="3"/>
    </row>
    <row r="73" spans="1:7">
      <c r="A73" s="49"/>
      <c r="B73" s="8"/>
      <c r="C73" s="50"/>
      <c r="D73" s="51"/>
      <c r="E73" s="51"/>
      <c r="F73" s="51"/>
      <c r="G73" s="3"/>
    </row>
    <row r="74" spans="1:7">
      <c r="A74" s="49"/>
      <c r="B74" s="8"/>
      <c r="C74" s="50"/>
      <c r="D74" s="51"/>
      <c r="E74" s="51"/>
      <c r="F74" s="51"/>
      <c r="G74" s="3"/>
    </row>
    <row r="75" spans="1:7">
      <c r="A75" s="49"/>
      <c r="B75" s="8"/>
      <c r="C75" s="50"/>
      <c r="D75" s="51"/>
      <c r="E75" s="51"/>
      <c r="F75" s="51"/>
      <c r="G75" s="3"/>
    </row>
    <row r="76" spans="1:7">
      <c r="A76" s="49"/>
      <c r="B76" s="8"/>
      <c r="C76" s="50"/>
      <c r="D76" s="51"/>
      <c r="E76" s="51"/>
      <c r="F76" s="51"/>
      <c r="G76" s="3"/>
    </row>
    <row r="77" spans="1:7">
      <c r="A77" s="49"/>
      <c r="B77" s="8"/>
      <c r="C77" s="50"/>
      <c r="D77" s="51"/>
      <c r="E77" s="51"/>
      <c r="F77" s="51"/>
      <c r="G77" s="3"/>
    </row>
    <row r="78" spans="1:7">
      <c r="A78" s="49"/>
      <c r="B78" s="8"/>
      <c r="C78" s="50"/>
      <c r="D78" s="51"/>
      <c r="E78" s="51"/>
      <c r="F78" s="51"/>
      <c r="G78" s="3"/>
    </row>
    <row r="79" spans="1:7">
      <c r="A79" s="49"/>
      <c r="B79" s="8"/>
      <c r="C79" s="50"/>
      <c r="D79" s="51"/>
      <c r="E79" s="51"/>
      <c r="F79" s="51"/>
      <c r="G79" s="3"/>
    </row>
    <row r="80" spans="1:7">
      <c r="A80" s="49"/>
      <c r="B80" s="8"/>
      <c r="C80" s="50"/>
      <c r="D80" s="51"/>
      <c r="E80" s="51"/>
      <c r="F80" s="51"/>
      <c r="G80" s="3"/>
    </row>
    <row r="81" spans="1:7">
      <c r="A81" s="49"/>
      <c r="B81" s="8"/>
      <c r="C81" s="50"/>
      <c r="D81" s="51"/>
      <c r="E81" s="51"/>
      <c r="F81" s="51"/>
      <c r="G81" s="3"/>
    </row>
    <row r="82" spans="1:7">
      <c r="A82" s="49"/>
      <c r="B82" s="8"/>
      <c r="C82" s="50"/>
      <c r="D82" s="51"/>
      <c r="E82" s="51"/>
      <c r="F82" s="51"/>
      <c r="G82" s="3"/>
    </row>
    <row r="83" spans="1:7">
      <c r="A83" s="49"/>
      <c r="B83" s="8"/>
      <c r="C83" s="50"/>
      <c r="D83" s="51"/>
      <c r="E83" s="51"/>
      <c r="F83" s="51"/>
      <c r="G83" s="3"/>
    </row>
    <row r="84" spans="1:7">
      <c r="A84" s="49"/>
      <c r="B84" s="8"/>
      <c r="C84" s="50"/>
      <c r="D84" s="51"/>
      <c r="E84" s="51"/>
      <c r="F84" s="51"/>
      <c r="G84" s="3"/>
    </row>
    <row r="85" spans="1:7">
      <c r="A85" s="49"/>
      <c r="B85" s="8"/>
      <c r="C85" s="50"/>
      <c r="D85" s="51"/>
      <c r="E85" s="51"/>
      <c r="F85" s="51"/>
      <c r="G85" s="3"/>
    </row>
    <row r="86" spans="1:7">
      <c r="A86" s="49"/>
      <c r="B86" s="8"/>
      <c r="C86" s="50"/>
      <c r="D86" s="51"/>
      <c r="E86" s="51"/>
      <c r="F86" s="51"/>
      <c r="G86" s="3"/>
    </row>
    <row r="87" spans="1:7">
      <c r="A87" s="49"/>
      <c r="B87" s="8"/>
      <c r="C87" s="50"/>
      <c r="D87" s="51"/>
      <c r="E87" s="51"/>
      <c r="F87" s="51"/>
      <c r="G87" s="3"/>
    </row>
    <row r="88" spans="1:7">
      <c r="A88" s="49"/>
      <c r="B88" s="8"/>
      <c r="C88" s="50"/>
      <c r="D88" s="51"/>
      <c r="E88" s="51"/>
      <c r="F88" s="51"/>
      <c r="G88" s="3"/>
    </row>
    <row r="89" spans="1:7">
      <c r="A89" s="49"/>
      <c r="B89" s="8"/>
      <c r="C89" s="50"/>
      <c r="D89" s="51"/>
      <c r="E89" s="51"/>
      <c r="F89" s="51"/>
      <c r="G89" s="3"/>
    </row>
    <row r="90" spans="1:7">
      <c r="A90" s="49"/>
      <c r="B90" s="8"/>
      <c r="C90" s="50"/>
      <c r="D90" s="51"/>
      <c r="E90" s="51"/>
      <c r="F90" s="51"/>
      <c r="G90" s="3"/>
    </row>
    <row r="91" spans="1:7">
      <c r="A91" s="49"/>
      <c r="B91" s="8"/>
      <c r="C91" s="50"/>
      <c r="D91" s="51"/>
      <c r="E91" s="51"/>
      <c r="F91" s="51"/>
      <c r="G91" s="3"/>
    </row>
    <row r="92" spans="1:7">
      <c r="A92" s="49"/>
      <c r="B92" s="8"/>
      <c r="C92" s="50"/>
      <c r="D92" s="51"/>
      <c r="E92" s="51"/>
      <c r="F92" s="51"/>
      <c r="G92" s="3"/>
    </row>
    <row r="93" spans="1:7">
      <c r="A93" s="49"/>
      <c r="B93" s="8"/>
      <c r="C93" s="50"/>
      <c r="D93" s="51"/>
      <c r="E93" s="51"/>
      <c r="F93" s="51"/>
      <c r="G93" s="3"/>
    </row>
    <row r="94" spans="1:7">
      <c r="A94" s="49"/>
      <c r="B94" s="8"/>
      <c r="C94" s="50"/>
      <c r="D94" s="51"/>
      <c r="E94" s="51"/>
      <c r="F94" s="51"/>
      <c r="G94" s="3"/>
    </row>
    <row r="95" spans="1:7">
      <c r="A95" s="49"/>
      <c r="B95" s="8"/>
      <c r="C95" s="50"/>
      <c r="D95" s="51"/>
      <c r="E95" s="51"/>
      <c r="F95" s="51"/>
      <c r="G95" s="3"/>
    </row>
    <row r="96" spans="1:7">
      <c r="A96" s="49"/>
      <c r="B96" s="8"/>
      <c r="C96" s="50"/>
      <c r="D96" s="51"/>
      <c r="E96" s="51"/>
      <c r="F96" s="51"/>
      <c r="G96" s="3"/>
    </row>
    <row r="97" spans="1:7">
      <c r="A97" s="49"/>
      <c r="B97" s="8"/>
      <c r="C97" s="50"/>
      <c r="D97" s="51"/>
      <c r="E97" s="51"/>
      <c r="F97" s="51"/>
      <c r="G97" s="3"/>
    </row>
    <row r="98" spans="1:7">
      <c r="A98" s="49"/>
      <c r="B98" s="8"/>
      <c r="C98" s="50"/>
      <c r="D98" s="51"/>
      <c r="E98" s="51"/>
      <c r="F98" s="51"/>
      <c r="G98" s="3"/>
    </row>
    <row r="99" spans="1:7">
      <c r="A99" s="49"/>
      <c r="B99" s="8"/>
      <c r="C99" s="50"/>
      <c r="D99" s="51"/>
      <c r="E99" s="51"/>
      <c r="F99" s="51"/>
      <c r="G99" s="3"/>
    </row>
    <row r="100" spans="1:7">
      <c r="A100" s="49"/>
      <c r="B100" s="8"/>
      <c r="C100" s="50"/>
      <c r="D100" s="51"/>
      <c r="E100" s="51"/>
      <c r="F100" s="51"/>
      <c r="G100" s="3"/>
    </row>
    <row r="101" spans="1:7">
      <c r="A101" s="49"/>
      <c r="B101" s="8"/>
      <c r="C101" s="50"/>
      <c r="D101" s="51"/>
      <c r="E101" s="51"/>
      <c r="F101" s="51"/>
      <c r="G101" s="3"/>
    </row>
    <row r="102" spans="1:7">
      <c r="A102" s="52"/>
      <c r="B102" s="8"/>
      <c r="C102" s="50"/>
      <c r="D102" s="51"/>
      <c r="E102" s="51"/>
      <c r="F102" s="51"/>
      <c r="G102" s="3"/>
    </row>
    <row r="103" spans="1:7">
      <c r="A103" s="52"/>
      <c r="B103" s="9"/>
      <c r="C103" s="53"/>
      <c r="D103" s="54"/>
      <c r="E103" s="54"/>
      <c r="F103" s="54"/>
      <c r="G103" s="8"/>
    </row>
    <row r="104" spans="1:7">
      <c r="A104" s="52"/>
      <c r="B104" s="9"/>
      <c r="C104" s="36"/>
      <c r="D104" s="41"/>
      <c r="E104" s="41"/>
      <c r="F104" s="36"/>
      <c r="G104" s="8"/>
    </row>
    <row r="105" spans="1:7">
      <c r="A105" s="52"/>
      <c r="B105" s="9"/>
      <c r="C105" s="36"/>
      <c r="D105" s="41"/>
      <c r="E105" s="41"/>
      <c r="F105" s="36"/>
      <c r="G105" s="3"/>
    </row>
    <row r="106" spans="1:7">
      <c r="A106" s="52"/>
      <c r="B106" s="9"/>
      <c r="C106" s="53"/>
      <c r="D106" s="41"/>
      <c r="E106" s="41"/>
      <c r="F106" s="36"/>
      <c r="G106" s="3"/>
    </row>
    <row r="107" spans="1:7">
      <c r="A107" s="52"/>
      <c r="B107" s="9"/>
      <c r="C107" s="36"/>
      <c r="D107" s="41"/>
      <c r="E107" s="41"/>
      <c r="F107" s="36"/>
      <c r="G107" s="3"/>
    </row>
    <row r="108" spans="1:7">
      <c r="A108" s="82"/>
      <c r="B108" s="8"/>
      <c r="C108" s="36"/>
      <c r="D108" s="41"/>
      <c r="E108" s="41"/>
      <c r="F108" s="36"/>
    </row>
    <row r="109" spans="1:7">
      <c r="A109" s="82"/>
      <c r="B109" s="8"/>
      <c r="C109" s="36"/>
      <c r="D109" s="41"/>
      <c r="E109" s="41"/>
      <c r="F109" s="36"/>
    </row>
    <row r="110" spans="1:7">
      <c r="A110" s="82"/>
      <c r="B110" s="8"/>
      <c r="C110" s="8"/>
      <c r="D110" s="75"/>
      <c r="E110" s="75"/>
      <c r="F110" s="8"/>
    </row>
    <row r="111" spans="1:7">
      <c r="A111" s="77"/>
      <c r="B111" s="77"/>
      <c r="C111" s="77"/>
      <c r="D111" s="79"/>
      <c r="E111" s="79"/>
      <c r="F111" s="77"/>
    </row>
    <row r="112" spans="1:7">
      <c r="D112" s="104"/>
      <c r="E112" s="104"/>
    </row>
    <row r="113" spans="3:5">
      <c r="D113" s="104"/>
      <c r="E113" s="104"/>
    </row>
    <row r="114" spans="3:5">
      <c r="D114" s="104"/>
      <c r="E114" s="104"/>
    </row>
    <row r="116" spans="3:5">
      <c r="C116" s="105"/>
      <c r="D116" s="105"/>
      <c r="E116" s="105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247</vt:i4>
      </vt:variant>
      <vt:variant>
        <vt:lpstr>名前付き一覧</vt:lpstr>
      </vt:variant>
      <vt:variant>
        <vt:i4>581</vt:i4>
      </vt:variant>
    </vt:vector>
  </HeadingPairs>
  <TitlesOfParts>
    <vt:vector size="828" baseType="lpstr">
      <vt:lpstr>表3.1.1</vt:lpstr>
      <vt:lpstr>表3.1.2</vt:lpstr>
      <vt:lpstr>表3.1.3</vt:lpstr>
      <vt:lpstr>表3.1.4</vt:lpstr>
      <vt:lpstr>表3.1.5</vt:lpstr>
      <vt:lpstr>表3.1.6</vt:lpstr>
      <vt:lpstr>表3.1.7</vt:lpstr>
      <vt:lpstr>表3.1.8</vt:lpstr>
      <vt:lpstr>表3.2.1</vt:lpstr>
      <vt:lpstr>表3.2.2</vt:lpstr>
      <vt:lpstr>表3.2.5(データ集計用)</vt:lpstr>
      <vt:lpstr>表3.3.1(1)</vt:lpstr>
      <vt:lpstr>表3.3.1(2)</vt:lpstr>
      <vt:lpstr>表3.3.1(3)</vt:lpstr>
      <vt:lpstr>表3.3.1(4)</vt:lpstr>
      <vt:lpstr>表3.3.2(1)</vt:lpstr>
      <vt:lpstr>表3.3.2(2)</vt:lpstr>
      <vt:lpstr>表3.3.2(3)</vt:lpstr>
      <vt:lpstr>表3.3.2(4)</vt:lpstr>
      <vt:lpstr>表3.3.3(1)</vt:lpstr>
      <vt:lpstr>表3.3.3(2)</vt:lpstr>
      <vt:lpstr>表3.3.3(3)</vt:lpstr>
      <vt:lpstr>表3.3.3(4)</vt:lpstr>
      <vt:lpstr>表3.3.4</vt:lpstr>
      <vt:lpstr>表3.3.5</vt:lpstr>
      <vt:lpstr>表3.3.6</vt:lpstr>
      <vt:lpstr>表3.3.7</vt:lpstr>
      <vt:lpstr>表3.3.8</vt:lpstr>
      <vt:lpstr>表3.3.9</vt:lpstr>
      <vt:lpstr>表3.3.10</vt:lpstr>
      <vt:lpstr>表3.4.1.1(1)</vt:lpstr>
      <vt:lpstr>表3.4.1.1(2)</vt:lpstr>
      <vt:lpstr>表3.4.1.1(3)</vt:lpstr>
      <vt:lpstr>表3.4.1.1(4)</vt:lpstr>
      <vt:lpstr>表3.4.1.1(5)</vt:lpstr>
      <vt:lpstr>表3.4.1.1(6)</vt:lpstr>
      <vt:lpstr>表3.4.1.1(7)</vt:lpstr>
      <vt:lpstr>表3.4.1.1(8)</vt:lpstr>
      <vt:lpstr>表3.4.1.1(9)</vt:lpstr>
      <vt:lpstr>表3.4.1.1(10)</vt:lpstr>
      <vt:lpstr>表3.4.1.1(11)</vt:lpstr>
      <vt:lpstr>表3.4.1.1(12)</vt:lpstr>
      <vt:lpstr>表3.4.1.1(13)</vt:lpstr>
      <vt:lpstr>表3.4.1.1(14)</vt:lpstr>
      <vt:lpstr>表3.4.1.1(15)</vt:lpstr>
      <vt:lpstr>表3.4.1.1(16)</vt:lpstr>
      <vt:lpstr>表3.4.1.2(1)</vt:lpstr>
      <vt:lpstr>表3.4.1.2(3)</vt:lpstr>
      <vt:lpstr>表3.4.1.2(4)</vt:lpstr>
      <vt:lpstr>表3.4.1.2(5)</vt:lpstr>
      <vt:lpstr>表3.4.1.2(6)</vt:lpstr>
      <vt:lpstr>表3.4.1.2(7)</vt:lpstr>
      <vt:lpstr>表3.4.1.2(8)</vt:lpstr>
      <vt:lpstr>表3.4.1.2(9)</vt:lpstr>
      <vt:lpstr>表3.4.1.2(10)</vt:lpstr>
      <vt:lpstr>表3.4.1.2(11)</vt:lpstr>
      <vt:lpstr>表3.4.1.2(12)</vt:lpstr>
      <vt:lpstr>表3.4.1.2(13)</vt:lpstr>
      <vt:lpstr>表3.4.1.2(14)</vt:lpstr>
      <vt:lpstr>表3.4.1.2(15)</vt:lpstr>
      <vt:lpstr>表3.4.1.2(16)</vt:lpstr>
      <vt:lpstr>表3.4.2.1(1)</vt:lpstr>
      <vt:lpstr>表3.4.2.1(2)</vt:lpstr>
      <vt:lpstr>表3.4.2.1(3)</vt:lpstr>
      <vt:lpstr>表3.4.2.1(4)</vt:lpstr>
      <vt:lpstr>表3.4.2.1(5)</vt:lpstr>
      <vt:lpstr>表3.4.2.1(6)</vt:lpstr>
      <vt:lpstr>表3.4.2.1(7)</vt:lpstr>
      <vt:lpstr>表3.4.2.1(8)</vt:lpstr>
      <vt:lpstr>表3.4.2.1(9)</vt:lpstr>
      <vt:lpstr>表3.4.2.1(10)</vt:lpstr>
      <vt:lpstr>表3.4.2.1(11)</vt:lpstr>
      <vt:lpstr>表3.4.2.1(12)</vt:lpstr>
      <vt:lpstr>表3.4.2.1(13)</vt:lpstr>
      <vt:lpstr>表3.4.2.1(14)</vt:lpstr>
      <vt:lpstr>表3.4.2.1(15)</vt:lpstr>
      <vt:lpstr>表3.4.2.1(16)</vt:lpstr>
      <vt:lpstr>表3.4.2.2(1)</vt:lpstr>
      <vt:lpstr>表3.4.2.2(3)</vt:lpstr>
      <vt:lpstr>表3.4.2.2(4)</vt:lpstr>
      <vt:lpstr>表3.4.2.2(5)</vt:lpstr>
      <vt:lpstr>表3.4.2.2(6)</vt:lpstr>
      <vt:lpstr>表3.4.2.2(7)</vt:lpstr>
      <vt:lpstr>表3.4.2.2(8)</vt:lpstr>
      <vt:lpstr>表3.4.2.2(9)</vt:lpstr>
      <vt:lpstr>表3.4.2.2(10)</vt:lpstr>
      <vt:lpstr>表3.4.2.2(11)</vt:lpstr>
      <vt:lpstr>表3.4.2.2(12)</vt:lpstr>
      <vt:lpstr>表3.4.2.2(13)</vt:lpstr>
      <vt:lpstr>表3.4.2.2(14)</vt:lpstr>
      <vt:lpstr>表3.4.2.2(15)</vt:lpstr>
      <vt:lpstr>表3.4.2.2(16)</vt:lpstr>
      <vt:lpstr>表3.4.3.1</vt:lpstr>
      <vt:lpstr>表3.4.3.2</vt:lpstr>
      <vt:lpstr>表3.4.4(1)</vt:lpstr>
      <vt:lpstr>表3.4.4(2)</vt:lpstr>
      <vt:lpstr>表3.4.4(3)</vt:lpstr>
      <vt:lpstr>表3.4.4(4)</vt:lpstr>
      <vt:lpstr>表3.4.4(5)</vt:lpstr>
      <vt:lpstr>表3.4.5(1)</vt:lpstr>
      <vt:lpstr>表3.4.5(2)</vt:lpstr>
      <vt:lpstr>表3.4.5(3)</vt:lpstr>
      <vt:lpstr>表3.4.5(4)</vt:lpstr>
      <vt:lpstr>表3.4.5(5)</vt:lpstr>
      <vt:lpstr>表3.5.1</vt:lpstr>
      <vt:lpstr>表3.5.2(1)</vt:lpstr>
      <vt:lpstr>表3.5.2(2)</vt:lpstr>
      <vt:lpstr>表3.5.2(3)</vt:lpstr>
      <vt:lpstr>表3.5.2(4)</vt:lpstr>
      <vt:lpstr>表3.5.2(5)</vt:lpstr>
      <vt:lpstr>表3.5.2(6)</vt:lpstr>
      <vt:lpstr>表3.5.2(7)</vt:lpstr>
      <vt:lpstr>表3.5.2(8)</vt:lpstr>
      <vt:lpstr>表3.5.2(9)</vt:lpstr>
      <vt:lpstr>表3.5.2(10)</vt:lpstr>
      <vt:lpstr>表3.5.2(11)</vt:lpstr>
      <vt:lpstr>表3.5.2(12)</vt:lpstr>
      <vt:lpstr>表3.5.2(13)</vt:lpstr>
      <vt:lpstr>表3.5.2(14)</vt:lpstr>
      <vt:lpstr>表3.5.2(15)</vt:lpstr>
      <vt:lpstr>表3.5.2(16)</vt:lpstr>
      <vt:lpstr>表3.5.2(17)</vt:lpstr>
      <vt:lpstr>表3.5.2(18)</vt:lpstr>
      <vt:lpstr>表3.5.2(19)</vt:lpstr>
      <vt:lpstr>表3.5.2(20)</vt:lpstr>
      <vt:lpstr>表3.5.2(21)</vt:lpstr>
      <vt:lpstr>表3.5.2(22)</vt:lpstr>
      <vt:lpstr>表3.5.2(23)</vt:lpstr>
      <vt:lpstr>表3.5.2(24)</vt:lpstr>
      <vt:lpstr>表3.5.2(25)</vt:lpstr>
      <vt:lpstr>表3.5.2(26)</vt:lpstr>
      <vt:lpstr>表3.5.2(27)</vt:lpstr>
      <vt:lpstr>表3.5.2(28)</vt:lpstr>
      <vt:lpstr>表3.5.3</vt:lpstr>
      <vt:lpstr>表3.5.4</vt:lpstr>
      <vt:lpstr>表3.5.5.1(1)</vt:lpstr>
      <vt:lpstr>表3.5.5.1(2)</vt:lpstr>
      <vt:lpstr>表3.5.5.1(3)</vt:lpstr>
      <vt:lpstr>表3.5.5.1(4)</vt:lpstr>
      <vt:lpstr>表3.5.5.1(5)</vt:lpstr>
      <vt:lpstr>表3.5.5.1(6)</vt:lpstr>
      <vt:lpstr>表3.5.5.1(7)</vt:lpstr>
      <vt:lpstr>表3.5.5.1(8)</vt:lpstr>
      <vt:lpstr>表3.5.5.1(9)</vt:lpstr>
      <vt:lpstr>表3.5.5.1(10)</vt:lpstr>
      <vt:lpstr>表3.5.5.1(11)</vt:lpstr>
      <vt:lpstr>表3.5.5.1(12)</vt:lpstr>
      <vt:lpstr>表3.5.5.1(13)</vt:lpstr>
      <vt:lpstr>表3.5.5.1(14)</vt:lpstr>
      <vt:lpstr>表3.5.5.1(15)</vt:lpstr>
      <vt:lpstr>表3.5.5.1(16)</vt:lpstr>
      <vt:lpstr>表3.5.5.1(17)</vt:lpstr>
      <vt:lpstr>表3.5.5.1(18)</vt:lpstr>
      <vt:lpstr>表3.5.5.1(19)</vt:lpstr>
      <vt:lpstr>表3.5.5.1(20)</vt:lpstr>
      <vt:lpstr>表3.5.5.1(21)</vt:lpstr>
      <vt:lpstr>表3.5.5.1(22)</vt:lpstr>
      <vt:lpstr>表3.5.5.1(23)</vt:lpstr>
      <vt:lpstr>表3.5.5.1(24)</vt:lpstr>
      <vt:lpstr>表3.5.5.1(25)</vt:lpstr>
      <vt:lpstr>表3.5.5.1(26)</vt:lpstr>
      <vt:lpstr>表3.5.5.1(27)</vt:lpstr>
      <vt:lpstr>表3.5.5.1(28)</vt:lpstr>
      <vt:lpstr>表3.5.5.2(1)</vt:lpstr>
      <vt:lpstr>表3.5.5.2(2)</vt:lpstr>
      <vt:lpstr>表3.5.5.2(3)</vt:lpstr>
      <vt:lpstr>表3.5.5.2(4)</vt:lpstr>
      <vt:lpstr>表3.5.5.2(5)</vt:lpstr>
      <vt:lpstr>表3.5.5.2(6)</vt:lpstr>
      <vt:lpstr>表3.5.5.2(7)</vt:lpstr>
      <vt:lpstr>表3.5.5.2(8)</vt:lpstr>
      <vt:lpstr>表3.5.5.2(9)</vt:lpstr>
      <vt:lpstr>表3.5.5.2(10)</vt:lpstr>
      <vt:lpstr>表3.5.5.2(11)</vt:lpstr>
      <vt:lpstr>表3.5.5.2(12)</vt:lpstr>
      <vt:lpstr>表3.5.5.2(13)</vt:lpstr>
      <vt:lpstr>表3.5.5.2(14)</vt:lpstr>
      <vt:lpstr>表3.5.5.2(15)</vt:lpstr>
      <vt:lpstr>表3.5.5.2(16)</vt:lpstr>
      <vt:lpstr>表3.5.5.2(17)</vt:lpstr>
      <vt:lpstr>表3.5.5.2(18)</vt:lpstr>
      <vt:lpstr>表3.5.5.2(19)</vt:lpstr>
      <vt:lpstr>表3.5.5.2(20)</vt:lpstr>
      <vt:lpstr>表3.5.5.2(21)</vt:lpstr>
      <vt:lpstr>表3.5.5.2(22)</vt:lpstr>
      <vt:lpstr>表3.5.5.2(23)</vt:lpstr>
      <vt:lpstr>表3.5.5.2(24)</vt:lpstr>
      <vt:lpstr>表3.5.5.2(25)</vt:lpstr>
      <vt:lpstr>表3.5.5.2(26)</vt:lpstr>
      <vt:lpstr>表3.5.5.2(27)</vt:lpstr>
      <vt:lpstr>表3.5.5.2(28)</vt:lpstr>
      <vt:lpstr>表3.5.6.1(1)</vt:lpstr>
      <vt:lpstr>表3.5.6.1(2)</vt:lpstr>
      <vt:lpstr>表3.5.6.1(3)</vt:lpstr>
      <vt:lpstr>表3.5.6.1(4)</vt:lpstr>
      <vt:lpstr>表3.5.6.1(5)</vt:lpstr>
      <vt:lpstr>表3.5.6.1(6)</vt:lpstr>
      <vt:lpstr>表3.5.6.1(7)</vt:lpstr>
      <vt:lpstr>表3.5.6.1(8)</vt:lpstr>
      <vt:lpstr>表3.5.6.1(9)</vt:lpstr>
      <vt:lpstr>表3.5.6.1(10)</vt:lpstr>
      <vt:lpstr>表3.5.6.1(11)</vt:lpstr>
      <vt:lpstr>表3.5.6.1(12)</vt:lpstr>
      <vt:lpstr>表3.5.6.1(13)</vt:lpstr>
      <vt:lpstr>表3.5.6.1(14)</vt:lpstr>
      <vt:lpstr>表3.5.6.1(15)</vt:lpstr>
      <vt:lpstr>表3.5.6.1(16)</vt:lpstr>
      <vt:lpstr>表3.5.6.1(17)</vt:lpstr>
      <vt:lpstr>表3.5.6.1(18)</vt:lpstr>
      <vt:lpstr>表3.5.6.1(19)</vt:lpstr>
      <vt:lpstr>表3.5.6.1(20)</vt:lpstr>
      <vt:lpstr>表3.5.6.1(21)</vt:lpstr>
      <vt:lpstr>表3.5.6.1(22)</vt:lpstr>
      <vt:lpstr>表3.5.6.1(23)</vt:lpstr>
      <vt:lpstr>表3.5.6.1(24)</vt:lpstr>
      <vt:lpstr>表3.5.6.1(25)</vt:lpstr>
      <vt:lpstr>表3.5.6.1(26)</vt:lpstr>
      <vt:lpstr>表3.5.6.1(27)</vt:lpstr>
      <vt:lpstr>表3.5.6.1(28)</vt:lpstr>
      <vt:lpstr>表3.5.6.2(1)</vt:lpstr>
      <vt:lpstr>表3.5.6.2(2)</vt:lpstr>
      <vt:lpstr>表3.5.6.2(3)</vt:lpstr>
      <vt:lpstr>表3.5.6.2(4)</vt:lpstr>
      <vt:lpstr>表3.5.6.2(5)</vt:lpstr>
      <vt:lpstr>表3.5.6.2(6)</vt:lpstr>
      <vt:lpstr>表3.5.6.2(7)</vt:lpstr>
      <vt:lpstr>表3.5.6.2(8)</vt:lpstr>
      <vt:lpstr>表3.5.6.2(9)</vt:lpstr>
      <vt:lpstr>表3.5.6.2(10)</vt:lpstr>
      <vt:lpstr>表3.5.6.2(11)</vt:lpstr>
      <vt:lpstr>表3.5.6.2(12)</vt:lpstr>
      <vt:lpstr>表3.5.6.2(13)</vt:lpstr>
      <vt:lpstr>表3.5.6.2(14)</vt:lpstr>
      <vt:lpstr>表3.5.6.2(15)</vt:lpstr>
      <vt:lpstr>表3.5.6.2(16)</vt:lpstr>
      <vt:lpstr>表3.5.6.2(17)</vt:lpstr>
      <vt:lpstr>表3.5.6.2(18)</vt:lpstr>
      <vt:lpstr>表3.5.6.2(19)</vt:lpstr>
      <vt:lpstr>表3.5.6.2(20)</vt:lpstr>
      <vt:lpstr>表3.5.6.2(21)</vt:lpstr>
      <vt:lpstr>表3.5.6.2(22)</vt:lpstr>
      <vt:lpstr>表3.5.6.2(23)</vt:lpstr>
      <vt:lpstr>表3.5.6.2(24)</vt:lpstr>
      <vt:lpstr>表3.5.6.2(25)</vt:lpstr>
      <vt:lpstr>表3.5.6.2(26)</vt:lpstr>
      <vt:lpstr>表3.5.6.2(27)</vt:lpstr>
      <vt:lpstr>表3.5.6.2(28)</vt:lpstr>
      <vt:lpstr>表3.1.2!Print_Area</vt:lpstr>
      <vt:lpstr>表3.1.3!Print_Area</vt:lpstr>
      <vt:lpstr>表3.1.7!Print_Area</vt:lpstr>
      <vt:lpstr>表3.2.2!Print_Area</vt:lpstr>
      <vt:lpstr>'表3.3.1(1)'!Print_Area</vt:lpstr>
      <vt:lpstr>表3.3.7!Print_Area</vt:lpstr>
      <vt:lpstr>表3.3.8!Print_Area</vt:lpstr>
      <vt:lpstr>表3.3.9!Print_Area</vt:lpstr>
      <vt:lpstr>'表3.4.1.1(1)'!Print_Area</vt:lpstr>
      <vt:lpstr>'表3.4.1.1(14)'!Print_Area</vt:lpstr>
      <vt:lpstr>'表3.4.1.1(2)'!Print_Area</vt:lpstr>
      <vt:lpstr>'表3.4.2.1(1)'!Print_Area</vt:lpstr>
      <vt:lpstr>'表3.4.2.1(14)'!Print_Area</vt:lpstr>
      <vt:lpstr>'表3.4.2.1(16)'!Print_Area</vt:lpstr>
      <vt:lpstr>'表3.4.2.1(2)'!Print_Area</vt:lpstr>
      <vt:lpstr>'表3.4.2.1(6)'!Print_Area</vt:lpstr>
      <vt:lpstr>'表3.4.2.2(1)'!Print_Area</vt:lpstr>
      <vt:lpstr>'表3.4.2.2(10)'!Print_Area</vt:lpstr>
      <vt:lpstr>'表3.4.2.2(11)'!Print_Area</vt:lpstr>
      <vt:lpstr>'表3.4.2.2(12)'!Print_Area</vt:lpstr>
      <vt:lpstr>'表3.4.2.2(13)'!Print_Area</vt:lpstr>
      <vt:lpstr>'表3.4.2.2(14)'!Print_Area</vt:lpstr>
      <vt:lpstr>'表3.4.2.2(15)'!Print_Area</vt:lpstr>
      <vt:lpstr>'表3.4.2.2(16)'!Print_Area</vt:lpstr>
      <vt:lpstr>'表3.4.2.2(3)'!Print_Area</vt:lpstr>
      <vt:lpstr>'表3.4.2.2(4)'!Print_Area</vt:lpstr>
      <vt:lpstr>'表3.4.2.2(5)'!Print_Area</vt:lpstr>
      <vt:lpstr>'表3.4.2.2(6)'!Print_Area</vt:lpstr>
      <vt:lpstr>'表3.4.2.2(7)'!Print_Area</vt:lpstr>
      <vt:lpstr>'表3.4.2.2(8)'!Print_Area</vt:lpstr>
      <vt:lpstr>'表3.4.2.2(9)'!Print_Area</vt:lpstr>
      <vt:lpstr>表3.4.3.1!Print_Area</vt:lpstr>
      <vt:lpstr>表3.4.3.2!Print_Area</vt:lpstr>
      <vt:lpstr>'表3.5.2(7)'!Print_Area</vt:lpstr>
      <vt:lpstr>表3.1.3!Print_Titles</vt:lpstr>
      <vt:lpstr>表3.1.4!Print_Titles</vt:lpstr>
      <vt:lpstr>表3.1.7!Print_Titles</vt:lpstr>
      <vt:lpstr>表3.1.8!Print_Titles</vt:lpstr>
      <vt:lpstr>'表3.3.2(1)'!Print_Titles</vt:lpstr>
      <vt:lpstr>'表3.3.2(2)'!Print_Titles</vt:lpstr>
      <vt:lpstr>'表3.3.2(3)'!Print_Titles</vt:lpstr>
      <vt:lpstr>'表3.3.2(4)'!Print_Titles</vt:lpstr>
      <vt:lpstr>'表3.3.3(1)'!Print_Titles</vt:lpstr>
      <vt:lpstr>'表3.3.3(2)'!Print_Titles</vt:lpstr>
      <vt:lpstr>'表3.3.3(3)'!Print_Titles</vt:lpstr>
      <vt:lpstr>'表3.3.3(4)'!Print_Titles</vt:lpstr>
      <vt:lpstr>表3.3.4!Print_Titles</vt:lpstr>
      <vt:lpstr>表3.3.5!Print_Titles</vt:lpstr>
      <vt:lpstr>表3.3.6!Print_Titles</vt:lpstr>
      <vt:lpstr>'表3.4.1.1(1)'!Print_Titles</vt:lpstr>
      <vt:lpstr>'表3.4.1.1(10)'!Print_Titles</vt:lpstr>
      <vt:lpstr>'表3.4.1.1(11)'!Print_Titles</vt:lpstr>
      <vt:lpstr>'表3.4.1.1(12)'!Print_Titles</vt:lpstr>
      <vt:lpstr>'表3.4.1.1(13)'!Print_Titles</vt:lpstr>
      <vt:lpstr>'表3.4.1.1(14)'!Print_Titles</vt:lpstr>
      <vt:lpstr>'表3.4.1.1(15)'!Print_Titles</vt:lpstr>
      <vt:lpstr>'表3.4.1.1(16)'!Print_Titles</vt:lpstr>
      <vt:lpstr>'表3.4.1.1(2)'!Print_Titles</vt:lpstr>
      <vt:lpstr>'表3.4.1.1(3)'!Print_Titles</vt:lpstr>
      <vt:lpstr>'表3.4.1.1(4)'!Print_Titles</vt:lpstr>
      <vt:lpstr>'表3.4.1.1(5)'!Print_Titles</vt:lpstr>
      <vt:lpstr>'表3.4.1.1(6)'!Print_Titles</vt:lpstr>
      <vt:lpstr>'表3.4.1.1(7)'!Print_Titles</vt:lpstr>
      <vt:lpstr>'表3.4.1.1(8)'!Print_Titles</vt:lpstr>
      <vt:lpstr>'表3.4.1.1(9)'!Print_Titles</vt:lpstr>
      <vt:lpstr>'表3.4.1.2(1)'!Print_Titles</vt:lpstr>
      <vt:lpstr>'表3.4.1.2(10)'!Print_Titles</vt:lpstr>
      <vt:lpstr>'表3.4.1.2(11)'!Print_Titles</vt:lpstr>
      <vt:lpstr>'表3.4.1.2(12)'!Print_Titles</vt:lpstr>
      <vt:lpstr>'表3.4.1.2(13)'!Print_Titles</vt:lpstr>
      <vt:lpstr>'表3.4.1.2(14)'!Print_Titles</vt:lpstr>
      <vt:lpstr>'表3.4.1.2(15)'!Print_Titles</vt:lpstr>
      <vt:lpstr>'表3.4.1.2(16)'!Print_Titles</vt:lpstr>
      <vt:lpstr>'表3.4.1.2(3)'!Print_Titles</vt:lpstr>
      <vt:lpstr>'表3.4.1.2(4)'!Print_Titles</vt:lpstr>
      <vt:lpstr>'表3.4.1.2(5)'!Print_Titles</vt:lpstr>
      <vt:lpstr>'表3.4.1.2(6)'!Print_Titles</vt:lpstr>
      <vt:lpstr>'表3.4.1.2(7)'!Print_Titles</vt:lpstr>
      <vt:lpstr>'表3.4.1.2(8)'!Print_Titles</vt:lpstr>
      <vt:lpstr>'表3.4.1.2(9)'!Print_Titles</vt:lpstr>
      <vt:lpstr>'表3.4.2.1(1)'!Print_Titles</vt:lpstr>
      <vt:lpstr>'表3.4.2.1(10)'!Print_Titles</vt:lpstr>
      <vt:lpstr>'表3.4.2.1(11)'!Print_Titles</vt:lpstr>
      <vt:lpstr>'表3.4.2.1(12)'!Print_Titles</vt:lpstr>
      <vt:lpstr>'表3.4.2.1(13)'!Print_Titles</vt:lpstr>
      <vt:lpstr>'表3.4.2.1(14)'!Print_Titles</vt:lpstr>
      <vt:lpstr>'表3.4.2.1(15)'!Print_Titles</vt:lpstr>
      <vt:lpstr>'表3.4.2.1(16)'!Print_Titles</vt:lpstr>
      <vt:lpstr>'表3.4.2.1(2)'!Print_Titles</vt:lpstr>
      <vt:lpstr>'表3.4.2.1(3)'!Print_Titles</vt:lpstr>
      <vt:lpstr>'表3.4.2.1(4)'!Print_Titles</vt:lpstr>
      <vt:lpstr>'表3.4.2.1(5)'!Print_Titles</vt:lpstr>
      <vt:lpstr>'表3.4.2.1(6)'!Print_Titles</vt:lpstr>
      <vt:lpstr>'表3.4.2.1(7)'!Print_Titles</vt:lpstr>
      <vt:lpstr>'表3.4.2.1(8)'!Print_Titles</vt:lpstr>
      <vt:lpstr>'表3.4.2.1(9)'!Print_Titles</vt:lpstr>
      <vt:lpstr>'表3.4.2.2(1)'!Print_Titles</vt:lpstr>
      <vt:lpstr>'表3.4.2.2(10)'!Print_Titles</vt:lpstr>
      <vt:lpstr>'表3.4.2.2(11)'!Print_Titles</vt:lpstr>
      <vt:lpstr>'表3.4.2.2(12)'!Print_Titles</vt:lpstr>
      <vt:lpstr>'表3.4.2.2(13)'!Print_Titles</vt:lpstr>
      <vt:lpstr>'表3.4.2.2(14)'!Print_Titles</vt:lpstr>
      <vt:lpstr>'表3.4.2.2(15)'!Print_Titles</vt:lpstr>
      <vt:lpstr>'表3.4.2.2(16)'!Print_Titles</vt:lpstr>
      <vt:lpstr>'表3.4.2.2(3)'!Print_Titles</vt:lpstr>
      <vt:lpstr>'表3.4.2.2(4)'!Print_Titles</vt:lpstr>
      <vt:lpstr>'表3.4.2.2(5)'!Print_Titles</vt:lpstr>
      <vt:lpstr>'表3.4.2.2(6)'!Print_Titles</vt:lpstr>
      <vt:lpstr>'表3.4.2.2(7)'!Print_Titles</vt:lpstr>
      <vt:lpstr>'表3.4.2.2(8)'!Print_Titles</vt:lpstr>
      <vt:lpstr>'表3.4.2.2(9)'!Print_Titles</vt:lpstr>
      <vt:lpstr>'表3.4.5(1)'!Print_Titles</vt:lpstr>
      <vt:lpstr>'表3.4.5(2)'!Print_Titles</vt:lpstr>
      <vt:lpstr>'表3.4.5(3)'!Print_Titles</vt:lpstr>
      <vt:lpstr>'表3.4.5(4)'!Print_Titles</vt:lpstr>
      <vt:lpstr>'表3.4.5(5)'!Print_Titles</vt:lpstr>
      <vt:lpstr>'表3.5.2(1)'!Print_Titles</vt:lpstr>
      <vt:lpstr>'表3.5.2(10)'!Print_Titles</vt:lpstr>
      <vt:lpstr>'表3.5.2(11)'!Print_Titles</vt:lpstr>
      <vt:lpstr>'表3.5.2(12)'!Print_Titles</vt:lpstr>
      <vt:lpstr>'表3.5.2(13)'!Print_Titles</vt:lpstr>
      <vt:lpstr>'表3.5.2(14)'!Print_Titles</vt:lpstr>
      <vt:lpstr>'表3.5.2(15)'!Print_Titles</vt:lpstr>
      <vt:lpstr>'表3.5.2(16)'!Print_Titles</vt:lpstr>
      <vt:lpstr>'表3.5.2(17)'!Print_Titles</vt:lpstr>
      <vt:lpstr>'表3.5.2(18)'!Print_Titles</vt:lpstr>
      <vt:lpstr>'表3.5.2(19)'!Print_Titles</vt:lpstr>
      <vt:lpstr>'表3.5.2(2)'!Print_Titles</vt:lpstr>
      <vt:lpstr>'表3.5.2(20)'!Print_Titles</vt:lpstr>
      <vt:lpstr>'表3.5.2(21)'!Print_Titles</vt:lpstr>
      <vt:lpstr>'表3.5.2(22)'!Print_Titles</vt:lpstr>
      <vt:lpstr>'表3.5.2(23)'!Print_Titles</vt:lpstr>
      <vt:lpstr>'表3.5.2(24)'!Print_Titles</vt:lpstr>
      <vt:lpstr>'表3.5.2(25)'!Print_Titles</vt:lpstr>
      <vt:lpstr>'表3.5.2(26)'!Print_Titles</vt:lpstr>
      <vt:lpstr>'表3.5.2(27)'!Print_Titles</vt:lpstr>
      <vt:lpstr>'表3.5.2(28)'!Print_Titles</vt:lpstr>
      <vt:lpstr>'表3.5.2(3)'!Print_Titles</vt:lpstr>
      <vt:lpstr>'表3.5.2(4)'!Print_Titles</vt:lpstr>
      <vt:lpstr>'表3.5.2(5)'!Print_Titles</vt:lpstr>
      <vt:lpstr>'表3.5.2(6)'!Print_Titles</vt:lpstr>
      <vt:lpstr>'表3.5.2(7)'!Print_Titles</vt:lpstr>
      <vt:lpstr>'表3.5.2(8)'!Print_Titles</vt:lpstr>
      <vt:lpstr>'表3.5.2(9)'!Print_Titles</vt:lpstr>
      <vt:lpstr>'表3.5.5.1(1)'!Print_Titles</vt:lpstr>
      <vt:lpstr>'表3.5.5.1(10)'!Print_Titles</vt:lpstr>
      <vt:lpstr>'表3.5.5.1(11)'!Print_Titles</vt:lpstr>
      <vt:lpstr>'表3.5.5.1(12)'!Print_Titles</vt:lpstr>
      <vt:lpstr>'表3.5.5.1(13)'!Print_Titles</vt:lpstr>
      <vt:lpstr>'表3.5.5.1(14)'!Print_Titles</vt:lpstr>
      <vt:lpstr>'表3.5.5.1(15)'!Print_Titles</vt:lpstr>
      <vt:lpstr>'表3.5.5.1(16)'!Print_Titles</vt:lpstr>
      <vt:lpstr>'表3.5.5.1(17)'!Print_Titles</vt:lpstr>
      <vt:lpstr>'表3.5.5.1(18)'!Print_Titles</vt:lpstr>
      <vt:lpstr>'表3.5.5.1(19)'!Print_Titles</vt:lpstr>
      <vt:lpstr>'表3.5.5.1(2)'!Print_Titles</vt:lpstr>
      <vt:lpstr>'表3.5.5.1(20)'!Print_Titles</vt:lpstr>
      <vt:lpstr>'表3.5.5.1(21)'!Print_Titles</vt:lpstr>
      <vt:lpstr>'表3.5.5.1(22)'!Print_Titles</vt:lpstr>
      <vt:lpstr>'表3.5.5.1(23)'!Print_Titles</vt:lpstr>
      <vt:lpstr>'表3.5.5.1(24)'!Print_Titles</vt:lpstr>
      <vt:lpstr>'表3.5.5.1(25)'!Print_Titles</vt:lpstr>
      <vt:lpstr>'表3.5.5.1(26)'!Print_Titles</vt:lpstr>
      <vt:lpstr>'表3.5.5.1(27)'!Print_Titles</vt:lpstr>
      <vt:lpstr>'表3.5.5.1(28)'!Print_Titles</vt:lpstr>
      <vt:lpstr>'表3.5.5.1(3)'!Print_Titles</vt:lpstr>
      <vt:lpstr>'表3.5.5.1(4)'!Print_Titles</vt:lpstr>
      <vt:lpstr>'表3.5.5.1(5)'!Print_Titles</vt:lpstr>
      <vt:lpstr>'表3.5.5.1(6)'!Print_Titles</vt:lpstr>
      <vt:lpstr>'表3.5.5.1(7)'!Print_Titles</vt:lpstr>
      <vt:lpstr>'表3.5.5.1(8)'!Print_Titles</vt:lpstr>
      <vt:lpstr>'表3.5.5.1(9)'!Print_Titles</vt:lpstr>
      <vt:lpstr>'表3.5.5.2(1)'!Print_Titles</vt:lpstr>
      <vt:lpstr>'表3.5.5.2(10)'!Print_Titles</vt:lpstr>
      <vt:lpstr>'表3.5.5.2(11)'!Print_Titles</vt:lpstr>
      <vt:lpstr>'表3.5.5.2(12)'!Print_Titles</vt:lpstr>
      <vt:lpstr>'表3.5.5.2(13)'!Print_Titles</vt:lpstr>
      <vt:lpstr>'表3.5.5.2(14)'!Print_Titles</vt:lpstr>
      <vt:lpstr>'表3.5.5.2(15)'!Print_Titles</vt:lpstr>
      <vt:lpstr>'表3.5.5.2(16)'!Print_Titles</vt:lpstr>
      <vt:lpstr>'表3.5.5.2(17)'!Print_Titles</vt:lpstr>
      <vt:lpstr>'表3.5.5.2(18)'!Print_Titles</vt:lpstr>
      <vt:lpstr>'表3.5.5.2(19)'!Print_Titles</vt:lpstr>
      <vt:lpstr>'表3.5.5.2(2)'!Print_Titles</vt:lpstr>
      <vt:lpstr>'表3.5.5.2(20)'!Print_Titles</vt:lpstr>
      <vt:lpstr>'表3.5.5.2(21)'!Print_Titles</vt:lpstr>
      <vt:lpstr>'表3.5.5.2(22)'!Print_Titles</vt:lpstr>
      <vt:lpstr>'表3.5.5.2(23)'!Print_Titles</vt:lpstr>
      <vt:lpstr>'表3.5.5.2(24)'!Print_Titles</vt:lpstr>
      <vt:lpstr>'表3.5.5.2(25)'!Print_Titles</vt:lpstr>
      <vt:lpstr>'表3.5.5.2(26)'!Print_Titles</vt:lpstr>
      <vt:lpstr>'表3.5.5.2(27)'!Print_Titles</vt:lpstr>
      <vt:lpstr>'表3.5.5.2(28)'!Print_Titles</vt:lpstr>
      <vt:lpstr>'表3.5.5.2(3)'!Print_Titles</vt:lpstr>
      <vt:lpstr>'表3.5.5.2(4)'!Print_Titles</vt:lpstr>
      <vt:lpstr>'表3.5.5.2(5)'!Print_Titles</vt:lpstr>
      <vt:lpstr>'表3.5.5.2(6)'!Print_Titles</vt:lpstr>
      <vt:lpstr>'表3.5.5.2(7)'!Print_Titles</vt:lpstr>
      <vt:lpstr>'表3.5.5.2(8)'!Print_Titles</vt:lpstr>
      <vt:lpstr>'表3.5.5.2(9)'!Print_Titles</vt:lpstr>
      <vt:lpstr>'表3.5.6.1(1)'!Print_Titles</vt:lpstr>
      <vt:lpstr>'表3.5.6.1(10)'!Print_Titles</vt:lpstr>
      <vt:lpstr>'表3.5.6.1(11)'!Print_Titles</vt:lpstr>
      <vt:lpstr>'表3.5.6.1(12)'!Print_Titles</vt:lpstr>
      <vt:lpstr>'表3.5.6.1(13)'!Print_Titles</vt:lpstr>
      <vt:lpstr>'表3.5.6.1(14)'!Print_Titles</vt:lpstr>
      <vt:lpstr>'表3.5.6.1(15)'!Print_Titles</vt:lpstr>
      <vt:lpstr>'表3.5.6.1(16)'!Print_Titles</vt:lpstr>
      <vt:lpstr>'表3.5.6.1(17)'!Print_Titles</vt:lpstr>
      <vt:lpstr>'表3.5.6.1(18)'!Print_Titles</vt:lpstr>
      <vt:lpstr>'表3.5.6.1(19)'!Print_Titles</vt:lpstr>
      <vt:lpstr>'表3.5.6.1(2)'!Print_Titles</vt:lpstr>
      <vt:lpstr>'表3.5.6.1(20)'!Print_Titles</vt:lpstr>
      <vt:lpstr>'表3.5.6.1(21)'!Print_Titles</vt:lpstr>
      <vt:lpstr>'表3.5.6.1(22)'!Print_Titles</vt:lpstr>
      <vt:lpstr>'表3.5.6.1(23)'!Print_Titles</vt:lpstr>
      <vt:lpstr>'表3.5.6.1(24)'!Print_Titles</vt:lpstr>
      <vt:lpstr>'表3.5.6.1(25)'!Print_Titles</vt:lpstr>
      <vt:lpstr>'表3.5.6.1(26)'!Print_Titles</vt:lpstr>
      <vt:lpstr>'表3.5.6.1(27)'!Print_Titles</vt:lpstr>
      <vt:lpstr>'表3.5.6.1(28)'!Print_Titles</vt:lpstr>
      <vt:lpstr>'表3.5.6.1(3)'!Print_Titles</vt:lpstr>
      <vt:lpstr>'表3.5.6.1(4)'!Print_Titles</vt:lpstr>
      <vt:lpstr>'表3.5.6.1(5)'!Print_Titles</vt:lpstr>
      <vt:lpstr>'表3.5.6.1(6)'!Print_Titles</vt:lpstr>
      <vt:lpstr>'表3.5.6.1(7)'!Print_Titles</vt:lpstr>
      <vt:lpstr>'表3.5.6.1(8)'!Print_Titles</vt:lpstr>
      <vt:lpstr>'表3.5.6.1(9)'!Print_Titles</vt:lpstr>
      <vt:lpstr>'表3.5.6.2(1)'!Print_Titles</vt:lpstr>
      <vt:lpstr>'表3.5.6.2(10)'!Print_Titles</vt:lpstr>
      <vt:lpstr>'表3.5.6.2(11)'!Print_Titles</vt:lpstr>
      <vt:lpstr>'表3.5.6.2(12)'!Print_Titles</vt:lpstr>
      <vt:lpstr>'表3.5.6.2(13)'!Print_Titles</vt:lpstr>
      <vt:lpstr>'表3.5.6.2(14)'!Print_Titles</vt:lpstr>
      <vt:lpstr>'表3.5.6.2(15)'!Print_Titles</vt:lpstr>
      <vt:lpstr>'表3.5.6.2(16)'!Print_Titles</vt:lpstr>
      <vt:lpstr>'表3.5.6.2(17)'!Print_Titles</vt:lpstr>
      <vt:lpstr>'表3.5.6.2(18)'!Print_Titles</vt:lpstr>
      <vt:lpstr>'表3.5.6.2(19)'!Print_Titles</vt:lpstr>
      <vt:lpstr>'表3.5.6.2(2)'!Print_Titles</vt:lpstr>
      <vt:lpstr>'表3.5.6.2(20)'!Print_Titles</vt:lpstr>
      <vt:lpstr>'表3.5.6.2(21)'!Print_Titles</vt:lpstr>
      <vt:lpstr>'表3.5.6.2(22)'!Print_Titles</vt:lpstr>
      <vt:lpstr>'表3.5.6.2(23)'!Print_Titles</vt:lpstr>
      <vt:lpstr>'表3.5.6.2(24)'!Print_Titles</vt:lpstr>
      <vt:lpstr>'表3.5.6.2(25)'!Print_Titles</vt:lpstr>
      <vt:lpstr>'表3.5.6.2(26)'!Print_Titles</vt:lpstr>
      <vt:lpstr>'表3.5.6.2(27)'!Print_Titles</vt:lpstr>
      <vt:lpstr>'表3.5.6.2(28)'!Print_Titles</vt:lpstr>
      <vt:lpstr>'表3.5.6.2(3)'!Print_Titles</vt:lpstr>
      <vt:lpstr>'表3.5.6.2(4)'!Print_Titles</vt:lpstr>
      <vt:lpstr>'表3.5.6.2(5)'!Print_Titles</vt:lpstr>
      <vt:lpstr>'表3.5.6.2(6)'!Print_Titles</vt:lpstr>
      <vt:lpstr>'表3.5.6.2(7)'!Print_Titles</vt:lpstr>
      <vt:lpstr>'表3.5.6.2(8)'!Print_Titles</vt:lpstr>
      <vt:lpstr>'表3.5.6.2(9)'!Print_Titles</vt:lpstr>
      <vt:lpstr>表3.1.2!新しい_SQL_Server_接続</vt:lpstr>
      <vt:lpstr>表3.1.6!新しい_SQL_Server_接続</vt:lpstr>
      <vt:lpstr>表3.1.7!新しい_SQL_Server_接続</vt:lpstr>
      <vt:lpstr>表3.2.2!新しい_SQL_Server_接続</vt:lpstr>
      <vt:lpstr>'表3.3.2(1)'!新しい_SQL_Server_接続</vt:lpstr>
      <vt:lpstr>'表3.3.2(2)'!新しい_SQL_Server_接続</vt:lpstr>
      <vt:lpstr>'表3.3.2(3)'!新しい_SQL_Server_接続</vt:lpstr>
      <vt:lpstr>'表3.3.2(4)'!新しい_SQL_Server_接続</vt:lpstr>
      <vt:lpstr>'表3.3.3(1)'!新しい_SQL_Server_接続</vt:lpstr>
      <vt:lpstr>表3.3.4!新しい_SQL_Server_接続</vt:lpstr>
      <vt:lpstr>表3.3.5!新しい_SQL_Server_接続</vt:lpstr>
      <vt:lpstr>表3.3.6!新しい_SQL_Server_接続</vt:lpstr>
      <vt:lpstr>'表3.4.1.1(1)'!新しい_SQL_Server_接続</vt:lpstr>
      <vt:lpstr>'表3.4.1.1(10)'!新しい_SQL_Server_接続</vt:lpstr>
      <vt:lpstr>'表3.4.1.1(11)'!新しい_SQL_Server_接続</vt:lpstr>
      <vt:lpstr>'表3.4.1.1(12)'!新しい_SQL_Server_接続</vt:lpstr>
      <vt:lpstr>'表3.4.1.1(13)'!新しい_SQL_Server_接続</vt:lpstr>
      <vt:lpstr>'表3.4.1.1(14)'!新しい_SQL_Server_接続</vt:lpstr>
      <vt:lpstr>'表3.4.1.1(15)'!新しい_SQL_Server_接続</vt:lpstr>
      <vt:lpstr>'表3.4.1.1(16)'!新しい_SQL_Server_接続</vt:lpstr>
      <vt:lpstr>'表3.4.1.1(3)'!新しい_SQL_Server_接続</vt:lpstr>
      <vt:lpstr>'表3.4.1.1(4)'!新しい_SQL_Server_接続</vt:lpstr>
      <vt:lpstr>'表3.4.1.1(5)'!新しい_SQL_Server_接続</vt:lpstr>
      <vt:lpstr>'表3.4.1.1(6)'!新しい_SQL_Server_接続</vt:lpstr>
      <vt:lpstr>'表3.4.1.1(7)'!新しい_SQL_Server_接続</vt:lpstr>
      <vt:lpstr>'表3.4.1.1(8)'!新しい_SQL_Server_接続</vt:lpstr>
      <vt:lpstr>'表3.4.1.1(9)'!新しい_SQL_Server_接続</vt:lpstr>
      <vt:lpstr>'表3.4.1.2(1)'!新しい_SQL_Server_接続</vt:lpstr>
      <vt:lpstr>'表3.4.1.2(10)'!新しい_SQL_Server_接続</vt:lpstr>
      <vt:lpstr>'表3.4.1.2(11)'!新しい_SQL_Server_接続</vt:lpstr>
      <vt:lpstr>'表3.4.1.2(12)'!新しい_SQL_Server_接続</vt:lpstr>
      <vt:lpstr>'表3.4.1.2(13)'!新しい_SQL_Server_接続</vt:lpstr>
      <vt:lpstr>'表3.4.1.2(14)'!新しい_SQL_Server_接続</vt:lpstr>
      <vt:lpstr>'表3.4.1.2(15)'!新しい_SQL_Server_接続</vt:lpstr>
      <vt:lpstr>'表3.4.1.2(16)'!新しい_SQL_Server_接続</vt:lpstr>
      <vt:lpstr>'表3.4.1.2(3)'!新しい_SQL_Server_接続</vt:lpstr>
      <vt:lpstr>'表3.4.1.2(4)'!新しい_SQL_Server_接続</vt:lpstr>
      <vt:lpstr>'表3.4.1.2(5)'!新しい_SQL_Server_接続</vt:lpstr>
      <vt:lpstr>'表3.4.1.2(6)'!新しい_SQL_Server_接続</vt:lpstr>
      <vt:lpstr>'表3.4.1.2(7)'!新しい_SQL_Server_接続</vt:lpstr>
      <vt:lpstr>'表3.4.1.2(8)'!新しい_SQL_Server_接続</vt:lpstr>
      <vt:lpstr>'表3.4.1.2(9)'!新しい_SQL_Server_接続</vt:lpstr>
      <vt:lpstr>'表3.4.2.1(1)'!新しい_SQL_Server_接続</vt:lpstr>
      <vt:lpstr>'表3.4.2.1(10)'!新しい_SQL_Server_接続</vt:lpstr>
      <vt:lpstr>'表3.4.2.1(11)'!新しい_SQL_Server_接続</vt:lpstr>
      <vt:lpstr>'表3.4.2.1(12)'!新しい_SQL_Server_接続</vt:lpstr>
      <vt:lpstr>'表3.4.2.1(13)'!新しい_SQL_Server_接続</vt:lpstr>
      <vt:lpstr>'表3.4.2.1(14)'!新しい_SQL_Server_接続</vt:lpstr>
      <vt:lpstr>'表3.4.2.1(15)'!新しい_SQL_Server_接続</vt:lpstr>
      <vt:lpstr>'表3.4.2.1(16)'!新しい_SQL_Server_接続</vt:lpstr>
      <vt:lpstr>'表3.4.2.1(2)'!新しい_SQL_Server_接続</vt:lpstr>
      <vt:lpstr>'表3.4.2.1(3)'!新しい_SQL_Server_接続</vt:lpstr>
      <vt:lpstr>'表3.4.2.1(4)'!新しい_SQL_Server_接続</vt:lpstr>
      <vt:lpstr>'表3.4.2.1(5)'!新しい_SQL_Server_接続</vt:lpstr>
      <vt:lpstr>'表3.4.2.1(6)'!新しい_SQL_Server_接続</vt:lpstr>
      <vt:lpstr>'表3.4.2.1(7)'!新しい_SQL_Server_接続</vt:lpstr>
      <vt:lpstr>'表3.4.2.1(8)'!新しい_SQL_Server_接続</vt:lpstr>
      <vt:lpstr>'表3.4.2.1(9)'!新しい_SQL_Server_接続</vt:lpstr>
      <vt:lpstr>'表3.4.2.2(1)'!新しい_SQL_Server_接続</vt:lpstr>
      <vt:lpstr>'表3.4.2.2(10)'!新しい_SQL_Server_接続</vt:lpstr>
      <vt:lpstr>'表3.4.2.2(11)'!新しい_SQL_Server_接続</vt:lpstr>
      <vt:lpstr>'表3.4.2.2(12)'!新しい_SQL_Server_接続</vt:lpstr>
      <vt:lpstr>'表3.4.2.2(13)'!新しい_SQL_Server_接続</vt:lpstr>
      <vt:lpstr>'表3.4.2.2(14)'!新しい_SQL_Server_接続</vt:lpstr>
      <vt:lpstr>'表3.4.2.2(15)'!新しい_SQL_Server_接続</vt:lpstr>
      <vt:lpstr>'表3.4.2.2(16)'!新しい_SQL_Server_接続</vt:lpstr>
      <vt:lpstr>'表3.4.2.2(3)'!新しい_SQL_Server_接続</vt:lpstr>
      <vt:lpstr>'表3.4.2.2(4)'!新しい_SQL_Server_接続</vt:lpstr>
      <vt:lpstr>'表3.4.2.2(5)'!新しい_SQL_Server_接続</vt:lpstr>
      <vt:lpstr>'表3.4.2.2(6)'!新しい_SQL_Server_接続</vt:lpstr>
      <vt:lpstr>'表3.4.2.2(7)'!新しい_SQL_Server_接続</vt:lpstr>
      <vt:lpstr>'表3.4.2.2(8)'!新しい_SQL_Server_接続</vt:lpstr>
      <vt:lpstr>'表3.4.2.2(9)'!新しい_SQL_Server_接続</vt:lpstr>
      <vt:lpstr>表3.4.3.1!新しい_SQL_Server_接続</vt:lpstr>
      <vt:lpstr>'表3.5.6.1(1)'!新しい_SQL_Server_接続</vt:lpstr>
      <vt:lpstr>'表3.5.6.1(10)'!新しい_SQL_Server_接続</vt:lpstr>
      <vt:lpstr>'表3.5.6.1(11)'!新しい_SQL_Server_接続</vt:lpstr>
      <vt:lpstr>'表3.5.6.1(12)'!新しい_SQL_Server_接続</vt:lpstr>
      <vt:lpstr>'表3.5.6.1(13)'!新しい_SQL_Server_接続</vt:lpstr>
      <vt:lpstr>'表3.5.6.1(14)'!新しい_SQL_Server_接続</vt:lpstr>
      <vt:lpstr>'表3.5.6.1(15)'!新しい_SQL_Server_接続</vt:lpstr>
      <vt:lpstr>'表3.5.6.1(16)'!新しい_SQL_Server_接続</vt:lpstr>
      <vt:lpstr>'表3.5.6.1(17)'!新しい_SQL_Server_接続</vt:lpstr>
      <vt:lpstr>'表3.5.6.1(18)'!新しい_SQL_Server_接続</vt:lpstr>
      <vt:lpstr>'表3.5.6.1(19)'!新しい_SQL_Server_接続</vt:lpstr>
      <vt:lpstr>'表3.5.6.1(2)'!新しい_SQL_Server_接続</vt:lpstr>
      <vt:lpstr>'表3.5.6.1(20)'!新しい_SQL_Server_接続</vt:lpstr>
      <vt:lpstr>'表3.5.6.1(21)'!新しい_SQL_Server_接続</vt:lpstr>
      <vt:lpstr>'表3.5.6.1(22)'!新しい_SQL_Server_接続</vt:lpstr>
      <vt:lpstr>'表3.5.6.1(23)'!新しい_SQL_Server_接続</vt:lpstr>
      <vt:lpstr>'表3.5.6.1(24)'!新しい_SQL_Server_接続</vt:lpstr>
      <vt:lpstr>'表3.5.6.1(25)'!新しい_SQL_Server_接続</vt:lpstr>
      <vt:lpstr>'表3.5.6.1(26)'!新しい_SQL_Server_接続</vt:lpstr>
      <vt:lpstr>'表3.5.6.1(27)'!新しい_SQL_Server_接続</vt:lpstr>
      <vt:lpstr>'表3.5.6.1(28)'!新しい_SQL_Server_接続</vt:lpstr>
      <vt:lpstr>'表3.5.6.1(3)'!新しい_SQL_Server_接続</vt:lpstr>
      <vt:lpstr>'表3.5.6.1(4)'!新しい_SQL_Server_接続</vt:lpstr>
      <vt:lpstr>'表3.5.6.1(5)'!新しい_SQL_Server_接続</vt:lpstr>
      <vt:lpstr>'表3.5.6.1(6)'!新しい_SQL_Server_接続</vt:lpstr>
      <vt:lpstr>'表3.5.6.1(7)'!新しい_SQL_Server_接続</vt:lpstr>
      <vt:lpstr>'表3.5.6.1(8)'!新しい_SQL_Server_接続</vt:lpstr>
      <vt:lpstr>'表3.5.6.1(9)'!新しい_SQL_Server_接続</vt:lpstr>
      <vt:lpstr>'表3.5.6.2(1)'!新しい_SQL_Server_接続</vt:lpstr>
      <vt:lpstr>'表3.5.6.2(10)'!新しい_SQL_Server_接続</vt:lpstr>
      <vt:lpstr>'表3.5.6.2(11)'!新しい_SQL_Server_接続</vt:lpstr>
      <vt:lpstr>'表3.5.6.2(12)'!新しい_SQL_Server_接続</vt:lpstr>
      <vt:lpstr>'表3.5.6.2(13)'!新しい_SQL_Server_接続</vt:lpstr>
      <vt:lpstr>'表3.5.6.2(14)'!新しい_SQL_Server_接続</vt:lpstr>
      <vt:lpstr>'表3.5.6.2(15)'!新しい_SQL_Server_接続</vt:lpstr>
      <vt:lpstr>'表3.5.6.2(16)'!新しい_SQL_Server_接続</vt:lpstr>
      <vt:lpstr>'表3.5.6.2(17)'!新しい_SQL_Server_接続</vt:lpstr>
      <vt:lpstr>'表3.5.6.2(18)'!新しい_SQL_Server_接続</vt:lpstr>
      <vt:lpstr>'表3.5.6.2(19)'!新しい_SQL_Server_接続</vt:lpstr>
      <vt:lpstr>'表3.5.6.2(2)'!新しい_SQL_Server_接続</vt:lpstr>
      <vt:lpstr>'表3.5.6.2(20)'!新しい_SQL_Server_接続</vt:lpstr>
      <vt:lpstr>'表3.5.6.2(21)'!新しい_SQL_Server_接続</vt:lpstr>
      <vt:lpstr>'表3.5.6.2(22)'!新しい_SQL_Server_接続</vt:lpstr>
      <vt:lpstr>'表3.5.6.2(23)'!新しい_SQL_Server_接続</vt:lpstr>
      <vt:lpstr>'表3.5.6.2(24)'!新しい_SQL_Server_接続</vt:lpstr>
      <vt:lpstr>'表3.5.6.2(25)'!新しい_SQL_Server_接続</vt:lpstr>
      <vt:lpstr>'表3.5.6.2(26)'!新しい_SQL_Server_接続</vt:lpstr>
      <vt:lpstr>'表3.5.6.2(27)'!新しい_SQL_Server_接続</vt:lpstr>
      <vt:lpstr>'表3.5.6.2(28)'!新しい_SQL_Server_接続</vt:lpstr>
      <vt:lpstr>'表3.5.6.2(3)'!新しい_SQL_Server_接続</vt:lpstr>
      <vt:lpstr>'表3.5.6.2(4)'!新しい_SQL_Server_接続</vt:lpstr>
      <vt:lpstr>'表3.5.6.2(5)'!新しい_SQL_Server_接続</vt:lpstr>
      <vt:lpstr>'表3.5.6.2(6)'!新しい_SQL_Server_接続</vt:lpstr>
      <vt:lpstr>'表3.5.6.2(7)'!新しい_SQL_Server_接続</vt:lpstr>
      <vt:lpstr>'表3.5.6.2(8)'!新しい_SQL_Server_接続</vt:lpstr>
      <vt:lpstr>'表3.5.6.2(9)'!新しい_SQL_Server_接続</vt:lpstr>
      <vt:lpstr>'表3.4.2.1(10)'!新しい_SQL_Server_接続_1</vt:lpstr>
      <vt:lpstr>'表3.4.2.1(11)'!新しい_SQL_Server_接続_1</vt:lpstr>
      <vt:lpstr>'表3.4.2.1(12)'!新しい_SQL_Server_接続_1</vt:lpstr>
      <vt:lpstr>'表3.4.2.1(13)'!新しい_SQL_Server_接続_1</vt:lpstr>
      <vt:lpstr>'表3.4.2.1(14)'!新しい_SQL_Server_接続_1</vt:lpstr>
      <vt:lpstr>'表3.4.2.1(15)'!新しい_SQL_Server_接続_1</vt:lpstr>
      <vt:lpstr>'表3.4.2.1(16)'!新しい_SQL_Server_接続_1</vt:lpstr>
      <vt:lpstr>'表3.4.2.1(2)'!新しい_SQL_Server_接続_1</vt:lpstr>
      <vt:lpstr>'表3.4.2.1(3)'!新しい_SQL_Server_接続_1</vt:lpstr>
      <vt:lpstr>'表3.4.2.1(4)'!新しい_SQL_Server_接続_1</vt:lpstr>
      <vt:lpstr>'表3.4.2.1(5)'!新しい_SQL_Server_接続_1</vt:lpstr>
      <vt:lpstr>'表3.4.2.1(6)'!新しい_SQL_Server_接続_1</vt:lpstr>
      <vt:lpstr>'表3.4.2.1(7)'!新しい_SQL_Server_接続_1</vt:lpstr>
      <vt:lpstr>'表3.4.2.1(8)'!新しい_SQL_Server_接続_1</vt:lpstr>
      <vt:lpstr>'表3.4.2.1(9)'!新しい_SQL_Server_接続_1</vt:lpstr>
      <vt:lpstr>'表3.4.2.2(1)'!新しい_SQL_Server_接続_1</vt:lpstr>
      <vt:lpstr>'表3.4.2.2(10)'!新しい_SQL_Server_接続_1</vt:lpstr>
      <vt:lpstr>'表3.4.2.2(11)'!新しい_SQL_Server_接続_1</vt:lpstr>
      <vt:lpstr>'表3.4.2.2(12)'!新しい_SQL_Server_接続_1</vt:lpstr>
      <vt:lpstr>'表3.4.2.2(13)'!新しい_SQL_Server_接続_1</vt:lpstr>
      <vt:lpstr>'表3.4.2.2(14)'!新しい_SQL_Server_接続_1</vt:lpstr>
      <vt:lpstr>'表3.4.2.2(15)'!新しい_SQL_Server_接続_1</vt:lpstr>
      <vt:lpstr>'表3.4.2.2(16)'!新しい_SQL_Server_接続_1</vt:lpstr>
      <vt:lpstr>'表3.4.2.2(3)'!新しい_SQL_Server_接続_1</vt:lpstr>
      <vt:lpstr>'表3.4.2.2(4)'!新しい_SQL_Server_接続_1</vt:lpstr>
      <vt:lpstr>'表3.4.2.2(5)'!新しい_SQL_Server_接続_1</vt:lpstr>
      <vt:lpstr>'表3.4.2.2(6)'!新しい_SQL_Server_接続_1</vt:lpstr>
      <vt:lpstr>'表3.4.2.2(7)'!新しい_SQL_Server_接続_1</vt:lpstr>
      <vt:lpstr>'表3.4.2.2(8)'!新しい_SQL_Server_接続_1</vt:lpstr>
      <vt:lpstr>'表3.4.2.2(9)'!新しい_SQL_Server_接続_1</vt:lpstr>
      <vt:lpstr>表3.4.3.1!新しい_SQL_Server_接続_1</vt:lpstr>
      <vt:lpstr>表3.4.3.2!新しい_SQL_Server_接続_1</vt:lpstr>
      <vt:lpstr>'表3.4.4(1)'!新しい_SQL_Server_接続_1</vt:lpstr>
      <vt:lpstr>'表3.4.4(2)'!新しい_SQL_Server_接続_1</vt:lpstr>
      <vt:lpstr>'表3.4.4(3)'!新しい_SQL_Server_接続_1</vt:lpstr>
      <vt:lpstr>'表3.4.4(4)'!新しい_SQL_Server_接続_1</vt:lpstr>
      <vt:lpstr>'表3.4.4(5)'!新しい_SQL_Server_接続_1</vt:lpstr>
      <vt:lpstr>'表3.4.5(1)'!新しい_SQL_Server_接続_1</vt:lpstr>
      <vt:lpstr>'表3.4.5(2)'!新しい_SQL_Server_接続_1</vt:lpstr>
      <vt:lpstr>'表3.4.5(3)'!新しい_SQL_Server_接続_1</vt:lpstr>
      <vt:lpstr>'表3.4.5(4)'!新しい_SQL_Server_接続_1</vt:lpstr>
      <vt:lpstr>'表3.4.5(5)'!新しい_SQL_Server_接続_1</vt:lpstr>
      <vt:lpstr>表3.5.1!新しい_SQL_Server_接続_1</vt:lpstr>
      <vt:lpstr>'表3.5.2(1)'!新しい_SQL_Server_接続_1</vt:lpstr>
      <vt:lpstr>'表3.5.2(10)'!新しい_SQL_Server_接続_1</vt:lpstr>
      <vt:lpstr>'表3.5.2(11)'!新しい_SQL_Server_接続_1</vt:lpstr>
      <vt:lpstr>'表3.5.2(12)'!新しい_SQL_Server_接続_1</vt:lpstr>
      <vt:lpstr>'表3.5.2(13)'!新しい_SQL_Server_接続_1</vt:lpstr>
      <vt:lpstr>'表3.5.2(14)'!新しい_SQL_Server_接続_1</vt:lpstr>
      <vt:lpstr>'表3.5.2(15)'!新しい_SQL_Server_接続_1</vt:lpstr>
      <vt:lpstr>'表3.5.2(16)'!新しい_SQL_Server_接続_1</vt:lpstr>
      <vt:lpstr>'表3.5.2(17)'!新しい_SQL_Server_接続_1</vt:lpstr>
      <vt:lpstr>'表3.5.2(18)'!新しい_SQL_Server_接続_1</vt:lpstr>
      <vt:lpstr>'表3.5.2(19)'!新しい_SQL_Server_接続_1</vt:lpstr>
      <vt:lpstr>'表3.5.2(2)'!新しい_SQL_Server_接続_1</vt:lpstr>
      <vt:lpstr>'表3.5.2(20)'!新しい_SQL_Server_接続_1</vt:lpstr>
      <vt:lpstr>'表3.5.2(21)'!新しい_SQL_Server_接続_1</vt:lpstr>
      <vt:lpstr>'表3.5.2(22)'!新しい_SQL_Server_接続_1</vt:lpstr>
      <vt:lpstr>'表3.5.2(23)'!新しい_SQL_Server_接続_1</vt:lpstr>
      <vt:lpstr>'表3.5.2(24)'!新しい_SQL_Server_接続_1</vt:lpstr>
      <vt:lpstr>'表3.5.2(25)'!新しい_SQL_Server_接続_1</vt:lpstr>
      <vt:lpstr>'表3.5.2(26)'!新しい_SQL_Server_接続_1</vt:lpstr>
      <vt:lpstr>'表3.5.2(27)'!新しい_SQL_Server_接続_1</vt:lpstr>
      <vt:lpstr>'表3.5.2(28)'!新しい_SQL_Server_接続_1</vt:lpstr>
      <vt:lpstr>'表3.5.2(3)'!新しい_SQL_Server_接続_1</vt:lpstr>
      <vt:lpstr>'表3.5.2(4)'!新しい_SQL_Server_接続_1</vt:lpstr>
      <vt:lpstr>'表3.5.2(5)'!新しい_SQL_Server_接続_1</vt:lpstr>
      <vt:lpstr>'表3.5.2(6)'!新しい_SQL_Server_接続_1</vt:lpstr>
      <vt:lpstr>'表3.5.2(7)'!新しい_SQL_Server_接続_1</vt:lpstr>
      <vt:lpstr>'表3.5.2(8)'!新しい_SQL_Server_接続_1</vt:lpstr>
      <vt:lpstr>'表3.5.2(9)'!新しい_SQL_Server_接続_1</vt:lpstr>
      <vt:lpstr>'表3.5.5.1(1)'!新しい_SQL_Server_接続_1</vt:lpstr>
      <vt:lpstr>'表3.5.5.1(10)'!新しい_SQL_Server_接続_1</vt:lpstr>
      <vt:lpstr>'表3.5.5.1(11)'!新しい_SQL_Server_接続_1</vt:lpstr>
      <vt:lpstr>'表3.5.5.1(12)'!新しい_SQL_Server_接続_1</vt:lpstr>
      <vt:lpstr>'表3.5.5.1(13)'!新しい_SQL_Server_接続_1</vt:lpstr>
      <vt:lpstr>'表3.5.5.1(14)'!新しい_SQL_Server_接続_1</vt:lpstr>
      <vt:lpstr>'表3.5.5.1(15)'!新しい_SQL_Server_接続_1</vt:lpstr>
      <vt:lpstr>'表3.5.5.1(16)'!新しい_SQL_Server_接続_1</vt:lpstr>
      <vt:lpstr>'表3.5.5.1(17)'!新しい_SQL_Server_接続_1</vt:lpstr>
      <vt:lpstr>'表3.5.5.1(18)'!新しい_SQL_Server_接続_1</vt:lpstr>
      <vt:lpstr>'表3.5.5.1(19)'!新しい_SQL_Server_接続_1</vt:lpstr>
      <vt:lpstr>'表3.5.5.1(2)'!新しい_SQL_Server_接続_1</vt:lpstr>
      <vt:lpstr>'表3.5.5.1(20)'!新しい_SQL_Server_接続_1</vt:lpstr>
      <vt:lpstr>'表3.5.5.1(21)'!新しい_SQL_Server_接続_1</vt:lpstr>
      <vt:lpstr>'表3.5.5.1(22)'!新しい_SQL_Server_接続_1</vt:lpstr>
      <vt:lpstr>'表3.5.5.1(23)'!新しい_SQL_Server_接続_1</vt:lpstr>
      <vt:lpstr>'表3.5.5.1(24)'!新しい_SQL_Server_接続_1</vt:lpstr>
      <vt:lpstr>'表3.5.5.1(25)'!新しい_SQL_Server_接続_1</vt:lpstr>
      <vt:lpstr>'表3.5.5.1(26)'!新しい_SQL_Server_接続_1</vt:lpstr>
      <vt:lpstr>'表3.5.5.1(27)'!新しい_SQL_Server_接続_1</vt:lpstr>
      <vt:lpstr>'表3.5.5.1(28)'!新しい_SQL_Server_接続_1</vt:lpstr>
      <vt:lpstr>'表3.5.5.1(3)'!新しい_SQL_Server_接続_1</vt:lpstr>
      <vt:lpstr>'表3.5.5.1(4)'!新しい_SQL_Server_接続_1</vt:lpstr>
      <vt:lpstr>'表3.5.5.1(5)'!新しい_SQL_Server_接続_1</vt:lpstr>
      <vt:lpstr>'表3.5.5.1(6)'!新しい_SQL_Server_接続_1</vt:lpstr>
      <vt:lpstr>'表3.5.5.1(7)'!新しい_SQL_Server_接続_1</vt:lpstr>
      <vt:lpstr>'表3.5.5.1(8)'!新しい_SQL_Server_接続_1</vt:lpstr>
      <vt:lpstr>'表3.5.5.1(9)'!新しい_SQL_Server_接続_1</vt:lpstr>
      <vt:lpstr>'表3.5.5.2(1)'!新しい_SQL_Server_接続_1</vt:lpstr>
      <vt:lpstr>'表3.5.5.2(10)'!新しい_SQL_Server_接続_1</vt:lpstr>
      <vt:lpstr>'表3.5.5.2(11)'!新しい_SQL_Server_接続_1</vt:lpstr>
      <vt:lpstr>'表3.5.5.2(12)'!新しい_SQL_Server_接続_1</vt:lpstr>
      <vt:lpstr>'表3.5.5.2(13)'!新しい_SQL_Server_接続_1</vt:lpstr>
      <vt:lpstr>'表3.5.5.2(14)'!新しい_SQL_Server_接続_1</vt:lpstr>
      <vt:lpstr>'表3.5.5.2(15)'!新しい_SQL_Server_接続_1</vt:lpstr>
      <vt:lpstr>'表3.5.5.2(16)'!新しい_SQL_Server_接続_1</vt:lpstr>
      <vt:lpstr>'表3.5.5.2(17)'!新しい_SQL_Server_接続_1</vt:lpstr>
      <vt:lpstr>'表3.5.5.2(18)'!新しい_SQL_Server_接続_1</vt:lpstr>
      <vt:lpstr>'表3.5.5.2(19)'!新しい_SQL_Server_接続_1</vt:lpstr>
      <vt:lpstr>'表3.5.5.2(2)'!新しい_SQL_Server_接続_1</vt:lpstr>
      <vt:lpstr>'表3.5.5.2(20)'!新しい_SQL_Server_接続_1</vt:lpstr>
      <vt:lpstr>'表3.5.5.2(21)'!新しい_SQL_Server_接続_1</vt:lpstr>
      <vt:lpstr>'表3.5.5.2(22)'!新しい_SQL_Server_接続_1</vt:lpstr>
      <vt:lpstr>'表3.5.5.2(23)'!新しい_SQL_Server_接続_1</vt:lpstr>
      <vt:lpstr>'表3.5.5.2(24)'!新しい_SQL_Server_接続_1</vt:lpstr>
      <vt:lpstr>'表3.5.5.2(25)'!新しい_SQL_Server_接続_1</vt:lpstr>
      <vt:lpstr>'表3.5.5.2(26)'!新しい_SQL_Server_接続_1</vt:lpstr>
      <vt:lpstr>'表3.5.5.2(27)'!新しい_SQL_Server_接続_1</vt:lpstr>
      <vt:lpstr>'表3.5.5.2(28)'!新しい_SQL_Server_接続_1</vt:lpstr>
      <vt:lpstr>'表3.5.5.2(3)'!新しい_SQL_Server_接続_1</vt:lpstr>
      <vt:lpstr>'表3.5.5.2(4)'!新しい_SQL_Server_接続_1</vt:lpstr>
      <vt:lpstr>'表3.5.5.2(5)'!新しい_SQL_Server_接続_1</vt:lpstr>
      <vt:lpstr>'表3.5.5.2(6)'!新しい_SQL_Server_接続_1</vt:lpstr>
      <vt:lpstr>'表3.5.5.2(7)'!新しい_SQL_Server_接続_1</vt:lpstr>
      <vt:lpstr>'表3.5.5.2(8)'!新しい_SQL_Server_接続_1</vt:lpstr>
      <vt:lpstr>'表3.5.5.2(9)'!新しい_SQL_Server_接続_1</vt:lpstr>
      <vt:lpstr>'表3.5.6.1(1)'!新しい_SQL_Server_接続_1</vt:lpstr>
      <vt:lpstr>'表3.5.6.1(10)'!新しい_SQL_Server_接続_1</vt:lpstr>
      <vt:lpstr>'表3.5.6.1(11)'!新しい_SQL_Server_接続_1</vt:lpstr>
      <vt:lpstr>'表3.5.6.1(12)'!新しい_SQL_Server_接続_1</vt:lpstr>
      <vt:lpstr>'表3.5.6.1(13)'!新しい_SQL_Server_接続_1</vt:lpstr>
      <vt:lpstr>'表3.5.6.1(14)'!新しい_SQL_Server_接続_1</vt:lpstr>
      <vt:lpstr>'表3.5.6.1(15)'!新しい_SQL_Server_接続_1</vt:lpstr>
      <vt:lpstr>'表3.5.6.1(16)'!新しい_SQL_Server_接続_1</vt:lpstr>
      <vt:lpstr>'表3.5.6.1(17)'!新しい_SQL_Server_接続_1</vt:lpstr>
      <vt:lpstr>'表3.5.6.1(18)'!新しい_SQL_Server_接続_1</vt:lpstr>
      <vt:lpstr>'表3.5.6.1(19)'!新しい_SQL_Server_接続_1</vt:lpstr>
      <vt:lpstr>'表3.5.6.1(2)'!新しい_SQL_Server_接続_1</vt:lpstr>
      <vt:lpstr>'表3.5.6.1(20)'!新しい_SQL_Server_接続_1</vt:lpstr>
      <vt:lpstr>'表3.5.6.1(21)'!新しい_SQL_Server_接続_1</vt:lpstr>
      <vt:lpstr>'表3.5.6.1(22)'!新しい_SQL_Server_接続_1</vt:lpstr>
      <vt:lpstr>'表3.5.6.1(23)'!新しい_SQL_Server_接続_1</vt:lpstr>
      <vt:lpstr>'表3.5.6.1(24)'!新しい_SQL_Server_接続_1</vt:lpstr>
      <vt:lpstr>'表3.5.6.1(25)'!新しい_SQL_Server_接続_1</vt:lpstr>
      <vt:lpstr>'表3.5.6.1(26)'!新しい_SQL_Server_接続_1</vt:lpstr>
      <vt:lpstr>'表3.5.6.1(27)'!新しい_SQL_Server_接続_1</vt:lpstr>
      <vt:lpstr>'表3.5.6.1(28)'!新しい_SQL_Server_接続_1</vt:lpstr>
      <vt:lpstr>'表3.5.6.1(3)'!新しい_SQL_Server_接続_1</vt:lpstr>
      <vt:lpstr>'表3.5.6.1(4)'!新しい_SQL_Server_接続_1</vt:lpstr>
      <vt:lpstr>'表3.5.6.1(5)'!新しい_SQL_Server_接続_1</vt:lpstr>
      <vt:lpstr>'表3.5.6.1(6)'!新しい_SQL_Server_接続_1</vt:lpstr>
      <vt:lpstr>'表3.5.6.1(7)'!新しい_SQL_Server_接続_1</vt:lpstr>
      <vt:lpstr>'表3.5.6.1(8)'!新しい_SQL_Server_接続_1</vt:lpstr>
      <vt:lpstr>'表3.5.6.1(9)'!新しい_SQL_Server_接続_1</vt:lpstr>
      <vt:lpstr>'表3.5.6.2(1)'!新しい_SQL_Server_接続_1</vt:lpstr>
      <vt:lpstr>'表3.5.6.2(10)'!新しい_SQL_Server_接続_1</vt:lpstr>
      <vt:lpstr>'表3.5.6.2(11)'!新しい_SQL_Server_接続_1</vt:lpstr>
      <vt:lpstr>'表3.5.6.2(12)'!新しい_SQL_Server_接続_1</vt:lpstr>
      <vt:lpstr>'表3.5.6.2(13)'!新しい_SQL_Server_接続_1</vt:lpstr>
      <vt:lpstr>'表3.5.6.2(14)'!新しい_SQL_Server_接続_1</vt:lpstr>
      <vt:lpstr>'表3.5.6.2(15)'!新しい_SQL_Server_接続_1</vt:lpstr>
      <vt:lpstr>'表3.5.6.2(16)'!新しい_SQL_Server_接続_1</vt:lpstr>
      <vt:lpstr>'表3.5.6.2(17)'!新しい_SQL_Server_接続_1</vt:lpstr>
      <vt:lpstr>'表3.5.6.2(18)'!新しい_SQL_Server_接続_1</vt:lpstr>
      <vt:lpstr>'表3.5.6.2(19)'!新しい_SQL_Server_接続_1</vt:lpstr>
      <vt:lpstr>'表3.5.6.2(2)'!新しい_SQL_Server_接続_1</vt:lpstr>
      <vt:lpstr>'表3.5.6.2(20)'!新しい_SQL_Server_接続_1</vt:lpstr>
      <vt:lpstr>'表3.5.6.2(21)'!新しい_SQL_Server_接続_1</vt:lpstr>
      <vt:lpstr>'表3.5.6.2(22)'!新しい_SQL_Server_接続_1</vt:lpstr>
      <vt:lpstr>'表3.5.6.2(23)'!新しい_SQL_Server_接続_1</vt:lpstr>
      <vt:lpstr>'表3.5.6.2(24)'!新しい_SQL_Server_接続_1</vt:lpstr>
      <vt:lpstr>'表3.5.6.2(25)'!新しい_SQL_Server_接続_1</vt:lpstr>
      <vt:lpstr>'表3.5.6.2(26)'!新しい_SQL_Server_接続_1</vt:lpstr>
      <vt:lpstr>'表3.5.6.2(27)'!新しい_SQL_Server_接続_1</vt:lpstr>
      <vt:lpstr>'表3.5.6.2(28)'!新しい_SQL_Server_接続_1</vt:lpstr>
      <vt:lpstr>'表3.5.6.2(3)'!新しい_SQL_Server_接続_1</vt:lpstr>
      <vt:lpstr>'表3.5.6.2(4)'!新しい_SQL_Server_接続_1</vt:lpstr>
      <vt:lpstr>'表3.5.6.2(5)'!新しい_SQL_Server_接続_1</vt:lpstr>
      <vt:lpstr>'表3.5.6.2(6)'!新しい_SQL_Server_接続_1</vt:lpstr>
      <vt:lpstr>'表3.5.6.2(7)'!新しい_SQL_Server_接続_1</vt:lpstr>
      <vt:lpstr>'表3.5.6.2(8)'!新しい_SQL_Server_接続_1</vt:lpstr>
      <vt:lpstr>'表3.5.6.2(9)'!新しい_SQL_Server_接続_1</vt:lpstr>
      <vt:lpstr>表3.1.1!新しい_SQL_Server_接続_2</vt:lpstr>
      <vt:lpstr>表3.1.2!新しい_SQL_Server_接続_2</vt:lpstr>
      <vt:lpstr>表3.1.6!新しい_SQL_Server_接続_2</vt:lpstr>
      <vt:lpstr>表3.2.2!新しい_SQL_Server_接続_2</vt:lpstr>
      <vt:lpstr>'表3.3.2(1)'!新しい_SQL_Server_接続_2</vt:lpstr>
      <vt:lpstr>表3.3.4!新しい_SQL_Server_接続_2</vt:lpstr>
      <vt:lpstr>表3.3.5!新しい_SQL_Server_接続_2</vt:lpstr>
      <vt:lpstr>表3.3.6!新しい_SQL_Server_接続_2</vt:lpstr>
      <vt:lpstr>表3.1.1!新しい_SQL_Server_接続_3</vt:lpstr>
      <vt:lpstr>表3.2.1!新しい_SQL_Server_接続_5</vt:lpstr>
      <vt:lpstr>表3.2.1!新しい_SQL_Server_接続_6</vt:lpstr>
      <vt:lpstr>表3.2.1!新しい_SQL_Server_接続_7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2016-05-31T02:14:27Z</cp:lastPrinted>
  <dcterms:created xsi:type="dcterms:W3CDTF">2014-03-20T01:00:00Z</dcterms:created>
  <dcterms:modified xsi:type="dcterms:W3CDTF">2016-06-01T08:52:14Z</dcterms:modified>
</cp:coreProperties>
</file>