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480" yWindow="75" windowWidth="18315" windowHeight="5520" tabRatio="643"/>
  </bookViews>
  <sheets>
    <sheet name="表1" sheetId="10" r:id="rId1"/>
    <sheet name="表2" sheetId="11" r:id="rId2"/>
    <sheet name="表3、表4" sheetId="12" r:id="rId3"/>
    <sheet name="表5" sheetId="15" r:id="rId4"/>
    <sheet name="1. 都道府県別充塡量実績" sheetId="8" r:id="rId5"/>
    <sheet name="2. 都道府県別回収量実績" sheetId="9" r:id="rId6"/>
    <sheet name="3. 都道府県別回収量実績（整備時＋廃棄時合計）" sheetId="16" r:id="rId7"/>
    <sheet name="4. 都道府県別回収量実績（廃棄時）" sheetId="17" r:id="rId8"/>
    <sheet name="5. 都道府県別回収量実績（整備時）" sheetId="18" r:id="rId9"/>
    <sheet name="下処理用" sheetId="19" state="hidden" r:id="rId10"/>
  </sheets>
  <externalReferences>
    <externalReference r:id="rId11"/>
  </externalReferences>
  <definedNames>
    <definedName name="_xlnm.Print_Area" localSheetId="4">'1. 都道府県別充塡量実績'!$A$2:$Y$54</definedName>
    <definedName name="_xlnm.Print_Area" localSheetId="5">'2. 都道府県別回収量実績'!$A$2:$Y$54</definedName>
    <definedName name="_xlnm.Print_Area" localSheetId="6">'3. 都道府県別回収量実績（整備時＋廃棄時合計）'!$A$2:$Y$55</definedName>
    <definedName name="_xlnm.Print_Area" localSheetId="7">'4. 都道府県別回収量実績（廃棄時）'!$A$2:$Y$55</definedName>
    <definedName name="_xlnm.Print_Area" localSheetId="8">'5. 都道府県別回収量実績（整備時）'!$A$2:$Y$55</definedName>
    <definedName name="_xlnm.Print_Area" localSheetId="0">表1!$A$1:$I$31</definedName>
    <definedName name="_xlnm.Print_Area" localSheetId="1">表2!$A$1:$U$28</definedName>
  </definedNames>
  <calcPr calcId="162913"/>
</workbook>
</file>

<file path=xl/calcChain.xml><?xml version="1.0" encoding="utf-8"?>
<calcChain xmlns="http://schemas.openxmlformats.org/spreadsheetml/2006/main">
  <c r="S51" i="18" l="1"/>
  <c r="R51" i="18"/>
  <c r="Q51" i="18"/>
  <c r="P51" i="18"/>
  <c r="O51" i="18"/>
  <c r="N51" i="18"/>
  <c r="M51" i="18"/>
  <c r="L51" i="18"/>
  <c r="K51" i="18"/>
  <c r="J51" i="18"/>
  <c r="I51" i="18"/>
  <c r="H51" i="18"/>
  <c r="G51" i="18"/>
  <c r="Y51" i="18" s="1"/>
  <c r="F51" i="18"/>
  <c r="X51" i="18" s="1"/>
  <c r="E51" i="18"/>
  <c r="W51" i="18" s="1"/>
  <c r="D51" i="18"/>
  <c r="V51" i="18" s="1"/>
  <c r="C51" i="18"/>
  <c r="U51" i="18" s="1"/>
  <c r="B51" i="18"/>
  <c r="T51" i="18" s="1"/>
  <c r="V50" i="18"/>
  <c r="S50" i="18"/>
  <c r="R50" i="18"/>
  <c r="Q50" i="18"/>
  <c r="P50" i="18"/>
  <c r="O50" i="18"/>
  <c r="N50" i="18"/>
  <c r="M50" i="18"/>
  <c r="L50" i="18"/>
  <c r="K50" i="18"/>
  <c r="J50" i="18"/>
  <c r="I50" i="18"/>
  <c r="H50" i="18"/>
  <c r="G50" i="18"/>
  <c r="Y50" i="18" s="1"/>
  <c r="F50" i="18"/>
  <c r="X50" i="18" s="1"/>
  <c r="E50" i="18"/>
  <c r="W50" i="18" s="1"/>
  <c r="D50" i="18"/>
  <c r="C50" i="18"/>
  <c r="U50" i="18" s="1"/>
  <c r="B50" i="18"/>
  <c r="T50" i="18" s="1"/>
  <c r="X49" i="18"/>
  <c r="S49" i="18"/>
  <c r="R49" i="18"/>
  <c r="Q49" i="18"/>
  <c r="P49" i="18"/>
  <c r="O49" i="18"/>
  <c r="N49" i="18"/>
  <c r="M49" i="18"/>
  <c r="L49" i="18"/>
  <c r="K49" i="18"/>
  <c r="J49" i="18"/>
  <c r="I49" i="18"/>
  <c r="H49" i="18"/>
  <c r="G49" i="18"/>
  <c r="Y49" i="18" s="1"/>
  <c r="F49" i="18"/>
  <c r="E49" i="18"/>
  <c r="W49" i="18" s="1"/>
  <c r="D49" i="18"/>
  <c r="V49" i="18" s="1"/>
  <c r="C49" i="18"/>
  <c r="U49" i="18" s="1"/>
  <c r="B49" i="18"/>
  <c r="T49" i="18" s="1"/>
  <c r="V48" i="18"/>
  <c r="S48" i="18"/>
  <c r="R48" i="18"/>
  <c r="Q48" i="18"/>
  <c r="P48" i="18"/>
  <c r="O48" i="18"/>
  <c r="N48" i="18"/>
  <c r="M48" i="18"/>
  <c r="L48" i="18"/>
  <c r="K48" i="18"/>
  <c r="J48" i="18"/>
  <c r="I48" i="18"/>
  <c r="H48" i="18"/>
  <c r="G48" i="18"/>
  <c r="Y48" i="18" s="1"/>
  <c r="F48" i="18"/>
  <c r="X48" i="18" s="1"/>
  <c r="E48" i="18"/>
  <c r="W48" i="18" s="1"/>
  <c r="D48" i="18"/>
  <c r="C48" i="18"/>
  <c r="U48" i="18" s="1"/>
  <c r="B48" i="18"/>
  <c r="T48" i="18" s="1"/>
  <c r="S47" i="18"/>
  <c r="R47" i="18"/>
  <c r="Q47" i="18"/>
  <c r="P47" i="18"/>
  <c r="O47" i="18"/>
  <c r="N47" i="18"/>
  <c r="M47" i="18"/>
  <c r="L47" i="18"/>
  <c r="K47" i="18"/>
  <c r="J47" i="18"/>
  <c r="I47" i="18"/>
  <c r="H47" i="18"/>
  <c r="G47" i="18"/>
  <c r="Y47" i="18" s="1"/>
  <c r="F47" i="18"/>
  <c r="X47" i="18" s="1"/>
  <c r="E47" i="18"/>
  <c r="W47" i="18" s="1"/>
  <c r="D47" i="18"/>
  <c r="V47" i="18" s="1"/>
  <c r="C47" i="18"/>
  <c r="U47" i="18" s="1"/>
  <c r="B47" i="18"/>
  <c r="T47" i="18" s="1"/>
  <c r="V46" i="18"/>
  <c r="S46" i="18"/>
  <c r="R46" i="18"/>
  <c r="Q46" i="18"/>
  <c r="P46" i="18"/>
  <c r="O46" i="18"/>
  <c r="N46" i="18"/>
  <c r="M46" i="18"/>
  <c r="L46" i="18"/>
  <c r="K46" i="18"/>
  <c r="J46" i="18"/>
  <c r="I46" i="18"/>
  <c r="H46" i="18"/>
  <c r="G46" i="18"/>
  <c r="Y46" i="18" s="1"/>
  <c r="F46" i="18"/>
  <c r="X46" i="18" s="1"/>
  <c r="E46" i="18"/>
  <c r="W46" i="18" s="1"/>
  <c r="D46" i="18"/>
  <c r="C46" i="18"/>
  <c r="U46" i="18" s="1"/>
  <c r="B46" i="18"/>
  <c r="T46" i="18" s="1"/>
  <c r="X45" i="18"/>
  <c r="S45" i="18"/>
  <c r="R45" i="18"/>
  <c r="Q45" i="18"/>
  <c r="P45" i="18"/>
  <c r="O45" i="18"/>
  <c r="N45" i="18"/>
  <c r="M45" i="18"/>
  <c r="L45" i="18"/>
  <c r="K45" i="18"/>
  <c r="J45" i="18"/>
  <c r="I45" i="18"/>
  <c r="H45" i="18"/>
  <c r="G45" i="18"/>
  <c r="Y45" i="18" s="1"/>
  <c r="F45" i="18"/>
  <c r="E45" i="18"/>
  <c r="W45" i="18" s="1"/>
  <c r="D45" i="18"/>
  <c r="V45" i="18" s="1"/>
  <c r="C45" i="18"/>
  <c r="U45" i="18" s="1"/>
  <c r="B45" i="18"/>
  <c r="T45" i="18" s="1"/>
  <c r="V44" i="18"/>
  <c r="S44" i="18"/>
  <c r="R44" i="18"/>
  <c r="Q44" i="18"/>
  <c r="P44" i="18"/>
  <c r="O44" i="18"/>
  <c r="N44" i="18"/>
  <c r="M44" i="18"/>
  <c r="L44" i="18"/>
  <c r="K44" i="18"/>
  <c r="J44" i="18"/>
  <c r="I44" i="18"/>
  <c r="H44" i="18"/>
  <c r="G44" i="18"/>
  <c r="Y44" i="18" s="1"/>
  <c r="F44" i="18"/>
  <c r="X44" i="18" s="1"/>
  <c r="E44" i="18"/>
  <c r="W44" i="18" s="1"/>
  <c r="D44" i="18"/>
  <c r="C44" i="18"/>
  <c r="U44" i="18" s="1"/>
  <c r="B44" i="18"/>
  <c r="T44" i="18" s="1"/>
  <c r="S43" i="18"/>
  <c r="R43" i="18"/>
  <c r="Q43" i="18"/>
  <c r="P43" i="18"/>
  <c r="O43" i="18"/>
  <c r="N43" i="18"/>
  <c r="M43" i="18"/>
  <c r="L43" i="18"/>
  <c r="K43" i="18"/>
  <c r="J43" i="18"/>
  <c r="I43" i="18"/>
  <c r="H43" i="18"/>
  <c r="G43" i="18"/>
  <c r="Y43" i="18" s="1"/>
  <c r="F43" i="18"/>
  <c r="X43" i="18" s="1"/>
  <c r="E43" i="18"/>
  <c r="W43" i="18" s="1"/>
  <c r="D43" i="18"/>
  <c r="V43" i="18" s="1"/>
  <c r="C43" i="18"/>
  <c r="U43" i="18" s="1"/>
  <c r="B43" i="18"/>
  <c r="T43" i="18" s="1"/>
  <c r="V42" i="18"/>
  <c r="S42" i="18"/>
  <c r="R42" i="18"/>
  <c r="Q42" i="18"/>
  <c r="P42" i="18"/>
  <c r="O42" i="18"/>
  <c r="N42" i="18"/>
  <c r="M42" i="18"/>
  <c r="L42" i="18"/>
  <c r="K42" i="18"/>
  <c r="J42" i="18"/>
  <c r="I42" i="18"/>
  <c r="H42" i="18"/>
  <c r="G42" i="18"/>
  <c r="Y42" i="18" s="1"/>
  <c r="F42" i="18"/>
  <c r="X42" i="18" s="1"/>
  <c r="E42" i="18"/>
  <c r="W42" i="18" s="1"/>
  <c r="D42" i="18"/>
  <c r="C42" i="18"/>
  <c r="U42" i="18" s="1"/>
  <c r="B42" i="18"/>
  <c r="T42" i="18" s="1"/>
  <c r="X41" i="18"/>
  <c r="S41" i="18"/>
  <c r="R41" i="18"/>
  <c r="Q41" i="18"/>
  <c r="P41" i="18"/>
  <c r="O41" i="18"/>
  <c r="N41" i="18"/>
  <c r="M41" i="18"/>
  <c r="L41" i="18"/>
  <c r="K41" i="18"/>
  <c r="J41" i="18"/>
  <c r="I41" i="18"/>
  <c r="H41" i="18"/>
  <c r="G41" i="18"/>
  <c r="Y41" i="18" s="1"/>
  <c r="F41" i="18"/>
  <c r="E41" i="18"/>
  <c r="W41" i="18" s="1"/>
  <c r="D41" i="18"/>
  <c r="V41" i="18" s="1"/>
  <c r="C41" i="18"/>
  <c r="U41" i="18" s="1"/>
  <c r="B41" i="18"/>
  <c r="T41" i="18" s="1"/>
  <c r="V40" i="18"/>
  <c r="S40" i="18"/>
  <c r="R40" i="18"/>
  <c r="Q40" i="18"/>
  <c r="P40" i="18"/>
  <c r="O40" i="18"/>
  <c r="N40" i="18"/>
  <c r="M40" i="18"/>
  <c r="L40" i="18"/>
  <c r="K40" i="18"/>
  <c r="J40" i="18"/>
  <c r="I40" i="18"/>
  <c r="H40" i="18"/>
  <c r="G40" i="18"/>
  <c r="Y40" i="18" s="1"/>
  <c r="F40" i="18"/>
  <c r="X40" i="18" s="1"/>
  <c r="E40" i="18"/>
  <c r="W40" i="18" s="1"/>
  <c r="D40" i="18"/>
  <c r="C40" i="18"/>
  <c r="U40" i="18" s="1"/>
  <c r="B40" i="18"/>
  <c r="T40" i="18" s="1"/>
  <c r="S39" i="18"/>
  <c r="R39" i="18"/>
  <c r="Q39" i="18"/>
  <c r="P39" i="18"/>
  <c r="O39" i="18"/>
  <c r="N39" i="18"/>
  <c r="M39" i="18"/>
  <c r="L39" i="18"/>
  <c r="K39" i="18"/>
  <c r="J39" i="18"/>
  <c r="I39" i="18"/>
  <c r="H39" i="18"/>
  <c r="G39" i="18"/>
  <c r="Y39" i="18" s="1"/>
  <c r="F39" i="18"/>
  <c r="X39" i="18" s="1"/>
  <c r="E39" i="18"/>
  <c r="W39" i="18" s="1"/>
  <c r="D39" i="18"/>
  <c r="V39" i="18" s="1"/>
  <c r="C39" i="18"/>
  <c r="U39" i="18" s="1"/>
  <c r="B39" i="18"/>
  <c r="T39" i="18" s="1"/>
  <c r="V38" i="18"/>
  <c r="S38" i="18"/>
  <c r="R38" i="18"/>
  <c r="Q38" i="18"/>
  <c r="P38" i="18"/>
  <c r="O38" i="18"/>
  <c r="N38" i="18"/>
  <c r="M38" i="18"/>
  <c r="L38" i="18"/>
  <c r="K38" i="18"/>
  <c r="J38" i="18"/>
  <c r="I38" i="18"/>
  <c r="H38" i="18"/>
  <c r="G38" i="18"/>
  <c r="Y38" i="18" s="1"/>
  <c r="F38" i="18"/>
  <c r="X38" i="18" s="1"/>
  <c r="E38" i="18"/>
  <c r="W38" i="18" s="1"/>
  <c r="D38" i="18"/>
  <c r="C38" i="18"/>
  <c r="U38" i="18" s="1"/>
  <c r="B38" i="18"/>
  <c r="T38" i="18" s="1"/>
  <c r="X37" i="18"/>
  <c r="S37" i="18"/>
  <c r="R37" i="18"/>
  <c r="Q37" i="18"/>
  <c r="P37" i="18"/>
  <c r="O37" i="18"/>
  <c r="N37" i="18"/>
  <c r="M37" i="18"/>
  <c r="L37" i="18"/>
  <c r="K37" i="18"/>
  <c r="J37" i="18"/>
  <c r="I37" i="18"/>
  <c r="H37" i="18"/>
  <c r="G37" i="18"/>
  <c r="Y37" i="18" s="1"/>
  <c r="F37" i="18"/>
  <c r="E37" i="18"/>
  <c r="W37" i="18" s="1"/>
  <c r="D37" i="18"/>
  <c r="V37" i="18" s="1"/>
  <c r="C37" i="18"/>
  <c r="U37" i="18" s="1"/>
  <c r="B37" i="18"/>
  <c r="T37" i="18" s="1"/>
  <c r="V36" i="18"/>
  <c r="S36" i="18"/>
  <c r="R36" i="18"/>
  <c r="Q36" i="18"/>
  <c r="P36" i="18"/>
  <c r="O36" i="18"/>
  <c r="N36" i="18"/>
  <c r="M36" i="18"/>
  <c r="L36" i="18"/>
  <c r="K36" i="18"/>
  <c r="J36" i="18"/>
  <c r="I36" i="18"/>
  <c r="H36" i="18"/>
  <c r="G36" i="18"/>
  <c r="Y36" i="18" s="1"/>
  <c r="F36" i="18"/>
  <c r="X36" i="18" s="1"/>
  <c r="E36" i="18"/>
  <c r="W36" i="18" s="1"/>
  <c r="D36" i="18"/>
  <c r="C36" i="18"/>
  <c r="U36" i="18" s="1"/>
  <c r="B36" i="18"/>
  <c r="T36" i="18" s="1"/>
  <c r="S35" i="18"/>
  <c r="R35" i="18"/>
  <c r="Q35" i="18"/>
  <c r="P35" i="18"/>
  <c r="O35" i="18"/>
  <c r="N35" i="18"/>
  <c r="M35" i="18"/>
  <c r="L35" i="18"/>
  <c r="K35" i="18"/>
  <c r="J35" i="18"/>
  <c r="I35" i="18"/>
  <c r="H35" i="18"/>
  <c r="G35" i="18"/>
  <c r="Y35" i="18" s="1"/>
  <c r="F35" i="18"/>
  <c r="X35" i="18" s="1"/>
  <c r="E35" i="18"/>
  <c r="W35" i="18" s="1"/>
  <c r="D35" i="18"/>
  <c r="V35" i="18" s="1"/>
  <c r="C35" i="18"/>
  <c r="U35" i="18" s="1"/>
  <c r="B35" i="18"/>
  <c r="T35" i="18" s="1"/>
  <c r="V34" i="18"/>
  <c r="S34" i="18"/>
  <c r="R34" i="18"/>
  <c r="Q34" i="18"/>
  <c r="P34" i="18"/>
  <c r="O34" i="18"/>
  <c r="N34" i="18"/>
  <c r="M34" i="18"/>
  <c r="L34" i="18"/>
  <c r="K34" i="18"/>
  <c r="J34" i="18"/>
  <c r="I34" i="18"/>
  <c r="H34" i="18"/>
  <c r="G34" i="18"/>
  <c r="Y34" i="18" s="1"/>
  <c r="F34" i="18"/>
  <c r="X34" i="18" s="1"/>
  <c r="E34" i="18"/>
  <c r="W34" i="18" s="1"/>
  <c r="D34" i="18"/>
  <c r="C34" i="18"/>
  <c r="U34" i="18" s="1"/>
  <c r="B34" i="18"/>
  <c r="T34" i="18" s="1"/>
  <c r="X33" i="18"/>
  <c r="S33" i="18"/>
  <c r="R33" i="18"/>
  <c r="Q33" i="18"/>
  <c r="P33" i="18"/>
  <c r="O33" i="18"/>
  <c r="N33" i="18"/>
  <c r="M33" i="18"/>
  <c r="L33" i="18"/>
  <c r="K33" i="18"/>
  <c r="J33" i="18"/>
  <c r="I33" i="18"/>
  <c r="H33" i="18"/>
  <c r="G33" i="18"/>
  <c r="Y33" i="18" s="1"/>
  <c r="F33" i="18"/>
  <c r="E33" i="18"/>
  <c r="W33" i="18" s="1"/>
  <c r="D33" i="18"/>
  <c r="V33" i="18" s="1"/>
  <c r="C33" i="18"/>
  <c r="U33" i="18" s="1"/>
  <c r="B33" i="18"/>
  <c r="T33" i="18" s="1"/>
  <c r="V32" i="18"/>
  <c r="S32" i="18"/>
  <c r="R32" i="18"/>
  <c r="Q32" i="18"/>
  <c r="P32" i="18"/>
  <c r="O32" i="18"/>
  <c r="N32" i="18"/>
  <c r="M32" i="18"/>
  <c r="L32" i="18"/>
  <c r="K32" i="18"/>
  <c r="J32" i="18"/>
  <c r="I32" i="18"/>
  <c r="H32" i="18"/>
  <c r="G32" i="18"/>
  <c r="Y32" i="18" s="1"/>
  <c r="F32" i="18"/>
  <c r="X32" i="18" s="1"/>
  <c r="E32" i="18"/>
  <c r="W32" i="18" s="1"/>
  <c r="D32" i="18"/>
  <c r="C32" i="18"/>
  <c r="U32" i="18" s="1"/>
  <c r="B32" i="18"/>
  <c r="T32" i="18" s="1"/>
  <c r="S31" i="18"/>
  <c r="R31" i="18"/>
  <c r="Q31" i="18"/>
  <c r="P31" i="18"/>
  <c r="O31" i="18"/>
  <c r="N31" i="18"/>
  <c r="M31" i="18"/>
  <c r="L31" i="18"/>
  <c r="K31" i="18"/>
  <c r="J31" i="18"/>
  <c r="I31" i="18"/>
  <c r="H31" i="18"/>
  <c r="G31" i="18"/>
  <c r="Y31" i="18" s="1"/>
  <c r="F31" i="18"/>
  <c r="X31" i="18" s="1"/>
  <c r="E31" i="18"/>
  <c r="W31" i="18" s="1"/>
  <c r="D31" i="18"/>
  <c r="V31" i="18" s="1"/>
  <c r="C31" i="18"/>
  <c r="U31" i="18" s="1"/>
  <c r="B31" i="18"/>
  <c r="T31" i="18" s="1"/>
  <c r="V30" i="18"/>
  <c r="S30" i="18"/>
  <c r="R30" i="18"/>
  <c r="Q30" i="18"/>
  <c r="P30" i="18"/>
  <c r="O30" i="18"/>
  <c r="N30" i="18"/>
  <c r="M30" i="18"/>
  <c r="L30" i="18"/>
  <c r="K30" i="18"/>
  <c r="J30" i="18"/>
  <c r="I30" i="18"/>
  <c r="H30" i="18"/>
  <c r="G30" i="18"/>
  <c r="Y30" i="18" s="1"/>
  <c r="F30" i="18"/>
  <c r="X30" i="18" s="1"/>
  <c r="E30" i="18"/>
  <c r="W30" i="18" s="1"/>
  <c r="D30" i="18"/>
  <c r="C30" i="18"/>
  <c r="U30" i="18" s="1"/>
  <c r="B30" i="18"/>
  <c r="T30" i="18" s="1"/>
  <c r="X29" i="18"/>
  <c r="S29" i="18"/>
  <c r="R29" i="18"/>
  <c r="Q29" i="18"/>
  <c r="P29" i="18"/>
  <c r="O29" i="18"/>
  <c r="N29" i="18"/>
  <c r="M29" i="18"/>
  <c r="L29" i="18"/>
  <c r="K29" i="18"/>
  <c r="J29" i="18"/>
  <c r="I29" i="18"/>
  <c r="H29" i="18"/>
  <c r="G29" i="18"/>
  <c r="Y29" i="18" s="1"/>
  <c r="F29" i="18"/>
  <c r="E29" i="18"/>
  <c r="W29" i="18" s="1"/>
  <c r="D29" i="18"/>
  <c r="V29" i="18" s="1"/>
  <c r="C29" i="18"/>
  <c r="U29" i="18" s="1"/>
  <c r="B29" i="18"/>
  <c r="T29" i="18" s="1"/>
  <c r="V28" i="18"/>
  <c r="S28" i="18"/>
  <c r="R28" i="18"/>
  <c r="Q28" i="18"/>
  <c r="P28" i="18"/>
  <c r="O28" i="18"/>
  <c r="N28" i="18"/>
  <c r="M28" i="18"/>
  <c r="L28" i="18"/>
  <c r="K28" i="18"/>
  <c r="J28" i="18"/>
  <c r="I28" i="18"/>
  <c r="H28" i="18"/>
  <c r="G28" i="18"/>
  <c r="Y28" i="18" s="1"/>
  <c r="F28" i="18"/>
  <c r="X28" i="18" s="1"/>
  <c r="E28" i="18"/>
  <c r="W28" i="18" s="1"/>
  <c r="D28" i="18"/>
  <c r="C28" i="18"/>
  <c r="U28" i="18" s="1"/>
  <c r="B28" i="18"/>
  <c r="T28" i="18" s="1"/>
  <c r="V27" i="18"/>
  <c r="S27" i="18"/>
  <c r="R27" i="18"/>
  <c r="Q27" i="18"/>
  <c r="P27" i="18"/>
  <c r="O27" i="18"/>
  <c r="N27" i="18"/>
  <c r="M27" i="18"/>
  <c r="L27" i="18"/>
  <c r="K27" i="18"/>
  <c r="J27" i="18"/>
  <c r="I27" i="18"/>
  <c r="H27" i="18"/>
  <c r="G27" i="18"/>
  <c r="Y27" i="18" s="1"/>
  <c r="F27" i="18"/>
  <c r="X27" i="18" s="1"/>
  <c r="E27" i="18"/>
  <c r="W27" i="18" s="1"/>
  <c r="D27" i="18"/>
  <c r="C27" i="18"/>
  <c r="U27" i="18" s="1"/>
  <c r="B27" i="18"/>
  <c r="T27" i="18" s="1"/>
  <c r="S26" i="18"/>
  <c r="R26" i="18"/>
  <c r="Q26" i="18"/>
  <c r="P26" i="18"/>
  <c r="O26" i="18"/>
  <c r="N26" i="18"/>
  <c r="M26" i="18"/>
  <c r="L26" i="18"/>
  <c r="K26" i="18"/>
  <c r="J26" i="18"/>
  <c r="I26" i="18"/>
  <c r="H26" i="18"/>
  <c r="G26" i="18"/>
  <c r="Y26" i="18" s="1"/>
  <c r="F26" i="18"/>
  <c r="X26" i="18" s="1"/>
  <c r="E26" i="18"/>
  <c r="W26" i="18" s="1"/>
  <c r="D26" i="18"/>
  <c r="V26" i="18" s="1"/>
  <c r="C26" i="18"/>
  <c r="U26" i="18" s="1"/>
  <c r="B26" i="18"/>
  <c r="T26" i="18" s="1"/>
  <c r="V25" i="18"/>
  <c r="S25" i="18"/>
  <c r="R25" i="18"/>
  <c r="Q25" i="18"/>
  <c r="P25" i="18"/>
  <c r="O25" i="18"/>
  <c r="N25" i="18"/>
  <c r="M25" i="18"/>
  <c r="L25" i="18"/>
  <c r="K25" i="18"/>
  <c r="J25" i="18"/>
  <c r="I25" i="18"/>
  <c r="H25" i="18"/>
  <c r="G25" i="18"/>
  <c r="Y25" i="18" s="1"/>
  <c r="F25" i="18"/>
  <c r="X25" i="18" s="1"/>
  <c r="E25" i="18"/>
  <c r="W25" i="18" s="1"/>
  <c r="D25" i="18"/>
  <c r="C25" i="18"/>
  <c r="U25" i="18" s="1"/>
  <c r="B25" i="18"/>
  <c r="T25" i="18" s="1"/>
  <c r="S24" i="18"/>
  <c r="R24" i="18"/>
  <c r="Q24" i="18"/>
  <c r="P24" i="18"/>
  <c r="O24" i="18"/>
  <c r="N24" i="18"/>
  <c r="M24" i="18"/>
  <c r="L24" i="18"/>
  <c r="K24" i="18"/>
  <c r="J24" i="18"/>
  <c r="I24" i="18"/>
  <c r="H24" i="18"/>
  <c r="G24" i="18"/>
  <c r="Y24" i="18" s="1"/>
  <c r="F24" i="18"/>
  <c r="X24" i="18" s="1"/>
  <c r="E24" i="18"/>
  <c r="W24" i="18" s="1"/>
  <c r="D24" i="18"/>
  <c r="V24" i="18" s="1"/>
  <c r="C24" i="18"/>
  <c r="U24" i="18" s="1"/>
  <c r="B24" i="18"/>
  <c r="T24" i="18" s="1"/>
  <c r="V23" i="18"/>
  <c r="S23" i="18"/>
  <c r="R23" i="18"/>
  <c r="Q23" i="18"/>
  <c r="P23" i="18"/>
  <c r="O23" i="18"/>
  <c r="N23" i="18"/>
  <c r="M23" i="18"/>
  <c r="L23" i="18"/>
  <c r="K23" i="18"/>
  <c r="J23" i="18"/>
  <c r="I23" i="18"/>
  <c r="H23" i="18"/>
  <c r="G23" i="18"/>
  <c r="Y23" i="18" s="1"/>
  <c r="F23" i="18"/>
  <c r="X23" i="18" s="1"/>
  <c r="E23" i="18"/>
  <c r="W23" i="18" s="1"/>
  <c r="D23" i="18"/>
  <c r="C23" i="18"/>
  <c r="U23" i="18" s="1"/>
  <c r="B23" i="18"/>
  <c r="T23" i="18" s="1"/>
  <c r="S22" i="18"/>
  <c r="R22" i="18"/>
  <c r="Q22" i="18"/>
  <c r="P22" i="18"/>
  <c r="O22" i="18"/>
  <c r="N22" i="18"/>
  <c r="M22" i="18"/>
  <c r="L22" i="18"/>
  <c r="K22" i="18"/>
  <c r="J22" i="18"/>
  <c r="I22" i="18"/>
  <c r="H22" i="18"/>
  <c r="G22" i="18"/>
  <c r="Y22" i="18" s="1"/>
  <c r="F22" i="18"/>
  <c r="X22" i="18" s="1"/>
  <c r="E22" i="18"/>
  <c r="W22" i="18" s="1"/>
  <c r="D22" i="18"/>
  <c r="V22" i="18" s="1"/>
  <c r="C22" i="18"/>
  <c r="U22" i="18" s="1"/>
  <c r="B22" i="18"/>
  <c r="T22" i="18" s="1"/>
  <c r="V21" i="18"/>
  <c r="S21" i="18"/>
  <c r="R21" i="18"/>
  <c r="Q21" i="18"/>
  <c r="P21" i="18"/>
  <c r="O21" i="18"/>
  <c r="N21" i="18"/>
  <c r="M21" i="18"/>
  <c r="L21" i="18"/>
  <c r="K21" i="18"/>
  <c r="J21" i="18"/>
  <c r="I21" i="18"/>
  <c r="H21" i="18"/>
  <c r="G21" i="18"/>
  <c r="Y21" i="18" s="1"/>
  <c r="F21" i="18"/>
  <c r="X21" i="18" s="1"/>
  <c r="E21" i="18"/>
  <c r="W21" i="18" s="1"/>
  <c r="D21" i="18"/>
  <c r="C21" i="18"/>
  <c r="U21" i="18" s="1"/>
  <c r="B21" i="18"/>
  <c r="T21" i="18" s="1"/>
  <c r="S20" i="18"/>
  <c r="R20" i="18"/>
  <c r="Q20" i="18"/>
  <c r="P20" i="18"/>
  <c r="O20" i="18"/>
  <c r="N20" i="18"/>
  <c r="M20" i="18"/>
  <c r="L20" i="18"/>
  <c r="K20" i="18"/>
  <c r="J20" i="18"/>
  <c r="I20" i="18"/>
  <c r="H20" i="18"/>
  <c r="G20" i="18"/>
  <c r="Y20" i="18" s="1"/>
  <c r="F20" i="18"/>
  <c r="X20" i="18" s="1"/>
  <c r="E20" i="18"/>
  <c r="W20" i="18" s="1"/>
  <c r="D20" i="18"/>
  <c r="V20" i="18" s="1"/>
  <c r="C20" i="18"/>
  <c r="U20" i="18" s="1"/>
  <c r="B20" i="18"/>
  <c r="T20" i="18" s="1"/>
  <c r="V19" i="18"/>
  <c r="S19" i="18"/>
  <c r="R19" i="18"/>
  <c r="Q19" i="18"/>
  <c r="P19" i="18"/>
  <c r="O19" i="18"/>
  <c r="N19" i="18"/>
  <c r="M19" i="18"/>
  <c r="L19" i="18"/>
  <c r="K19" i="18"/>
  <c r="J19" i="18"/>
  <c r="I19" i="18"/>
  <c r="H19" i="18"/>
  <c r="G19" i="18"/>
  <c r="Y19" i="18" s="1"/>
  <c r="F19" i="18"/>
  <c r="X19" i="18" s="1"/>
  <c r="E19" i="18"/>
  <c r="W19" i="18" s="1"/>
  <c r="D19" i="18"/>
  <c r="C19" i="18"/>
  <c r="U19" i="18" s="1"/>
  <c r="B19" i="18"/>
  <c r="T19" i="18" s="1"/>
  <c r="S18" i="18"/>
  <c r="R18" i="18"/>
  <c r="Q18" i="18"/>
  <c r="P18" i="18"/>
  <c r="O18" i="18"/>
  <c r="N18" i="18"/>
  <c r="M18" i="18"/>
  <c r="L18" i="18"/>
  <c r="K18" i="18"/>
  <c r="J18" i="18"/>
  <c r="I18" i="18"/>
  <c r="H18" i="18"/>
  <c r="G18" i="18"/>
  <c r="Y18" i="18" s="1"/>
  <c r="F18" i="18"/>
  <c r="X18" i="18" s="1"/>
  <c r="E18" i="18"/>
  <c r="W18" i="18" s="1"/>
  <c r="D18" i="18"/>
  <c r="V18" i="18" s="1"/>
  <c r="C18" i="18"/>
  <c r="U18" i="18" s="1"/>
  <c r="B18" i="18"/>
  <c r="T18" i="18" s="1"/>
  <c r="V17" i="18"/>
  <c r="S17" i="18"/>
  <c r="R17" i="18"/>
  <c r="Q17" i="18"/>
  <c r="P17" i="18"/>
  <c r="O17" i="18"/>
  <c r="N17" i="18"/>
  <c r="M17" i="18"/>
  <c r="L17" i="18"/>
  <c r="K17" i="18"/>
  <c r="J17" i="18"/>
  <c r="I17" i="18"/>
  <c r="H17" i="18"/>
  <c r="G17" i="18"/>
  <c r="Y17" i="18" s="1"/>
  <c r="F17" i="18"/>
  <c r="X17" i="18" s="1"/>
  <c r="E17" i="18"/>
  <c r="W17" i="18" s="1"/>
  <c r="D17" i="18"/>
  <c r="C17" i="18"/>
  <c r="U17" i="18" s="1"/>
  <c r="B17" i="18"/>
  <c r="T17" i="18" s="1"/>
  <c r="S16" i="18"/>
  <c r="R16" i="18"/>
  <c r="Q16" i="18"/>
  <c r="P16" i="18"/>
  <c r="O16" i="18"/>
  <c r="N16" i="18"/>
  <c r="M16" i="18"/>
  <c r="L16" i="18"/>
  <c r="K16" i="18"/>
  <c r="J16" i="18"/>
  <c r="I16" i="18"/>
  <c r="H16" i="18"/>
  <c r="G16" i="18"/>
  <c r="Y16" i="18" s="1"/>
  <c r="F16" i="18"/>
  <c r="X16" i="18" s="1"/>
  <c r="E16" i="18"/>
  <c r="W16" i="18" s="1"/>
  <c r="D16" i="18"/>
  <c r="V16" i="18" s="1"/>
  <c r="C16" i="18"/>
  <c r="U16" i="18" s="1"/>
  <c r="B16" i="18"/>
  <c r="T16" i="18" s="1"/>
  <c r="V15" i="18"/>
  <c r="S15" i="18"/>
  <c r="R15" i="18"/>
  <c r="Q15" i="18"/>
  <c r="P15" i="18"/>
  <c r="O15" i="18"/>
  <c r="N15" i="18"/>
  <c r="M15" i="18"/>
  <c r="L15" i="18"/>
  <c r="K15" i="18"/>
  <c r="J15" i="18"/>
  <c r="I15" i="18"/>
  <c r="H15" i="18"/>
  <c r="G15" i="18"/>
  <c r="Y15" i="18" s="1"/>
  <c r="F15" i="18"/>
  <c r="X15" i="18" s="1"/>
  <c r="E15" i="18"/>
  <c r="W15" i="18" s="1"/>
  <c r="D15" i="18"/>
  <c r="C15" i="18"/>
  <c r="U15" i="18" s="1"/>
  <c r="B15" i="18"/>
  <c r="T15" i="18" s="1"/>
  <c r="S14" i="18"/>
  <c r="R14" i="18"/>
  <c r="Q14" i="18"/>
  <c r="P14" i="18"/>
  <c r="O14" i="18"/>
  <c r="N14" i="18"/>
  <c r="M14" i="18"/>
  <c r="L14" i="18"/>
  <c r="K14" i="18"/>
  <c r="J14" i="18"/>
  <c r="I14" i="18"/>
  <c r="H14" i="18"/>
  <c r="G14" i="18"/>
  <c r="Y14" i="18" s="1"/>
  <c r="F14" i="18"/>
  <c r="X14" i="18" s="1"/>
  <c r="E14" i="18"/>
  <c r="W14" i="18" s="1"/>
  <c r="D14" i="18"/>
  <c r="V14" i="18" s="1"/>
  <c r="C14" i="18"/>
  <c r="U14" i="18" s="1"/>
  <c r="B14" i="18"/>
  <c r="T14" i="18" s="1"/>
  <c r="S13" i="18"/>
  <c r="R13" i="18"/>
  <c r="Q13" i="18"/>
  <c r="P13" i="18"/>
  <c r="O13" i="18"/>
  <c r="N13" i="18"/>
  <c r="M13" i="18"/>
  <c r="L13" i="18"/>
  <c r="K13" i="18"/>
  <c r="J13" i="18"/>
  <c r="I13" i="18"/>
  <c r="H13" i="18"/>
  <c r="G13" i="18"/>
  <c r="Y13" i="18" s="1"/>
  <c r="F13" i="18"/>
  <c r="X13" i="18" s="1"/>
  <c r="E13" i="18"/>
  <c r="W13" i="18" s="1"/>
  <c r="D13" i="18"/>
  <c r="V13" i="18" s="1"/>
  <c r="C13" i="18"/>
  <c r="U13" i="18" s="1"/>
  <c r="B13" i="18"/>
  <c r="T13" i="18" s="1"/>
  <c r="S12" i="18"/>
  <c r="R12" i="18"/>
  <c r="Q12" i="18"/>
  <c r="P12" i="18"/>
  <c r="O12" i="18"/>
  <c r="N12" i="18"/>
  <c r="M12" i="18"/>
  <c r="L12" i="18"/>
  <c r="K12" i="18"/>
  <c r="J12" i="18"/>
  <c r="I12" i="18"/>
  <c r="H12" i="18"/>
  <c r="G12" i="18"/>
  <c r="Y12" i="18" s="1"/>
  <c r="F12" i="18"/>
  <c r="X12" i="18" s="1"/>
  <c r="E12" i="18"/>
  <c r="W12" i="18" s="1"/>
  <c r="D12" i="18"/>
  <c r="V12" i="18" s="1"/>
  <c r="C12" i="18"/>
  <c r="U12" i="18" s="1"/>
  <c r="B12" i="18"/>
  <c r="T12" i="18" s="1"/>
  <c r="S11" i="18"/>
  <c r="R11" i="18"/>
  <c r="Q11" i="18"/>
  <c r="P11" i="18"/>
  <c r="O11" i="18"/>
  <c r="N11" i="18"/>
  <c r="M11" i="18"/>
  <c r="L11" i="18"/>
  <c r="K11" i="18"/>
  <c r="J11" i="18"/>
  <c r="I11" i="18"/>
  <c r="H11" i="18"/>
  <c r="G11" i="18"/>
  <c r="Y11" i="18" s="1"/>
  <c r="F11" i="18"/>
  <c r="X11" i="18" s="1"/>
  <c r="E11" i="18"/>
  <c r="W11" i="18" s="1"/>
  <c r="D11" i="18"/>
  <c r="V11" i="18" s="1"/>
  <c r="C11" i="18"/>
  <c r="U11" i="18" s="1"/>
  <c r="B11" i="18"/>
  <c r="T11" i="18" s="1"/>
  <c r="S10" i="18"/>
  <c r="R10" i="18"/>
  <c r="Q10" i="18"/>
  <c r="P10" i="18"/>
  <c r="O10" i="18"/>
  <c r="N10" i="18"/>
  <c r="M10" i="18"/>
  <c r="L10" i="18"/>
  <c r="K10" i="18"/>
  <c r="J10" i="18"/>
  <c r="I10" i="18"/>
  <c r="H10" i="18"/>
  <c r="G10" i="18"/>
  <c r="Y10" i="18" s="1"/>
  <c r="F10" i="18"/>
  <c r="X10" i="18" s="1"/>
  <c r="E10" i="18"/>
  <c r="W10" i="18" s="1"/>
  <c r="D10" i="18"/>
  <c r="V10" i="18" s="1"/>
  <c r="C10" i="18"/>
  <c r="U10" i="18" s="1"/>
  <c r="B10" i="18"/>
  <c r="T10" i="18" s="1"/>
  <c r="S9" i="18"/>
  <c r="R9" i="18"/>
  <c r="Q9" i="18"/>
  <c r="P9" i="18"/>
  <c r="O9" i="18"/>
  <c r="N9" i="18"/>
  <c r="M9" i="18"/>
  <c r="L9" i="18"/>
  <c r="K9" i="18"/>
  <c r="J9" i="18"/>
  <c r="I9" i="18"/>
  <c r="H9" i="18"/>
  <c r="G9" i="18"/>
  <c r="Y9" i="18" s="1"/>
  <c r="F9" i="18"/>
  <c r="X9" i="18" s="1"/>
  <c r="E9" i="18"/>
  <c r="W9" i="18" s="1"/>
  <c r="D9" i="18"/>
  <c r="V9" i="18" s="1"/>
  <c r="C9" i="18"/>
  <c r="U9" i="18" s="1"/>
  <c r="B9" i="18"/>
  <c r="T9" i="18" s="1"/>
  <c r="S8" i="18"/>
  <c r="R8" i="18"/>
  <c r="Q8" i="18"/>
  <c r="P8" i="18"/>
  <c r="O8" i="18"/>
  <c r="N8" i="18"/>
  <c r="M8" i="18"/>
  <c r="L8" i="18"/>
  <c r="K8" i="18"/>
  <c r="J8" i="18"/>
  <c r="I8" i="18"/>
  <c r="H8" i="18"/>
  <c r="G8" i="18"/>
  <c r="Y8" i="18" s="1"/>
  <c r="F8" i="18"/>
  <c r="X8" i="18" s="1"/>
  <c r="E8" i="18"/>
  <c r="W8" i="18" s="1"/>
  <c r="D8" i="18"/>
  <c r="V8" i="18" s="1"/>
  <c r="C8" i="18"/>
  <c r="U8" i="18" s="1"/>
  <c r="B8" i="18"/>
  <c r="T8" i="18" s="1"/>
  <c r="S7" i="18"/>
  <c r="R7" i="18"/>
  <c r="Q7" i="18"/>
  <c r="P7" i="18"/>
  <c r="O7" i="18"/>
  <c r="N7" i="18"/>
  <c r="M7" i="18"/>
  <c r="L7" i="18"/>
  <c r="K7" i="18"/>
  <c r="J7" i="18"/>
  <c r="I7" i="18"/>
  <c r="H7" i="18"/>
  <c r="G7" i="18"/>
  <c r="Y7" i="18" s="1"/>
  <c r="F7" i="18"/>
  <c r="X7" i="18" s="1"/>
  <c r="E7" i="18"/>
  <c r="W7" i="18" s="1"/>
  <c r="D7" i="18"/>
  <c r="V7" i="18" s="1"/>
  <c r="C7" i="18"/>
  <c r="U7" i="18" s="1"/>
  <c r="B7" i="18"/>
  <c r="T7" i="18" s="1"/>
  <c r="S6" i="18"/>
  <c r="R6" i="18"/>
  <c r="Q6" i="18"/>
  <c r="P6" i="18"/>
  <c r="O6" i="18"/>
  <c r="N6" i="18"/>
  <c r="M6" i="18"/>
  <c r="L6" i="18"/>
  <c r="K6" i="18"/>
  <c r="J6" i="18"/>
  <c r="I6" i="18"/>
  <c r="H6" i="18"/>
  <c r="G6" i="18"/>
  <c r="Y6" i="18" s="1"/>
  <c r="F6" i="18"/>
  <c r="X6" i="18" s="1"/>
  <c r="E6" i="18"/>
  <c r="W6" i="18" s="1"/>
  <c r="D6" i="18"/>
  <c r="V6" i="18" s="1"/>
  <c r="C6" i="18"/>
  <c r="U6" i="18" s="1"/>
  <c r="B6" i="18"/>
  <c r="T6" i="18" s="1"/>
  <c r="S5" i="18"/>
  <c r="S52" i="18" s="1"/>
  <c r="R5" i="18"/>
  <c r="R52" i="18" s="1"/>
  <c r="Q5" i="18"/>
  <c r="Q52" i="18" s="1"/>
  <c r="P5" i="18"/>
  <c r="P52" i="18" s="1"/>
  <c r="O5" i="18"/>
  <c r="O52" i="18" s="1"/>
  <c r="N5" i="18"/>
  <c r="M5" i="18"/>
  <c r="M52" i="18" s="1"/>
  <c r="L5" i="18"/>
  <c r="L52" i="18" s="1"/>
  <c r="K5" i="18"/>
  <c r="K52" i="18" s="1"/>
  <c r="J5" i="18"/>
  <c r="J52" i="18" s="1"/>
  <c r="I5" i="18"/>
  <c r="I52" i="18" s="1"/>
  <c r="H5" i="18"/>
  <c r="H52" i="18" s="1"/>
  <c r="G5" i="18"/>
  <c r="G52" i="18" s="1"/>
  <c r="F5" i="18"/>
  <c r="F52" i="18" s="1"/>
  <c r="E5" i="18"/>
  <c r="E52" i="18" s="1"/>
  <c r="D5" i="18"/>
  <c r="D52" i="18" s="1"/>
  <c r="C5" i="18"/>
  <c r="C52" i="18" s="1"/>
  <c r="B5" i="18"/>
  <c r="B52" i="18" s="1"/>
  <c r="S51" i="17"/>
  <c r="R51" i="17"/>
  <c r="Q51" i="17"/>
  <c r="P51" i="17"/>
  <c r="O51" i="17"/>
  <c r="N51" i="17"/>
  <c r="M51" i="17"/>
  <c r="L51" i="17"/>
  <c r="K51" i="17"/>
  <c r="J51" i="17"/>
  <c r="I51" i="17"/>
  <c r="H51" i="17"/>
  <c r="G51" i="17"/>
  <c r="Y51" i="17" s="1"/>
  <c r="F51" i="17"/>
  <c r="X51" i="17" s="1"/>
  <c r="E51" i="17"/>
  <c r="W51" i="17" s="1"/>
  <c r="D51" i="17"/>
  <c r="V51" i="17" s="1"/>
  <c r="C51" i="17"/>
  <c r="U51" i="17" s="1"/>
  <c r="B51" i="17"/>
  <c r="T51" i="17" s="1"/>
  <c r="V50" i="17"/>
  <c r="S50" i="17"/>
  <c r="R50" i="17"/>
  <c r="Q50" i="17"/>
  <c r="P50" i="17"/>
  <c r="O50" i="17"/>
  <c r="N50" i="17"/>
  <c r="M50" i="17"/>
  <c r="L50" i="17"/>
  <c r="K50" i="17"/>
  <c r="J50" i="17"/>
  <c r="I50" i="17"/>
  <c r="H50" i="17"/>
  <c r="G50" i="17"/>
  <c r="Y50" i="17" s="1"/>
  <c r="F50" i="17"/>
  <c r="X50" i="17" s="1"/>
  <c r="E50" i="17"/>
  <c r="W50" i="17" s="1"/>
  <c r="D50" i="17"/>
  <c r="C50" i="17"/>
  <c r="U50" i="17" s="1"/>
  <c r="B50" i="17"/>
  <c r="T50" i="17" s="1"/>
  <c r="X49" i="17"/>
  <c r="S49" i="17"/>
  <c r="R49" i="17"/>
  <c r="Q49" i="17"/>
  <c r="P49" i="17"/>
  <c r="O49" i="17"/>
  <c r="N49" i="17"/>
  <c r="M49" i="17"/>
  <c r="L49" i="17"/>
  <c r="K49" i="17"/>
  <c r="J49" i="17"/>
  <c r="I49" i="17"/>
  <c r="H49" i="17"/>
  <c r="G49" i="17"/>
  <c r="Y49" i="17" s="1"/>
  <c r="F49" i="17"/>
  <c r="E49" i="17"/>
  <c r="W49" i="17" s="1"/>
  <c r="D49" i="17"/>
  <c r="V49" i="17" s="1"/>
  <c r="C49" i="17"/>
  <c r="U49" i="17" s="1"/>
  <c r="B49" i="17"/>
  <c r="T49" i="17" s="1"/>
  <c r="V48" i="17"/>
  <c r="S48" i="17"/>
  <c r="R48" i="17"/>
  <c r="Q48" i="17"/>
  <c r="P48" i="17"/>
  <c r="O48" i="17"/>
  <c r="N48" i="17"/>
  <c r="M48" i="17"/>
  <c r="L48" i="17"/>
  <c r="K48" i="17"/>
  <c r="J48" i="17"/>
  <c r="I48" i="17"/>
  <c r="H48" i="17"/>
  <c r="G48" i="17"/>
  <c r="Y48" i="17" s="1"/>
  <c r="F48" i="17"/>
  <c r="X48" i="17" s="1"/>
  <c r="E48" i="17"/>
  <c r="W48" i="17" s="1"/>
  <c r="D48" i="17"/>
  <c r="C48" i="17"/>
  <c r="U48" i="17" s="1"/>
  <c r="B48" i="17"/>
  <c r="T48" i="17" s="1"/>
  <c r="S47" i="17"/>
  <c r="R47" i="17"/>
  <c r="Q47" i="17"/>
  <c r="P47" i="17"/>
  <c r="O47" i="17"/>
  <c r="N47" i="17"/>
  <c r="M47" i="17"/>
  <c r="L47" i="17"/>
  <c r="K47" i="17"/>
  <c r="J47" i="17"/>
  <c r="I47" i="17"/>
  <c r="H47" i="17"/>
  <c r="G47" i="17"/>
  <c r="Y47" i="17" s="1"/>
  <c r="F47" i="17"/>
  <c r="X47" i="17" s="1"/>
  <c r="E47" i="17"/>
  <c r="W47" i="17" s="1"/>
  <c r="D47" i="17"/>
  <c r="V47" i="17" s="1"/>
  <c r="C47" i="17"/>
  <c r="U47" i="17" s="1"/>
  <c r="B47" i="17"/>
  <c r="T47" i="17" s="1"/>
  <c r="V46" i="17"/>
  <c r="S46" i="17"/>
  <c r="R46" i="17"/>
  <c r="Q46" i="17"/>
  <c r="P46" i="17"/>
  <c r="O46" i="17"/>
  <c r="N46" i="17"/>
  <c r="M46" i="17"/>
  <c r="L46" i="17"/>
  <c r="K46" i="17"/>
  <c r="J46" i="17"/>
  <c r="I46" i="17"/>
  <c r="H46" i="17"/>
  <c r="G46" i="17"/>
  <c r="Y46" i="17" s="1"/>
  <c r="F46" i="17"/>
  <c r="X46" i="17" s="1"/>
  <c r="E46" i="17"/>
  <c r="W46" i="17" s="1"/>
  <c r="D46" i="17"/>
  <c r="C46" i="17"/>
  <c r="U46" i="17" s="1"/>
  <c r="B46" i="17"/>
  <c r="T46" i="17" s="1"/>
  <c r="X45" i="17"/>
  <c r="S45" i="17"/>
  <c r="R45" i="17"/>
  <c r="Q45" i="17"/>
  <c r="P45" i="17"/>
  <c r="O45" i="17"/>
  <c r="N45" i="17"/>
  <c r="M45" i="17"/>
  <c r="L45" i="17"/>
  <c r="K45" i="17"/>
  <c r="J45" i="17"/>
  <c r="I45" i="17"/>
  <c r="H45" i="17"/>
  <c r="G45" i="17"/>
  <c r="Y45" i="17" s="1"/>
  <c r="F45" i="17"/>
  <c r="E45" i="17"/>
  <c r="W45" i="17" s="1"/>
  <c r="D45" i="17"/>
  <c r="V45" i="17" s="1"/>
  <c r="C45" i="17"/>
  <c r="U45" i="17" s="1"/>
  <c r="B45" i="17"/>
  <c r="T45" i="17" s="1"/>
  <c r="V44" i="17"/>
  <c r="S44" i="17"/>
  <c r="R44" i="17"/>
  <c r="Q44" i="17"/>
  <c r="P44" i="17"/>
  <c r="O44" i="17"/>
  <c r="N44" i="17"/>
  <c r="M44" i="17"/>
  <c r="L44" i="17"/>
  <c r="K44" i="17"/>
  <c r="J44" i="17"/>
  <c r="I44" i="17"/>
  <c r="H44" i="17"/>
  <c r="G44" i="17"/>
  <c r="Y44" i="17" s="1"/>
  <c r="F44" i="17"/>
  <c r="X44" i="17" s="1"/>
  <c r="E44" i="17"/>
  <c r="W44" i="17" s="1"/>
  <c r="D44" i="17"/>
  <c r="C44" i="17"/>
  <c r="U44" i="17" s="1"/>
  <c r="B44" i="17"/>
  <c r="T44" i="17" s="1"/>
  <c r="S43" i="17"/>
  <c r="R43" i="17"/>
  <c r="Q43" i="17"/>
  <c r="P43" i="17"/>
  <c r="O43" i="17"/>
  <c r="N43" i="17"/>
  <c r="M43" i="17"/>
  <c r="L43" i="17"/>
  <c r="K43" i="17"/>
  <c r="J43" i="17"/>
  <c r="I43" i="17"/>
  <c r="H43" i="17"/>
  <c r="G43" i="17"/>
  <c r="Y43" i="17" s="1"/>
  <c r="F43" i="17"/>
  <c r="X43" i="17" s="1"/>
  <c r="E43" i="17"/>
  <c r="W43" i="17" s="1"/>
  <c r="D43" i="17"/>
  <c r="V43" i="17" s="1"/>
  <c r="C43" i="17"/>
  <c r="U43" i="17" s="1"/>
  <c r="B43" i="17"/>
  <c r="T43" i="17" s="1"/>
  <c r="V42" i="17"/>
  <c r="S42" i="17"/>
  <c r="R42" i="17"/>
  <c r="Q42" i="17"/>
  <c r="P42" i="17"/>
  <c r="O42" i="17"/>
  <c r="N42" i="17"/>
  <c r="M42" i="17"/>
  <c r="L42" i="17"/>
  <c r="K42" i="17"/>
  <c r="J42" i="17"/>
  <c r="I42" i="17"/>
  <c r="H42" i="17"/>
  <c r="G42" i="17"/>
  <c r="Y42" i="17" s="1"/>
  <c r="F42" i="17"/>
  <c r="X42" i="17" s="1"/>
  <c r="E42" i="17"/>
  <c r="W42" i="17" s="1"/>
  <c r="D42" i="17"/>
  <c r="C42" i="17"/>
  <c r="U42" i="17" s="1"/>
  <c r="B42" i="17"/>
  <c r="T42" i="17" s="1"/>
  <c r="X41" i="17"/>
  <c r="S41" i="17"/>
  <c r="R41" i="17"/>
  <c r="Q41" i="17"/>
  <c r="P41" i="17"/>
  <c r="O41" i="17"/>
  <c r="N41" i="17"/>
  <c r="M41" i="17"/>
  <c r="L41" i="17"/>
  <c r="K41" i="17"/>
  <c r="J41" i="17"/>
  <c r="I41" i="17"/>
  <c r="H41" i="17"/>
  <c r="G41" i="17"/>
  <c r="Y41" i="17" s="1"/>
  <c r="F41" i="17"/>
  <c r="E41" i="17"/>
  <c r="W41" i="17" s="1"/>
  <c r="D41" i="17"/>
  <c r="V41" i="17" s="1"/>
  <c r="C41" i="17"/>
  <c r="U41" i="17" s="1"/>
  <c r="B41" i="17"/>
  <c r="T41" i="17" s="1"/>
  <c r="V40" i="17"/>
  <c r="S40" i="17"/>
  <c r="R40" i="17"/>
  <c r="Q40" i="17"/>
  <c r="P40" i="17"/>
  <c r="O40" i="17"/>
  <c r="N40" i="17"/>
  <c r="M40" i="17"/>
  <c r="L40" i="17"/>
  <c r="K40" i="17"/>
  <c r="J40" i="17"/>
  <c r="I40" i="17"/>
  <c r="H40" i="17"/>
  <c r="G40" i="17"/>
  <c r="Y40" i="17" s="1"/>
  <c r="F40" i="17"/>
  <c r="X40" i="17" s="1"/>
  <c r="E40" i="17"/>
  <c r="W40" i="17" s="1"/>
  <c r="D40" i="17"/>
  <c r="C40" i="17"/>
  <c r="U40" i="17" s="1"/>
  <c r="B40" i="17"/>
  <c r="T40" i="17" s="1"/>
  <c r="S39" i="17"/>
  <c r="R39" i="17"/>
  <c r="Q39" i="17"/>
  <c r="P39" i="17"/>
  <c r="O39" i="17"/>
  <c r="N39" i="17"/>
  <c r="M39" i="17"/>
  <c r="L39" i="17"/>
  <c r="K39" i="17"/>
  <c r="J39" i="17"/>
  <c r="I39" i="17"/>
  <c r="H39" i="17"/>
  <c r="G39" i="17"/>
  <c r="Y39" i="17" s="1"/>
  <c r="F39" i="17"/>
  <c r="X39" i="17" s="1"/>
  <c r="E39" i="17"/>
  <c r="W39" i="17" s="1"/>
  <c r="D39" i="17"/>
  <c r="V39" i="17" s="1"/>
  <c r="C39" i="17"/>
  <c r="U39" i="17" s="1"/>
  <c r="B39" i="17"/>
  <c r="T39" i="17" s="1"/>
  <c r="V38" i="17"/>
  <c r="S38" i="17"/>
  <c r="R38" i="17"/>
  <c r="Q38" i="17"/>
  <c r="P38" i="17"/>
  <c r="O38" i="17"/>
  <c r="N38" i="17"/>
  <c r="M38" i="17"/>
  <c r="L38" i="17"/>
  <c r="K38" i="17"/>
  <c r="J38" i="17"/>
  <c r="I38" i="17"/>
  <c r="H38" i="17"/>
  <c r="G38" i="17"/>
  <c r="Y38" i="17" s="1"/>
  <c r="F38" i="17"/>
  <c r="X38" i="17" s="1"/>
  <c r="E38" i="17"/>
  <c r="W38" i="17" s="1"/>
  <c r="D38" i="17"/>
  <c r="C38" i="17"/>
  <c r="U38" i="17" s="1"/>
  <c r="B38" i="17"/>
  <c r="T38" i="17" s="1"/>
  <c r="X37" i="17"/>
  <c r="S37" i="17"/>
  <c r="R37" i="17"/>
  <c r="Q37" i="17"/>
  <c r="P37" i="17"/>
  <c r="O37" i="17"/>
  <c r="N37" i="17"/>
  <c r="M37" i="17"/>
  <c r="L37" i="17"/>
  <c r="K37" i="17"/>
  <c r="J37" i="17"/>
  <c r="I37" i="17"/>
  <c r="H37" i="17"/>
  <c r="G37" i="17"/>
  <c r="Y37" i="17" s="1"/>
  <c r="F37" i="17"/>
  <c r="E37" i="17"/>
  <c r="W37" i="17" s="1"/>
  <c r="D37" i="17"/>
  <c r="V37" i="17" s="1"/>
  <c r="C37" i="17"/>
  <c r="U37" i="17" s="1"/>
  <c r="B37" i="17"/>
  <c r="T37" i="17" s="1"/>
  <c r="V36" i="17"/>
  <c r="S36" i="17"/>
  <c r="R36" i="17"/>
  <c r="Q36" i="17"/>
  <c r="P36" i="17"/>
  <c r="O36" i="17"/>
  <c r="N36" i="17"/>
  <c r="M36" i="17"/>
  <c r="L36" i="17"/>
  <c r="K36" i="17"/>
  <c r="J36" i="17"/>
  <c r="I36" i="17"/>
  <c r="H36" i="17"/>
  <c r="G36" i="17"/>
  <c r="Y36" i="17" s="1"/>
  <c r="F36" i="17"/>
  <c r="X36" i="17" s="1"/>
  <c r="E36" i="17"/>
  <c r="W36" i="17" s="1"/>
  <c r="D36" i="17"/>
  <c r="C36" i="17"/>
  <c r="U36" i="17" s="1"/>
  <c r="B36" i="17"/>
  <c r="T36" i="17" s="1"/>
  <c r="S35" i="17"/>
  <c r="R35" i="17"/>
  <c r="Q35" i="17"/>
  <c r="P35" i="17"/>
  <c r="O35" i="17"/>
  <c r="N35" i="17"/>
  <c r="M35" i="17"/>
  <c r="L35" i="17"/>
  <c r="K35" i="17"/>
  <c r="J35" i="17"/>
  <c r="I35" i="17"/>
  <c r="H35" i="17"/>
  <c r="G35" i="17"/>
  <c r="Y35" i="17" s="1"/>
  <c r="F35" i="17"/>
  <c r="X35" i="17" s="1"/>
  <c r="E35" i="17"/>
  <c r="W35" i="17" s="1"/>
  <c r="D35" i="17"/>
  <c r="V35" i="17" s="1"/>
  <c r="C35" i="17"/>
  <c r="U35" i="17" s="1"/>
  <c r="B35" i="17"/>
  <c r="T35" i="17" s="1"/>
  <c r="V34" i="17"/>
  <c r="S34" i="17"/>
  <c r="R34" i="17"/>
  <c r="Q34" i="17"/>
  <c r="P34" i="17"/>
  <c r="O34" i="17"/>
  <c r="N34" i="17"/>
  <c r="M34" i="17"/>
  <c r="L34" i="17"/>
  <c r="K34" i="17"/>
  <c r="J34" i="17"/>
  <c r="I34" i="17"/>
  <c r="H34" i="17"/>
  <c r="G34" i="17"/>
  <c r="Y34" i="17" s="1"/>
  <c r="F34" i="17"/>
  <c r="X34" i="17" s="1"/>
  <c r="E34" i="17"/>
  <c r="W34" i="17" s="1"/>
  <c r="D34" i="17"/>
  <c r="C34" i="17"/>
  <c r="U34" i="17" s="1"/>
  <c r="B34" i="17"/>
  <c r="T34" i="17" s="1"/>
  <c r="X33" i="17"/>
  <c r="S33" i="17"/>
  <c r="R33" i="17"/>
  <c r="Q33" i="17"/>
  <c r="P33" i="17"/>
  <c r="O33" i="17"/>
  <c r="N33" i="17"/>
  <c r="M33" i="17"/>
  <c r="L33" i="17"/>
  <c r="K33" i="17"/>
  <c r="J33" i="17"/>
  <c r="I33" i="17"/>
  <c r="H33" i="17"/>
  <c r="G33" i="17"/>
  <c r="Y33" i="17" s="1"/>
  <c r="F33" i="17"/>
  <c r="E33" i="17"/>
  <c r="W33" i="17" s="1"/>
  <c r="D33" i="17"/>
  <c r="V33" i="17" s="1"/>
  <c r="C33" i="17"/>
  <c r="U33" i="17" s="1"/>
  <c r="B33" i="17"/>
  <c r="T33" i="17" s="1"/>
  <c r="V32" i="17"/>
  <c r="S32" i="17"/>
  <c r="R32" i="17"/>
  <c r="Q32" i="17"/>
  <c r="P32" i="17"/>
  <c r="O32" i="17"/>
  <c r="N32" i="17"/>
  <c r="M32" i="17"/>
  <c r="L32" i="17"/>
  <c r="K32" i="17"/>
  <c r="J32" i="17"/>
  <c r="I32" i="17"/>
  <c r="H32" i="17"/>
  <c r="G32" i="17"/>
  <c r="Y32" i="17" s="1"/>
  <c r="F32" i="17"/>
  <c r="X32" i="17" s="1"/>
  <c r="E32" i="17"/>
  <c r="W32" i="17" s="1"/>
  <c r="D32" i="17"/>
  <c r="C32" i="17"/>
  <c r="U32" i="17" s="1"/>
  <c r="B32" i="17"/>
  <c r="T32" i="17" s="1"/>
  <c r="S31" i="17"/>
  <c r="R31" i="17"/>
  <c r="Q31" i="17"/>
  <c r="P31" i="17"/>
  <c r="O31" i="17"/>
  <c r="N31" i="17"/>
  <c r="M31" i="17"/>
  <c r="L31" i="17"/>
  <c r="K31" i="17"/>
  <c r="J31" i="17"/>
  <c r="I31" i="17"/>
  <c r="H31" i="17"/>
  <c r="G31" i="17"/>
  <c r="Y31" i="17" s="1"/>
  <c r="F31" i="17"/>
  <c r="X31" i="17" s="1"/>
  <c r="E31" i="17"/>
  <c r="W31" i="17" s="1"/>
  <c r="D31" i="17"/>
  <c r="V31" i="17" s="1"/>
  <c r="C31" i="17"/>
  <c r="U31" i="17" s="1"/>
  <c r="B31" i="17"/>
  <c r="T31" i="17" s="1"/>
  <c r="V30" i="17"/>
  <c r="S30" i="17"/>
  <c r="R30" i="17"/>
  <c r="Q30" i="17"/>
  <c r="P30" i="17"/>
  <c r="O30" i="17"/>
  <c r="N30" i="17"/>
  <c r="M30" i="17"/>
  <c r="L30" i="17"/>
  <c r="K30" i="17"/>
  <c r="J30" i="17"/>
  <c r="I30" i="17"/>
  <c r="H30" i="17"/>
  <c r="G30" i="17"/>
  <c r="Y30" i="17" s="1"/>
  <c r="F30" i="17"/>
  <c r="X30" i="17" s="1"/>
  <c r="E30" i="17"/>
  <c r="W30" i="17" s="1"/>
  <c r="D30" i="17"/>
  <c r="C30" i="17"/>
  <c r="U30" i="17" s="1"/>
  <c r="B30" i="17"/>
  <c r="T30" i="17" s="1"/>
  <c r="X29" i="17"/>
  <c r="S29" i="17"/>
  <c r="R29" i="17"/>
  <c r="Q29" i="17"/>
  <c r="P29" i="17"/>
  <c r="O29" i="17"/>
  <c r="N29" i="17"/>
  <c r="M29" i="17"/>
  <c r="L29" i="17"/>
  <c r="K29" i="17"/>
  <c r="J29" i="17"/>
  <c r="I29" i="17"/>
  <c r="H29" i="17"/>
  <c r="G29" i="17"/>
  <c r="Y29" i="17" s="1"/>
  <c r="F29" i="17"/>
  <c r="E29" i="17"/>
  <c r="W29" i="17" s="1"/>
  <c r="D29" i="17"/>
  <c r="V29" i="17" s="1"/>
  <c r="C29" i="17"/>
  <c r="U29" i="17" s="1"/>
  <c r="B29" i="17"/>
  <c r="T29" i="17" s="1"/>
  <c r="V28" i="17"/>
  <c r="S28" i="17"/>
  <c r="R28" i="17"/>
  <c r="Q28" i="17"/>
  <c r="P28" i="17"/>
  <c r="O28" i="17"/>
  <c r="N28" i="17"/>
  <c r="M28" i="17"/>
  <c r="L28" i="17"/>
  <c r="K28" i="17"/>
  <c r="J28" i="17"/>
  <c r="I28" i="17"/>
  <c r="H28" i="17"/>
  <c r="G28" i="17"/>
  <c r="Y28" i="17" s="1"/>
  <c r="F28" i="17"/>
  <c r="X28" i="17" s="1"/>
  <c r="E28" i="17"/>
  <c r="W28" i="17" s="1"/>
  <c r="D28" i="17"/>
  <c r="C28" i="17"/>
  <c r="U28" i="17" s="1"/>
  <c r="B28" i="17"/>
  <c r="T28" i="17" s="1"/>
  <c r="V27" i="17"/>
  <c r="S27" i="17"/>
  <c r="R27" i="17"/>
  <c r="Q27" i="17"/>
  <c r="P27" i="17"/>
  <c r="O27" i="17"/>
  <c r="N27" i="17"/>
  <c r="M27" i="17"/>
  <c r="L27" i="17"/>
  <c r="K27" i="17"/>
  <c r="J27" i="17"/>
  <c r="I27" i="17"/>
  <c r="H27" i="17"/>
  <c r="G27" i="17"/>
  <c r="Y27" i="17" s="1"/>
  <c r="F27" i="17"/>
  <c r="X27" i="17" s="1"/>
  <c r="E27" i="17"/>
  <c r="W27" i="17" s="1"/>
  <c r="D27" i="17"/>
  <c r="C27" i="17"/>
  <c r="U27" i="17" s="1"/>
  <c r="B27" i="17"/>
  <c r="T27" i="17" s="1"/>
  <c r="S26" i="17"/>
  <c r="R26" i="17"/>
  <c r="Q26" i="17"/>
  <c r="P26" i="17"/>
  <c r="O26" i="17"/>
  <c r="N26" i="17"/>
  <c r="M26" i="17"/>
  <c r="L26" i="17"/>
  <c r="K26" i="17"/>
  <c r="J26" i="17"/>
  <c r="I26" i="17"/>
  <c r="H26" i="17"/>
  <c r="G26" i="17"/>
  <c r="Y26" i="17" s="1"/>
  <c r="F26" i="17"/>
  <c r="X26" i="17" s="1"/>
  <c r="E26" i="17"/>
  <c r="W26" i="17" s="1"/>
  <c r="D26" i="17"/>
  <c r="V26" i="17" s="1"/>
  <c r="C26" i="17"/>
  <c r="U26" i="17" s="1"/>
  <c r="B26" i="17"/>
  <c r="T26" i="17" s="1"/>
  <c r="V25" i="17"/>
  <c r="S25" i="17"/>
  <c r="R25" i="17"/>
  <c r="Q25" i="17"/>
  <c r="P25" i="17"/>
  <c r="O25" i="17"/>
  <c r="N25" i="17"/>
  <c r="M25" i="17"/>
  <c r="L25" i="17"/>
  <c r="K25" i="17"/>
  <c r="J25" i="17"/>
  <c r="I25" i="17"/>
  <c r="H25" i="17"/>
  <c r="G25" i="17"/>
  <c r="Y25" i="17" s="1"/>
  <c r="F25" i="17"/>
  <c r="X25" i="17" s="1"/>
  <c r="E25" i="17"/>
  <c r="W25" i="17" s="1"/>
  <c r="D25" i="17"/>
  <c r="C25" i="17"/>
  <c r="U25" i="17" s="1"/>
  <c r="B25" i="17"/>
  <c r="T25" i="17" s="1"/>
  <c r="S24" i="17"/>
  <c r="R24" i="17"/>
  <c r="Q24" i="17"/>
  <c r="P24" i="17"/>
  <c r="O24" i="17"/>
  <c r="N24" i="17"/>
  <c r="M24" i="17"/>
  <c r="L24" i="17"/>
  <c r="K24" i="17"/>
  <c r="J24" i="17"/>
  <c r="I24" i="17"/>
  <c r="H24" i="17"/>
  <c r="G24" i="17"/>
  <c r="Y24" i="17" s="1"/>
  <c r="F24" i="17"/>
  <c r="X24" i="17" s="1"/>
  <c r="E24" i="17"/>
  <c r="W24" i="17" s="1"/>
  <c r="D24" i="17"/>
  <c r="V24" i="17" s="1"/>
  <c r="C24" i="17"/>
  <c r="U24" i="17" s="1"/>
  <c r="B24" i="17"/>
  <c r="T24" i="17" s="1"/>
  <c r="V23" i="17"/>
  <c r="S23" i="17"/>
  <c r="R23" i="17"/>
  <c r="Q23" i="17"/>
  <c r="P23" i="17"/>
  <c r="O23" i="17"/>
  <c r="N23" i="17"/>
  <c r="M23" i="17"/>
  <c r="L23" i="17"/>
  <c r="K23" i="17"/>
  <c r="J23" i="17"/>
  <c r="I23" i="17"/>
  <c r="H23" i="17"/>
  <c r="G23" i="17"/>
  <c r="Y23" i="17" s="1"/>
  <c r="F23" i="17"/>
  <c r="X23" i="17" s="1"/>
  <c r="E23" i="17"/>
  <c r="W23" i="17" s="1"/>
  <c r="D23" i="17"/>
  <c r="C23" i="17"/>
  <c r="U23" i="17" s="1"/>
  <c r="B23" i="17"/>
  <c r="T23" i="17" s="1"/>
  <c r="S22" i="17"/>
  <c r="R22" i="17"/>
  <c r="Q22" i="17"/>
  <c r="P22" i="17"/>
  <c r="O22" i="17"/>
  <c r="N22" i="17"/>
  <c r="M22" i="17"/>
  <c r="L22" i="17"/>
  <c r="K22" i="17"/>
  <c r="J22" i="17"/>
  <c r="I22" i="17"/>
  <c r="H22" i="17"/>
  <c r="G22" i="17"/>
  <c r="Y22" i="17" s="1"/>
  <c r="F22" i="17"/>
  <c r="X22" i="17" s="1"/>
  <c r="E22" i="17"/>
  <c r="W22" i="17" s="1"/>
  <c r="D22" i="17"/>
  <c r="V22" i="17" s="1"/>
  <c r="C22" i="17"/>
  <c r="U22" i="17" s="1"/>
  <c r="B22" i="17"/>
  <c r="T22" i="17" s="1"/>
  <c r="V21" i="17"/>
  <c r="S21" i="17"/>
  <c r="R21" i="17"/>
  <c r="Q21" i="17"/>
  <c r="P21" i="17"/>
  <c r="O21" i="17"/>
  <c r="N21" i="17"/>
  <c r="M21" i="17"/>
  <c r="L21" i="17"/>
  <c r="K21" i="17"/>
  <c r="J21" i="17"/>
  <c r="I21" i="17"/>
  <c r="H21" i="17"/>
  <c r="G21" i="17"/>
  <c r="Y21" i="17" s="1"/>
  <c r="F21" i="17"/>
  <c r="X21" i="17" s="1"/>
  <c r="E21" i="17"/>
  <c r="W21" i="17" s="1"/>
  <c r="D21" i="17"/>
  <c r="C21" i="17"/>
  <c r="U21" i="17" s="1"/>
  <c r="B21" i="17"/>
  <c r="T21" i="17" s="1"/>
  <c r="S20" i="17"/>
  <c r="R20" i="17"/>
  <c r="Q20" i="17"/>
  <c r="P20" i="17"/>
  <c r="O20" i="17"/>
  <c r="N20" i="17"/>
  <c r="M20" i="17"/>
  <c r="L20" i="17"/>
  <c r="K20" i="17"/>
  <c r="J20" i="17"/>
  <c r="I20" i="17"/>
  <c r="H20" i="17"/>
  <c r="G20" i="17"/>
  <c r="Y20" i="17" s="1"/>
  <c r="F20" i="17"/>
  <c r="X20" i="17" s="1"/>
  <c r="E20" i="17"/>
  <c r="W20" i="17" s="1"/>
  <c r="D20" i="17"/>
  <c r="V20" i="17" s="1"/>
  <c r="C20" i="17"/>
  <c r="U20" i="17" s="1"/>
  <c r="B20" i="17"/>
  <c r="T20" i="17" s="1"/>
  <c r="V19" i="17"/>
  <c r="S19" i="17"/>
  <c r="R19" i="17"/>
  <c r="Q19" i="17"/>
  <c r="P19" i="17"/>
  <c r="O19" i="17"/>
  <c r="N19" i="17"/>
  <c r="M19" i="17"/>
  <c r="L19" i="17"/>
  <c r="K19" i="17"/>
  <c r="J19" i="17"/>
  <c r="I19" i="17"/>
  <c r="H19" i="17"/>
  <c r="G19" i="17"/>
  <c r="Y19" i="17" s="1"/>
  <c r="F19" i="17"/>
  <c r="X19" i="17" s="1"/>
  <c r="E19" i="17"/>
  <c r="W19" i="17" s="1"/>
  <c r="D19" i="17"/>
  <c r="C19" i="17"/>
  <c r="U19" i="17" s="1"/>
  <c r="B19" i="17"/>
  <c r="T19" i="17" s="1"/>
  <c r="S18" i="17"/>
  <c r="R18" i="17"/>
  <c r="Q18" i="17"/>
  <c r="P18" i="17"/>
  <c r="O18" i="17"/>
  <c r="N18" i="17"/>
  <c r="M18" i="17"/>
  <c r="L18" i="17"/>
  <c r="K18" i="17"/>
  <c r="J18" i="17"/>
  <c r="I18" i="17"/>
  <c r="H18" i="17"/>
  <c r="G18" i="17"/>
  <c r="Y18" i="17" s="1"/>
  <c r="F18" i="17"/>
  <c r="X18" i="17" s="1"/>
  <c r="E18" i="17"/>
  <c r="W18" i="17" s="1"/>
  <c r="D18" i="17"/>
  <c r="V18" i="17" s="1"/>
  <c r="C18" i="17"/>
  <c r="U18" i="17" s="1"/>
  <c r="B18" i="17"/>
  <c r="T18" i="17" s="1"/>
  <c r="V17" i="17"/>
  <c r="S17" i="17"/>
  <c r="R17" i="17"/>
  <c r="Q17" i="17"/>
  <c r="P17" i="17"/>
  <c r="O17" i="17"/>
  <c r="N17" i="17"/>
  <c r="M17" i="17"/>
  <c r="L17" i="17"/>
  <c r="K17" i="17"/>
  <c r="J17" i="17"/>
  <c r="I17" i="17"/>
  <c r="H17" i="17"/>
  <c r="G17" i="17"/>
  <c r="Y17" i="17" s="1"/>
  <c r="F17" i="17"/>
  <c r="X17" i="17" s="1"/>
  <c r="E17" i="17"/>
  <c r="W17" i="17" s="1"/>
  <c r="D17" i="17"/>
  <c r="C17" i="17"/>
  <c r="U17" i="17" s="1"/>
  <c r="B17" i="17"/>
  <c r="T17" i="17" s="1"/>
  <c r="S16" i="17"/>
  <c r="R16" i="17"/>
  <c r="Q16" i="17"/>
  <c r="P16" i="17"/>
  <c r="O16" i="17"/>
  <c r="N16" i="17"/>
  <c r="M16" i="17"/>
  <c r="L16" i="17"/>
  <c r="K16" i="17"/>
  <c r="J16" i="17"/>
  <c r="I16" i="17"/>
  <c r="H16" i="17"/>
  <c r="G16" i="17"/>
  <c r="Y16" i="17" s="1"/>
  <c r="F16" i="17"/>
  <c r="X16" i="17" s="1"/>
  <c r="E16" i="17"/>
  <c r="W16" i="17" s="1"/>
  <c r="D16" i="17"/>
  <c r="V16" i="17" s="1"/>
  <c r="C16" i="17"/>
  <c r="U16" i="17" s="1"/>
  <c r="B16" i="17"/>
  <c r="T16" i="17" s="1"/>
  <c r="V15" i="17"/>
  <c r="S15" i="17"/>
  <c r="R15" i="17"/>
  <c r="Q15" i="17"/>
  <c r="P15" i="17"/>
  <c r="O15" i="17"/>
  <c r="N15" i="17"/>
  <c r="M15" i="17"/>
  <c r="L15" i="17"/>
  <c r="K15" i="17"/>
  <c r="J15" i="17"/>
  <c r="I15" i="17"/>
  <c r="H15" i="17"/>
  <c r="G15" i="17"/>
  <c r="Y15" i="17" s="1"/>
  <c r="F15" i="17"/>
  <c r="X15" i="17" s="1"/>
  <c r="E15" i="17"/>
  <c r="W15" i="17" s="1"/>
  <c r="D15" i="17"/>
  <c r="C15" i="17"/>
  <c r="U15" i="17" s="1"/>
  <c r="B15" i="17"/>
  <c r="T15" i="17" s="1"/>
  <c r="S14" i="17"/>
  <c r="R14" i="17"/>
  <c r="Q14" i="17"/>
  <c r="P14" i="17"/>
  <c r="O14" i="17"/>
  <c r="N14" i="17"/>
  <c r="M14" i="17"/>
  <c r="L14" i="17"/>
  <c r="K14" i="17"/>
  <c r="J14" i="17"/>
  <c r="I14" i="17"/>
  <c r="H14" i="17"/>
  <c r="G14" i="17"/>
  <c r="Y14" i="17" s="1"/>
  <c r="F14" i="17"/>
  <c r="X14" i="17" s="1"/>
  <c r="E14" i="17"/>
  <c r="W14" i="17" s="1"/>
  <c r="D14" i="17"/>
  <c r="V14" i="17" s="1"/>
  <c r="C14" i="17"/>
  <c r="U14" i="17" s="1"/>
  <c r="B14" i="17"/>
  <c r="T14" i="17" s="1"/>
  <c r="S13" i="17"/>
  <c r="R13" i="17"/>
  <c r="Q13" i="17"/>
  <c r="P13" i="17"/>
  <c r="O13" i="17"/>
  <c r="N13" i="17"/>
  <c r="M13" i="17"/>
  <c r="L13" i="17"/>
  <c r="K13" i="17"/>
  <c r="J13" i="17"/>
  <c r="I13" i="17"/>
  <c r="H13" i="17"/>
  <c r="G13" i="17"/>
  <c r="Y13" i="17" s="1"/>
  <c r="F13" i="17"/>
  <c r="X13" i="17" s="1"/>
  <c r="E13" i="17"/>
  <c r="W13" i="17" s="1"/>
  <c r="D13" i="17"/>
  <c r="V13" i="17" s="1"/>
  <c r="C13" i="17"/>
  <c r="U13" i="17" s="1"/>
  <c r="B13" i="17"/>
  <c r="T13" i="17" s="1"/>
  <c r="S12" i="17"/>
  <c r="R12" i="17"/>
  <c r="Q12" i="17"/>
  <c r="P12" i="17"/>
  <c r="O12" i="17"/>
  <c r="N12" i="17"/>
  <c r="M12" i="17"/>
  <c r="L12" i="17"/>
  <c r="K12" i="17"/>
  <c r="J12" i="17"/>
  <c r="I12" i="17"/>
  <c r="H12" i="17"/>
  <c r="G12" i="17"/>
  <c r="Y12" i="17" s="1"/>
  <c r="F12" i="17"/>
  <c r="X12" i="17" s="1"/>
  <c r="E12" i="17"/>
  <c r="W12" i="17" s="1"/>
  <c r="D12" i="17"/>
  <c r="V12" i="17" s="1"/>
  <c r="C12" i="17"/>
  <c r="U12" i="17" s="1"/>
  <c r="B12" i="17"/>
  <c r="T12" i="17" s="1"/>
  <c r="S11" i="17"/>
  <c r="R11" i="17"/>
  <c r="Q11" i="17"/>
  <c r="P11" i="17"/>
  <c r="O11" i="17"/>
  <c r="N11" i="17"/>
  <c r="M11" i="17"/>
  <c r="L11" i="17"/>
  <c r="K11" i="17"/>
  <c r="J11" i="17"/>
  <c r="I11" i="17"/>
  <c r="H11" i="17"/>
  <c r="G11" i="17"/>
  <c r="Y11" i="17" s="1"/>
  <c r="F11" i="17"/>
  <c r="X11" i="17" s="1"/>
  <c r="E11" i="17"/>
  <c r="W11" i="17" s="1"/>
  <c r="D11" i="17"/>
  <c r="V11" i="17" s="1"/>
  <c r="C11" i="17"/>
  <c r="U11" i="17" s="1"/>
  <c r="B11" i="17"/>
  <c r="T11" i="17" s="1"/>
  <c r="S10" i="17"/>
  <c r="R10" i="17"/>
  <c r="Q10" i="17"/>
  <c r="P10" i="17"/>
  <c r="O10" i="17"/>
  <c r="N10" i="17"/>
  <c r="M10" i="17"/>
  <c r="L10" i="17"/>
  <c r="K10" i="17"/>
  <c r="J10" i="17"/>
  <c r="I10" i="17"/>
  <c r="H10" i="17"/>
  <c r="G10" i="17"/>
  <c r="Y10" i="17" s="1"/>
  <c r="F10" i="17"/>
  <c r="X10" i="17" s="1"/>
  <c r="E10" i="17"/>
  <c r="W10" i="17" s="1"/>
  <c r="D10" i="17"/>
  <c r="V10" i="17" s="1"/>
  <c r="C10" i="17"/>
  <c r="U10" i="17" s="1"/>
  <c r="B10" i="17"/>
  <c r="T10" i="17" s="1"/>
  <c r="S9" i="17"/>
  <c r="R9" i="17"/>
  <c r="Q9" i="17"/>
  <c r="P9" i="17"/>
  <c r="O9" i="17"/>
  <c r="N9" i="17"/>
  <c r="M9" i="17"/>
  <c r="L9" i="17"/>
  <c r="K9" i="17"/>
  <c r="J9" i="17"/>
  <c r="I9" i="17"/>
  <c r="H9" i="17"/>
  <c r="G9" i="17"/>
  <c r="Y9" i="17" s="1"/>
  <c r="F9" i="17"/>
  <c r="X9" i="17" s="1"/>
  <c r="E9" i="17"/>
  <c r="W9" i="17" s="1"/>
  <c r="D9" i="17"/>
  <c r="V9" i="17" s="1"/>
  <c r="C9" i="17"/>
  <c r="U9" i="17" s="1"/>
  <c r="B9" i="17"/>
  <c r="T9" i="17" s="1"/>
  <c r="S8" i="17"/>
  <c r="R8" i="17"/>
  <c r="Q8" i="17"/>
  <c r="P8" i="17"/>
  <c r="O8" i="17"/>
  <c r="N8" i="17"/>
  <c r="M8" i="17"/>
  <c r="L8" i="17"/>
  <c r="K8" i="17"/>
  <c r="J8" i="17"/>
  <c r="I8" i="17"/>
  <c r="H8" i="17"/>
  <c r="G8" i="17"/>
  <c r="Y8" i="17" s="1"/>
  <c r="F8" i="17"/>
  <c r="X8" i="17" s="1"/>
  <c r="E8" i="17"/>
  <c r="W8" i="17" s="1"/>
  <c r="D8" i="17"/>
  <c r="V8" i="17" s="1"/>
  <c r="C8" i="17"/>
  <c r="U8" i="17" s="1"/>
  <c r="B8" i="17"/>
  <c r="T8" i="17" s="1"/>
  <c r="S7" i="17"/>
  <c r="R7" i="17"/>
  <c r="Q7" i="17"/>
  <c r="P7" i="17"/>
  <c r="O7" i="17"/>
  <c r="N7" i="17"/>
  <c r="M7" i="17"/>
  <c r="L7" i="17"/>
  <c r="K7" i="17"/>
  <c r="J7" i="17"/>
  <c r="I7" i="17"/>
  <c r="H7" i="17"/>
  <c r="G7" i="17"/>
  <c r="Y7" i="17" s="1"/>
  <c r="F7" i="17"/>
  <c r="X7" i="17" s="1"/>
  <c r="E7" i="17"/>
  <c r="W7" i="17" s="1"/>
  <c r="D7" i="17"/>
  <c r="V7" i="17" s="1"/>
  <c r="C7" i="17"/>
  <c r="U7" i="17" s="1"/>
  <c r="B7" i="17"/>
  <c r="T7" i="17" s="1"/>
  <c r="S6" i="17"/>
  <c r="R6" i="17"/>
  <c r="Q6" i="17"/>
  <c r="P6" i="17"/>
  <c r="O6" i="17"/>
  <c r="N6" i="17"/>
  <c r="M6" i="17"/>
  <c r="L6" i="17"/>
  <c r="K6" i="17"/>
  <c r="J6" i="17"/>
  <c r="I6" i="17"/>
  <c r="H6" i="17"/>
  <c r="G6" i="17"/>
  <c r="Y6" i="17" s="1"/>
  <c r="F6" i="17"/>
  <c r="X6" i="17" s="1"/>
  <c r="E6" i="17"/>
  <c r="W6" i="17" s="1"/>
  <c r="D6" i="17"/>
  <c r="V6" i="17" s="1"/>
  <c r="C6" i="17"/>
  <c r="U6" i="17" s="1"/>
  <c r="B6" i="17"/>
  <c r="T6" i="17" s="1"/>
  <c r="S5" i="17"/>
  <c r="S52" i="17" s="1"/>
  <c r="R5" i="17"/>
  <c r="R52" i="17" s="1"/>
  <c r="Q5" i="17"/>
  <c r="Q52" i="17" s="1"/>
  <c r="P5" i="17"/>
  <c r="P52" i="17" s="1"/>
  <c r="O5" i="17"/>
  <c r="O52" i="17" s="1"/>
  <c r="N5" i="17"/>
  <c r="N52" i="17" s="1"/>
  <c r="M5" i="17"/>
  <c r="M52" i="17" s="1"/>
  <c r="L5" i="17"/>
  <c r="L52" i="17" s="1"/>
  <c r="K5" i="17"/>
  <c r="K52" i="17" s="1"/>
  <c r="J5" i="17"/>
  <c r="J52" i="17" s="1"/>
  <c r="I5" i="17"/>
  <c r="I52" i="17" s="1"/>
  <c r="H5" i="17"/>
  <c r="H52" i="17" s="1"/>
  <c r="G5" i="17"/>
  <c r="G52" i="17" s="1"/>
  <c r="F5" i="17"/>
  <c r="F52" i="17" s="1"/>
  <c r="E5" i="17"/>
  <c r="E52" i="17" s="1"/>
  <c r="D5" i="17"/>
  <c r="D52" i="17" s="1"/>
  <c r="C5" i="17"/>
  <c r="C52" i="17" s="1"/>
  <c r="B5" i="17"/>
  <c r="B52" i="17" s="1"/>
  <c r="V51" i="16"/>
  <c r="S51" i="16"/>
  <c r="R51" i="16"/>
  <c r="Q51" i="16"/>
  <c r="P51" i="16"/>
  <c r="O51" i="16"/>
  <c r="N51" i="16"/>
  <c r="M51" i="16"/>
  <c r="L51" i="16"/>
  <c r="K51" i="16"/>
  <c r="J51" i="16"/>
  <c r="I51" i="16"/>
  <c r="H51" i="16"/>
  <c r="G51" i="16"/>
  <c r="Y51" i="16" s="1"/>
  <c r="F51" i="16"/>
  <c r="X51" i="16" s="1"/>
  <c r="E51" i="16"/>
  <c r="W51" i="16" s="1"/>
  <c r="D51" i="16"/>
  <c r="C51" i="16"/>
  <c r="U51" i="16" s="1"/>
  <c r="B51" i="16"/>
  <c r="T51" i="16" s="1"/>
  <c r="S50" i="16"/>
  <c r="R50" i="16"/>
  <c r="Q50" i="16"/>
  <c r="P50" i="16"/>
  <c r="O50" i="16"/>
  <c r="N50" i="16"/>
  <c r="M50" i="16"/>
  <c r="L50" i="16"/>
  <c r="K50" i="16"/>
  <c r="J50" i="16"/>
  <c r="I50" i="16"/>
  <c r="H50" i="16"/>
  <c r="G50" i="16"/>
  <c r="Y50" i="16" s="1"/>
  <c r="F50" i="16"/>
  <c r="X50" i="16" s="1"/>
  <c r="E50" i="16"/>
  <c r="W50" i="16" s="1"/>
  <c r="D50" i="16"/>
  <c r="V50" i="16" s="1"/>
  <c r="C50" i="16"/>
  <c r="U50" i="16" s="1"/>
  <c r="B50" i="16"/>
  <c r="T50" i="16" s="1"/>
  <c r="V49" i="16"/>
  <c r="S49" i="16"/>
  <c r="R49" i="16"/>
  <c r="Q49" i="16"/>
  <c r="P49" i="16"/>
  <c r="O49" i="16"/>
  <c r="N49" i="16"/>
  <c r="M49" i="16"/>
  <c r="L49" i="16"/>
  <c r="K49" i="16"/>
  <c r="J49" i="16"/>
  <c r="I49" i="16"/>
  <c r="H49" i="16"/>
  <c r="G49" i="16"/>
  <c r="Y49" i="16" s="1"/>
  <c r="F49" i="16"/>
  <c r="X49" i="16" s="1"/>
  <c r="E49" i="16"/>
  <c r="W49" i="16" s="1"/>
  <c r="D49" i="16"/>
  <c r="C49" i="16"/>
  <c r="U49" i="16" s="1"/>
  <c r="B49" i="16"/>
  <c r="T49" i="16" s="1"/>
  <c r="S48" i="16"/>
  <c r="R48" i="16"/>
  <c r="Q48" i="16"/>
  <c r="P48" i="16"/>
  <c r="O48" i="16"/>
  <c r="N48" i="16"/>
  <c r="M48" i="16"/>
  <c r="L48" i="16"/>
  <c r="K48" i="16"/>
  <c r="J48" i="16"/>
  <c r="I48" i="16"/>
  <c r="H48" i="16"/>
  <c r="G48" i="16"/>
  <c r="Y48" i="16" s="1"/>
  <c r="F48" i="16"/>
  <c r="X48" i="16" s="1"/>
  <c r="E48" i="16"/>
  <c r="W48" i="16" s="1"/>
  <c r="D48" i="16"/>
  <c r="V48" i="16" s="1"/>
  <c r="C48" i="16"/>
  <c r="U48" i="16" s="1"/>
  <c r="B48" i="16"/>
  <c r="T48" i="16" s="1"/>
  <c r="V47" i="16"/>
  <c r="S47" i="16"/>
  <c r="R47" i="16"/>
  <c r="Q47" i="16"/>
  <c r="P47" i="16"/>
  <c r="O47" i="16"/>
  <c r="N47" i="16"/>
  <c r="M47" i="16"/>
  <c r="L47" i="16"/>
  <c r="K47" i="16"/>
  <c r="J47" i="16"/>
  <c r="I47" i="16"/>
  <c r="H47" i="16"/>
  <c r="G47" i="16"/>
  <c r="Y47" i="16" s="1"/>
  <c r="F47" i="16"/>
  <c r="X47" i="16" s="1"/>
  <c r="E47" i="16"/>
  <c r="W47" i="16" s="1"/>
  <c r="D47" i="16"/>
  <c r="C47" i="16"/>
  <c r="U47" i="16" s="1"/>
  <c r="B47" i="16"/>
  <c r="T47" i="16" s="1"/>
  <c r="S46" i="16"/>
  <c r="R46" i="16"/>
  <c r="Q46" i="16"/>
  <c r="P46" i="16"/>
  <c r="O46" i="16"/>
  <c r="N46" i="16"/>
  <c r="M46" i="16"/>
  <c r="L46" i="16"/>
  <c r="K46" i="16"/>
  <c r="J46" i="16"/>
  <c r="I46" i="16"/>
  <c r="H46" i="16"/>
  <c r="G46" i="16"/>
  <c r="Y46" i="16" s="1"/>
  <c r="F46" i="16"/>
  <c r="X46" i="16" s="1"/>
  <c r="E46" i="16"/>
  <c r="W46" i="16" s="1"/>
  <c r="D46" i="16"/>
  <c r="V46" i="16" s="1"/>
  <c r="C46" i="16"/>
  <c r="U46" i="16" s="1"/>
  <c r="B46" i="16"/>
  <c r="T46" i="16" s="1"/>
  <c r="V45" i="16"/>
  <c r="S45" i="16"/>
  <c r="R45" i="16"/>
  <c r="Q45" i="16"/>
  <c r="P45" i="16"/>
  <c r="O45" i="16"/>
  <c r="N45" i="16"/>
  <c r="M45" i="16"/>
  <c r="L45" i="16"/>
  <c r="K45" i="16"/>
  <c r="J45" i="16"/>
  <c r="I45" i="16"/>
  <c r="H45" i="16"/>
  <c r="G45" i="16"/>
  <c r="Y45" i="16" s="1"/>
  <c r="F45" i="16"/>
  <c r="X45" i="16" s="1"/>
  <c r="E45" i="16"/>
  <c r="W45" i="16" s="1"/>
  <c r="D45" i="16"/>
  <c r="C45" i="16"/>
  <c r="U45" i="16" s="1"/>
  <c r="B45" i="16"/>
  <c r="T45" i="16" s="1"/>
  <c r="S44" i="16"/>
  <c r="R44" i="16"/>
  <c r="Q44" i="16"/>
  <c r="P44" i="16"/>
  <c r="O44" i="16"/>
  <c r="N44" i="16"/>
  <c r="M44" i="16"/>
  <c r="L44" i="16"/>
  <c r="K44" i="16"/>
  <c r="J44" i="16"/>
  <c r="I44" i="16"/>
  <c r="H44" i="16"/>
  <c r="G44" i="16"/>
  <c r="Y44" i="16" s="1"/>
  <c r="F44" i="16"/>
  <c r="X44" i="16" s="1"/>
  <c r="E44" i="16"/>
  <c r="W44" i="16" s="1"/>
  <c r="D44" i="16"/>
  <c r="V44" i="16" s="1"/>
  <c r="C44" i="16"/>
  <c r="U44" i="16" s="1"/>
  <c r="B44" i="16"/>
  <c r="T44" i="16" s="1"/>
  <c r="V43" i="16"/>
  <c r="S43" i="16"/>
  <c r="R43" i="16"/>
  <c r="Q43" i="16"/>
  <c r="P43" i="16"/>
  <c r="O43" i="16"/>
  <c r="N43" i="16"/>
  <c r="M43" i="16"/>
  <c r="L43" i="16"/>
  <c r="K43" i="16"/>
  <c r="J43" i="16"/>
  <c r="I43" i="16"/>
  <c r="H43" i="16"/>
  <c r="G43" i="16"/>
  <c r="Y43" i="16" s="1"/>
  <c r="F43" i="16"/>
  <c r="X43" i="16" s="1"/>
  <c r="E43" i="16"/>
  <c r="W43" i="16" s="1"/>
  <c r="D43" i="16"/>
  <c r="C43" i="16"/>
  <c r="U43" i="16" s="1"/>
  <c r="B43" i="16"/>
  <c r="T43" i="16" s="1"/>
  <c r="S42" i="16"/>
  <c r="R42" i="16"/>
  <c r="Q42" i="16"/>
  <c r="P42" i="16"/>
  <c r="O42" i="16"/>
  <c r="N42" i="16"/>
  <c r="M42" i="16"/>
  <c r="L42" i="16"/>
  <c r="K42" i="16"/>
  <c r="J42" i="16"/>
  <c r="I42" i="16"/>
  <c r="H42" i="16"/>
  <c r="G42" i="16"/>
  <c r="Y42" i="16" s="1"/>
  <c r="F42" i="16"/>
  <c r="X42" i="16" s="1"/>
  <c r="E42" i="16"/>
  <c r="W42" i="16" s="1"/>
  <c r="D42" i="16"/>
  <c r="V42" i="16" s="1"/>
  <c r="C42" i="16"/>
  <c r="U42" i="16" s="1"/>
  <c r="B42" i="16"/>
  <c r="T42" i="16" s="1"/>
  <c r="V41" i="16"/>
  <c r="S41" i="16"/>
  <c r="R41" i="16"/>
  <c r="Q41" i="16"/>
  <c r="P41" i="16"/>
  <c r="O41" i="16"/>
  <c r="N41" i="16"/>
  <c r="M41" i="16"/>
  <c r="L41" i="16"/>
  <c r="K41" i="16"/>
  <c r="J41" i="16"/>
  <c r="I41" i="16"/>
  <c r="H41" i="16"/>
  <c r="G41" i="16"/>
  <c r="Y41" i="16" s="1"/>
  <c r="F41" i="16"/>
  <c r="X41" i="16" s="1"/>
  <c r="E41" i="16"/>
  <c r="W41" i="16" s="1"/>
  <c r="D41" i="16"/>
  <c r="C41" i="16"/>
  <c r="U41" i="16" s="1"/>
  <c r="B41" i="16"/>
  <c r="T41" i="16" s="1"/>
  <c r="S40" i="16"/>
  <c r="R40" i="16"/>
  <c r="Q40" i="16"/>
  <c r="P40" i="16"/>
  <c r="O40" i="16"/>
  <c r="N40" i="16"/>
  <c r="M40" i="16"/>
  <c r="L40" i="16"/>
  <c r="K40" i="16"/>
  <c r="J40" i="16"/>
  <c r="I40" i="16"/>
  <c r="H40" i="16"/>
  <c r="G40" i="16"/>
  <c r="Y40" i="16" s="1"/>
  <c r="F40" i="16"/>
  <c r="X40" i="16" s="1"/>
  <c r="E40" i="16"/>
  <c r="W40" i="16" s="1"/>
  <c r="D40" i="16"/>
  <c r="V40" i="16" s="1"/>
  <c r="C40" i="16"/>
  <c r="U40" i="16" s="1"/>
  <c r="B40" i="16"/>
  <c r="T40" i="16" s="1"/>
  <c r="V39" i="16"/>
  <c r="S39" i="16"/>
  <c r="R39" i="16"/>
  <c r="Q39" i="16"/>
  <c r="P39" i="16"/>
  <c r="O39" i="16"/>
  <c r="N39" i="16"/>
  <c r="M39" i="16"/>
  <c r="L39" i="16"/>
  <c r="K39" i="16"/>
  <c r="J39" i="16"/>
  <c r="I39" i="16"/>
  <c r="H39" i="16"/>
  <c r="G39" i="16"/>
  <c r="Y39" i="16" s="1"/>
  <c r="F39" i="16"/>
  <c r="X39" i="16" s="1"/>
  <c r="E39" i="16"/>
  <c r="W39" i="16" s="1"/>
  <c r="D39" i="16"/>
  <c r="C39" i="16"/>
  <c r="U39" i="16" s="1"/>
  <c r="B39" i="16"/>
  <c r="T39" i="16" s="1"/>
  <c r="S38" i="16"/>
  <c r="R38" i="16"/>
  <c r="Q38" i="16"/>
  <c r="P38" i="16"/>
  <c r="O38" i="16"/>
  <c r="N38" i="16"/>
  <c r="M38" i="16"/>
  <c r="L38" i="16"/>
  <c r="K38" i="16"/>
  <c r="J38" i="16"/>
  <c r="I38" i="16"/>
  <c r="H38" i="16"/>
  <c r="G38" i="16"/>
  <c r="Y38" i="16" s="1"/>
  <c r="F38" i="16"/>
  <c r="X38" i="16" s="1"/>
  <c r="E38" i="16"/>
  <c r="W38" i="16" s="1"/>
  <c r="D38" i="16"/>
  <c r="V38" i="16" s="1"/>
  <c r="C38" i="16"/>
  <c r="U38" i="16" s="1"/>
  <c r="B38" i="16"/>
  <c r="T38" i="16" s="1"/>
  <c r="V37" i="16"/>
  <c r="S37" i="16"/>
  <c r="R37" i="16"/>
  <c r="Q37" i="16"/>
  <c r="P37" i="16"/>
  <c r="O37" i="16"/>
  <c r="N37" i="16"/>
  <c r="M37" i="16"/>
  <c r="L37" i="16"/>
  <c r="K37" i="16"/>
  <c r="J37" i="16"/>
  <c r="I37" i="16"/>
  <c r="H37" i="16"/>
  <c r="G37" i="16"/>
  <c r="Y37" i="16" s="1"/>
  <c r="F37" i="16"/>
  <c r="X37" i="16" s="1"/>
  <c r="E37" i="16"/>
  <c r="W37" i="16" s="1"/>
  <c r="D37" i="16"/>
  <c r="C37" i="16"/>
  <c r="U37" i="16" s="1"/>
  <c r="B37" i="16"/>
  <c r="T37" i="16" s="1"/>
  <c r="S36" i="16"/>
  <c r="R36" i="16"/>
  <c r="Q36" i="16"/>
  <c r="P36" i="16"/>
  <c r="O36" i="16"/>
  <c r="N36" i="16"/>
  <c r="M36" i="16"/>
  <c r="L36" i="16"/>
  <c r="K36" i="16"/>
  <c r="J36" i="16"/>
  <c r="I36" i="16"/>
  <c r="H36" i="16"/>
  <c r="G36" i="16"/>
  <c r="Y36" i="16" s="1"/>
  <c r="F36" i="16"/>
  <c r="X36" i="16" s="1"/>
  <c r="E36" i="16"/>
  <c r="W36" i="16" s="1"/>
  <c r="D36" i="16"/>
  <c r="V36" i="16" s="1"/>
  <c r="C36" i="16"/>
  <c r="U36" i="16" s="1"/>
  <c r="B36" i="16"/>
  <c r="T36" i="16" s="1"/>
  <c r="V35" i="16"/>
  <c r="S35" i="16"/>
  <c r="R35" i="16"/>
  <c r="Q35" i="16"/>
  <c r="P35" i="16"/>
  <c r="O35" i="16"/>
  <c r="N35" i="16"/>
  <c r="M35" i="16"/>
  <c r="L35" i="16"/>
  <c r="K35" i="16"/>
  <c r="J35" i="16"/>
  <c r="I35" i="16"/>
  <c r="H35" i="16"/>
  <c r="G35" i="16"/>
  <c r="Y35" i="16" s="1"/>
  <c r="F35" i="16"/>
  <c r="X35" i="16" s="1"/>
  <c r="E35" i="16"/>
  <c r="W35" i="16" s="1"/>
  <c r="D35" i="16"/>
  <c r="C35" i="16"/>
  <c r="U35" i="16" s="1"/>
  <c r="B35" i="16"/>
  <c r="T35" i="16" s="1"/>
  <c r="S34" i="16"/>
  <c r="R34" i="16"/>
  <c r="Q34" i="16"/>
  <c r="P34" i="16"/>
  <c r="O34" i="16"/>
  <c r="N34" i="16"/>
  <c r="M34" i="16"/>
  <c r="L34" i="16"/>
  <c r="K34" i="16"/>
  <c r="J34" i="16"/>
  <c r="I34" i="16"/>
  <c r="H34" i="16"/>
  <c r="G34" i="16"/>
  <c r="Y34" i="16" s="1"/>
  <c r="F34" i="16"/>
  <c r="X34" i="16" s="1"/>
  <c r="E34" i="16"/>
  <c r="W34" i="16" s="1"/>
  <c r="D34" i="16"/>
  <c r="V34" i="16" s="1"/>
  <c r="C34" i="16"/>
  <c r="U34" i="16" s="1"/>
  <c r="B34" i="16"/>
  <c r="T34" i="16" s="1"/>
  <c r="V33" i="16"/>
  <c r="S33" i="16"/>
  <c r="R33" i="16"/>
  <c r="Q33" i="16"/>
  <c r="P33" i="16"/>
  <c r="O33" i="16"/>
  <c r="N33" i="16"/>
  <c r="M33" i="16"/>
  <c r="L33" i="16"/>
  <c r="K33" i="16"/>
  <c r="J33" i="16"/>
  <c r="I33" i="16"/>
  <c r="H33" i="16"/>
  <c r="G33" i="16"/>
  <c r="Y33" i="16" s="1"/>
  <c r="F33" i="16"/>
  <c r="X33" i="16" s="1"/>
  <c r="E33" i="16"/>
  <c r="W33" i="16" s="1"/>
  <c r="D33" i="16"/>
  <c r="C33" i="16"/>
  <c r="U33" i="16" s="1"/>
  <c r="B33" i="16"/>
  <c r="T33" i="16" s="1"/>
  <c r="S32" i="16"/>
  <c r="R32" i="16"/>
  <c r="Q32" i="16"/>
  <c r="P32" i="16"/>
  <c r="O32" i="16"/>
  <c r="N32" i="16"/>
  <c r="M32" i="16"/>
  <c r="L32" i="16"/>
  <c r="K32" i="16"/>
  <c r="J32" i="16"/>
  <c r="I32" i="16"/>
  <c r="H32" i="16"/>
  <c r="G32" i="16"/>
  <c r="Y32" i="16" s="1"/>
  <c r="F32" i="16"/>
  <c r="X32" i="16" s="1"/>
  <c r="E32" i="16"/>
  <c r="W32" i="16" s="1"/>
  <c r="D32" i="16"/>
  <c r="V32" i="16" s="1"/>
  <c r="C32" i="16"/>
  <c r="U32" i="16" s="1"/>
  <c r="B32" i="16"/>
  <c r="T32" i="16" s="1"/>
  <c r="V31" i="16"/>
  <c r="S31" i="16"/>
  <c r="R31" i="16"/>
  <c r="Q31" i="16"/>
  <c r="P31" i="16"/>
  <c r="O31" i="16"/>
  <c r="N31" i="16"/>
  <c r="M31" i="16"/>
  <c r="L31" i="16"/>
  <c r="K31" i="16"/>
  <c r="J31" i="16"/>
  <c r="I31" i="16"/>
  <c r="H31" i="16"/>
  <c r="G31" i="16"/>
  <c r="Y31" i="16" s="1"/>
  <c r="F31" i="16"/>
  <c r="X31" i="16" s="1"/>
  <c r="E31" i="16"/>
  <c r="W31" i="16" s="1"/>
  <c r="D31" i="16"/>
  <c r="C31" i="16"/>
  <c r="U31" i="16" s="1"/>
  <c r="B31" i="16"/>
  <c r="T31" i="16" s="1"/>
  <c r="S30" i="16"/>
  <c r="R30" i="16"/>
  <c r="Q30" i="16"/>
  <c r="P30" i="16"/>
  <c r="O30" i="16"/>
  <c r="N30" i="16"/>
  <c r="M30" i="16"/>
  <c r="L30" i="16"/>
  <c r="K30" i="16"/>
  <c r="J30" i="16"/>
  <c r="I30" i="16"/>
  <c r="H30" i="16"/>
  <c r="G30" i="16"/>
  <c r="Y30" i="16" s="1"/>
  <c r="F30" i="16"/>
  <c r="X30" i="16" s="1"/>
  <c r="E30" i="16"/>
  <c r="W30" i="16" s="1"/>
  <c r="D30" i="16"/>
  <c r="V30" i="16" s="1"/>
  <c r="C30" i="16"/>
  <c r="U30" i="16" s="1"/>
  <c r="B30" i="16"/>
  <c r="T30" i="16" s="1"/>
  <c r="V29" i="16"/>
  <c r="S29" i="16"/>
  <c r="R29" i="16"/>
  <c r="Q29" i="16"/>
  <c r="P29" i="16"/>
  <c r="O29" i="16"/>
  <c r="N29" i="16"/>
  <c r="M29" i="16"/>
  <c r="L29" i="16"/>
  <c r="K29" i="16"/>
  <c r="J29" i="16"/>
  <c r="I29" i="16"/>
  <c r="H29" i="16"/>
  <c r="G29" i="16"/>
  <c r="Y29" i="16" s="1"/>
  <c r="F29" i="16"/>
  <c r="X29" i="16" s="1"/>
  <c r="E29" i="16"/>
  <c r="W29" i="16" s="1"/>
  <c r="D29" i="16"/>
  <c r="C29" i="16"/>
  <c r="U29" i="16" s="1"/>
  <c r="B29" i="16"/>
  <c r="T29" i="16" s="1"/>
  <c r="S28" i="16"/>
  <c r="R28" i="16"/>
  <c r="R52" i="16" s="1"/>
  <c r="Q28" i="16"/>
  <c r="P28" i="16"/>
  <c r="O28" i="16"/>
  <c r="N28" i="16"/>
  <c r="N52" i="16" s="1"/>
  <c r="M28" i="16"/>
  <c r="L28" i="16"/>
  <c r="K28" i="16"/>
  <c r="J28" i="16"/>
  <c r="J52" i="16" s="1"/>
  <c r="I28" i="16"/>
  <c r="H28" i="16"/>
  <c r="G28" i="16"/>
  <c r="Y28" i="16" s="1"/>
  <c r="F28" i="16"/>
  <c r="X28" i="16" s="1"/>
  <c r="E28" i="16"/>
  <c r="W28" i="16" s="1"/>
  <c r="D28" i="16"/>
  <c r="V28" i="16" s="1"/>
  <c r="C28" i="16"/>
  <c r="U28" i="16" s="1"/>
  <c r="B28" i="16"/>
  <c r="T28" i="16" s="1"/>
  <c r="S27" i="16"/>
  <c r="R27" i="16"/>
  <c r="Q27" i="16"/>
  <c r="P27" i="16"/>
  <c r="O27" i="16"/>
  <c r="N27" i="16"/>
  <c r="M27" i="16"/>
  <c r="L27" i="16"/>
  <c r="K27" i="16"/>
  <c r="J27" i="16"/>
  <c r="I27" i="16"/>
  <c r="H27" i="16"/>
  <c r="G27" i="16"/>
  <c r="Y27" i="16" s="1"/>
  <c r="F27" i="16"/>
  <c r="X27" i="16" s="1"/>
  <c r="E27" i="16"/>
  <c r="W27" i="16" s="1"/>
  <c r="D27" i="16"/>
  <c r="V27" i="16" s="1"/>
  <c r="C27" i="16"/>
  <c r="U27" i="16" s="1"/>
  <c r="B27" i="16"/>
  <c r="T27" i="16" s="1"/>
  <c r="S26" i="16"/>
  <c r="R26" i="16"/>
  <c r="Q26" i="16"/>
  <c r="P26" i="16"/>
  <c r="O26" i="16"/>
  <c r="N26" i="16"/>
  <c r="M26" i="16"/>
  <c r="L26" i="16"/>
  <c r="K26" i="16"/>
  <c r="J26" i="16"/>
  <c r="I26" i="16"/>
  <c r="H26" i="16"/>
  <c r="G26" i="16"/>
  <c r="Y26" i="16" s="1"/>
  <c r="F26" i="16"/>
  <c r="X26" i="16" s="1"/>
  <c r="E26" i="16"/>
  <c r="W26" i="16" s="1"/>
  <c r="D26" i="16"/>
  <c r="V26" i="16" s="1"/>
  <c r="C26" i="16"/>
  <c r="U26" i="16" s="1"/>
  <c r="B26" i="16"/>
  <c r="T26" i="16" s="1"/>
  <c r="S25" i="16"/>
  <c r="R25" i="16"/>
  <c r="Q25" i="16"/>
  <c r="P25" i="16"/>
  <c r="O25" i="16"/>
  <c r="N25" i="16"/>
  <c r="M25" i="16"/>
  <c r="L25" i="16"/>
  <c r="K25" i="16"/>
  <c r="J25" i="16"/>
  <c r="I25" i="16"/>
  <c r="H25" i="16"/>
  <c r="G25" i="16"/>
  <c r="Y25" i="16" s="1"/>
  <c r="F25" i="16"/>
  <c r="X25" i="16" s="1"/>
  <c r="E25" i="16"/>
  <c r="W25" i="16" s="1"/>
  <c r="D25" i="16"/>
  <c r="V25" i="16" s="1"/>
  <c r="C25" i="16"/>
  <c r="U25" i="16" s="1"/>
  <c r="B25" i="16"/>
  <c r="T25" i="16" s="1"/>
  <c r="S24" i="16"/>
  <c r="R24" i="16"/>
  <c r="Q24" i="16"/>
  <c r="P24" i="16"/>
  <c r="O24" i="16"/>
  <c r="N24" i="16"/>
  <c r="M24" i="16"/>
  <c r="L24" i="16"/>
  <c r="K24" i="16"/>
  <c r="J24" i="16"/>
  <c r="I24" i="16"/>
  <c r="H24" i="16"/>
  <c r="G24" i="16"/>
  <c r="Y24" i="16" s="1"/>
  <c r="F24" i="16"/>
  <c r="X24" i="16" s="1"/>
  <c r="E24" i="16"/>
  <c r="W24" i="16" s="1"/>
  <c r="D24" i="16"/>
  <c r="V24" i="16" s="1"/>
  <c r="C24" i="16"/>
  <c r="U24" i="16" s="1"/>
  <c r="B24" i="16"/>
  <c r="T24" i="16" s="1"/>
  <c r="S23" i="16"/>
  <c r="R23" i="16"/>
  <c r="Q23" i="16"/>
  <c r="P23" i="16"/>
  <c r="O23" i="16"/>
  <c r="N23" i="16"/>
  <c r="M23" i="16"/>
  <c r="L23" i="16"/>
  <c r="K23" i="16"/>
  <c r="J23" i="16"/>
  <c r="I23" i="16"/>
  <c r="H23" i="16"/>
  <c r="G23" i="16"/>
  <c r="Y23" i="16" s="1"/>
  <c r="F23" i="16"/>
  <c r="X23" i="16" s="1"/>
  <c r="E23" i="16"/>
  <c r="W23" i="16" s="1"/>
  <c r="D23" i="16"/>
  <c r="V23" i="16" s="1"/>
  <c r="C23" i="16"/>
  <c r="U23" i="16" s="1"/>
  <c r="B23" i="16"/>
  <c r="T23" i="16" s="1"/>
  <c r="S22" i="16"/>
  <c r="R22" i="16"/>
  <c r="Q22" i="16"/>
  <c r="P22" i="16"/>
  <c r="O22" i="16"/>
  <c r="N22" i="16"/>
  <c r="M22" i="16"/>
  <c r="L22" i="16"/>
  <c r="K22" i="16"/>
  <c r="J22" i="16"/>
  <c r="I22" i="16"/>
  <c r="H22" i="16"/>
  <c r="G22" i="16"/>
  <c r="Y22" i="16" s="1"/>
  <c r="F22" i="16"/>
  <c r="X22" i="16" s="1"/>
  <c r="E22" i="16"/>
  <c r="W22" i="16" s="1"/>
  <c r="D22" i="16"/>
  <c r="V22" i="16" s="1"/>
  <c r="C22" i="16"/>
  <c r="U22" i="16" s="1"/>
  <c r="B22" i="16"/>
  <c r="T22" i="16" s="1"/>
  <c r="S21" i="16"/>
  <c r="R21" i="16"/>
  <c r="Q21" i="16"/>
  <c r="P21" i="16"/>
  <c r="O21" i="16"/>
  <c r="N21" i="16"/>
  <c r="M21" i="16"/>
  <c r="L21" i="16"/>
  <c r="K21" i="16"/>
  <c r="J21" i="16"/>
  <c r="I21" i="16"/>
  <c r="H21" i="16"/>
  <c r="G21" i="16"/>
  <c r="Y21" i="16" s="1"/>
  <c r="F21" i="16"/>
  <c r="X21" i="16" s="1"/>
  <c r="E21" i="16"/>
  <c r="W21" i="16" s="1"/>
  <c r="D21" i="16"/>
  <c r="V21" i="16" s="1"/>
  <c r="C21" i="16"/>
  <c r="U21" i="16" s="1"/>
  <c r="B21" i="16"/>
  <c r="T21" i="16" s="1"/>
  <c r="S20" i="16"/>
  <c r="R20" i="16"/>
  <c r="Q20" i="16"/>
  <c r="P20" i="16"/>
  <c r="O20" i="16"/>
  <c r="N20" i="16"/>
  <c r="M20" i="16"/>
  <c r="L20" i="16"/>
  <c r="K20" i="16"/>
  <c r="J20" i="16"/>
  <c r="I20" i="16"/>
  <c r="H20" i="16"/>
  <c r="G20" i="16"/>
  <c r="Y20" i="16" s="1"/>
  <c r="F20" i="16"/>
  <c r="X20" i="16" s="1"/>
  <c r="E20" i="16"/>
  <c r="W20" i="16" s="1"/>
  <c r="D20" i="16"/>
  <c r="V20" i="16" s="1"/>
  <c r="C20" i="16"/>
  <c r="U20" i="16" s="1"/>
  <c r="B20" i="16"/>
  <c r="T20" i="16" s="1"/>
  <c r="S19" i="16"/>
  <c r="R19" i="16"/>
  <c r="Q19" i="16"/>
  <c r="P19" i="16"/>
  <c r="O19" i="16"/>
  <c r="N19" i="16"/>
  <c r="M19" i="16"/>
  <c r="L19" i="16"/>
  <c r="K19" i="16"/>
  <c r="J19" i="16"/>
  <c r="I19" i="16"/>
  <c r="H19" i="16"/>
  <c r="G19" i="16"/>
  <c r="Y19" i="16" s="1"/>
  <c r="F19" i="16"/>
  <c r="X19" i="16" s="1"/>
  <c r="E19" i="16"/>
  <c r="W19" i="16" s="1"/>
  <c r="D19" i="16"/>
  <c r="V19" i="16" s="1"/>
  <c r="C19" i="16"/>
  <c r="U19" i="16" s="1"/>
  <c r="B19" i="16"/>
  <c r="T19" i="16" s="1"/>
  <c r="S18" i="16"/>
  <c r="R18" i="16"/>
  <c r="Q18" i="16"/>
  <c r="P18" i="16"/>
  <c r="O18" i="16"/>
  <c r="N18" i="16"/>
  <c r="M18" i="16"/>
  <c r="L18" i="16"/>
  <c r="K18" i="16"/>
  <c r="J18" i="16"/>
  <c r="I18" i="16"/>
  <c r="H18" i="16"/>
  <c r="G18" i="16"/>
  <c r="Y18" i="16" s="1"/>
  <c r="F18" i="16"/>
  <c r="X18" i="16" s="1"/>
  <c r="E18" i="16"/>
  <c r="W18" i="16" s="1"/>
  <c r="D18" i="16"/>
  <c r="V18" i="16" s="1"/>
  <c r="C18" i="16"/>
  <c r="U18" i="16" s="1"/>
  <c r="B18" i="16"/>
  <c r="T18" i="16" s="1"/>
  <c r="S17" i="16"/>
  <c r="R17" i="16"/>
  <c r="Q17" i="16"/>
  <c r="P17" i="16"/>
  <c r="O17" i="16"/>
  <c r="N17" i="16"/>
  <c r="M17" i="16"/>
  <c r="L17" i="16"/>
  <c r="K17" i="16"/>
  <c r="J17" i="16"/>
  <c r="I17" i="16"/>
  <c r="H17" i="16"/>
  <c r="G17" i="16"/>
  <c r="Y17" i="16" s="1"/>
  <c r="F17" i="16"/>
  <c r="X17" i="16" s="1"/>
  <c r="E17" i="16"/>
  <c r="W17" i="16" s="1"/>
  <c r="D17" i="16"/>
  <c r="V17" i="16" s="1"/>
  <c r="C17" i="16"/>
  <c r="U17" i="16" s="1"/>
  <c r="B17" i="16"/>
  <c r="T17" i="16" s="1"/>
  <c r="S16" i="16"/>
  <c r="R16" i="16"/>
  <c r="Q16" i="16"/>
  <c r="P16" i="16"/>
  <c r="O16" i="16"/>
  <c r="N16" i="16"/>
  <c r="M16" i="16"/>
  <c r="L16" i="16"/>
  <c r="K16" i="16"/>
  <c r="J16" i="16"/>
  <c r="I16" i="16"/>
  <c r="H16" i="16"/>
  <c r="G16" i="16"/>
  <c r="Y16" i="16" s="1"/>
  <c r="F16" i="16"/>
  <c r="X16" i="16" s="1"/>
  <c r="E16" i="16"/>
  <c r="W16" i="16" s="1"/>
  <c r="D16" i="16"/>
  <c r="V16" i="16" s="1"/>
  <c r="C16" i="16"/>
  <c r="U16" i="16" s="1"/>
  <c r="B16" i="16"/>
  <c r="T16" i="16" s="1"/>
  <c r="S15" i="16"/>
  <c r="R15" i="16"/>
  <c r="Q15" i="16"/>
  <c r="P15" i="16"/>
  <c r="O15" i="16"/>
  <c r="N15" i="16"/>
  <c r="M15" i="16"/>
  <c r="L15" i="16"/>
  <c r="K15" i="16"/>
  <c r="J15" i="16"/>
  <c r="I15" i="16"/>
  <c r="H15" i="16"/>
  <c r="G15" i="16"/>
  <c r="Y15" i="16" s="1"/>
  <c r="F15" i="16"/>
  <c r="X15" i="16" s="1"/>
  <c r="E15" i="16"/>
  <c r="W15" i="16" s="1"/>
  <c r="D15" i="16"/>
  <c r="V15" i="16" s="1"/>
  <c r="C15" i="16"/>
  <c r="U15" i="16" s="1"/>
  <c r="B15" i="16"/>
  <c r="T15" i="16" s="1"/>
  <c r="S14" i="16"/>
  <c r="R14" i="16"/>
  <c r="Q14" i="16"/>
  <c r="P14" i="16"/>
  <c r="O14" i="16"/>
  <c r="N14" i="16"/>
  <c r="M14" i="16"/>
  <c r="L14" i="16"/>
  <c r="K14" i="16"/>
  <c r="J14" i="16"/>
  <c r="I14" i="16"/>
  <c r="H14" i="16"/>
  <c r="G14" i="16"/>
  <c r="Y14" i="16" s="1"/>
  <c r="F14" i="16"/>
  <c r="X14" i="16" s="1"/>
  <c r="E14" i="16"/>
  <c r="W14" i="16" s="1"/>
  <c r="D14" i="16"/>
  <c r="V14" i="16" s="1"/>
  <c r="C14" i="16"/>
  <c r="U14" i="16" s="1"/>
  <c r="B14" i="16"/>
  <c r="T14" i="16" s="1"/>
  <c r="S13" i="16"/>
  <c r="R13" i="16"/>
  <c r="Q13" i="16"/>
  <c r="P13" i="16"/>
  <c r="O13" i="16"/>
  <c r="N13" i="16"/>
  <c r="M13" i="16"/>
  <c r="L13" i="16"/>
  <c r="K13" i="16"/>
  <c r="J13" i="16"/>
  <c r="I13" i="16"/>
  <c r="H13" i="16"/>
  <c r="G13" i="16"/>
  <c r="Y13" i="16" s="1"/>
  <c r="F13" i="16"/>
  <c r="X13" i="16" s="1"/>
  <c r="E13" i="16"/>
  <c r="W13" i="16" s="1"/>
  <c r="D13" i="16"/>
  <c r="V13" i="16" s="1"/>
  <c r="C13" i="16"/>
  <c r="U13" i="16" s="1"/>
  <c r="B13" i="16"/>
  <c r="T13" i="16" s="1"/>
  <c r="S12" i="16"/>
  <c r="R12" i="16"/>
  <c r="Q12" i="16"/>
  <c r="P12" i="16"/>
  <c r="O12" i="16"/>
  <c r="N12" i="16"/>
  <c r="M12" i="16"/>
  <c r="L12" i="16"/>
  <c r="K12" i="16"/>
  <c r="J12" i="16"/>
  <c r="I12" i="16"/>
  <c r="H12" i="16"/>
  <c r="G12" i="16"/>
  <c r="Y12" i="16" s="1"/>
  <c r="F12" i="16"/>
  <c r="X12" i="16" s="1"/>
  <c r="E12" i="16"/>
  <c r="W12" i="16" s="1"/>
  <c r="D12" i="16"/>
  <c r="V12" i="16" s="1"/>
  <c r="C12" i="16"/>
  <c r="U12" i="16" s="1"/>
  <c r="B12" i="16"/>
  <c r="T12" i="16" s="1"/>
  <c r="S11" i="16"/>
  <c r="R11" i="16"/>
  <c r="Q11" i="16"/>
  <c r="P11" i="16"/>
  <c r="O11" i="16"/>
  <c r="N11" i="16"/>
  <c r="M11" i="16"/>
  <c r="L11" i="16"/>
  <c r="K11" i="16"/>
  <c r="J11" i="16"/>
  <c r="I11" i="16"/>
  <c r="H11" i="16"/>
  <c r="G11" i="16"/>
  <c r="Y11" i="16" s="1"/>
  <c r="F11" i="16"/>
  <c r="X11" i="16" s="1"/>
  <c r="E11" i="16"/>
  <c r="W11" i="16" s="1"/>
  <c r="D11" i="16"/>
  <c r="V11" i="16" s="1"/>
  <c r="C11" i="16"/>
  <c r="U11" i="16" s="1"/>
  <c r="B11" i="16"/>
  <c r="T11" i="16" s="1"/>
  <c r="S10" i="16"/>
  <c r="R10" i="16"/>
  <c r="Q10" i="16"/>
  <c r="P10" i="16"/>
  <c r="O10" i="16"/>
  <c r="N10" i="16"/>
  <c r="M10" i="16"/>
  <c r="L10" i="16"/>
  <c r="K10" i="16"/>
  <c r="J10" i="16"/>
  <c r="I10" i="16"/>
  <c r="H10" i="16"/>
  <c r="G10" i="16"/>
  <c r="Y10" i="16" s="1"/>
  <c r="F10" i="16"/>
  <c r="X10" i="16" s="1"/>
  <c r="E10" i="16"/>
  <c r="W10" i="16" s="1"/>
  <c r="D10" i="16"/>
  <c r="V10" i="16" s="1"/>
  <c r="C10" i="16"/>
  <c r="U10" i="16" s="1"/>
  <c r="B10" i="16"/>
  <c r="T10" i="16" s="1"/>
  <c r="S9" i="16"/>
  <c r="R9" i="16"/>
  <c r="Q9" i="16"/>
  <c r="P9" i="16"/>
  <c r="O9" i="16"/>
  <c r="N9" i="16"/>
  <c r="M9" i="16"/>
  <c r="L9" i="16"/>
  <c r="K9" i="16"/>
  <c r="J9" i="16"/>
  <c r="I9" i="16"/>
  <c r="H9" i="16"/>
  <c r="G9" i="16"/>
  <c r="Y9" i="16" s="1"/>
  <c r="F9" i="16"/>
  <c r="X9" i="16" s="1"/>
  <c r="E9" i="16"/>
  <c r="W9" i="16" s="1"/>
  <c r="D9" i="16"/>
  <c r="V9" i="16" s="1"/>
  <c r="C9" i="16"/>
  <c r="U9" i="16" s="1"/>
  <c r="B9" i="16"/>
  <c r="T9" i="16" s="1"/>
  <c r="S8" i="16"/>
  <c r="R8" i="16"/>
  <c r="Q8" i="16"/>
  <c r="P8" i="16"/>
  <c r="O8" i="16"/>
  <c r="N8" i="16"/>
  <c r="M8" i="16"/>
  <c r="L8" i="16"/>
  <c r="K8" i="16"/>
  <c r="J8" i="16"/>
  <c r="I8" i="16"/>
  <c r="H8" i="16"/>
  <c r="G8" i="16"/>
  <c r="Y8" i="16" s="1"/>
  <c r="F8" i="16"/>
  <c r="X8" i="16" s="1"/>
  <c r="E8" i="16"/>
  <c r="W8" i="16" s="1"/>
  <c r="D8" i="16"/>
  <c r="V8" i="16" s="1"/>
  <c r="C8" i="16"/>
  <c r="U8" i="16" s="1"/>
  <c r="B8" i="16"/>
  <c r="T8" i="16" s="1"/>
  <c r="S7" i="16"/>
  <c r="R7" i="16"/>
  <c r="Q7" i="16"/>
  <c r="P7" i="16"/>
  <c r="O7" i="16"/>
  <c r="N7" i="16"/>
  <c r="M7" i="16"/>
  <c r="L7" i="16"/>
  <c r="K7" i="16"/>
  <c r="J7" i="16"/>
  <c r="I7" i="16"/>
  <c r="H7" i="16"/>
  <c r="G7" i="16"/>
  <c r="Y7" i="16" s="1"/>
  <c r="F7" i="16"/>
  <c r="X7" i="16" s="1"/>
  <c r="E7" i="16"/>
  <c r="W7" i="16" s="1"/>
  <c r="D7" i="16"/>
  <c r="V7" i="16" s="1"/>
  <c r="C7" i="16"/>
  <c r="U7" i="16" s="1"/>
  <c r="B7" i="16"/>
  <c r="T7" i="16" s="1"/>
  <c r="S6" i="16"/>
  <c r="R6" i="16"/>
  <c r="Q6" i="16"/>
  <c r="P6" i="16"/>
  <c r="O6" i="16"/>
  <c r="N6" i="16"/>
  <c r="M6" i="16"/>
  <c r="L6" i="16"/>
  <c r="K6" i="16"/>
  <c r="J6" i="16"/>
  <c r="I6" i="16"/>
  <c r="H6" i="16"/>
  <c r="G6" i="16"/>
  <c r="Y6" i="16" s="1"/>
  <c r="F6" i="16"/>
  <c r="X6" i="16" s="1"/>
  <c r="E6" i="16"/>
  <c r="W6" i="16" s="1"/>
  <c r="D6" i="16"/>
  <c r="V6" i="16" s="1"/>
  <c r="C6" i="16"/>
  <c r="U6" i="16" s="1"/>
  <c r="B6" i="16"/>
  <c r="T6" i="16" s="1"/>
  <c r="S5" i="16"/>
  <c r="S52" i="16" s="1"/>
  <c r="R5" i="16"/>
  <c r="Q5" i="16"/>
  <c r="Q52" i="16" s="1"/>
  <c r="P5" i="16"/>
  <c r="P52" i="16" s="1"/>
  <c r="O5" i="16"/>
  <c r="O52" i="16" s="1"/>
  <c r="N5" i="16"/>
  <c r="M5" i="16"/>
  <c r="M52" i="16" s="1"/>
  <c r="L5" i="16"/>
  <c r="L52" i="16" s="1"/>
  <c r="K5" i="16"/>
  <c r="K52" i="16" s="1"/>
  <c r="J5" i="16"/>
  <c r="I5" i="16"/>
  <c r="I52" i="16" s="1"/>
  <c r="H5" i="16"/>
  <c r="H52" i="16" s="1"/>
  <c r="G5" i="16"/>
  <c r="G52" i="16" s="1"/>
  <c r="F5" i="16"/>
  <c r="X5" i="16" s="1"/>
  <c r="X52" i="16" s="1"/>
  <c r="E5" i="16"/>
  <c r="E52" i="16" s="1"/>
  <c r="D5" i="16"/>
  <c r="D52" i="16" s="1"/>
  <c r="C5" i="16"/>
  <c r="C52" i="16" s="1"/>
  <c r="B5" i="16"/>
  <c r="T5" i="16" s="1"/>
  <c r="T52" i="16" s="1"/>
  <c r="W52" i="9"/>
  <c r="V52" i="9"/>
  <c r="U52" i="9"/>
  <c r="T52" i="9"/>
  <c r="S52" i="9"/>
  <c r="Y52" i="9" s="1"/>
  <c r="R52" i="9"/>
  <c r="X52" i="9" s="1"/>
  <c r="O52" i="9"/>
  <c r="N52" i="9"/>
  <c r="F52" i="9" s="1"/>
  <c r="M52" i="9"/>
  <c r="L52" i="9"/>
  <c r="D52" i="9" s="1"/>
  <c r="K52" i="9"/>
  <c r="Q52" i="9" s="1"/>
  <c r="J52" i="9"/>
  <c r="B52" i="9" s="1"/>
  <c r="G52" i="9"/>
  <c r="E52" i="9"/>
  <c r="C52" i="9"/>
  <c r="W51" i="9"/>
  <c r="V51" i="9"/>
  <c r="U51" i="9"/>
  <c r="T51" i="9"/>
  <c r="S51" i="9"/>
  <c r="Y51" i="9" s="1"/>
  <c r="R51" i="9"/>
  <c r="X51" i="9" s="1"/>
  <c r="O51" i="9"/>
  <c r="N51" i="9"/>
  <c r="M51" i="9"/>
  <c r="L51" i="9"/>
  <c r="K51" i="9"/>
  <c r="Q51" i="9" s="1"/>
  <c r="I51" i="9" s="1"/>
  <c r="J51" i="9"/>
  <c r="P51" i="9" s="1"/>
  <c r="H51" i="9" s="1"/>
  <c r="G51" i="9"/>
  <c r="F51" i="9"/>
  <c r="E51" i="9"/>
  <c r="D51" i="9"/>
  <c r="C51" i="9"/>
  <c r="B51" i="9"/>
  <c r="W50" i="9"/>
  <c r="V50" i="9"/>
  <c r="U50" i="9"/>
  <c r="T50" i="9"/>
  <c r="S50" i="9"/>
  <c r="Y50" i="9" s="1"/>
  <c r="R50" i="9"/>
  <c r="X50" i="9" s="1"/>
  <c r="O50" i="9"/>
  <c r="N50" i="9"/>
  <c r="F50" i="9" s="1"/>
  <c r="M50" i="9"/>
  <c r="L50" i="9"/>
  <c r="D50" i="9" s="1"/>
  <c r="K50" i="9"/>
  <c r="Q50" i="9" s="1"/>
  <c r="J50" i="9"/>
  <c r="B50" i="9" s="1"/>
  <c r="G50" i="9"/>
  <c r="E50" i="9"/>
  <c r="C50" i="9"/>
  <c r="W49" i="9"/>
  <c r="V49" i="9"/>
  <c r="F49" i="9" s="1"/>
  <c r="U49" i="9"/>
  <c r="T49" i="9"/>
  <c r="D49" i="9" s="1"/>
  <c r="S49" i="9"/>
  <c r="Y49" i="9" s="1"/>
  <c r="R49" i="9"/>
  <c r="X49" i="9" s="1"/>
  <c r="O49" i="9"/>
  <c r="N49" i="9"/>
  <c r="M49" i="9"/>
  <c r="L49" i="9"/>
  <c r="K49" i="9"/>
  <c r="Q49" i="9" s="1"/>
  <c r="I49" i="9" s="1"/>
  <c r="J49" i="9"/>
  <c r="P49" i="9" s="1"/>
  <c r="H49" i="9" s="1"/>
  <c r="G49" i="9"/>
  <c r="E49" i="9"/>
  <c r="C49" i="9"/>
  <c r="W48" i="9"/>
  <c r="V48" i="9"/>
  <c r="U48" i="9"/>
  <c r="T48" i="9"/>
  <c r="S48" i="9"/>
  <c r="Y48" i="9" s="1"/>
  <c r="R48" i="9"/>
  <c r="X48" i="9" s="1"/>
  <c r="O48" i="9"/>
  <c r="N48" i="9"/>
  <c r="F48" i="9" s="1"/>
  <c r="M48" i="9"/>
  <c r="L48" i="9"/>
  <c r="D48" i="9" s="1"/>
  <c r="K48" i="9"/>
  <c r="Q48" i="9" s="1"/>
  <c r="J48" i="9"/>
  <c r="B48" i="9" s="1"/>
  <c r="G48" i="9"/>
  <c r="E48" i="9"/>
  <c r="C48" i="9"/>
  <c r="W47" i="9"/>
  <c r="V47" i="9"/>
  <c r="F47" i="9" s="1"/>
  <c r="U47" i="9"/>
  <c r="T47" i="9"/>
  <c r="D47" i="9" s="1"/>
  <c r="S47" i="9"/>
  <c r="Y47" i="9" s="1"/>
  <c r="R47" i="9"/>
  <c r="B47" i="9" s="1"/>
  <c r="O47" i="9"/>
  <c r="N47" i="9"/>
  <c r="M47" i="9"/>
  <c r="L47" i="9"/>
  <c r="K47" i="9"/>
  <c r="Q47" i="9" s="1"/>
  <c r="I47" i="9" s="1"/>
  <c r="J47" i="9"/>
  <c r="P47" i="9" s="1"/>
  <c r="G47" i="9"/>
  <c r="E47" i="9"/>
  <c r="C47" i="9"/>
  <c r="W46" i="9"/>
  <c r="V46" i="9"/>
  <c r="U46" i="9"/>
  <c r="T46" i="9"/>
  <c r="S46" i="9"/>
  <c r="Y46" i="9" s="1"/>
  <c r="R46" i="9"/>
  <c r="X46" i="9" s="1"/>
  <c r="O46" i="9"/>
  <c r="N46" i="9"/>
  <c r="F46" i="9" s="1"/>
  <c r="M46" i="9"/>
  <c r="L46" i="9"/>
  <c r="D46" i="9" s="1"/>
  <c r="K46" i="9"/>
  <c r="Q46" i="9" s="1"/>
  <c r="J46" i="9"/>
  <c r="B46" i="9" s="1"/>
  <c r="G46" i="9"/>
  <c r="E46" i="9"/>
  <c r="C46" i="9"/>
  <c r="W45" i="9"/>
  <c r="V45" i="9"/>
  <c r="F45" i="9" s="1"/>
  <c r="U45" i="9"/>
  <c r="T45" i="9"/>
  <c r="D45" i="9" s="1"/>
  <c r="S45" i="9"/>
  <c r="Y45" i="9" s="1"/>
  <c r="R45" i="9"/>
  <c r="B45" i="9" s="1"/>
  <c r="O45" i="9"/>
  <c r="N45" i="9"/>
  <c r="M45" i="9"/>
  <c r="L45" i="9"/>
  <c r="K45" i="9"/>
  <c r="Q45" i="9" s="1"/>
  <c r="I45" i="9" s="1"/>
  <c r="J45" i="9"/>
  <c r="P45" i="9" s="1"/>
  <c r="G45" i="9"/>
  <c r="E45" i="9"/>
  <c r="C45" i="9"/>
  <c r="W44" i="9"/>
  <c r="V44" i="9"/>
  <c r="U44" i="9"/>
  <c r="T44" i="9"/>
  <c r="S44" i="9"/>
  <c r="Y44" i="9" s="1"/>
  <c r="R44" i="9"/>
  <c r="X44" i="9" s="1"/>
  <c r="O44" i="9"/>
  <c r="N44" i="9"/>
  <c r="F44" i="9" s="1"/>
  <c r="M44" i="9"/>
  <c r="L44" i="9"/>
  <c r="D44" i="9" s="1"/>
  <c r="K44" i="9"/>
  <c r="Q44" i="9" s="1"/>
  <c r="J44" i="9"/>
  <c r="B44" i="9" s="1"/>
  <c r="G44" i="9"/>
  <c r="E44" i="9"/>
  <c r="C44" i="9"/>
  <c r="W43" i="9"/>
  <c r="V43" i="9"/>
  <c r="F43" i="9" s="1"/>
  <c r="U43" i="9"/>
  <c r="T43" i="9"/>
  <c r="D43" i="9" s="1"/>
  <c r="S43" i="9"/>
  <c r="Y43" i="9" s="1"/>
  <c r="R43" i="9"/>
  <c r="B43" i="9" s="1"/>
  <c r="O43" i="9"/>
  <c r="N43" i="9"/>
  <c r="M43" i="9"/>
  <c r="L43" i="9"/>
  <c r="K43" i="9"/>
  <c r="Q43" i="9" s="1"/>
  <c r="I43" i="9" s="1"/>
  <c r="J43" i="9"/>
  <c r="P43" i="9" s="1"/>
  <c r="G43" i="9"/>
  <c r="E43" i="9"/>
  <c r="C43" i="9"/>
  <c r="W42" i="9"/>
  <c r="V42" i="9"/>
  <c r="U42" i="9"/>
  <c r="T42" i="9"/>
  <c r="S42" i="9"/>
  <c r="Y42" i="9" s="1"/>
  <c r="R42" i="9"/>
  <c r="X42" i="9" s="1"/>
  <c r="O42" i="9"/>
  <c r="N42" i="9"/>
  <c r="F42" i="9" s="1"/>
  <c r="M42" i="9"/>
  <c r="L42" i="9"/>
  <c r="D42" i="9" s="1"/>
  <c r="K42" i="9"/>
  <c r="Q42" i="9" s="1"/>
  <c r="J42" i="9"/>
  <c r="B42" i="9" s="1"/>
  <c r="G42" i="9"/>
  <c r="E42" i="9"/>
  <c r="C42" i="9"/>
  <c r="W41" i="9"/>
  <c r="V41" i="9"/>
  <c r="F41" i="9" s="1"/>
  <c r="U41" i="9"/>
  <c r="T41" i="9"/>
  <c r="D41" i="9" s="1"/>
  <c r="S41" i="9"/>
  <c r="Y41" i="9" s="1"/>
  <c r="R41" i="9"/>
  <c r="B41" i="9" s="1"/>
  <c r="O41" i="9"/>
  <c r="N41" i="9"/>
  <c r="M41" i="9"/>
  <c r="L41" i="9"/>
  <c r="K41" i="9"/>
  <c r="Q41" i="9" s="1"/>
  <c r="I41" i="9" s="1"/>
  <c r="J41" i="9"/>
  <c r="P41" i="9" s="1"/>
  <c r="G41" i="9"/>
  <c r="E41" i="9"/>
  <c r="C41" i="9"/>
  <c r="W40" i="9"/>
  <c r="V40" i="9"/>
  <c r="U40" i="9"/>
  <c r="T40" i="9"/>
  <c r="S40" i="9"/>
  <c r="Y40" i="9" s="1"/>
  <c r="R40" i="9"/>
  <c r="X40" i="9" s="1"/>
  <c r="O40" i="9"/>
  <c r="N40" i="9"/>
  <c r="F40" i="9" s="1"/>
  <c r="M40" i="9"/>
  <c r="L40" i="9"/>
  <c r="D40" i="9" s="1"/>
  <c r="K40" i="9"/>
  <c r="Q40" i="9" s="1"/>
  <c r="J40" i="9"/>
  <c r="B40" i="9" s="1"/>
  <c r="G40" i="9"/>
  <c r="E40" i="9"/>
  <c r="C40" i="9"/>
  <c r="W39" i="9"/>
  <c r="V39" i="9"/>
  <c r="F39" i="9" s="1"/>
  <c r="U39" i="9"/>
  <c r="T39" i="9"/>
  <c r="D39" i="9" s="1"/>
  <c r="S39" i="9"/>
  <c r="Y39" i="9" s="1"/>
  <c r="R39" i="9"/>
  <c r="B39" i="9" s="1"/>
  <c r="O39" i="9"/>
  <c r="N39" i="9"/>
  <c r="M39" i="9"/>
  <c r="L39" i="9"/>
  <c r="K39" i="9"/>
  <c r="Q39" i="9" s="1"/>
  <c r="I39" i="9" s="1"/>
  <c r="J39" i="9"/>
  <c r="P39" i="9" s="1"/>
  <c r="G39" i="9"/>
  <c r="E39" i="9"/>
  <c r="C39" i="9"/>
  <c r="W38" i="9"/>
  <c r="V38" i="9"/>
  <c r="U38" i="9"/>
  <c r="T38" i="9"/>
  <c r="S38" i="9"/>
  <c r="Y38" i="9" s="1"/>
  <c r="R38" i="9"/>
  <c r="X38" i="9" s="1"/>
  <c r="O38" i="9"/>
  <c r="N38" i="9"/>
  <c r="F38" i="9" s="1"/>
  <c r="M38" i="9"/>
  <c r="L38" i="9"/>
  <c r="D38" i="9" s="1"/>
  <c r="K38" i="9"/>
  <c r="Q38" i="9" s="1"/>
  <c r="J38" i="9"/>
  <c r="B38" i="9" s="1"/>
  <c r="G38" i="9"/>
  <c r="E38" i="9"/>
  <c r="C38" i="9"/>
  <c r="W37" i="9"/>
  <c r="V37" i="9"/>
  <c r="F37" i="9" s="1"/>
  <c r="U37" i="9"/>
  <c r="T37" i="9"/>
  <c r="D37" i="9" s="1"/>
  <c r="S37" i="9"/>
  <c r="Y37" i="9" s="1"/>
  <c r="R37" i="9"/>
  <c r="B37" i="9" s="1"/>
  <c r="O37" i="9"/>
  <c r="N37" i="9"/>
  <c r="M37" i="9"/>
  <c r="L37" i="9"/>
  <c r="K37" i="9"/>
  <c r="Q37" i="9" s="1"/>
  <c r="I37" i="9" s="1"/>
  <c r="J37" i="9"/>
  <c r="P37" i="9" s="1"/>
  <c r="G37" i="9"/>
  <c r="E37" i="9"/>
  <c r="C37" i="9"/>
  <c r="W36" i="9"/>
  <c r="V36" i="9"/>
  <c r="U36" i="9"/>
  <c r="T36" i="9"/>
  <c r="S36" i="9"/>
  <c r="Y36" i="9" s="1"/>
  <c r="R36" i="9"/>
  <c r="X36" i="9" s="1"/>
  <c r="O36" i="9"/>
  <c r="N36" i="9"/>
  <c r="F36" i="9" s="1"/>
  <c r="M36" i="9"/>
  <c r="L36" i="9"/>
  <c r="D36" i="9" s="1"/>
  <c r="K36" i="9"/>
  <c r="Q36" i="9" s="1"/>
  <c r="J36" i="9"/>
  <c r="B36" i="9" s="1"/>
  <c r="G36" i="9"/>
  <c r="E36" i="9"/>
  <c r="C36" i="9"/>
  <c r="W35" i="9"/>
  <c r="V35" i="9"/>
  <c r="F35" i="9" s="1"/>
  <c r="U35" i="9"/>
  <c r="T35" i="9"/>
  <c r="D35" i="9" s="1"/>
  <c r="S35" i="9"/>
  <c r="Y35" i="9" s="1"/>
  <c r="R35" i="9"/>
  <c r="B35" i="9" s="1"/>
  <c r="O35" i="9"/>
  <c r="N35" i="9"/>
  <c r="M35" i="9"/>
  <c r="L35" i="9"/>
  <c r="K35" i="9"/>
  <c r="Q35" i="9" s="1"/>
  <c r="I35" i="9" s="1"/>
  <c r="J35" i="9"/>
  <c r="P35" i="9" s="1"/>
  <c r="G35" i="9"/>
  <c r="E35" i="9"/>
  <c r="C35" i="9"/>
  <c r="W34" i="9"/>
  <c r="V34" i="9"/>
  <c r="U34" i="9"/>
  <c r="T34" i="9"/>
  <c r="S34" i="9"/>
  <c r="Y34" i="9" s="1"/>
  <c r="R34" i="9"/>
  <c r="X34" i="9" s="1"/>
  <c r="O34" i="9"/>
  <c r="N34" i="9"/>
  <c r="F34" i="9" s="1"/>
  <c r="M34" i="9"/>
  <c r="L34" i="9"/>
  <c r="D34" i="9" s="1"/>
  <c r="K34" i="9"/>
  <c r="Q34" i="9" s="1"/>
  <c r="J34" i="9"/>
  <c r="B34" i="9" s="1"/>
  <c r="G34" i="9"/>
  <c r="E34" i="9"/>
  <c r="C34" i="9"/>
  <c r="W33" i="9"/>
  <c r="V33" i="9"/>
  <c r="F33" i="9" s="1"/>
  <c r="U33" i="9"/>
  <c r="T33" i="9"/>
  <c r="D33" i="9" s="1"/>
  <c r="S33" i="9"/>
  <c r="Y33" i="9" s="1"/>
  <c r="R33" i="9"/>
  <c r="B33" i="9" s="1"/>
  <c r="O33" i="9"/>
  <c r="N33" i="9"/>
  <c r="M33" i="9"/>
  <c r="L33" i="9"/>
  <c r="K33" i="9"/>
  <c r="Q33" i="9" s="1"/>
  <c r="I33" i="9" s="1"/>
  <c r="J33" i="9"/>
  <c r="P33" i="9" s="1"/>
  <c r="G33" i="9"/>
  <c r="E33" i="9"/>
  <c r="C33" i="9"/>
  <c r="W32" i="9"/>
  <c r="V32" i="9"/>
  <c r="U32" i="9"/>
  <c r="T32" i="9"/>
  <c r="S32" i="9"/>
  <c r="Y32" i="9" s="1"/>
  <c r="R32" i="9"/>
  <c r="X32" i="9" s="1"/>
  <c r="O32" i="9"/>
  <c r="N32" i="9"/>
  <c r="F32" i="9" s="1"/>
  <c r="M32" i="9"/>
  <c r="L32" i="9"/>
  <c r="D32" i="9" s="1"/>
  <c r="K32" i="9"/>
  <c r="Q32" i="9" s="1"/>
  <c r="J32" i="9"/>
  <c r="B32" i="9" s="1"/>
  <c r="G32" i="9"/>
  <c r="E32" i="9"/>
  <c r="C32" i="9"/>
  <c r="W31" i="9"/>
  <c r="V31" i="9"/>
  <c r="F31" i="9" s="1"/>
  <c r="U31" i="9"/>
  <c r="T31" i="9"/>
  <c r="D31" i="9" s="1"/>
  <c r="S31" i="9"/>
  <c r="Y31" i="9" s="1"/>
  <c r="R31" i="9"/>
  <c r="B31" i="9" s="1"/>
  <c r="O31" i="9"/>
  <c r="N31" i="9"/>
  <c r="M31" i="9"/>
  <c r="L31" i="9"/>
  <c r="K31" i="9"/>
  <c r="Q31" i="9" s="1"/>
  <c r="I31" i="9" s="1"/>
  <c r="J31" i="9"/>
  <c r="P31" i="9" s="1"/>
  <c r="G31" i="9"/>
  <c r="E31" i="9"/>
  <c r="C31" i="9"/>
  <c r="W30" i="9"/>
  <c r="V30" i="9"/>
  <c r="U30" i="9"/>
  <c r="T30" i="9"/>
  <c r="S30" i="9"/>
  <c r="Y30" i="9" s="1"/>
  <c r="R30" i="9"/>
  <c r="X30" i="9" s="1"/>
  <c r="O30" i="9"/>
  <c r="N30" i="9"/>
  <c r="M30" i="9"/>
  <c r="L30" i="9"/>
  <c r="D30" i="9" s="1"/>
  <c r="K30" i="9"/>
  <c r="Q30" i="9" s="1"/>
  <c r="J30" i="9"/>
  <c r="G30" i="9"/>
  <c r="E30" i="9"/>
  <c r="C30" i="9"/>
  <c r="W29" i="9"/>
  <c r="V29" i="9"/>
  <c r="V53" i="9" s="1"/>
  <c r="U29" i="9"/>
  <c r="T29" i="9"/>
  <c r="D29" i="9" s="1"/>
  <c r="S29" i="9"/>
  <c r="Y29" i="9" s="1"/>
  <c r="R29" i="9"/>
  <c r="R53" i="9" s="1"/>
  <c r="O29" i="9"/>
  <c r="N29" i="9"/>
  <c r="M29" i="9"/>
  <c r="L29" i="9"/>
  <c r="K29" i="9"/>
  <c r="Q29" i="9" s="1"/>
  <c r="I29" i="9" s="1"/>
  <c r="J29" i="9"/>
  <c r="P29" i="9" s="1"/>
  <c r="G29" i="9"/>
  <c r="E29" i="9"/>
  <c r="C29" i="9"/>
  <c r="W28" i="9"/>
  <c r="V28" i="9"/>
  <c r="U28" i="9"/>
  <c r="T28" i="9"/>
  <c r="S28" i="9"/>
  <c r="Y28" i="9" s="1"/>
  <c r="R28" i="9"/>
  <c r="X28" i="9" s="1"/>
  <c r="Q28" i="9"/>
  <c r="I28" i="9" s="1"/>
  <c r="O28" i="9"/>
  <c r="N28" i="9"/>
  <c r="M28" i="9"/>
  <c r="L28" i="9"/>
  <c r="K28" i="9"/>
  <c r="J28" i="9"/>
  <c r="P28" i="9" s="1"/>
  <c r="H28" i="9" s="1"/>
  <c r="G28" i="9"/>
  <c r="F28" i="9"/>
  <c r="E28" i="9"/>
  <c r="D28" i="9"/>
  <c r="C28" i="9"/>
  <c r="B28" i="9"/>
  <c r="Y27" i="9"/>
  <c r="W27" i="9"/>
  <c r="V27" i="9"/>
  <c r="U27" i="9"/>
  <c r="T27" i="9"/>
  <c r="S27" i="9"/>
  <c r="R27" i="9"/>
  <c r="X27" i="9" s="1"/>
  <c r="O27" i="9"/>
  <c r="G27" i="9" s="1"/>
  <c r="N27" i="9"/>
  <c r="M27" i="9"/>
  <c r="E27" i="9" s="1"/>
  <c r="L27" i="9"/>
  <c r="K27" i="9"/>
  <c r="Q27" i="9" s="1"/>
  <c r="I27" i="9" s="1"/>
  <c r="J27" i="9"/>
  <c r="P27" i="9" s="1"/>
  <c r="F27" i="9"/>
  <c r="D27" i="9"/>
  <c r="B27" i="9"/>
  <c r="W26" i="9"/>
  <c r="V26" i="9"/>
  <c r="U26" i="9"/>
  <c r="T26" i="9"/>
  <c r="S26" i="9"/>
  <c r="Y26" i="9" s="1"/>
  <c r="R26" i="9"/>
  <c r="X26" i="9" s="1"/>
  <c r="Q26" i="9"/>
  <c r="I26" i="9" s="1"/>
  <c r="O26" i="9"/>
  <c r="N26" i="9"/>
  <c r="M26" i="9"/>
  <c r="L26" i="9"/>
  <c r="K26" i="9"/>
  <c r="J26" i="9"/>
  <c r="P26" i="9" s="1"/>
  <c r="H26" i="9" s="1"/>
  <c r="G26" i="9"/>
  <c r="F26" i="9"/>
  <c r="E26" i="9"/>
  <c r="D26" i="9"/>
  <c r="C26" i="9"/>
  <c r="B26" i="9"/>
  <c r="Y25" i="9"/>
  <c r="W25" i="9"/>
  <c r="V25" i="9"/>
  <c r="U25" i="9"/>
  <c r="T25" i="9"/>
  <c r="S25" i="9"/>
  <c r="R25" i="9"/>
  <c r="X25" i="9" s="1"/>
  <c r="O25" i="9"/>
  <c r="G25" i="9" s="1"/>
  <c r="N25" i="9"/>
  <c r="M25" i="9"/>
  <c r="E25" i="9" s="1"/>
  <c r="L25" i="9"/>
  <c r="K25" i="9"/>
  <c r="Q25" i="9" s="1"/>
  <c r="I25" i="9" s="1"/>
  <c r="J25" i="9"/>
  <c r="P25" i="9" s="1"/>
  <c r="F25" i="9"/>
  <c r="D25" i="9"/>
  <c r="B25" i="9"/>
  <c r="W24" i="9"/>
  <c r="V24" i="9"/>
  <c r="U24" i="9"/>
  <c r="T24" i="9"/>
  <c r="S24" i="9"/>
  <c r="Y24" i="9" s="1"/>
  <c r="R24" i="9"/>
  <c r="X24" i="9" s="1"/>
  <c r="Q24" i="9"/>
  <c r="I24" i="9" s="1"/>
  <c r="O24" i="9"/>
  <c r="N24" i="9"/>
  <c r="M24" i="9"/>
  <c r="L24" i="9"/>
  <c r="K24" i="9"/>
  <c r="J24" i="9"/>
  <c r="P24" i="9" s="1"/>
  <c r="H24" i="9" s="1"/>
  <c r="G24" i="9"/>
  <c r="F24" i="9"/>
  <c r="E24" i="9"/>
  <c r="D24" i="9"/>
  <c r="C24" i="9"/>
  <c r="B24" i="9"/>
  <c r="Y23" i="9"/>
  <c r="W23" i="9"/>
  <c r="V23" i="9"/>
  <c r="U23" i="9"/>
  <c r="T23" i="9"/>
  <c r="S23" i="9"/>
  <c r="R23" i="9"/>
  <c r="X23" i="9" s="1"/>
  <c r="O23" i="9"/>
  <c r="G23" i="9" s="1"/>
  <c r="N23" i="9"/>
  <c r="M23" i="9"/>
  <c r="E23" i="9" s="1"/>
  <c r="L23" i="9"/>
  <c r="K23" i="9"/>
  <c r="Q23" i="9" s="1"/>
  <c r="I23" i="9" s="1"/>
  <c r="J23" i="9"/>
  <c r="P23" i="9" s="1"/>
  <c r="F23" i="9"/>
  <c r="D23" i="9"/>
  <c r="B23" i="9"/>
  <c r="W22" i="9"/>
  <c r="V22" i="9"/>
  <c r="U22" i="9"/>
  <c r="T22" i="9"/>
  <c r="S22" i="9"/>
  <c r="Y22" i="9" s="1"/>
  <c r="R22" i="9"/>
  <c r="X22" i="9" s="1"/>
  <c r="Q22" i="9"/>
  <c r="I22" i="9" s="1"/>
  <c r="O22" i="9"/>
  <c r="N22" i="9"/>
  <c r="M22" i="9"/>
  <c r="L22" i="9"/>
  <c r="K22" i="9"/>
  <c r="J22" i="9"/>
  <c r="P22" i="9" s="1"/>
  <c r="H22" i="9" s="1"/>
  <c r="G22" i="9"/>
  <c r="F22" i="9"/>
  <c r="E22" i="9"/>
  <c r="D22" i="9"/>
  <c r="C22" i="9"/>
  <c r="B22" i="9"/>
  <c r="Y21" i="9"/>
  <c r="W21" i="9"/>
  <c r="V21" i="9"/>
  <c r="U21" i="9"/>
  <c r="T21" i="9"/>
  <c r="S21" i="9"/>
  <c r="R21" i="9"/>
  <c r="X21" i="9" s="1"/>
  <c r="O21" i="9"/>
  <c r="G21" i="9" s="1"/>
  <c r="N21" i="9"/>
  <c r="M21" i="9"/>
  <c r="E21" i="9" s="1"/>
  <c r="L21" i="9"/>
  <c r="K21" i="9"/>
  <c r="Q21" i="9" s="1"/>
  <c r="I21" i="9" s="1"/>
  <c r="J21" i="9"/>
  <c r="P21" i="9" s="1"/>
  <c r="F21" i="9"/>
  <c r="D21" i="9"/>
  <c r="B21" i="9"/>
  <c r="W20" i="9"/>
  <c r="V20" i="9"/>
  <c r="U20" i="9"/>
  <c r="T20" i="9"/>
  <c r="S20" i="9"/>
  <c r="Y20" i="9" s="1"/>
  <c r="R20" i="9"/>
  <c r="X20" i="9" s="1"/>
  <c r="Q20" i="9"/>
  <c r="I20" i="9" s="1"/>
  <c r="O20" i="9"/>
  <c r="N20" i="9"/>
  <c r="M20" i="9"/>
  <c r="L20" i="9"/>
  <c r="K20" i="9"/>
  <c r="J20" i="9"/>
  <c r="P20" i="9" s="1"/>
  <c r="H20" i="9" s="1"/>
  <c r="G20" i="9"/>
  <c r="F20" i="9"/>
  <c r="E20" i="9"/>
  <c r="D20" i="9"/>
  <c r="C20" i="9"/>
  <c r="B20" i="9"/>
  <c r="Y19" i="9"/>
  <c r="W19" i="9"/>
  <c r="V19" i="9"/>
  <c r="U19" i="9"/>
  <c r="T19" i="9"/>
  <c r="S19" i="9"/>
  <c r="R19" i="9"/>
  <c r="X19" i="9" s="1"/>
  <c r="O19" i="9"/>
  <c r="G19" i="9" s="1"/>
  <c r="N19" i="9"/>
  <c r="M19" i="9"/>
  <c r="E19" i="9" s="1"/>
  <c r="L19" i="9"/>
  <c r="K19" i="9"/>
  <c r="Q19" i="9" s="1"/>
  <c r="I19" i="9" s="1"/>
  <c r="J19" i="9"/>
  <c r="P19" i="9" s="1"/>
  <c r="F19" i="9"/>
  <c r="D19" i="9"/>
  <c r="B19" i="9"/>
  <c r="W18" i="9"/>
  <c r="V18" i="9"/>
  <c r="U18" i="9"/>
  <c r="T18" i="9"/>
  <c r="S18" i="9"/>
  <c r="Y18" i="9" s="1"/>
  <c r="R18" i="9"/>
  <c r="X18" i="9" s="1"/>
  <c r="Q18" i="9"/>
  <c r="I18" i="9" s="1"/>
  <c r="O18" i="9"/>
  <c r="N18" i="9"/>
  <c r="M18" i="9"/>
  <c r="L18" i="9"/>
  <c r="K18" i="9"/>
  <c r="J18" i="9"/>
  <c r="P18" i="9" s="1"/>
  <c r="H18" i="9" s="1"/>
  <c r="G18" i="9"/>
  <c r="F18" i="9"/>
  <c r="E18" i="9"/>
  <c r="D18" i="9"/>
  <c r="C18" i="9"/>
  <c r="B18" i="9"/>
  <c r="Y17" i="9"/>
  <c r="W17" i="9"/>
  <c r="V17" i="9"/>
  <c r="U17" i="9"/>
  <c r="T17" i="9"/>
  <c r="S17" i="9"/>
  <c r="R17" i="9"/>
  <c r="X17" i="9" s="1"/>
  <c r="O17" i="9"/>
  <c r="G17" i="9" s="1"/>
  <c r="N17" i="9"/>
  <c r="M17" i="9"/>
  <c r="E17" i="9" s="1"/>
  <c r="L17" i="9"/>
  <c r="K17" i="9"/>
  <c r="Q17" i="9" s="1"/>
  <c r="I17" i="9" s="1"/>
  <c r="J17" i="9"/>
  <c r="P17" i="9" s="1"/>
  <c r="F17" i="9"/>
  <c r="D17" i="9"/>
  <c r="B17" i="9"/>
  <c r="W16" i="9"/>
  <c r="V16" i="9"/>
  <c r="U16" i="9"/>
  <c r="T16" i="9"/>
  <c r="S16" i="9"/>
  <c r="Y16" i="9" s="1"/>
  <c r="R16" i="9"/>
  <c r="X16" i="9" s="1"/>
  <c r="Q16" i="9"/>
  <c r="I16" i="9" s="1"/>
  <c r="O16" i="9"/>
  <c r="N16" i="9"/>
  <c r="M16" i="9"/>
  <c r="L16" i="9"/>
  <c r="K16" i="9"/>
  <c r="J16" i="9"/>
  <c r="P16" i="9" s="1"/>
  <c r="H16" i="9" s="1"/>
  <c r="G16" i="9"/>
  <c r="F16" i="9"/>
  <c r="E16" i="9"/>
  <c r="D16" i="9"/>
  <c r="C16" i="9"/>
  <c r="B16" i="9"/>
  <c r="Y15" i="9"/>
  <c r="W15" i="9"/>
  <c r="V15" i="9"/>
  <c r="U15" i="9"/>
  <c r="T15" i="9"/>
  <c r="S15" i="9"/>
  <c r="R15" i="9"/>
  <c r="X15" i="9" s="1"/>
  <c r="O15" i="9"/>
  <c r="G15" i="9" s="1"/>
  <c r="N15" i="9"/>
  <c r="M15" i="9"/>
  <c r="E15" i="9" s="1"/>
  <c r="L15" i="9"/>
  <c r="K15" i="9"/>
  <c r="Q15" i="9" s="1"/>
  <c r="I15" i="9" s="1"/>
  <c r="J15" i="9"/>
  <c r="P15" i="9" s="1"/>
  <c r="F15" i="9"/>
  <c r="D15" i="9"/>
  <c r="B15" i="9"/>
  <c r="W14" i="9"/>
  <c r="V14" i="9"/>
  <c r="U14" i="9"/>
  <c r="T14" i="9"/>
  <c r="S14" i="9"/>
  <c r="Y14" i="9" s="1"/>
  <c r="R14" i="9"/>
  <c r="X14" i="9" s="1"/>
  <c r="Q14" i="9"/>
  <c r="I14" i="9" s="1"/>
  <c r="O14" i="9"/>
  <c r="N14" i="9"/>
  <c r="M14" i="9"/>
  <c r="L14" i="9"/>
  <c r="K14" i="9"/>
  <c r="J14" i="9"/>
  <c r="P14" i="9" s="1"/>
  <c r="H14" i="9" s="1"/>
  <c r="G14" i="9"/>
  <c r="F14" i="9"/>
  <c r="E14" i="9"/>
  <c r="D14" i="9"/>
  <c r="C14" i="9"/>
  <c r="B14" i="9"/>
  <c r="Y13" i="9"/>
  <c r="W13" i="9"/>
  <c r="V13" i="9"/>
  <c r="U13" i="9"/>
  <c r="T13" i="9"/>
  <c r="S13" i="9"/>
  <c r="R13" i="9"/>
  <c r="X13" i="9" s="1"/>
  <c r="O13" i="9"/>
  <c r="G13" i="9" s="1"/>
  <c r="N13" i="9"/>
  <c r="M13" i="9"/>
  <c r="E13" i="9" s="1"/>
  <c r="L13" i="9"/>
  <c r="K13" i="9"/>
  <c r="Q13" i="9" s="1"/>
  <c r="I13" i="9" s="1"/>
  <c r="J13" i="9"/>
  <c r="P13" i="9" s="1"/>
  <c r="F13" i="9"/>
  <c r="D13" i="9"/>
  <c r="B13" i="9"/>
  <c r="W12" i="9"/>
  <c r="V12" i="9"/>
  <c r="U12" i="9"/>
  <c r="T12" i="9"/>
  <c r="S12" i="9"/>
  <c r="Y12" i="9" s="1"/>
  <c r="R12" i="9"/>
  <c r="X12" i="9" s="1"/>
  <c r="Q12" i="9"/>
  <c r="I12" i="9" s="1"/>
  <c r="O12" i="9"/>
  <c r="N12" i="9"/>
  <c r="M12" i="9"/>
  <c r="L12" i="9"/>
  <c r="K12" i="9"/>
  <c r="J12" i="9"/>
  <c r="P12" i="9" s="1"/>
  <c r="H12" i="9" s="1"/>
  <c r="G12" i="9"/>
  <c r="F12" i="9"/>
  <c r="E12" i="9"/>
  <c r="D12" i="9"/>
  <c r="C12" i="9"/>
  <c r="B12" i="9"/>
  <c r="Y11" i="9"/>
  <c r="W11" i="9"/>
  <c r="V11" i="9"/>
  <c r="U11" i="9"/>
  <c r="T11" i="9"/>
  <c r="S11" i="9"/>
  <c r="R11" i="9"/>
  <c r="X11" i="9" s="1"/>
  <c r="O11" i="9"/>
  <c r="G11" i="9" s="1"/>
  <c r="N11" i="9"/>
  <c r="M11" i="9"/>
  <c r="E11" i="9" s="1"/>
  <c r="L11" i="9"/>
  <c r="K11" i="9"/>
  <c r="Q11" i="9" s="1"/>
  <c r="I11" i="9" s="1"/>
  <c r="J11" i="9"/>
  <c r="P11" i="9" s="1"/>
  <c r="F11" i="9"/>
  <c r="D11" i="9"/>
  <c r="B11" i="9"/>
  <c r="W10" i="9"/>
  <c r="V10" i="9"/>
  <c r="U10" i="9"/>
  <c r="T10" i="9"/>
  <c r="S10" i="9"/>
  <c r="Y10" i="9" s="1"/>
  <c r="R10" i="9"/>
  <c r="X10" i="9" s="1"/>
  <c r="Q10" i="9"/>
  <c r="I10" i="9" s="1"/>
  <c r="O10" i="9"/>
  <c r="N10" i="9"/>
  <c r="M10" i="9"/>
  <c r="L10" i="9"/>
  <c r="K10" i="9"/>
  <c r="J10" i="9"/>
  <c r="P10" i="9" s="1"/>
  <c r="H10" i="9" s="1"/>
  <c r="G10" i="9"/>
  <c r="F10" i="9"/>
  <c r="E10" i="9"/>
  <c r="D10" i="9"/>
  <c r="C10" i="9"/>
  <c r="B10" i="9"/>
  <c r="Y9" i="9"/>
  <c r="W9" i="9"/>
  <c r="V9" i="9"/>
  <c r="U9" i="9"/>
  <c r="T9" i="9"/>
  <c r="S9" i="9"/>
  <c r="R9" i="9"/>
  <c r="X9" i="9" s="1"/>
  <c r="O9" i="9"/>
  <c r="G9" i="9" s="1"/>
  <c r="N9" i="9"/>
  <c r="M9" i="9"/>
  <c r="E9" i="9" s="1"/>
  <c r="L9" i="9"/>
  <c r="K9" i="9"/>
  <c r="Q9" i="9" s="1"/>
  <c r="I9" i="9" s="1"/>
  <c r="J9" i="9"/>
  <c r="P9" i="9" s="1"/>
  <c r="F9" i="9"/>
  <c r="D9" i="9"/>
  <c r="B9" i="9"/>
  <c r="W8" i="9"/>
  <c r="V8" i="9"/>
  <c r="U8" i="9"/>
  <c r="T8" i="9"/>
  <c r="S8" i="9"/>
  <c r="Y8" i="9" s="1"/>
  <c r="R8" i="9"/>
  <c r="X8" i="9" s="1"/>
  <c r="Q8" i="9"/>
  <c r="I8" i="9" s="1"/>
  <c r="O8" i="9"/>
  <c r="N8" i="9"/>
  <c r="M8" i="9"/>
  <c r="L8" i="9"/>
  <c r="K8" i="9"/>
  <c r="J8" i="9"/>
  <c r="P8" i="9" s="1"/>
  <c r="H8" i="9" s="1"/>
  <c r="G8" i="9"/>
  <c r="F8" i="9"/>
  <c r="E8" i="9"/>
  <c r="D8" i="9"/>
  <c r="C8" i="9"/>
  <c r="B8" i="9"/>
  <c r="Y7" i="9"/>
  <c r="W7" i="9"/>
  <c r="V7" i="9"/>
  <c r="U7" i="9"/>
  <c r="T7" i="9"/>
  <c r="S7" i="9"/>
  <c r="R7" i="9"/>
  <c r="X7" i="9" s="1"/>
  <c r="O7" i="9"/>
  <c r="G7" i="9" s="1"/>
  <c r="N7" i="9"/>
  <c r="M7" i="9"/>
  <c r="E7" i="9" s="1"/>
  <c r="L7" i="9"/>
  <c r="K7" i="9"/>
  <c r="Q7" i="9" s="1"/>
  <c r="I7" i="9" s="1"/>
  <c r="J7" i="9"/>
  <c r="P7" i="9" s="1"/>
  <c r="F7" i="9"/>
  <c r="D7" i="9"/>
  <c r="B7" i="9"/>
  <c r="W6" i="9"/>
  <c r="W53" i="9" s="1"/>
  <c r="V6" i="9"/>
  <c r="U6" i="9"/>
  <c r="U53" i="9" s="1"/>
  <c r="T6" i="9"/>
  <c r="S6" i="9"/>
  <c r="S53" i="9" s="1"/>
  <c r="R6" i="9"/>
  <c r="X6" i="9" s="1"/>
  <c r="Q6" i="9"/>
  <c r="O6" i="9"/>
  <c r="N6" i="9"/>
  <c r="M6" i="9"/>
  <c r="L6" i="9"/>
  <c r="L53" i="9" s="1"/>
  <c r="K6" i="9"/>
  <c r="J6" i="9"/>
  <c r="P6" i="9" s="1"/>
  <c r="G6" i="9"/>
  <c r="F6" i="9"/>
  <c r="E6" i="9"/>
  <c r="D6" i="9"/>
  <c r="C6" i="9"/>
  <c r="B6" i="9"/>
  <c r="W52" i="8"/>
  <c r="V52" i="8"/>
  <c r="U52" i="8"/>
  <c r="T52" i="8"/>
  <c r="S52" i="8"/>
  <c r="Y52" i="8" s="1"/>
  <c r="R52" i="8"/>
  <c r="X52" i="8" s="1"/>
  <c r="O52" i="8"/>
  <c r="N52" i="8"/>
  <c r="F52" i="8" s="1"/>
  <c r="M52" i="8"/>
  <c r="L52" i="8"/>
  <c r="D52" i="8" s="1"/>
  <c r="K52" i="8"/>
  <c r="Q52" i="8" s="1"/>
  <c r="J52" i="8"/>
  <c r="B52" i="8" s="1"/>
  <c r="G52" i="8"/>
  <c r="E52" i="8"/>
  <c r="C52" i="8"/>
  <c r="W51" i="8"/>
  <c r="V51" i="8"/>
  <c r="U51" i="8"/>
  <c r="T51" i="8"/>
  <c r="S51" i="8"/>
  <c r="Y51" i="8" s="1"/>
  <c r="R51" i="8"/>
  <c r="X51" i="8" s="1"/>
  <c r="O51" i="8"/>
  <c r="N51" i="8"/>
  <c r="M51" i="8"/>
  <c r="L51" i="8"/>
  <c r="K51" i="8"/>
  <c r="Q51" i="8" s="1"/>
  <c r="I51" i="8" s="1"/>
  <c r="J51" i="8"/>
  <c r="P51" i="8" s="1"/>
  <c r="H51" i="8" s="1"/>
  <c r="G51" i="8"/>
  <c r="F51" i="8"/>
  <c r="E51" i="8"/>
  <c r="D51" i="8"/>
  <c r="C51" i="8"/>
  <c r="B51" i="8"/>
  <c r="W50" i="8"/>
  <c r="V50" i="8"/>
  <c r="U50" i="8"/>
  <c r="T50" i="8"/>
  <c r="S50" i="8"/>
  <c r="Y50" i="8" s="1"/>
  <c r="R50" i="8"/>
  <c r="X50" i="8" s="1"/>
  <c r="O50" i="8"/>
  <c r="N50" i="8"/>
  <c r="F50" i="8" s="1"/>
  <c r="M50" i="8"/>
  <c r="L50" i="8"/>
  <c r="D50" i="8" s="1"/>
  <c r="K50" i="8"/>
  <c r="Q50" i="8" s="1"/>
  <c r="J50" i="8"/>
  <c r="B50" i="8" s="1"/>
  <c r="G50" i="8"/>
  <c r="E50" i="8"/>
  <c r="C50" i="8"/>
  <c r="W49" i="8"/>
  <c r="V49" i="8"/>
  <c r="U49" i="8"/>
  <c r="T49" i="8"/>
  <c r="S49" i="8"/>
  <c r="Y49" i="8" s="1"/>
  <c r="R49" i="8"/>
  <c r="X49" i="8" s="1"/>
  <c r="O49" i="8"/>
  <c r="N49" i="8"/>
  <c r="M49" i="8"/>
  <c r="L49" i="8"/>
  <c r="K49" i="8"/>
  <c r="Q49" i="8" s="1"/>
  <c r="I49" i="8" s="1"/>
  <c r="J49" i="8"/>
  <c r="P49" i="8" s="1"/>
  <c r="H49" i="8" s="1"/>
  <c r="G49" i="8"/>
  <c r="F49" i="8"/>
  <c r="E49" i="8"/>
  <c r="D49" i="8"/>
  <c r="C49" i="8"/>
  <c r="B49" i="8"/>
  <c r="W48" i="8"/>
  <c r="V48" i="8"/>
  <c r="U48" i="8"/>
  <c r="T48" i="8"/>
  <c r="S48" i="8"/>
  <c r="Y48" i="8" s="1"/>
  <c r="R48" i="8"/>
  <c r="X48" i="8" s="1"/>
  <c r="O48" i="8"/>
  <c r="N48" i="8"/>
  <c r="F48" i="8" s="1"/>
  <c r="M48" i="8"/>
  <c r="L48" i="8"/>
  <c r="D48" i="8" s="1"/>
  <c r="K48" i="8"/>
  <c r="Q48" i="8" s="1"/>
  <c r="J48" i="8"/>
  <c r="B48" i="8" s="1"/>
  <c r="G48" i="8"/>
  <c r="E48" i="8"/>
  <c r="C48" i="8"/>
  <c r="W47" i="8"/>
  <c r="V47" i="8"/>
  <c r="U47" i="8"/>
  <c r="T47" i="8"/>
  <c r="S47" i="8"/>
  <c r="Y47" i="8" s="1"/>
  <c r="R47" i="8"/>
  <c r="X47" i="8" s="1"/>
  <c r="O47" i="8"/>
  <c r="N47" i="8"/>
  <c r="M47" i="8"/>
  <c r="L47" i="8"/>
  <c r="K47" i="8"/>
  <c r="Q47" i="8" s="1"/>
  <c r="I47" i="8" s="1"/>
  <c r="J47" i="8"/>
  <c r="P47" i="8" s="1"/>
  <c r="H47" i="8" s="1"/>
  <c r="G47" i="8"/>
  <c r="F47" i="8"/>
  <c r="E47" i="8"/>
  <c r="D47" i="8"/>
  <c r="C47" i="8"/>
  <c r="B47" i="8"/>
  <c r="W46" i="8"/>
  <c r="V46" i="8"/>
  <c r="U46" i="8"/>
  <c r="T46" i="8"/>
  <c r="S46" i="8"/>
  <c r="Y46" i="8" s="1"/>
  <c r="R46" i="8"/>
  <c r="X46" i="8" s="1"/>
  <c r="O46" i="8"/>
  <c r="N46" i="8"/>
  <c r="F46" i="8" s="1"/>
  <c r="M46" i="8"/>
  <c r="L46" i="8"/>
  <c r="D46" i="8" s="1"/>
  <c r="K46" i="8"/>
  <c r="Q46" i="8" s="1"/>
  <c r="J46" i="8"/>
  <c r="B46" i="8" s="1"/>
  <c r="G46" i="8"/>
  <c r="E46" i="8"/>
  <c r="C46" i="8"/>
  <c r="W45" i="8"/>
  <c r="V45" i="8"/>
  <c r="U45" i="8"/>
  <c r="T45" i="8"/>
  <c r="S45" i="8"/>
  <c r="Y45" i="8" s="1"/>
  <c r="R45" i="8"/>
  <c r="X45" i="8" s="1"/>
  <c r="O45" i="8"/>
  <c r="N45" i="8"/>
  <c r="M45" i="8"/>
  <c r="L45" i="8"/>
  <c r="K45" i="8"/>
  <c r="Q45" i="8" s="1"/>
  <c r="I45" i="8" s="1"/>
  <c r="J45" i="8"/>
  <c r="P45" i="8" s="1"/>
  <c r="H45" i="8" s="1"/>
  <c r="G45" i="8"/>
  <c r="F45" i="8"/>
  <c r="E45" i="8"/>
  <c r="D45" i="8"/>
  <c r="C45" i="8"/>
  <c r="B45" i="8"/>
  <c r="W44" i="8"/>
  <c r="V44" i="8"/>
  <c r="U44" i="8"/>
  <c r="T44" i="8"/>
  <c r="S44" i="8"/>
  <c r="Y44" i="8" s="1"/>
  <c r="R44" i="8"/>
  <c r="X44" i="8" s="1"/>
  <c r="O44" i="8"/>
  <c r="N44" i="8"/>
  <c r="F44" i="8" s="1"/>
  <c r="M44" i="8"/>
  <c r="L44" i="8"/>
  <c r="D44" i="8" s="1"/>
  <c r="K44" i="8"/>
  <c r="Q44" i="8" s="1"/>
  <c r="J44" i="8"/>
  <c r="B44" i="8" s="1"/>
  <c r="G44" i="8"/>
  <c r="E44" i="8"/>
  <c r="C44" i="8"/>
  <c r="W43" i="8"/>
  <c r="V43" i="8"/>
  <c r="U43" i="8"/>
  <c r="T43" i="8"/>
  <c r="S43" i="8"/>
  <c r="Y43" i="8" s="1"/>
  <c r="R43" i="8"/>
  <c r="X43" i="8" s="1"/>
  <c r="O43" i="8"/>
  <c r="N43" i="8"/>
  <c r="M43" i="8"/>
  <c r="L43" i="8"/>
  <c r="K43" i="8"/>
  <c r="Q43" i="8" s="1"/>
  <c r="I43" i="8" s="1"/>
  <c r="J43" i="8"/>
  <c r="P43" i="8" s="1"/>
  <c r="H43" i="8" s="1"/>
  <c r="G43" i="8"/>
  <c r="F43" i="8"/>
  <c r="E43" i="8"/>
  <c r="D43" i="8"/>
  <c r="C43" i="8"/>
  <c r="B43" i="8"/>
  <c r="W42" i="8"/>
  <c r="V42" i="8"/>
  <c r="U42" i="8"/>
  <c r="T42" i="8"/>
  <c r="S42" i="8"/>
  <c r="Y42" i="8" s="1"/>
  <c r="R42" i="8"/>
  <c r="X42" i="8" s="1"/>
  <c r="O42" i="8"/>
  <c r="N42" i="8"/>
  <c r="F42" i="8" s="1"/>
  <c r="M42" i="8"/>
  <c r="L42" i="8"/>
  <c r="D42" i="8" s="1"/>
  <c r="K42" i="8"/>
  <c r="Q42" i="8" s="1"/>
  <c r="J42" i="8"/>
  <c r="B42" i="8" s="1"/>
  <c r="G42" i="8"/>
  <c r="E42" i="8"/>
  <c r="C42" i="8"/>
  <c r="W41" i="8"/>
  <c r="V41" i="8"/>
  <c r="U41" i="8"/>
  <c r="T41" i="8"/>
  <c r="S41" i="8"/>
  <c r="Y41" i="8" s="1"/>
  <c r="R41" i="8"/>
  <c r="X41" i="8" s="1"/>
  <c r="O41" i="8"/>
  <c r="N41" i="8"/>
  <c r="M41" i="8"/>
  <c r="L41" i="8"/>
  <c r="K41" i="8"/>
  <c r="Q41" i="8" s="1"/>
  <c r="I41" i="8" s="1"/>
  <c r="J41" i="8"/>
  <c r="P41" i="8" s="1"/>
  <c r="H41" i="8" s="1"/>
  <c r="G41" i="8"/>
  <c r="F41" i="8"/>
  <c r="E41" i="8"/>
  <c r="D41" i="8"/>
  <c r="C41" i="8"/>
  <c r="B41" i="8"/>
  <c r="W40" i="8"/>
  <c r="V40" i="8"/>
  <c r="U40" i="8"/>
  <c r="T40" i="8"/>
  <c r="S40" i="8"/>
  <c r="Y40" i="8" s="1"/>
  <c r="R40" i="8"/>
  <c r="X40" i="8" s="1"/>
  <c r="O40" i="8"/>
  <c r="N40" i="8"/>
  <c r="F40" i="8" s="1"/>
  <c r="M40" i="8"/>
  <c r="L40" i="8"/>
  <c r="D40" i="8" s="1"/>
  <c r="K40" i="8"/>
  <c r="Q40" i="8" s="1"/>
  <c r="J40" i="8"/>
  <c r="B40" i="8" s="1"/>
  <c r="G40" i="8"/>
  <c r="E40" i="8"/>
  <c r="C40" i="8"/>
  <c r="W39" i="8"/>
  <c r="V39" i="8"/>
  <c r="U39" i="8"/>
  <c r="T39" i="8"/>
  <c r="S39" i="8"/>
  <c r="Y39" i="8" s="1"/>
  <c r="R39" i="8"/>
  <c r="X39" i="8" s="1"/>
  <c r="O39" i="8"/>
  <c r="N39" i="8"/>
  <c r="M39" i="8"/>
  <c r="L39" i="8"/>
  <c r="K39" i="8"/>
  <c r="Q39" i="8" s="1"/>
  <c r="I39" i="8" s="1"/>
  <c r="J39" i="8"/>
  <c r="P39" i="8" s="1"/>
  <c r="H39" i="8" s="1"/>
  <c r="G39" i="8"/>
  <c r="F39" i="8"/>
  <c r="E39" i="8"/>
  <c r="D39" i="8"/>
  <c r="C39" i="8"/>
  <c r="B39" i="8"/>
  <c r="W38" i="8"/>
  <c r="V38" i="8"/>
  <c r="U38" i="8"/>
  <c r="T38" i="8"/>
  <c r="S38" i="8"/>
  <c r="Y38" i="8" s="1"/>
  <c r="R38" i="8"/>
  <c r="X38" i="8" s="1"/>
  <c r="O38" i="8"/>
  <c r="N38" i="8"/>
  <c r="F38" i="8" s="1"/>
  <c r="M38" i="8"/>
  <c r="L38" i="8"/>
  <c r="D38" i="8" s="1"/>
  <c r="K38" i="8"/>
  <c r="Q38" i="8" s="1"/>
  <c r="J38" i="8"/>
  <c r="B38" i="8" s="1"/>
  <c r="G38" i="8"/>
  <c r="E38" i="8"/>
  <c r="C38" i="8"/>
  <c r="W37" i="8"/>
  <c r="V37" i="8"/>
  <c r="U37" i="8"/>
  <c r="T37" i="8"/>
  <c r="S37" i="8"/>
  <c r="Y37" i="8" s="1"/>
  <c r="R37" i="8"/>
  <c r="X37" i="8" s="1"/>
  <c r="O37" i="8"/>
  <c r="N37" i="8"/>
  <c r="M37" i="8"/>
  <c r="L37" i="8"/>
  <c r="K37" i="8"/>
  <c r="Q37" i="8" s="1"/>
  <c r="I37" i="8" s="1"/>
  <c r="J37" i="8"/>
  <c r="P37" i="8" s="1"/>
  <c r="H37" i="8" s="1"/>
  <c r="G37" i="8"/>
  <c r="F37" i="8"/>
  <c r="E37" i="8"/>
  <c r="D37" i="8"/>
  <c r="C37" i="8"/>
  <c r="B37" i="8"/>
  <c r="W36" i="8"/>
  <c r="V36" i="8"/>
  <c r="U36" i="8"/>
  <c r="T36" i="8"/>
  <c r="S36" i="8"/>
  <c r="Y36" i="8" s="1"/>
  <c r="R36" i="8"/>
  <c r="X36" i="8" s="1"/>
  <c r="O36" i="8"/>
  <c r="N36" i="8"/>
  <c r="F36" i="8" s="1"/>
  <c r="M36" i="8"/>
  <c r="L36" i="8"/>
  <c r="D36" i="8" s="1"/>
  <c r="K36" i="8"/>
  <c r="Q36" i="8" s="1"/>
  <c r="J36" i="8"/>
  <c r="B36" i="8" s="1"/>
  <c r="G36" i="8"/>
  <c r="E36" i="8"/>
  <c r="C36" i="8"/>
  <c r="W35" i="8"/>
  <c r="V35" i="8"/>
  <c r="U35" i="8"/>
  <c r="T35" i="8"/>
  <c r="S35" i="8"/>
  <c r="Y35" i="8" s="1"/>
  <c r="R35" i="8"/>
  <c r="X35" i="8" s="1"/>
  <c r="O35" i="8"/>
  <c r="N35" i="8"/>
  <c r="M35" i="8"/>
  <c r="L35" i="8"/>
  <c r="K35" i="8"/>
  <c r="Q35" i="8" s="1"/>
  <c r="I35" i="8" s="1"/>
  <c r="J35" i="8"/>
  <c r="P35" i="8" s="1"/>
  <c r="H35" i="8" s="1"/>
  <c r="G35" i="8"/>
  <c r="F35" i="8"/>
  <c r="E35" i="8"/>
  <c r="D35" i="8"/>
  <c r="C35" i="8"/>
  <c r="B35" i="8"/>
  <c r="W34" i="8"/>
  <c r="V34" i="8"/>
  <c r="U34" i="8"/>
  <c r="T34" i="8"/>
  <c r="S34" i="8"/>
  <c r="Y34" i="8" s="1"/>
  <c r="R34" i="8"/>
  <c r="X34" i="8" s="1"/>
  <c r="O34" i="8"/>
  <c r="N34" i="8"/>
  <c r="F34" i="8" s="1"/>
  <c r="M34" i="8"/>
  <c r="L34" i="8"/>
  <c r="D34" i="8" s="1"/>
  <c r="K34" i="8"/>
  <c r="Q34" i="8" s="1"/>
  <c r="J34" i="8"/>
  <c r="B34" i="8" s="1"/>
  <c r="G34" i="8"/>
  <c r="E34" i="8"/>
  <c r="C34" i="8"/>
  <c r="W33" i="8"/>
  <c r="V33" i="8"/>
  <c r="U33" i="8"/>
  <c r="T33" i="8"/>
  <c r="S33" i="8"/>
  <c r="Y33" i="8" s="1"/>
  <c r="R33" i="8"/>
  <c r="X33" i="8" s="1"/>
  <c r="O33" i="8"/>
  <c r="N33" i="8"/>
  <c r="M33" i="8"/>
  <c r="L33" i="8"/>
  <c r="K33" i="8"/>
  <c r="Q33" i="8" s="1"/>
  <c r="I33" i="8" s="1"/>
  <c r="J33" i="8"/>
  <c r="P33" i="8" s="1"/>
  <c r="H33" i="8" s="1"/>
  <c r="G33" i="8"/>
  <c r="F33" i="8"/>
  <c r="E33" i="8"/>
  <c r="D33" i="8"/>
  <c r="C33" i="8"/>
  <c r="B33" i="8"/>
  <c r="W32" i="8"/>
  <c r="V32" i="8"/>
  <c r="U32" i="8"/>
  <c r="T32" i="8"/>
  <c r="S32" i="8"/>
  <c r="Y32" i="8" s="1"/>
  <c r="R32" i="8"/>
  <c r="X32" i="8" s="1"/>
  <c r="O32" i="8"/>
  <c r="N32" i="8"/>
  <c r="F32" i="8" s="1"/>
  <c r="M32" i="8"/>
  <c r="L32" i="8"/>
  <c r="D32" i="8" s="1"/>
  <c r="K32" i="8"/>
  <c r="Q32" i="8" s="1"/>
  <c r="J32" i="8"/>
  <c r="B32" i="8" s="1"/>
  <c r="G32" i="8"/>
  <c r="E32" i="8"/>
  <c r="C32" i="8"/>
  <c r="W31" i="8"/>
  <c r="V31" i="8"/>
  <c r="U31" i="8"/>
  <c r="T31" i="8"/>
  <c r="S31" i="8"/>
  <c r="Y31" i="8" s="1"/>
  <c r="R31" i="8"/>
  <c r="X31" i="8" s="1"/>
  <c r="O31" i="8"/>
  <c r="N31" i="8"/>
  <c r="M31" i="8"/>
  <c r="L31" i="8"/>
  <c r="K31" i="8"/>
  <c r="Q31" i="8" s="1"/>
  <c r="I31" i="8" s="1"/>
  <c r="J31" i="8"/>
  <c r="P31" i="8" s="1"/>
  <c r="H31" i="8" s="1"/>
  <c r="G31" i="8"/>
  <c r="F31" i="8"/>
  <c r="E31" i="8"/>
  <c r="D31" i="8"/>
  <c r="C31" i="8"/>
  <c r="B31" i="8"/>
  <c r="W30" i="8"/>
  <c r="V30" i="8"/>
  <c r="U30" i="8"/>
  <c r="T30" i="8"/>
  <c r="S30" i="8"/>
  <c r="Y30" i="8" s="1"/>
  <c r="R30" i="8"/>
  <c r="X30" i="8" s="1"/>
  <c r="O30" i="8"/>
  <c r="N30" i="8"/>
  <c r="F30" i="8" s="1"/>
  <c r="M30" i="8"/>
  <c r="L30" i="8"/>
  <c r="D30" i="8" s="1"/>
  <c r="K30" i="8"/>
  <c r="Q30" i="8" s="1"/>
  <c r="J30" i="8"/>
  <c r="B30" i="8" s="1"/>
  <c r="G30" i="8"/>
  <c r="E30" i="8"/>
  <c r="C30" i="8"/>
  <c r="W29" i="8"/>
  <c r="V29" i="8"/>
  <c r="U29" i="8"/>
  <c r="T29" i="8"/>
  <c r="S29" i="8"/>
  <c r="Y29" i="8" s="1"/>
  <c r="R29" i="8"/>
  <c r="X29" i="8" s="1"/>
  <c r="O29" i="8"/>
  <c r="N29" i="8"/>
  <c r="M29" i="8"/>
  <c r="L29" i="8"/>
  <c r="K29" i="8"/>
  <c r="Q29" i="8" s="1"/>
  <c r="I29" i="8" s="1"/>
  <c r="J29" i="8"/>
  <c r="P29" i="8" s="1"/>
  <c r="H29" i="8" s="1"/>
  <c r="G29" i="8"/>
  <c r="F29" i="8"/>
  <c r="E29" i="8"/>
  <c r="D29" i="8"/>
  <c r="C29" i="8"/>
  <c r="B29" i="8"/>
  <c r="W28" i="8"/>
  <c r="V28" i="8"/>
  <c r="U28" i="8"/>
  <c r="T28" i="8"/>
  <c r="S28" i="8"/>
  <c r="Y28" i="8" s="1"/>
  <c r="R28" i="8"/>
  <c r="X28" i="8" s="1"/>
  <c r="O28" i="8"/>
  <c r="N28" i="8"/>
  <c r="M28" i="8"/>
  <c r="L28" i="8"/>
  <c r="K28" i="8"/>
  <c r="Q28" i="8" s="1"/>
  <c r="I28" i="8" s="1"/>
  <c r="J28" i="8"/>
  <c r="P28" i="8" s="1"/>
  <c r="H28" i="8" s="1"/>
  <c r="G28" i="8"/>
  <c r="F28" i="8"/>
  <c r="E28" i="8"/>
  <c r="D28" i="8"/>
  <c r="C28" i="8"/>
  <c r="B28" i="8"/>
  <c r="W27" i="8"/>
  <c r="V27" i="8"/>
  <c r="U27" i="8"/>
  <c r="T27" i="8"/>
  <c r="S27" i="8"/>
  <c r="Y27" i="8" s="1"/>
  <c r="R27" i="8"/>
  <c r="X27" i="8" s="1"/>
  <c r="O27" i="8"/>
  <c r="N27" i="8"/>
  <c r="M27" i="8"/>
  <c r="L27" i="8"/>
  <c r="K27" i="8"/>
  <c r="Q27" i="8" s="1"/>
  <c r="I27" i="8" s="1"/>
  <c r="J27" i="8"/>
  <c r="P27" i="8" s="1"/>
  <c r="H27" i="8" s="1"/>
  <c r="G27" i="8"/>
  <c r="F27" i="8"/>
  <c r="E27" i="8"/>
  <c r="D27" i="8"/>
  <c r="C27" i="8"/>
  <c r="B27" i="8"/>
  <c r="W26" i="8"/>
  <c r="V26" i="8"/>
  <c r="U26" i="8"/>
  <c r="T26" i="8"/>
  <c r="S26" i="8"/>
  <c r="Y26" i="8" s="1"/>
  <c r="R26" i="8"/>
  <c r="X26" i="8" s="1"/>
  <c r="O26" i="8"/>
  <c r="N26" i="8"/>
  <c r="M26" i="8"/>
  <c r="L26" i="8"/>
  <c r="K26" i="8"/>
  <c r="Q26" i="8" s="1"/>
  <c r="I26" i="8" s="1"/>
  <c r="J26" i="8"/>
  <c r="P26" i="8" s="1"/>
  <c r="H26" i="8" s="1"/>
  <c r="G26" i="8"/>
  <c r="F26" i="8"/>
  <c r="E26" i="8"/>
  <c r="D26" i="8"/>
  <c r="C26" i="8"/>
  <c r="B26" i="8"/>
  <c r="W25" i="8"/>
  <c r="V25" i="8"/>
  <c r="U25" i="8"/>
  <c r="T25" i="8"/>
  <c r="S25" i="8"/>
  <c r="Y25" i="8" s="1"/>
  <c r="R25" i="8"/>
  <c r="X25" i="8" s="1"/>
  <c r="O25" i="8"/>
  <c r="N25" i="8"/>
  <c r="M25" i="8"/>
  <c r="L25" i="8"/>
  <c r="K25" i="8"/>
  <c r="Q25" i="8" s="1"/>
  <c r="I25" i="8" s="1"/>
  <c r="J25" i="8"/>
  <c r="P25" i="8" s="1"/>
  <c r="H25" i="8" s="1"/>
  <c r="G25" i="8"/>
  <c r="F25" i="8"/>
  <c r="E25" i="8"/>
  <c r="D25" i="8"/>
  <c r="C25" i="8"/>
  <c r="B25" i="8"/>
  <c r="W24" i="8"/>
  <c r="V24" i="8"/>
  <c r="U24" i="8"/>
  <c r="T24" i="8"/>
  <c r="S24" i="8"/>
  <c r="Y24" i="8" s="1"/>
  <c r="R24" i="8"/>
  <c r="X24" i="8" s="1"/>
  <c r="O24" i="8"/>
  <c r="N24" i="8"/>
  <c r="M24" i="8"/>
  <c r="L24" i="8"/>
  <c r="K24" i="8"/>
  <c r="Q24" i="8" s="1"/>
  <c r="I24" i="8" s="1"/>
  <c r="J24" i="8"/>
  <c r="P24" i="8" s="1"/>
  <c r="H24" i="8" s="1"/>
  <c r="G24" i="8"/>
  <c r="F24" i="8"/>
  <c r="E24" i="8"/>
  <c r="D24" i="8"/>
  <c r="C24" i="8"/>
  <c r="B24" i="8"/>
  <c r="W23" i="8"/>
  <c r="V23" i="8"/>
  <c r="U23" i="8"/>
  <c r="T23" i="8"/>
  <c r="S23" i="8"/>
  <c r="Y23" i="8" s="1"/>
  <c r="R23" i="8"/>
  <c r="X23" i="8" s="1"/>
  <c r="O23" i="8"/>
  <c r="N23" i="8"/>
  <c r="M23" i="8"/>
  <c r="L23" i="8"/>
  <c r="K23" i="8"/>
  <c r="Q23" i="8" s="1"/>
  <c r="I23" i="8" s="1"/>
  <c r="J23" i="8"/>
  <c r="P23" i="8" s="1"/>
  <c r="H23" i="8" s="1"/>
  <c r="G23" i="8"/>
  <c r="F23" i="8"/>
  <c r="E23" i="8"/>
  <c r="D23" i="8"/>
  <c r="C23" i="8"/>
  <c r="B23" i="8"/>
  <c r="W22" i="8"/>
  <c r="V22" i="8"/>
  <c r="U22" i="8"/>
  <c r="T22" i="8"/>
  <c r="S22" i="8"/>
  <c r="Y22" i="8" s="1"/>
  <c r="R22" i="8"/>
  <c r="X22" i="8" s="1"/>
  <c r="O22" i="8"/>
  <c r="N22" i="8"/>
  <c r="M22" i="8"/>
  <c r="L22" i="8"/>
  <c r="K22" i="8"/>
  <c r="Q22" i="8" s="1"/>
  <c r="I22" i="8" s="1"/>
  <c r="J22" i="8"/>
  <c r="P22" i="8" s="1"/>
  <c r="H22" i="8" s="1"/>
  <c r="G22" i="8"/>
  <c r="F22" i="8"/>
  <c r="E22" i="8"/>
  <c r="D22" i="8"/>
  <c r="C22" i="8"/>
  <c r="B22" i="8"/>
  <c r="W21" i="8"/>
  <c r="V21" i="8"/>
  <c r="U21" i="8"/>
  <c r="T21" i="8"/>
  <c r="S21" i="8"/>
  <c r="Y21" i="8" s="1"/>
  <c r="R21" i="8"/>
  <c r="X21" i="8" s="1"/>
  <c r="O21" i="8"/>
  <c r="N21" i="8"/>
  <c r="M21" i="8"/>
  <c r="L21" i="8"/>
  <c r="K21" i="8"/>
  <c r="Q21" i="8" s="1"/>
  <c r="I21" i="8" s="1"/>
  <c r="J21" i="8"/>
  <c r="P21" i="8" s="1"/>
  <c r="H21" i="8" s="1"/>
  <c r="G21" i="8"/>
  <c r="F21" i="8"/>
  <c r="E21" i="8"/>
  <c r="D21" i="8"/>
  <c r="C21" i="8"/>
  <c r="B21" i="8"/>
  <c r="W20" i="8"/>
  <c r="V20" i="8"/>
  <c r="U20" i="8"/>
  <c r="T20" i="8"/>
  <c r="S20" i="8"/>
  <c r="Y20" i="8" s="1"/>
  <c r="R20" i="8"/>
  <c r="X20" i="8" s="1"/>
  <c r="O20" i="8"/>
  <c r="N20" i="8"/>
  <c r="M20" i="8"/>
  <c r="L20" i="8"/>
  <c r="K20" i="8"/>
  <c r="Q20" i="8" s="1"/>
  <c r="I20" i="8" s="1"/>
  <c r="J20" i="8"/>
  <c r="P20" i="8" s="1"/>
  <c r="H20" i="8" s="1"/>
  <c r="G20" i="8"/>
  <c r="F20" i="8"/>
  <c r="E20" i="8"/>
  <c r="D20" i="8"/>
  <c r="C20" i="8"/>
  <c r="B20" i="8"/>
  <c r="W19" i="8"/>
  <c r="V19" i="8"/>
  <c r="U19" i="8"/>
  <c r="T19" i="8"/>
  <c r="S19" i="8"/>
  <c r="Y19" i="8" s="1"/>
  <c r="R19" i="8"/>
  <c r="X19" i="8" s="1"/>
  <c r="O19" i="8"/>
  <c r="N19" i="8"/>
  <c r="M19" i="8"/>
  <c r="L19" i="8"/>
  <c r="K19" i="8"/>
  <c r="Q19" i="8" s="1"/>
  <c r="I19" i="8" s="1"/>
  <c r="J19" i="8"/>
  <c r="P19" i="8" s="1"/>
  <c r="H19" i="8" s="1"/>
  <c r="G19" i="8"/>
  <c r="F19" i="8"/>
  <c r="E19" i="8"/>
  <c r="D19" i="8"/>
  <c r="C19" i="8"/>
  <c r="B19" i="8"/>
  <c r="W18" i="8"/>
  <c r="V18" i="8"/>
  <c r="U18" i="8"/>
  <c r="T18" i="8"/>
  <c r="S18" i="8"/>
  <c r="Y18" i="8" s="1"/>
  <c r="R18" i="8"/>
  <c r="X18" i="8" s="1"/>
  <c r="O18" i="8"/>
  <c r="N18" i="8"/>
  <c r="M18" i="8"/>
  <c r="L18" i="8"/>
  <c r="K18" i="8"/>
  <c r="Q18" i="8" s="1"/>
  <c r="I18" i="8" s="1"/>
  <c r="J18" i="8"/>
  <c r="P18" i="8" s="1"/>
  <c r="H18" i="8" s="1"/>
  <c r="G18" i="8"/>
  <c r="F18" i="8"/>
  <c r="E18" i="8"/>
  <c r="D18" i="8"/>
  <c r="C18" i="8"/>
  <c r="B18" i="8"/>
  <c r="W17" i="8"/>
  <c r="V17" i="8"/>
  <c r="U17" i="8"/>
  <c r="T17" i="8"/>
  <c r="S17" i="8"/>
  <c r="Y17" i="8" s="1"/>
  <c r="R17" i="8"/>
  <c r="X17" i="8" s="1"/>
  <c r="O17" i="8"/>
  <c r="N17" i="8"/>
  <c r="M17" i="8"/>
  <c r="L17" i="8"/>
  <c r="K17" i="8"/>
  <c r="Q17" i="8" s="1"/>
  <c r="I17" i="8" s="1"/>
  <c r="J17" i="8"/>
  <c r="P17" i="8" s="1"/>
  <c r="H17" i="8" s="1"/>
  <c r="G17" i="8"/>
  <c r="F17" i="8"/>
  <c r="E17" i="8"/>
  <c r="D17" i="8"/>
  <c r="C17" i="8"/>
  <c r="B17" i="8"/>
  <c r="W16" i="8"/>
  <c r="V16" i="8"/>
  <c r="U16" i="8"/>
  <c r="T16" i="8"/>
  <c r="S16" i="8"/>
  <c r="Y16" i="8" s="1"/>
  <c r="R16" i="8"/>
  <c r="X16" i="8" s="1"/>
  <c r="O16" i="8"/>
  <c r="N16" i="8"/>
  <c r="M16" i="8"/>
  <c r="L16" i="8"/>
  <c r="K16" i="8"/>
  <c r="Q16" i="8" s="1"/>
  <c r="I16" i="8" s="1"/>
  <c r="J16" i="8"/>
  <c r="P16" i="8" s="1"/>
  <c r="H16" i="8" s="1"/>
  <c r="G16" i="8"/>
  <c r="F16" i="8"/>
  <c r="E16" i="8"/>
  <c r="D16" i="8"/>
  <c r="C16" i="8"/>
  <c r="B16" i="8"/>
  <c r="W15" i="8"/>
  <c r="V15" i="8"/>
  <c r="U15" i="8"/>
  <c r="T15" i="8"/>
  <c r="S15" i="8"/>
  <c r="Y15" i="8" s="1"/>
  <c r="R15" i="8"/>
  <c r="X15" i="8" s="1"/>
  <c r="O15" i="8"/>
  <c r="N15" i="8"/>
  <c r="M15" i="8"/>
  <c r="L15" i="8"/>
  <c r="K15" i="8"/>
  <c r="Q15" i="8" s="1"/>
  <c r="I15" i="8" s="1"/>
  <c r="J15" i="8"/>
  <c r="P15" i="8" s="1"/>
  <c r="H15" i="8" s="1"/>
  <c r="G15" i="8"/>
  <c r="F15" i="8"/>
  <c r="E15" i="8"/>
  <c r="D15" i="8"/>
  <c r="C15" i="8"/>
  <c r="B15" i="8"/>
  <c r="W14" i="8"/>
  <c r="V14" i="8"/>
  <c r="U14" i="8"/>
  <c r="T14" i="8"/>
  <c r="S14" i="8"/>
  <c r="Y14" i="8" s="1"/>
  <c r="R14" i="8"/>
  <c r="X14" i="8" s="1"/>
  <c r="O14" i="8"/>
  <c r="N14" i="8"/>
  <c r="M14" i="8"/>
  <c r="L14" i="8"/>
  <c r="K14" i="8"/>
  <c r="Q14" i="8" s="1"/>
  <c r="J14" i="8"/>
  <c r="P14" i="8" s="1"/>
  <c r="H14" i="8" s="1"/>
  <c r="I14" i="8"/>
  <c r="G14" i="8"/>
  <c r="F14" i="8"/>
  <c r="E14" i="8"/>
  <c r="D14" i="8"/>
  <c r="C14" i="8"/>
  <c r="B14" i="8"/>
  <c r="Y13" i="8"/>
  <c r="W13" i="8"/>
  <c r="V13" i="8"/>
  <c r="U13" i="8"/>
  <c r="T13" i="8"/>
  <c r="S13" i="8"/>
  <c r="R13" i="8"/>
  <c r="X13" i="8" s="1"/>
  <c r="O13" i="8"/>
  <c r="G13" i="8" s="1"/>
  <c r="N13" i="8"/>
  <c r="M13" i="8"/>
  <c r="E13" i="8" s="1"/>
  <c r="L13" i="8"/>
  <c r="K13" i="8"/>
  <c r="Q13" i="8" s="1"/>
  <c r="I13" i="8" s="1"/>
  <c r="J13" i="8"/>
  <c r="P13" i="8" s="1"/>
  <c r="F13" i="8"/>
  <c r="D13" i="8"/>
  <c r="B13" i="8"/>
  <c r="W12" i="8"/>
  <c r="V12" i="8"/>
  <c r="U12" i="8"/>
  <c r="T12" i="8"/>
  <c r="S12" i="8"/>
  <c r="Y12" i="8" s="1"/>
  <c r="R12" i="8"/>
  <c r="X12" i="8" s="1"/>
  <c r="Q12" i="8"/>
  <c r="I12" i="8" s="1"/>
  <c r="O12" i="8"/>
  <c r="N12" i="8"/>
  <c r="M12" i="8"/>
  <c r="L12" i="8"/>
  <c r="K12" i="8"/>
  <c r="J12" i="8"/>
  <c r="P12" i="8" s="1"/>
  <c r="H12" i="8" s="1"/>
  <c r="G12" i="8"/>
  <c r="F12" i="8"/>
  <c r="E12" i="8"/>
  <c r="D12" i="8"/>
  <c r="C12" i="8"/>
  <c r="B12" i="8"/>
  <c r="Y11" i="8"/>
  <c r="W11" i="8"/>
  <c r="V11" i="8"/>
  <c r="U11" i="8"/>
  <c r="T11" i="8"/>
  <c r="S11" i="8"/>
  <c r="R11" i="8"/>
  <c r="X11" i="8" s="1"/>
  <c r="O11" i="8"/>
  <c r="G11" i="8" s="1"/>
  <c r="N11" i="8"/>
  <c r="M11" i="8"/>
  <c r="E11" i="8" s="1"/>
  <c r="L11" i="8"/>
  <c r="K11" i="8"/>
  <c r="Q11" i="8" s="1"/>
  <c r="I11" i="8" s="1"/>
  <c r="J11" i="8"/>
  <c r="P11" i="8" s="1"/>
  <c r="F11" i="8"/>
  <c r="D11" i="8"/>
  <c r="B11" i="8"/>
  <c r="W10" i="8"/>
  <c r="V10" i="8"/>
  <c r="U10" i="8"/>
  <c r="T10" i="8"/>
  <c r="S10" i="8"/>
  <c r="Y10" i="8" s="1"/>
  <c r="R10" i="8"/>
  <c r="X10" i="8" s="1"/>
  <c r="Q10" i="8"/>
  <c r="I10" i="8" s="1"/>
  <c r="O10" i="8"/>
  <c r="N10" i="8"/>
  <c r="M10" i="8"/>
  <c r="L10" i="8"/>
  <c r="K10" i="8"/>
  <c r="J10" i="8"/>
  <c r="P10" i="8" s="1"/>
  <c r="H10" i="8" s="1"/>
  <c r="G10" i="8"/>
  <c r="F10" i="8"/>
  <c r="E10" i="8"/>
  <c r="D10" i="8"/>
  <c r="C10" i="8"/>
  <c r="B10" i="8"/>
  <c r="Y9" i="8"/>
  <c r="W9" i="8"/>
  <c r="V9" i="8"/>
  <c r="U9" i="8"/>
  <c r="T9" i="8"/>
  <c r="S9" i="8"/>
  <c r="R9" i="8"/>
  <c r="X9" i="8" s="1"/>
  <c r="O9" i="8"/>
  <c r="G9" i="8" s="1"/>
  <c r="N9" i="8"/>
  <c r="M9" i="8"/>
  <c r="E9" i="8" s="1"/>
  <c r="L9" i="8"/>
  <c r="K9" i="8"/>
  <c r="Q9" i="8" s="1"/>
  <c r="I9" i="8" s="1"/>
  <c r="J9" i="8"/>
  <c r="P9" i="8" s="1"/>
  <c r="F9" i="8"/>
  <c r="D9" i="8"/>
  <c r="B9" i="8"/>
  <c r="W8" i="8"/>
  <c r="V8" i="8"/>
  <c r="U8" i="8"/>
  <c r="T8" i="8"/>
  <c r="S8" i="8"/>
  <c r="Y8" i="8" s="1"/>
  <c r="R8" i="8"/>
  <c r="X8" i="8" s="1"/>
  <c r="Q8" i="8"/>
  <c r="I8" i="8" s="1"/>
  <c r="O8" i="8"/>
  <c r="N8" i="8"/>
  <c r="M8" i="8"/>
  <c r="L8" i="8"/>
  <c r="K8" i="8"/>
  <c r="J8" i="8"/>
  <c r="P8" i="8" s="1"/>
  <c r="H8" i="8" s="1"/>
  <c r="G8" i="8"/>
  <c r="F8" i="8"/>
  <c r="E8" i="8"/>
  <c r="D8" i="8"/>
  <c r="C8" i="8"/>
  <c r="B8" i="8"/>
  <c r="Y7" i="8"/>
  <c r="W7" i="8"/>
  <c r="V7" i="8"/>
  <c r="U7" i="8"/>
  <c r="T7" i="8"/>
  <c r="S7" i="8"/>
  <c r="R7" i="8"/>
  <c r="X7" i="8" s="1"/>
  <c r="H7" i="8" s="1"/>
  <c r="O7" i="8"/>
  <c r="N7" i="8"/>
  <c r="M7" i="8"/>
  <c r="L7" i="8"/>
  <c r="K7" i="8"/>
  <c r="Q7" i="8" s="1"/>
  <c r="I7" i="8" s="1"/>
  <c r="J7" i="8"/>
  <c r="P7" i="8" s="1"/>
  <c r="G7" i="8"/>
  <c r="F7" i="8"/>
  <c r="E7" i="8"/>
  <c r="D7" i="8"/>
  <c r="C7" i="8"/>
  <c r="B7" i="8"/>
  <c r="W6" i="8"/>
  <c r="W53" i="8" s="1"/>
  <c r="V6" i="8"/>
  <c r="V53" i="8" s="1"/>
  <c r="U6" i="8"/>
  <c r="U53" i="8" s="1"/>
  <c r="T6" i="8"/>
  <c r="T53" i="8" s="1"/>
  <c r="S6" i="8"/>
  <c r="S53" i="8" s="1"/>
  <c r="R6" i="8"/>
  <c r="R53" i="8" s="1"/>
  <c r="O6" i="8"/>
  <c r="O53" i="8" s="1"/>
  <c r="N6" i="8"/>
  <c r="N53" i="8" s="1"/>
  <c r="M6" i="8"/>
  <c r="M53" i="8" s="1"/>
  <c r="L6" i="8"/>
  <c r="L53" i="8" s="1"/>
  <c r="K6" i="8"/>
  <c r="K53" i="8" s="1"/>
  <c r="J6" i="8"/>
  <c r="J53" i="8" s="1"/>
  <c r="G6" i="8"/>
  <c r="F6" i="8"/>
  <c r="E6" i="8"/>
  <c r="D6" i="8"/>
  <c r="C6" i="8"/>
  <c r="B6" i="8"/>
  <c r="N52" i="18" l="1"/>
  <c r="T5" i="18"/>
  <c r="T52" i="18" s="1"/>
  <c r="V5" i="18"/>
  <c r="V52" i="18" s="1"/>
  <c r="X5" i="18"/>
  <c r="X52" i="18" s="1"/>
  <c r="U5" i="18"/>
  <c r="U52" i="18" s="1"/>
  <c r="W5" i="18"/>
  <c r="W52" i="18" s="1"/>
  <c r="Y5" i="18"/>
  <c r="Y52" i="18" s="1"/>
  <c r="T5" i="17"/>
  <c r="T52" i="17" s="1"/>
  <c r="V5" i="17"/>
  <c r="V52" i="17" s="1"/>
  <c r="X5" i="17"/>
  <c r="X52" i="17" s="1"/>
  <c r="U5" i="17"/>
  <c r="U52" i="17" s="1"/>
  <c r="W5" i="17"/>
  <c r="W52" i="17" s="1"/>
  <c r="Y5" i="17"/>
  <c r="Y52" i="17" s="1"/>
  <c r="U5" i="16"/>
  <c r="U52" i="16" s="1"/>
  <c r="Y5" i="16"/>
  <c r="Y52" i="16" s="1"/>
  <c r="B52" i="16"/>
  <c r="F52" i="16"/>
  <c r="W5" i="16"/>
  <c r="W52" i="16" s="1"/>
  <c r="V5" i="16"/>
  <c r="V52" i="16" s="1"/>
  <c r="H31" i="9"/>
  <c r="H35" i="9"/>
  <c r="H39" i="9"/>
  <c r="H43" i="9"/>
  <c r="H47" i="9"/>
  <c r="E53" i="9"/>
  <c r="G53" i="9"/>
  <c r="H6" i="9"/>
  <c r="Q53" i="9"/>
  <c r="X29" i="9"/>
  <c r="H29" i="9" s="1"/>
  <c r="B30" i="9"/>
  <c r="J53" i="9"/>
  <c r="F30" i="9"/>
  <c r="N53" i="9"/>
  <c r="P30" i="9"/>
  <c r="H30" i="9" s="1"/>
  <c r="X31" i="9"/>
  <c r="P32" i="9"/>
  <c r="H32" i="9" s="1"/>
  <c r="X33" i="9"/>
  <c r="H33" i="9" s="1"/>
  <c r="P34" i="9"/>
  <c r="H34" i="9" s="1"/>
  <c r="X35" i="9"/>
  <c r="P36" i="9"/>
  <c r="H36" i="9" s="1"/>
  <c r="X37" i="9"/>
  <c r="H37" i="9" s="1"/>
  <c r="P38" i="9"/>
  <c r="H38" i="9" s="1"/>
  <c r="X39" i="9"/>
  <c r="P40" i="9"/>
  <c r="H40" i="9" s="1"/>
  <c r="X41" i="9"/>
  <c r="H41" i="9" s="1"/>
  <c r="P42" i="9"/>
  <c r="H42" i="9" s="1"/>
  <c r="X43" i="9"/>
  <c r="P44" i="9"/>
  <c r="H44" i="9" s="1"/>
  <c r="X45" i="9"/>
  <c r="H45" i="9" s="1"/>
  <c r="P46" i="9"/>
  <c r="H46" i="9" s="1"/>
  <c r="X47" i="9"/>
  <c r="P48" i="9"/>
  <c r="H48" i="9" s="1"/>
  <c r="D53" i="9"/>
  <c r="K53" i="9"/>
  <c r="M53" i="9"/>
  <c r="O53" i="9"/>
  <c r="X53" i="9"/>
  <c r="T53" i="9"/>
  <c r="Y6" i="9"/>
  <c r="Y53" i="9" s="1"/>
  <c r="C7" i="9"/>
  <c r="C53" i="9" s="1"/>
  <c r="H7" i="9"/>
  <c r="C9" i="9"/>
  <c r="H9" i="9"/>
  <c r="C11" i="9"/>
  <c r="H11" i="9"/>
  <c r="C13" i="9"/>
  <c r="H13" i="9"/>
  <c r="C15" i="9"/>
  <c r="H15" i="9"/>
  <c r="C17" i="9"/>
  <c r="H17" i="9"/>
  <c r="C19" i="9"/>
  <c r="H19" i="9"/>
  <c r="C21" i="9"/>
  <c r="H21" i="9"/>
  <c r="C23" i="9"/>
  <c r="H23" i="9"/>
  <c r="C25" i="9"/>
  <c r="H25" i="9"/>
  <c r="C27" i="9"/>
  <c r="H27" i="9"/>
  <c r="B29" i="9"/>
  <c r="F29" i="9"/>
  <c r="F53" i="9" s="1"/>
  <c r="B49" i="9"/>
  <c r="P50" i="9"/>
  <c r="H50" i="9" s="1"/>
  <c r="P52" i="9"/>
  <c r="H52" i="9" s="1"/>
  <c r="I30" i="9"/>
  <c r="I32" i="9"/>
  <c r="I34" i="9"/>
  <c r="I36" i="9"/>
  <c r="I38" i="9"/>
  <c r="I40" i="9"/>
  <c r="I42" i="9"/>
  <c r="I44" i="9"/>
  <c r="I46" i="9"/>
  <c r="I48" i="9"/>
  <c r="I50" i="9"/>
  <c r="I52" i="9"/>
  <c r="E53" i="8"/>
  <c r="G53" i="8"/>
  <c r="Q6" i="8"/>
  <c r="Y6" i="8"/>
  <c r="Y53" i="8" s="1"/>
  <c r="B53" i="8"/>
  <c r="D53" i="8"/>
  <c r="F53" i="8"/>
  <c r="P6" i="8"/>
  <c r="X6" i="8"/>
  <c r="X53" i="8" s="1"/>
  <c r="C9" i="8"/>
  <c r="C53" i="8" s="1"/>
  <c r="H9" i="8"/>
  <c r="C11" i="8"/>
  <c r="H11" i="8"/>
  <c r="C13" i="8"/>
  <c r="H13" i="8"/>
  <c r="P30" i="8"/>
  <c r="H30" i="8" s="1"/>
  <c r="P32" i="8"/>
  <c r="H32" i="8" s="1"/>
  <c r="P34" i="8"/>
  <c r="H34" i="8" s="1"/>
  <c r="P36" i="8"/>
  <c r="H36" i="8" s="1"/>
  <c r="P38" i="8"/>
  <c r="H38" i="8" s="1"/>
  <c r="P40" i="8"/>
  <c r="H40" i="8" s="1"/>
  <c r="P42" i="8"/>
  <c r="H42" i="8" s="1"/>
  <c r="P44" i="8"/>
  <c r="H44" i="8" s="1"/>
  <c r="P46" i="8"/>
  <c r="H46" i="8" s="1"/>
  <c r="P48" i="8"/>
  <c r="H48" i="8" s="1"/>
  <c r="P50" i="8"/>
  <c r="H50" i="8" s="1"/>
  <c r="P52" i="8"/>
  <c r="H52" i="8" s="1"/>
  <c r="I30" i="8"/>
  <c r="I32" i="8"/>
  <c r="I34" i="8"/>
  <c r="I36" i="8"/>
  <c r="I38" i="8"/>
  <c r="I40" i="8"/>
  <c r="I42" i="8"/>
  <c r="I44" i="8"/>
  <c r="I46" i="8"/>
  <c r="I48" i="8"/>
  <c r="I50" i="8"/>
  <c r="I52" i="8"/>
  <c r="C12" i="19"/>
  <c r="I6" i="9" l="1"/>
  <c r="I53" i="9" s="1"/>
  <c r="P53" i="9"/>
  <c r="B53" i="9"/>
  <c r="H53" i="9"/>
  <c r="Q53" i="8"/>
  <c r="I6" i="8"/>
  <c r="I53" i="8" s="1"/>
  <c r="P53" i="8"/>
  <c r="H6" i="8"/>
  <c r="H53" i="8" s="1"/>
  <c r="C2" i="19"/>
  <c r="C3" i="19" s="1"/>
  <c r="C9" i="19" l="1"/>
  <c r="C10" i="19"/>
  <c r="B17" i="19" l="1"/>
  <c r="D17" i="19" s="1"/>
  <c r="D21" i="19"/>
  <c r="D24" i="19"/>
  <c r="D30" i="19"/>
  <c r="D36" i="19"/>
  <c r="D27" i="19"/>
  <c r="D33" i="19"/>
  <c r="B18" i="19" l="1"/>
  <c r="D18" i="19" s="1"/>
</calcChain>
</file>

<file path=xl/sharedStrings.xml><?xml version="1.0" encoding="utf-8"?>
<sst xmlns="http://schemas.openxmlformats.org/spreadsheetml/2006/main" count="699" uniqueCount="154">
  <si>
    <t>CFC</t>
  </si>
  <si>
    <t>HCFC</t>
  </si>
  <si>
    <t>HFC</t>
  </si>
  <si>
    <t>（kg）</t>
  </si>
  <si>
    <t>合計（設置以外時＋設置時）</t>
    <rPh sb="0" eb="2">
      <t>ゴウケイ</t>
    </rPh>
    <rPh sb="3" eb="5">
      <t>セッチ</t>
    </rPh>
    <rPh sb="5" eb="7">
      <t>イガイ</t>
    </rPh>
    <rPh sb="7" eb="8">
      <t>ジ</t>
    </rPh>
    <rPh sb="11" eb="12">
      <t>ジ</t>
    </rPh>
    <phoneticPr fontId="2"/>
  </si>
  <si>
    <t>設置以外時</t>
    <rPh sb="0" eb="2">
      <t>セッチ</t>
    </rPh>
    <rPh sb="2" eb="4">
      <t>イガイ</t>
    </rPh>
    <rPh sb="4" eb="5">
      <t>ジ</t>
    </rPh>
    <phoneticPr fontId="2"/>
  </si>
  <si>
    <t>設置時</t>
    <rPh sb="0" eb="2">
      <t>セッチ</t>
    </rPh>
    <rPh sb="2" eb="3">
      <t>ジ</t>
    </rPh>
    <phoneticPr fontId="2"/>
  </si>
  <si>
    <t>合計</t>
    <rPh sb="0" eb="2">
      <t>ゴウケイ</t>
    </rPh>
    <phoneticPr fontId="2"/>
  </si>
  <si>
    <t>充塡製品
台数
（台）</t>
    <rPh sb="9" eb="10">
      <t>ダイ</t>
    </rPh>
    <phoneticPr fontId="5"/>
  </si>
  <si>
    <t>充塡量
(kg)</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</si>
  <si>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</si>
  <si>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</si>
  <si>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</si>
  <si>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</si>
  <si>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</si>
  <si>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</si>
  <si>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</si>
  <si>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</si>
  <si>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</si>
  <si>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</si>
  <si>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</si>
  <si>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</si>
  <si>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</si>
  <si>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</si>
  <si>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</si>
  <si>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</si>
  <si>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</si>
  <si>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</si>
  <si>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</si>
  <si>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</si>
  <si>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</si>
  <si>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</si>
  <si>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</si>
  <si>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</si>
  <si>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</si>
  <si>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</si>
  <si>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</si>
  <si>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</si>
  <si>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</si>
  <si>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</si>
  <si>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</si>
  <si>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</si>
  <si>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</si>
  <si>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</si>
  <si>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</si>
  <si>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</si>
  <si>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</si>
  <si>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</si>
  <si>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</si>
  <si>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</si>
  <si>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</si>
  <si>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</si>
  <si>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</si>
  <si>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</si>
  <si>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</si>
  <si>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</si>
  <si>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</si>
  <si>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注１　小数点第一位を四捨五入したため、数値の和は必ずしも合計欄の値に一致しない。</t>
    <rPh sb="5" eb="6">
      <t>テン</t>
    </rPh>
    <phoneticPr fontId="2"/>
  </si>
  <si>
    <t>整備時</t>
    <rPh sb="0" eb="2">
      <t>セイビ</t>
    </rPh>
    <rPh sb="2" eb="3">
      <t>ジ</t>
    </rPh>
    <phoneticPr fontId="2"/>
  </si>
  <si>
    <t>回収製品
台数
（台）</t>
    <rPh sb="0" eb="2">
      <t>カイシュウ</t>
    </rPh>
    <rPh sb="2" eb="4">
      <t>セイヒン</t>
    </rPh>
    <rPh sb="5" eb="7">
      <t>ダイスウ</t>
    </rPh>
    <rPh sb="9" eb="10">
      <t>ダイ</t>
    </rPh>
    <phoneticPr fontId="2"/>
  </si>
  <si>
    <t>回収量
(kg)</t>
    <rPh sb="0" eb="2">
      <t>カイシュウ</t>
    </rPh>
    <rPh sb="2" eb="3">
      <t>リョウ</t>
    </rPh>
    <phoneticPr fontId="2"/>
  </si>
  <si>
    <t>増減</t>
  </si>
  <si>
    <t>増減率</t>
  </si>
  <si>
    <t>(</t>
  </si>
  <si>
    <t>)</t>
  </si>
  <si>
    <t>表３　フロン類の種類別の充塡台数及び充塡量の前年度比較</t>
    <rPh sb="0" eb="1">
      <t>ヒョウ</t>
    </rPh>
    <rPh sb="6" eb="7">
      <t>ルイ</t>
    </rPh>
    <rPh sb="8" eb="11">
      <t>シュルイベツ</t>
    </rPh>
    <rPh sb="14" eb="16">
      <t>ダイスウ</t>
    </rPh>
    <rPh sb="16" eb="17">
      <t>オヨ</t>
    </rPh>
    <rPh sb="20" eb="21">
      <t>リョウ</t>
    </rPh>
    <rPh sb="22" eb="25">
      <t>ゼンネンド</t>
    </rPh>
    <rPh sb="25" eb="27">
      <t>ヒカク</t>
    </rPh>
    <phoneticPr fontId="2"/>
  </si>
  <si>
    <t>台数</t>
  </si>
  <si>
    <t>充塡量</t>
  </si>
  <si>
    <t>（台）</t>
  </si>
  <si>
    <t>（構成比）</t>
  </si>
  <si>
    <t>設置以外
時</t>
    <rPh sb="0" eb="2">
      <t>セッチ</t>
    </rPh>
    <rPh sb="2" eb="4">
      <t>イガイ</t>
    </rPh>
    <rPh sb="5" eb="6">
      <t>ジ</t>
    </rPh>
    <phoneticPr fontId="2"/>
  </si>
  <si>
    <t>表４　フロン類の種類別の回収台数及び回収量の前年度比較</t>
    <rPh sb="0" eb="1">
      <t>ヒョウ</t>
    </rPh>
    <rPh sb="6" eb="7">
      <t>ルイ</t>
    </rPh>
    <rPh sb="8" eb="11">
      <t>シュルイベツ</t>
    </rPh>
    <rPh sb="12" eb="14">
      <t>カイシュウ</t>
    </rPh>
    <rPh sb="14" eb="16">
      <t>ダイスウ</t>
    </rPh>
    <rPh sb="16" eb="17">
      <t>オヨ</t>
    </rPh>
    <rPh sb="18" eb="21">
      <t>カイシュウリョウ</t>
    </rPh>
    <rPh sb="22" eb="25">
      <t>ゼンネンド</t>
    </rPh>
    <rPh sb="25" eb="27">
      <t>ヒカク</t>
    </rPh>
    <phoneticPr fontId="2"/>
  </si>
  <si>
    <t>回収量</t>
  </si>
  <si>
    <t>-</t>
  </si>
  <si>
    <t>合計</t>
  </si>
  <si>
    <t>(kg)</t>
  </si>
  <si>
    <t>年度当初
保管量
(kg)</t>
    <rPh sb="0" eb="2">
      <t>ネンド</t>
    </rPh>
    <rPh sb="2" eb="4">
      <t>トウショ</t>
    </rPh>
    <rPh sb="5" eb="7">
      <t>ホカン</t>
    </rPh>
    <rPh sb="7" eb="8">
      <t>リョウ</t>
    </rPh>
    <phoneticPr fontId="2"/>
  </si>
  <si>
    <t>破壊業者
引渡量
(kg)</t>
    <rPh sb="0" eb="2">
      <t>ハカイ</t>
    </rPh>
    <rPh sb="2" eb="4">
      <t>ギョウシャ</t>
    </rPh>
    <rPh sb="5" eb="6">
      <t>イン</t>
    </rPh>
    <rPh sb="6" eb="7">
      <t>ワタ</t>
    </rPh>
    <rPh sb="7" eb="8">
      <t>リョウ</t>
    </rPh>
    <phoneticPr fontId="2"/>
  </si>
  <si>
    <t>再利用量
(kg)</t>
    <rPh sb="0" eb="3">
      <t>サイリヨウ</t>
    </rPh>
    <rPh sb="3" eb="4">
      <t>リョウ</t>
    </rPh>
    <phoneticPr fontId="2"/>
  </si>
  <si>
    <t>年度末
保管量
(kg)</t>
    <rPh sb="0" eb="2">
      <t>ネンド</t>
    </rPh>
    <rPh sb="2" eb="3">
      <t>マツ</t>
    </rPh>
    <rPh sb="4" eb="6">
      <t>ホカン</t>
    </rPh>
    <rPh sb="6" eb="7">
      <t>リョウ</t>
    </rPh>
    <phoneticPr fontId="2"/>
  </si>
  <si>
    <t>都道府県内合計</t>
    <phoneticPr fontId="2"/>
  </si>
  <si>
    <t>HCFC</t>
    <phoneticPr fontId="2"/>
  </si>
  <si>
    <t>注３　再利用等された量は、フロン類再生業者に引き渡された量、フロン類回収業者が自ら再利用した量、及びフロン類再生業者又はフロン類破壊業者に確実に引き渡す者として都道府県知事が認める者に引き渡された量の合計。</t>
    <rPh sb="16" eb="17">
      <t>ルイ</t>
    </rPh>
    <rPh sb="17" eb="19">
      <t>サイセイ</t>
    </rPh>
    <rPh sb="19" eb="21">
      <t>ギョウシャ</t>
    </rPh>
    <rPh sb="22" eb="23">
      <t>ヒ</t>
    </rPh>
    <rPh sb="24" eb="25">
      <t>ワタ</t>
    </rPh>
    <rPh sb="28" eb="29">
      <t>リョウ</t>
    </rPh>
    <rPh sb="54" eb="56">
      <t>サイセイ</t>
    </rPh>
    <phoneticPr fontId="2"/>
  </si>
  <si>
    <t>（</t>
    <phoneticPr fontId="1"/>
  </si>
  <si>
    <t>）</t>
    <phoneticPr fontId="1"/>
  </si>
  <si>
    <t>当初の保管量</t>
  </si>
  <si>
    <t>末の保管量</t>
  </si>
  <si>
    <t>年度</t>
    <rPh sb="0" eb="2">
      <t>ネンド</t>
    </rPh>
    <phoneticPr fontId="1"/>
  </si>
  <si>
    <t>シートのパス</t>
    <phoneticPr fontId="1"/>
  </si>
  <si>
    <t>ファイル名検索</t>
    <rPh sb="4" eb="5">
      <t>メイ</t>
    </rPh>
    <rPh sb="5" eb="7">
      <t>ケンサク</t>
    </rPh>
    <phoneticPr fontId="1"/>
  </si>
  <si>
    <t>前年度表記①</t>
    <rPh sb="0" eb="3">
      <t>ゼンネンド</t>
    </rPh>
    <rPh sb="3" eb="5">
      <t>ヒョウキ</t>
    </rPh>
    <phoneticPr fontId="1"/>
  </si>
  <si>
    <t>前年度表記②</t>
    <rPh sb="0" eb="3">
      <t>ゼンネンド</t>
    </rPh>
    <rPh sb="3" eb="5">
      <t>ヒョウキ</t>
    </rPh>
    <phoneticPr fontId="1"/>
  </si>
  <si>
    <t>当該年度表記①</t>
    <rPh sb="0" eb="2">
      <t>トウガイ</t>
    </rPh>
    <rPh sb="2" eb="4">
      <t>ネンド</t>
    </rPh>
    <rPh sb="4" eb="6">
      <t>ヒョウキ</t>
    </rPh>
    <phoneticPr fontId="1"/>
  </si>
  <si>
    <t>当該年度表記②</t>
    <rPh sb="0" eb="2">
      <t>トウガイ</t>
    </rPh>
    <rPh sb="2" eb="4">
      <t>ネンド</t>
    </rPh>
    <rPh sb="4" eb="6">
      <t>ヒョウキ</t>
    </rPh>
    <phoneticPr fontId="1"/>
  </si>
  <si>
    <t>当該年度表記③</t>
    <rPh sb="0" eb="2">
      <t>トウガイ</t>
    </rPh>
    <rPh sb="2" eb="4">
      <t>ネンド</t>
    </rPh>
    <rPh sb="4" eb="6">
      <t>ヒョウキ</t>
    </rPh>
    <phoneticPr fontId="1"/>
  </si>
  <si>
    <t>廃棄時</t>
  </si>
  <si>
    <t>合計（廃棄時＋整備時）</t>
    <rPh sb="0" eb="2">
      <t>ゴウケイ</t>
    </rPh>
    <rPh sb="7" eb="9">
      <t>セイビ</t>
    </rPh>
    <rPh sb="9" eb="10">
      <t>ジ</t>
    </rPh>
    <phoneticPr fontId="2"/>
  </si>
  <si>
    <t>整備時＋
廃棄時データ</t>
    <rPh sb="2" eb="3">
      <t>ジ</t>
    </rPh>
    <phoneticPr fontId="2"/>
  </si>
  <si>
    <t>注２　廃棄時には、機器の再資源化時を含む。</t>
  </si>
  <si>
    <t>廃棄時データ</t>
  </si>
  <si>
    <t>元</t>
    <rPh sb="0" eb="1">
      <t>モト</t>
    </rPh>
    <phoneticPr fontId="1"/>
  </si>
  <si>
    <t>令和</t>
    <rPh sb="0" eb="2">
      <t>レイワ</t>
    </rPh>
    <phoneticPr fontId="1"/>
  </si>
  <si>
    <t>平成</t>
    <rPh sb="0" eb="2">
      <t>ヘイセイ</t>
    </rPh>
    <phoneticPr fontId="1"/>
  </si>
  <si>
    <t>平成14年度</t>
  </si>
  <si>
    <t>平成15年度</t>
  </si>
  <si>
    <t>平成16年度</t>
  </si>
  <si>
    <t>平成17年度</t>
  </si>
  <si>
    <t>平成18年度</t>
  </si>
  <si>
    <t>平成19年度</t>
  </si>
  <si>
    <t>平成20年度</t>
  </si>
  <si>
    <t>平成21年度</t>
  </si>
  <si>
    <t>平成22年度</t>
  </si>
  <si>
    <t>平成23年度</t>
  </si>
  <si>
    <t>平成24年度</t>
  </si>
  <si>
    <t>平成25年度</t>
  </si>
  <si>
    <t>平成26年度</t>
  </si>
  <si>
    <t>平成27年度</t>
  </si>
  <si>
    <t>平成28年度</t>
  </si>
  <si>
    <t>平成29年度</t>
  </si>
  <si>
    <t>平成30年度</t>
  </si>
  <si>
    <t>令和元年度</t>
  </si>
  <si>
    <t>廃棄時残存冷媒量</t>
  </si>
  <si>
    <t>廃棄時回収率</t>
  </si>
  <si>
    <t>廃棄時回収量</t>
  </si>
  <si>
    <t>整備時回収量</t>
  </si>
  <si>
    <t>表1　第一種フロン類充填回収業者による充填量及び回収量等（令和２年度）</t>
    <rPh sb="0" eb="1">
      <t>ヒョウ</t>
    </rPh>
    <rPh sb="3" eb="6">
      <t>ダイイッシュ</t>
    </rPh>
    <rPh sb="9" eb="10">
      <t>ルイ</t>
    </rPh>
    <rPh sb="10" eb="12">
      <t>ジュウテン</t>
    </rPh>
    <rPh sb="12" eb="14">
      <t>カイシュウ</t>
    </rPh>
    <rPh sb="14" eb="16">
      <t>ギョウシャ</t>
    </rPh>
    <rPh sb="19" eb="21">
      <t>ジュウテン</t>
    </rPh>
    <rPh sb="21" eb="22">
      <t>リョウ</t>
    </rPh>
    <rPh sb="22" eb="23">
      <t>オヨ</t>
    </rPh>
    <rPh sb="24" eb="27">
      <t>カイシュウリョウ</t>
    </rPh>
    <rPh sb="27" eb="28">
      <t>ナド</t>
    </rPh>
    <rPh sb="29" eb="31">
      <t>レイワ</t>
    </rPh>
    <rPh sb="32" eb="34">
      <t>ネンド</t>
    </rPh>
    <phoneticPr fontId="2"/>
  </si>
  <si>
    <t>廃棄時</t>
    <phoneticPr fontId="2"/>
  </si>
  <si>
    <t>充塡した第一種特定製品数</t>
  </si>
  <si>
    <t>(台)</t>
  </si>
  <si>
    <t>設置
以外時</t>
  </si>
  <si>
    <t>設置時</t>
  </si>
  <si>
    <t>回収した第一種特定製品数</t>
  </si>
  <si>
    <t>2年度当初の保管量</t>
  </si>
  <si>
    <t>破壊業者に引き渡された量</t>
  </si>
  <si>
    <t>再利用等された量</t>
  </si>
  <si>
    <t>2年度末の保管量</t>
  </si>
  <si>
    <t>整備時</t>
  </si>
  <si>
    <t>合計</t>
    <phoneticPr fontId="2"/>
  </si>
  <si>
    <t>設置以外時／廃棄時</t>
    <rPh sb="0" eb="2">
      <t>セッチ</t>
    </rPh>
    <rPh sb="2" eb="4">
      <t>イガイ</t>
    </rPh>
    <rPh sb="4" eb="5">
      <t>ジ</t>
    </rPh>
    <phoneticPr fontId="2"/>
  </si>
  <si>
    <t>設置時／整備時</t>
    <rPh sb="0" eb="2">
      <t>セッチ</t>
    </rPh>
    <rPh sb="2" eb="3">
      <t>ジ</t>
    </rPh>
    <rPh sb="4" eb="6">
      <t>セイビ</t>
    </rPh>
    <rPh sb="6" eb="7">
      <t>ジ</t>
    </rPh>
    <phoneticPr fontId="2"/>
  </si>
  <si>
    <t>令和2年度</t>
  </si>
  <si>
    <t>年度当初の保管量</t>
  </si>
  <si>
    <t>年度末の保管量</t>
  </si>
  <si>
    <t>表２　第一種フロン類回収量等の前年度との比較 （令和２年度）</t>
    <rPh sb="0" eb="1">
      <t>ヒョウ</t>
    </rPh>
    <rPh sb="3" eb="6">
      <t>ダイイッシュ</t>
    </rPh>
    <rPh sb="9" eb="10">
      <t>ルイ</t>
    </rPh>
    <rPh sb="10" eb="13">
      <t>カイシュウリョウ</t>
    </rPh>
    <rPh sb="13" eb="14">
      <t>ナド</t>
    </rPh>
    <rPh sb="15" eb="18">
      <t>ゼンネンド</t>
    </rPh>
    <rPh sb="20" eb="22">
      <t>ヒカク</t>
    </rPh>
    <phoneticPr fontId="2"/>
  </si>
  <si>
    <t>令和２年度</t>
    <rPh sb="0" eb="2">
      <t>レイワ</t>
    </rPh>
    <rPh sb="3" eb="5">
      <t>ネンド</t>
    </rPh>
    <phoneticPr fontId="1"/>
  </si>
  <si>
    <t>CFC</t>
    <phoneticPr fontId="2"/>
  </si>
  <si>
    <t>HFC</t>
    <phoneticPr fontId="2"/>
  </si>
  <si>
    <t>HFC</t>
    <phoneticPr fontId="2"/>
  </si>
  <si>
    <t>HCFC</t>
    <phoneticPr fontId="2"/>
  </si>
  <si>
    <t>CFC</t>
    <phoneticPr fontId="2"/>
  </si>
  <si>
    <t>HCFC</t>
    <phoneticPr fontId="2"/>
  </si>
  <si>
    <t>都道府県内合計</t>
    <phoneticPr fontId="2"/>
  </si>
  <si>
    <t>整備時
データ</t>
    <phoneticPr fontId="2"/>
  </si>
  <si>
    <t>CFC</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</si>
</sst>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 #,##0_ ;_ * \-#,##0_ ;_ * &quot;-&quot;_ ;_ @_ "/>
    <numFmt numFmtId="176" formatCode="#,##0_);[Red]\(#,##0\)"/>
    <numFmt numFmtId="177" formatCode="#,##0_ "/>
    <numFmt numFmtId="178" formatCode="#,##0.0_);[Red]\(#,##0.0\)"/>
    <numFmt numFmtId="179" formatCode="#,##0.0_ "/>
    <numFmt numFmtId="180" formatCode="#,##0.00_);[Red]\(#,##0.00\)"/>
    <numFmt numFmtId="181" formatCode="#,##0_ ;[Red]\-#,##0\ "/>
    <numFmt numFmtId="182" formatCode="0.0%"/>
    <numFmt numFmtId="183" formatCode="#,##0.00_ "/>
  </numFmts>
  <fonts count="17"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name val="ＭＳ Ｐゴシック"/>
      <family val="3"/>
      <charset val="128"/>
      <scheme val="major"/>
    </font>
    <font>
      <sz val="10"/>
      <name val="ＭＳ Ｐゴシック"/>
      <family val="3"/>
      <charset val="128"/>
    </font>
    <font>
      <b/>
      <sz val="11"/>
      <color theme="1"/>
      <name val="ＭＳ Ｐゴシック"/>
      <family val="3"/>
      <charset val="128"/>
      <scheme val="minor"/>
    </font>
    <font>
      <sz val="11"/>
      <color theme="1"/>
      <name val="ＭＳ Ｐ明朝"/>
      <family val="1"/>
      <charset val="128"/>
    </font>
    <font>
      <sz val="11"/>
      <color theme="1"/>
      <name val="ＭＳ 明朝"/>
      <family val="1"/>
      <charset val="128"/>
    </font>
    <font>
      <sz val="11"/>
      <name val="Century"/>
      <family val="1"/>
    </font>
    <font>
      <sz val="11"/>
      <name val="ＭＳ 明朝"/>
      <family val="1"/>
      <charset val="128"/>
    </font>
    <font>
      <sz val="12"/>
      <name val="ＭＳ 明朝"/>
      <family val="1"/>
      <charset val="128"/>
    </font>
    <font>
      <sz val="12"/>
      <name val="ＭＳ Ｐゴシック"/>
      <family val="3"/>
      <charset val="128"/>
    </font>
    <font>
      <sz val="11"/>
      <color rgb="FF000000"/>
      <name val="ＭＳ Ｐゴシック"/>
      <family val="3"/>
      <charset val="128"/>
      <scheme val="minor"/>
    </font>
    <font>
      <sz val="14"/>
      <color theme="1"/>
      <name val="ＭＳ 明朝"/>
      <family val="1"/>
      <charset val="128"/>
    </font>
    <font>
      <sz val="16"/>
      <color theme="1"/>
      <name val="ＭＳ 明朝"/>
      <family val="1"/>
      <charset val="128"/>
    </font>
    <font>
      <sz val="13"/>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medium">
        <color indexed="64"/>
      </top>
      <bottom/>
      <diagonal/>
    </border>
  </borders>
  <cellStyleXfs count="5">
    <xf numFmtId="0" fontId="0" fillId="0" borderId="0">
      <alignment vertical="center"/>
    </xf>
    <xf numFmtId="0" fontId="3" fillId="0" borderId="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9" fontId="3" fillId="0" borderId="0" applyFont="0" applyFill="0" applyBorder="0" applyAlignment="0" applyProtection="0">
      <alignment vertical="center"/>
    </xf>
  </cellStyleXfs>
  <cellXfs count="212">
    <xf numFmtId="0" fontId="0" fillId="0" borderId="0" xfId="0">
      <alignment vertical="center"/>
    </xf>
    <xf numFmtId="0" fontId="3" fillId="0" borderId="0" xfId="1">
      <alignment vertical="center"/>
    </xf>
    <xf numFmtId="0" fontId="3" fillId="0" borderId="0" xfId="1" applyFill="1">
      <alignment vertical="center"/>
    </xf>
    <xf numFmtId="0" fontId="3" fillId="2" borderId="0" xfId="1" applyFill="1">
      <alignment vertical="center"/>
    </xf>
    <xf numFmtId="0" fontId="3" fillId="0" borderId="0" xfId="1" applyFill="1" applyAlignment="1">
      <alignment horizontal="center" vertical="center"/>
    </xf>
    <xf numFmtId="0" fontId="3" fillId="0" borderId="18" xfId="1" applyFill="1" applyBorder="1" applyAlignment="1">
      <alignment horizontal="center" vertical="center"/>
    </xf>
    <xf numFmtId="176" fontId="5" fillId="0" borderId="26" xfId="1" applyNumberFormat="1" applyFont="1" applyFill="1" applyBorder="1" applyAlignment="1" applyProtection="1">
      <alignment horizontal="center" vertical="center" wrapText="1" shrinkToFit="1"/>
      <protection locked="0"/>
    </xf>
    <xf numFmtId="180" fontId="5" fillId="0" borderId="24" xfId="1" applyNumberFormat="1" applyFont="1" applyFill="1" applyBorder="1" applyAlignment="1" applyProtection="1">
      <alignment horizontal="center" vertical="center" wrapText="1" shrinkToFit="1"/>
      <protection locked="0"/>
    </xf>
    <xf numFmtId="180" fontId="5" fillId="0" borderId="25" xfId="1" applyNumberFormat="1" applyFont="1" applyFill="1" applyBorder="1" applyAlignment="1" applyProtection="1">
      <alignment horizontal="center" vertical="center" wrapText="1" shrinkToFit="1"/>
      <protection locked="0"/>
    </xf>
    <xf numFmtId="176" fontId="5" fillId="0" borderId="24" xfId="1" applyNumberFormat="1" applyFont="1" applyFill="1" applyBorder="1" applyAlignment="1" applyProtection="1">
      <alignment horizontal="center" vertical="center" wrapText="1" shrinkToFit="1"/>
      <protection locked="0"/>
    </xf>
    <xf numFmtId="0" fontId="3" fillId="0" borderId="0" xfId="1" applyAlignment="1">
      <alignment horizontal="center" vertical="center"/>
    </xf>
    <xf numFmtId="0" fontId="3" fillId="0" borderId="28" xfId="1" applyFill="1" applyBorder="1" applyAlignment="1">
      <alignment horizontal="center" vertical="center"/>
    </xf>
    <xf numFmtId="0" fontId="3" fillId="0" borderId="30" xfId="1" applyFill="1" applyBorder="1" applyAlignment="1">
      <alignment horizontal="center" vertical="center"/>
    </xf>
    <xf numFmtId="179" fontId="5" fillId="0" borderId="0" xfId="1" applyNumberFormat="1" applyFont="1" applyFill="1" applyAlignment="1" applyProtection="1">
      <alignment horizontal="left"/>
      <protection locked="0"/>
    </xf>
    <xf numFmtId="0" fontId="5" fillId="0" borderId="0" xfId="1" applyFont="1" applyFill="1" applyAlignment="1" applyProtection="1">
      <protection locked="0"/>
    </xf>
    <xf numFmtId="176" fontId="5" fillId="0" borderId="0" xfId="1" applyNumberFormat="1" applyFont="1" applyFill="1" applyAlignment="1" applyProtection="1">
      <protection locked="0"/>
    </xf>
    <xf numFmtId="181" fontId="5" fillId="0" borderId="0" xfId="1" applyNumberFormat="1" applyFont="1" applyFill="1" applyAlignment="1" applyProtection="1">
      <protection locked="0"/>
    </xf>
    <xf numFmtId="182" fontId="5" fillId="0" borderId="0" xfId="1" applyNumberFormat="1" applyFont="1" applyFill="1" applyAlignment="1" applyProtection="1">
      <protection locked="0"/>
    </xf>
    <xf numFmtId="183" fontId="3" fillId="0" borderId="0" xfId="1" applyNumberFormat="1" applyFill="1">
      <alignment vertical="center"/>
    </xf>
    <xf numFmtId="41" fontId="3" fillId="0" borderId="0" xfId="1" applyNumberFormat="1" applyFill="1">
      <alignment vertical="center"/>
    </xf>
    <xf numFmtId="0" fontId="3" fillId="0" borderId="20" xfId="1" applyFill="1" applyBorder="1" applyAlignment="1">
      <alignment horizontal="center" vertical="center"/>
    </xf>
    <xf numFmtId="0" fontId="3" fillId="0" borderId="35" xfId="1" applyFill="1" applyBorder="1" applyAlignment="1">
      <alignment horizontal="center" vertical="center"/>
    </xf>
    <xf numFmtId="180" fontId="5" fillId="0" borderId="43" xfId="1" applyNumberFormat="1" applyFont="1" applyFill="1" applyBorder="1" applyAlignment="1" applyProtection="1">
      <alignment horizontal="center" vertical="center" wrapText="1" shrinkToFit="1"/>
      <protection locked="0"/>
    </xf>
    <xf numFmtId="176" fontId="5" fillId="0" borderId="23" xfId="1" applyNumberFormat="1" applyFont="1" applyFill="1" applyBorder="1" applyAlignment="1" applyProtection="1">
      <alignment horizontal="center" vertical="center" wrapText="1" shrinkToFit="1"/>
      <protection locked="0"/>
    </xf>
    <xf numFmtId="0" fontId="3" fillId="2" borderId="0" xfId="1" applyFill="1" applyAlignment="1">
      <alignment vertical="center"/>
    </xf>
    <xf numFmtId="0" fontId="8" fillId="2" borderId="11" xfId="1" applyFont="1" applyFill="1" applyBorder="1">
      <alignment vertical="center"/>
    </xf>
    <xf numFmtId="0" fontId="8" fillId="2" borderId="8" xfId="1" applyFont="1" applyFill="1" applyBorder="1">
      <alignment vertical="center"/>
    </xf>
    <xf numFmtId="0" fontId="8" fillId="2" borderId="6" xfId="1" applyFont="1" applyFill="1" applyBorder="1">
      <alignment vertical="center"/>
    </xf>
    <xf numFmtId="0" fontId="8" fillId="2" borderId="12" xfId="1" applyFont="1" applyFill="1" applyBorder="1">
      <alignment vertical="center"/>
    </xf>
    <xf numFmtId="0" fontId="3" fillId="2" borderId="0" xfId="1" applyFill="1" applyAlignment="1">
      <alignment horizontal="center" vertical="center"/>
    </xf>
    <xf numFmtId="0" fontId="10" fillId="2" borderId="14" xfId="1" applyFont="1" applyFill="1" applyBorder="1">
      <alignment vertical="center"/>
    </xf>
    <xf numFmtId="0" fontId="10" fillId="2" borderId="7" xfId="1" applyFont="1" applyFill="1" applyBorder="1">
      <alignment vertical="center"/>
    </xf>
    <xf numFmtId="182" fontId="3" fillId="2" borderId="0" xfId="1" applyNumberFormat="1" applyFill="1">
      <alignment vertical="center"/>
    </xf>
    <xf numFmtId="0" fontId="10" fillId="2" borderId="10" xfId="1" applyFont="1" applyFill="1" applyBorder="1" applyAlignment="1">
      <alignment horizontal="center" vertical="center"/>
    </xf>
    <xf numFmtId="0" fontId="8" fillId="2" borderId="7" xfId="1" applyFont="1" applyFill="1" applyBorder="1">
      <alignment vertical="center"/>
    </xf>
    <xf numFmtId="0" fontId="8" fillId="2" borderId="14" xfId="1" applyFont="1" applyFill="1" applyBorder="1">
      <alignment vertical="center"/>
    </xf>
    <xf numFmtId="38" fontId="9" fillId="0" borderId="36" xfId="3" applyFont="1" applyFill="1" applyBorder="1" applyAlignment="1">
      <alignment vertical="center"/>
    </xf>
    <xf numFmtId="38" fontId="9" fillId="0" borderId="37" xfId="3" applyFont="1" applyFill="1" applyBorder="1" applyAlignment="1">
      <alignment vertical="center"/>
    </xf>
    <xf numFmtId="38" fontId="9" fillId="0" borderId="44" xfId="3" applyFont="1" applyFill="1" applyBorder="1" applyAlignment="1">
      <alignment vertical="center"/>
    </xf>
    <xf numFmtId="38" fontId="9" fillId="0" borderId="16" xfId="3" applyFont="1" applyFill="1" applyBorder="1" applyAlignment="1">
      <alignment vertical="center"/>
    </xf>
    <xf numFmtId="38" fontId="9" fillId="0" borderId="15" xfId="3" applyFont="1" applyFill="1" applyBorder="1" applyAlignment="1">
      <alignment vertical="center"/>
    </xf>
    <xf numFmtId="38" fontId="9" fillId="0" borderId="17" xfId="3" applyFont="1" applyFill="1" applyBorder="1" applyAlignment="1">
      <alignment vertical="center"/>
    </xf>
    <xf numFmtId="38" fontId="9" fillId="0" borderId="44" xfId="3" applyFont="1" applyBorder="1">
      <alignment vertical="center"/>
    </xf>
    <xf numFmtId="38" fontId="9" fillId="0" borderId="15" xfId="3" applyFont="1" applyBorder="1">
      <alignment vertical="center"/>
    </xf>
    <xf numFmtId="38" fontId="9" fillId="0" borderId="31" xfId="3" applyFont="1" applyFill="1" applyBorder="1" applyAlignment="1">
      <alignment vertical="center"/>
    </xf>
    <xf numFmtId="38" fontId="9" fillId="0" borderId="38" xfId="3" applyFont="1" applyFill="1" applyBorder="1" applyAlignment="1">
      <alignment vertical="center"/>
    </xf>
    <xf numFmtId="38" fontId="9" fillId="0" borderId="32" xfId="3" applyFont="1" applyFill="1" applyBorder="1" applyAlignment="1">
      <alignment vertical="center"/>
    </xf>
    <xf numFmtId="38" fontId="9" fillId="0" borderId="39" xfId="3" applyFont="1" applyFill="1" applyBorder="1" applyAlignment="1">
      <alignment vertical="center"/>
    </xf>
    <xf numFmtId="38" fontId="9" fillId="0" borderId="40" xfId="3" applyFont="1" applyFill="1" applyBorder="1" applyAlignment="1">
      <alignment vertical="center"/>
    </xf>
    <xf numFmtId="177" fontId="9" fillId="0" borderId="36" xfId="1" applyNumberFormat="1" applyFont="1" applyFill="1" applyBorder="1" applyAlignment="1">
      <alignment vertical="center"/>
    </xf>
    <xf numFmtId="177" fontId="9" fillId="0" borderId="37" xfId="1" applyNumberFormat="1" applyFont="1" applyFill="1" applyBorder="1" applyAlignment="1">
      <alignment vertical="center"/>
    </xf>
    <xf numFmtId="177" fontId="9" fillId="0" borderId="41" xfId="1" applyNumberFormat="1" applyFont="1" applyFill="1" applyBorder="1" applyAlignment="1">
      <alignment vertical="center"/>
    </xf>
    <xf numFmtId="177" fontId="9" fillId="0" borderId="45" xfId="1" applyNumberFormat="1" applyFont="1" applyFill="1" applyBorder="1" applyAlignment="1">
      <alignment vertical="center"/>
    </xf>
    <xf numFmtId="177" fontId="9" fillId="0" borderId="36" xfId="1" applyNumberFormat="1" applyFont="1" applyBorder="1">
      <alignment vertical="center"/>
    </xf>
    <xf numFmtId="177" fontId="9" fillId="0" borderId="41" xfId="1" applyNumberFormat="1" applyFont="1" applyBorder="1">
      <alignment vertical="center"/>
    </xf>
    <xf numFmtId="177" fontId="9" fillId="0" borderId="42" xfId="1" applyNumberFormat="1" applyFont="1" applyFill="1" applyBorder="1" applyAlignment="1">
      <alignment vertical="center"/>
    </xf>
    <xf numFmtId="177" fontId="9" fillId="0" borderId="12" xfId="1" applyNumberFormat="1" applyFont="1" applyFill="1" applyBorder="1" applyAlignment="1">
      <alignment vertical="center"/>
    </xf>
    <xf numFmtId="177" fontId="9" fillId="0" borderId="13" xfId="1" applyNumberFormat="1" applyFont="1" applyFill="1" applyBorder="1" applyAlignment="1">
      <alignment vertical="center"/>
    </xf>
    <xf numFmtId="177" fontId="9" fillId="0" borderId="11" xfId="1" applyNumberFormat="1" applyFont="1" applyFill="1" applyBorder="1" applyAlignment="1">
      <alignment vertical="center"/>
    </xf>
    <xf numFmtId="177" fontId="9" fillId="0" borderId="44" xfId="1" applyNumberFormat="1" applyFont="1" applyFill="1" applyBorder="1" applyAlignment="1">
      <alignment vertical="center"/>
    </xf>
    <xf numFmtId="177" fontId="9" fillId="0" borderId="16" xfId="1" applyNumberFormat="1" applyFont="1" applyFill="1" applyBorder="1" applyAlignment="1">
      <alignment vertical="center"/>
    </xf>
    <xf numFmtId="177" fontId="9" fillId="0" borderId="15" xfId="1" applyNumberFormat="1" applyFont="1" applyFill="1" applyBorder="1" applyAlignment="1">
      <alignment vertical="center"/>
    </xf>
    <xf numFmtId="177" fontId="9" fillId="0" borderId="17" xfId="1" applyNumberFormat="1" applyFont="1" applyFill="1" applyBorder="1" applyAlignment="1">
      <alignment vertical="center"/>
    </xf>
    <xf numFmtId="177" fontId="9" fillId="0" borderId="44" xfId="1" applyNumberFormat="1" applyFont="1" applyBorder="1">
      <alignment vertical="center"/>
    </xf>
    <xf numFmtId="177" fontId="9" fillId="0" borderId="15" xfId="1" applyNumberFormat="1" applyFont="1" applyBorder="1">
      <alignment vertical="center"/>
    </xf>
    <xf numFmtId="177" fontId="9" fillId="0" borderId="31" xfId="1" applyNumberFormat="1" applyFont="1" applyFill="1" applyBorder="1" applyAlignment="1">
      <alignment vertical="center"/>
    </xf>
    <xf numFmtId="177" fontId="9" fillId="0" borderId="38" xfId="1" applyNumberFormat="1" applyFont="1" applyFill="1" applyBorder="1" applyAlignment="1">
      <alignment vertical="center"/>
    </xf>
    <xf numFmtId="177" fontId="9" fillId="0" borderId="32" xfId="1" applyNumberFormat="1" applyFont="1" applyFill="1" applyBorder="1" applyAlignment="1">
      <alignment vertical="center"/>
    </xf>
    <xf numFmtId="177" fontId="9" fillId="0" borderId="39" xfId="1" applyNumberFormat="1" applyFont="1" applyFill="1" applyBorder="1" applyAlignment="1">
      <alignment vertical="center"/>
    </xf>
    <xf numFmtId="177" fontId="9" fillId="0" borderId="40" xfId="1" applyNumberFormat="1" applyFont="1" applyFill="1" applyBorder="1" applyAlignment="1">
      <alignment vertical="center"/>
    </xf>
    <xf numFmtId="180" fontId="3" fillId="0" borderId="0" xfId="1" applyNumberFormat="1">
      <alignment vertical="center"/>
    </xf>
    <xf numFmtId="0" fontId="3" fillId="0" borderId="47" xfId="1" applyFill="1" applyBorder="1" applyAlignment="1">
      <alignment horizontal="center" vertical="center"/>
    </xf>
    <xf numFmtId="0" fontId="3" fillId="0" borderId="48" xfId="1" applyFill="1" applyBorder="1" applyAlignment="1">
      <alignment horizontal="center" vertical="center"/>
    </xf>
    <xf numFmtId="0" fontId="3" fillId="0" borderId="56" xfId="1" applyFill="1" applyBorder="1" applyAlignment="1">
      <alignment horizontal="center" vertical="center"/>
    </xf>
    <xf numFmtId="0" fontId="3" fillId="0" borderId="53" xfId="1" applyFill="1" applyBorder="1" applyAlignment="1">
      <alignment horizontal="center" vertical="center"/>
    </xf>
    <xf numFmtId="177" fontId="9" fillId="0" borderId="49" xfId="1" applyNumberFormat="1" applyFont="1" applyFill="1" applyBorder="1" applyAlignment="1">
      <alignment vertical="center"/>
    </xf>
    <xf numFmtId="177" fontId="9" fillId="0" borderId="1" xfId="1" applyNumberFormat="1" applyFont="1" applyFill="1" applyBorder="1" applyAlignment="1">
      <alignment vertical="center"/>
    </xf>
    <xf numFmtId="177" fontId="9" fillId="0" borderId="6" xfId="1" applyNumberFormat="1" applyFont="1" applyFill="1" applyBorder="1" applyAlignment="1">
      <alignment vertical="center"/>
    </xf>
    <xf numFmtId="177" fontId="9" fillId="0" borderId="29" xfId="1" applyNumberFormat="1" applyFont="1" applyFill="1" applyBorder="1" applyAlignment="1">
      <alignment vertical="center"/>
    </xf>
    <xf numFmtId="177" fontId="9" fillId="0" borderId="8" xfId="1" applyNumberFormat="1" applyFont="1" applyFill="1" applyBorder="1" applyAlignment="1">
      <alignment vertical="center"/>
    </xf>
    <xf numFmtId="177" fontId="9" fillId="0" borderId="33" xfId="1" applyNumberFormat="1" applyFont="1" applyFill="1" applyBorder="1" applyAlignment="1">
      <alignment vertical="center"/>
    </xf>
    <xf numFmtId="177" fontId="9" fillId="0" borderId="55" xfId="1" applyNumberFormat="1" applyFont="1" applyFill="1" applyBorder="1" applyAlignment="1">
      <alignment vertical="center"/>
    </xf>
    <xf numFmtId="177" fontId="9" fillId="0" borderId="34" xfId="1" applyNumberFormat="1" applyFont="1" applyFill="1" applyBorder="1" applyAlignment="1">
      <alignment vertical="center"/>
    </xf>
    <xf numFmtId="178" fontId="5" fillId="0" borderId="23" xfId="1" applyNumberFormat="1" applyFont="1" applyFill="1" applyBorder="1" applyAlignment="1" applyProtection="1">
      <alignment horizontal="center" vertical="center" wrapText="1" shrinkToFit="1"/>
      <protection locked="0"/>
    </xf>
    <xf numFmtId="176" fontId="5" fillId="0" borderId="50" xfId="1" applyNumberFormat="1" applyFont="1" applyFill="1" applyBorder="1" applyAlignment="1" applyProtection="1">
      <alignment horizontal="center" vertical="center" wrapText="1" shrinkToFit="1"/>
      <protection locked="0"/>
    </xf>
    <xf numFmtId="180" fontId="5" fillId="0" borderId="51" xfId="1" applyNumberFormat="1" applyFont="1" applyFill="1" applyBorder="1" applyAlignment="1" applyProtection="1">
      <alignment horizontal="center" vertical="center" wrapText="1" shrinkToFit="1"/>
      <protection locked="0"/>
    </xf>
    <xf numFmtId="176" fontId="5" fillId="0" borderId="51" xfId="1" applyNumberFormat="1" applyFont="1" applyFill="1" applyBorder="1" applyAlignment="1" applyProtection="1">
      <alignment horizontal="center" vertical="center" wrapText="1" shrinkToFit="1"/>
      <protection locked="0"/>
    </xf>
    <xf numFmtId="180" fontId="5" fillId="0" borderId="54" xfId="1" applyNumberFormat="1" applyFont="1" applyFill="1" applyBorder="1" applyAlignment="1" applyProtection="1">
      <alignment horizontal="center" vertical="center" wrapText="1" shrinkToFit="1"/>
      <protection locked="0"/>
    </xf>
    <xf numFmtId="180" fontId="5" fillId="0" borderId="52" xfId="1" applyNumberFormat="1" applyFont="1" applyFill="1" applyBorder="1" applyAlignment="1" applyProtection="1">
      <alignment horizontal="center" vertical="center" wrapText="1" shrinkToFit="1"/>
      <protection locked="0"/>
    </xf>
    <xf numFmtId="176" fontId="5" fillId="0" borderId="57" xfId="1" applyNumberFormat="1" applyFont="1" applyFill="1" applyBorder="1" applyAlignment="1" applyProtection="1">
      <alignment horizontal="center" vertical="center" wrapText="1" shrinkToFit="1"/>
      <protection locked="0"/>
    </xf>
    <xf numFmtId="0" fontId="3" fillId="0" borderId="46" xfId="1" applyFill="1" applyBorder="1" applyAlignment="1">
      <alignment horizontal="center" vertical="center"/>
    </xf>
    <xf numFmtId="38" fontId="9" fillId="0" borderId="1" xfId="3" applyFont="1" applyFill="1" applyBorder="1" applyAlignment="1">
      <alignment vertical="center"/>
    </xf>
    <xf numFmtId="38" fontId="9" fillId="0" borderId="41" xfId="3" applyFont="1" applyFill="1" applyBorder="1" applyAlignment="1">
      <alignment vertical="center"/>
    </xf>
    <xf numFmtId="38" fontId="9" fillId="0" borderId="42" xfId="3" applyFont="1" applyFill="1" applyBorder="1" applyAlignment="1">
      <alignment vertical="center"/>
    </xf>
    <xf numFmtId="38" fontId="9" fillId="0" borderId="49" xfId="3" applyFont="1" applyFill="1" applyBorder="1" applyAlignment="1">
      <alignment vertical="center"/>
    </xf>
    <xf numFmtId="38" fontId="9" fillId="0" borderId="29" xfId="3" applyFont="1" applyFill="1" applyBorder="1" applyAlignment="1">
      <alignment vertical="center"/>
    </xf>
    <xf numFmtId="38" fontId="9" fillId="0" borderId="1" xfId="3" applyFont="1" applyBorder="1">
      <alignment vertical="center"/>
    </xf>
    <xf numFmtId="38" fontId="9" fillId="0" borderId="41" xfId="3" applyFont="1" applyBorder="1">
      <alignment vertical="center"/>
    </xf>
    <xf numFmtId="38" fontId="9" fillId="0" borderId="8" xfId="3" applyFont="1" applyFill="1" applyBorder="1" applyAlignment="1">
      <alignment vertical="center"/>
    </xf>
    <xf numFmtId="38" fontId="9" fillId="0" borderId="45" xfId="3" applyFont="1" applyFill="1" applyBorder="1" applyAlignment="1">
      <alignment vertical="center"/>
    </xf>
    <xf numFmtId="38" fontId="9" fillId="0" borderId="6" xfId="3" applyFont="1" applyFill="1" applyBorder="1" applyAlignment="1">
      <alignment vertical="center"/>
    </xf>
    <xf numFmtId="38" fontId="9" fillId="0" borderId="36" xfId="3" applyFont="1" applyBorder="1">
      <alignment vertical="center"/>
    </xf>
    <xf numFmtId="38" fontId="9" fillId="0" borderId="49" xfId="3" applyFont="1" applyBorder="1">
      <alignment vertical="center"/>
    </xf>
    <xf numFmtId="177" fontId="9" fillId="0" borderId="1" xfId="1" applyNumberFormat="1" applyFont="1" applyBorder="1">
      <alignment vertical="center"/>
    </xf>
    <xf numFmtId="177" fontId="9" fillId="0" borderId="49" xfId="1" applyNumberFormat="1" applyFont="1" applyBorder="1">
      <alignment vertical="center"/>
    </xf>
    <xf numFmtId="0" fontId="4" fillId="0" borderId="0" xfId="1" applyFont="1" applyFill="1" applyBorder="1" applyAlignment="1">
      <alignment horizontal="center" vertical="center"/>
    </xf>
    <xf numFmtId="0" fontId="12" fillId="0" borderId="0" xfId="1" applyFont="1" applyFill="1">
      <alignment vertical="center"/>
    </xf>
    <xf numFmtId="0" fontId="0" fillId="0" borderId="0" xfId="0" applyAlignment="1">
      <alignment horizontal="right" vertical="center"/>
    </xf>
    <xf numFmtId="0" fontId="7" fillId="2" borderId="0" xfId="1" applyFont="1" applyFill="1" applyBorder="1">
      <alignment vertical="center"/>
    </xf>
    <xf numFmtId="0" fontId="13" fillId="0" borderId="0" xfId="0" applyFont="1" applyFill="1" applyAlignment="1">
      <alignment vertical="center"/>
    </xf>
    <xf numFmtId="0" fontId="0" fillId="3" borderId="0" xfId="0" applyFill="1">
      <alignment vertical="center"/>
    </xf>
    <xf numFmtId="0" fontId="0" fillId="0" borderId="0" xfId="0" applyFill="1">
      <alignment vertical="center"/>
    </xf>
    <xf numFmtId="0" fontId="4" fillId="3" borderId="0" xfId="1" applyFont="1" applyFill="1" applyBorder="1" applyAlignment="1">
      <alignment horizontal="center" vertical="center"/>
    </xf>
    <xf numFmtId="177" fontId="9" fillId="0" borderId="50" xfId="1" applyNumberFormat="1" applyFont="1" applyFill="1" applyBorder="1" applyAlignment="1">
      <alignment vertical="center"/>
    </xf>
    <xf numFmtId="10" fontId="3" fillId="2" borderId="0" xfId="1" applyNumberFormat="1" applyFill="1">
      <alignment vertical="center"/>
    </xf>
    <xf numFmtId="38" fontId="15" fillId="2" borderId="1" xfId="3" applyFont="1" applyFill="1" applyBorder="1" applyAlignment="1">
      <alignment horizontal="center" vertical="center" wrapText="1"/>
    </xf>
    <xf numFmtId="9" fontId="15" fillId="2" borderId="1" xfId="3" applyNumberFormat="1" applyFont="1" applyFill="1" applyBorder="1" applyAlignment="1">
      <alignment horizontal="center" vertical="center" wrapText="1"/>
    </xf>
    <xf numFmtId="0" fontId="10" fillId="2" borderId="5" xfId="1" applyFont="1" applyFill="1" applyBorder="1">
      <alignment vertical="center"/>
    </xf>
    <xf numFmtId="3" fontId="10" fillId="2" borderId="1" xfId="3" applyNumberFormat="1" applyFont="1" applyFill="1" applyBorder="1" applyAlignment="1">
      <alignment horizontal="right" vertical="center"/>
    </xf>
    <xf numFmtId="0" fontId="10" fillId="2" borderId="2" xfId="1" applyFont="1" applyFill="1" applyBorder="1" applyAlignment="1">
      <alignment horizontal="right" vertical="center"/>
    </xf>
    <xf numFmtId="182" fontId="10" fillId="2" borderId="5" xfId="4" quotePrefix="1" applyNumberFormat="1" applyFont="1" applyFill="1" applyBorder="1" applyAlignment="1">
      <alignment horizontal="right" vertical="center"/>
    </xf>
    <xf numFmtId="3" fontId="10" fillId="2" borderId="1" xfId="3" quotePrefix="1" applyNumberFormat="1" applyFont="1" applyFill="1" applyBorder="1" applyAlignment="1">
      <alignment horizontal="right" vertical="center"/>
    </xf>
    <xf numFmtId="0" fontId="10" fillId="2" borderId="6" xfId="1" applyFont="1" applyFill="1" applyBorder="1" applyAlignment="1">
      <alignment horizontal="right" vertical="center"/>
    </xf>
    <xf numFmtId="0" fontId="10" fillId="2" borderId="11" xfId="1" applyFont="1" applyFill="1" applyBorder="1" applyAlignment="1">
      <alignment horizontal="right" vertical="center"/>
    </xf>
    <xf numFmtId="182" fontId="10" fillId="2" borderId="5" xfId="4" applyNumberFormat="1" applyFont="1" applyFill="1" applyBorder="1" applyAlignment="1">
      <alignment horizontal="right" vertical="center"/>
    </xf>
    <xf numFmtId="3" fontId="10" fillId="2" borderId="13" xfId="3" applyNumberFormat="1" applyFont="1" applyFill="1" applyBorder="1" applyAlignment="1">
      <alignment horizontal="right" vertical="center"/>
    </xf>
    <xf numFmtId="182" fontId="10" fillId="2" borderId="14" xfId="1" applyNumberFormat="1" applyFont="1" applyFill="1" applyBorder="1">
      <alignment vertical="center"/>
    </xf>
    <xf numFmtId="182" fontId="10" fillId="2" borderId="7" xfId="1" applyNumberFormat="1" applyFont="1" applyFill="1" applyBorder="1">
      <alignment vertical="center"/>
    </xf>
    <xf numFmtId="0" fontId="10" fillId="2" borderId="4" xfId="1" applyFont="1" applyFill="1" applyBorder="1" applyAlignment="1">
      <alignment horizontal="center" vertical="center"/>
    </xf>
    <xf numFmtId="0" fontId="10" fillId="2" borderId="2" xfId="1" applyFont="1" applyFill="1" applyBorder="1" applyAlignment="1">
      <alignment horizontal="left" vertical="center"/>
    </xf>
    <xf numFmtId="0" fontId="10" fillId="2" borderId="3" xfId="1" applyFont="1" applyFill="1" applyBorder="1">
      <alignment vertical="center"/>
    </xf>
    <xf numFmtId="0" fontId="10" fillId="2" borderId="8" xfId="1" applyFont="1" applyFill="1" applyBorder="1">
      <alignment vertical="center"/>
    </xf>
    <xf numFmtId="0" fontId="10" fillId="2" borderId="12" xfId="1" applyFont="1" applyFill="1" applyBorder="1">
      <alignment vertical="center"/>
    </xf>
    <xf numFmtId="182" fontId="10" fillId="2" borderId="7" xfId="1" applyNumberFormat="1" applyFont="1" applyFill="1" applyBorder="1" applyAlignment="1">
      <alignment horizontal="right" vertical="center"/>
    </xf>
    <xf numFmtId="0" fontId="10" fillId="2" borderId="3" xfId="1" applyFont="1" applyFill="1" applyBorder="1" applyAlignment="1">
      <alignment horizontal="center" vertical="center"/>
    </xf>
    <xf numFmtId="3" fontId="10" fillId="2" borderId="8" xfId="3" applyNumberFormat="1" applyFont="1" applyFill="1" applyBorder="1" applyAlignment="1">
      <alignment horizontal="right" vertical="center"/>
    </xf>
    <xf numFmtId="3" fontId="10" fillId="2" borderId="12" xfId="3" applyNumberFormat="1" applyFont="1" applyFill="1" applyBorder="1" applyAlignment="1">
      <alignment horizontal="right" vertical="center"/>
    </xf>
    <xf numFmtId="0" fontId="8" fillId="2" borderId="2" xfId="1" applyFont="1" applyFill="1" applyBorder="1" applyAlignment="1">
      <alignment horizontal="center" vertical="center"/>
    </xf>
    <xf numFmtId="0" fontId="8" fillId="2" borderId="4" xfId="1" applyFont="1" applyFill="1" applyBorder="1" applyAlignment="1">
      <alignment horizontal="center"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10" fillId="2" borderId="13" xfId="1" applyFont="1" applyFill="1" applyBorder="1" applyAlignment="1">
      <alignment horizontal="center" vertical="center"/>
    </xf>
    <xf numFmtId="0" fontId="14" fillId="2" borderId="1" xfId="1" applyFont="1" applyFill="1" applyBorder="1" applyAlignment="1">
      <alignment horizontal="left" vertical="center" wrapText="1"/>
    </xf>
    <xf numFmtId="0" fontId="15" fillId="2" borderId="1" xfId="1" applyFont="1" applyFill="1" applyBorder="1" applyAlignment="1">
      <alignment horizontal="center" vertical="center" wrapText="1"/>
    </xf>
    <xf numFmtId="176" fontId="8" fillId="2" borderId="8" xfId="1" applyNumberFormat="1" applyFont="1" applyFill="1" applyBorder="1" applyAlignment="1">
      <alignment vertical="center"/>
    </xf>
    <xf numFmtId="176" fontId="8" fillId="2" borderId="1" xfId="1" applyNumberFormat="1" applyFont="1" applyFill="1" applyBorder="1" applyAlignment="1">
      <alignment vertical="center"/>
    </xf>
    <xf numFmtId="176" fontId="8" fillId="2" borderId="12" xfId="1" applyNumberFormat="1" applyFont="1" applyFill="1" applyBorder="1" applyAlignment="1">
      <alignment vertical="center"/>
    </xf>
    <xf numFmtId="176" fontId="8" fillId="2" borderId="13" xfId="1" applyNumberFormat="1" applyFont="1" applyFill="1" applyBorder="1" applyAlignment="1">
      <alignment vertical="center"/>
    </xf>
    <xf numFmtId="0" fontId="10" fillId="2" borderId="2" xfId="1" applyFont="1" applyFill="1" applyBorder="1">
      <alignment vertical="center"/>
    </xf>
    <xf numFmtId="0" fontId="10" fillId="2" borderId="9" xfId="1" applyFont="1" applyFill="1" applyBorder="1">
      <alignment vertical="center"/>
    </xf>
    <xf numFmtId="0" fontId="10" fillId="2" borderId="0" xfId="1" applyFont="1" applyFill="1" applyBorder="1" applyAlignment="1">
      <alignment horizontal="center" vertical="center"/>
    </xf>
    <xf numFmtId="0" fontId="10" fillId="2" borderId="11" xfId="1" applyFont="1" applyFill="1" applyBorder="1">
      <alignment vertical="center"/>
    </xf>
    <xf numFmtId="0" fontId="10" fillId="2" borderId="14" xfId="1" applyFont="1" applyFill="1" applyBorder="1" applyAlignment="1">
      <alignment horizontal="center" vertical="center"/>
    </xf>
    <xf numFmtId="3" fontId="10" fillId="2" borderId="8" xfId="1" applyNumberFormat="1" applyFont="1" applyFill="1" applyBorder="1">
      <alignment vertical="center"/>
    </xf>
    <xf numFmtId="3" fontId="10" fillId="2" borderId="1" xfId="1" applyNumberFormat="1" applyFont="1" applyFill="1" applyBorder="1">
      <alignment vertical="center"/>
    </xf>
    <xf numFmtId="182" fontId="10" fillId="2" borderId="8" xfId="1" applyNumberFormat="1" applyFont="1" applyFill="1" applyBorder="1">
      <alignment vertical="center"/>
    </xf>
    <xf numFmtId="182" fontId="10" fillId="2" borderId="1" xfId="1" applyNumberFormat="1" applyFont="1" applyFill="1" applyBorder="1">
      <alignment vertical="center"/>
    </xf>
    <xf numFmtId="3" fontId="10" fillId="2" borderId="12" xfId="1" applyNumberFormat="1" applyFont="1" applyFill="1" applyBorder="1">
      <alignment vertical="center"/>
    </xf>
    <xf numFmtId="3" fontId="10" fillId="2" borderId="13" xfId="1" applyNumberFormat="1" applyFont="1" applyFill="1" applyBorder="1">
      <alignment vertical="center"/>
    </xf>
    <xf numFmtId="0" fontId="10" fillId="2" borderId="0" xfId="1" applyFont="1" applyFill="1">
      <alignment vertical="center"/>
    </xf>
    <xf numFmtId="0" fontId="10" fillId="2" borderId="0" xfId="1" applyFont="1" applyFill="1" applyAlignment="1">
      <alignment horizontal="center" vertical="center"/>
    </xf>
    <xf numFmtId="3" fontId="10" fillId="2" borderId="1" xfId="1" applyNumberFormat="1" applyFont="1" applyFill="1" applyBorder="1" applyAlignment="1">
      <alignment horizontal="right" vertical="center"/>
    </xf>
    <xf numFmtId="182" fontId="10" fillId="2" borderId="1" xfId="1" quotePrefix="1" applyNumberFormat="1" applyFont="1" applyFill="1" applyBorder="1" applyAlignment="1">
      <alignment horizontal="right" vertical="center"/>
    </xf>
    <xf numFmtId="182" fontId="10" fillId="2" borderId="1" xfId="1" applyNumberFormat="1" applyFont="1" applyFill="1" applyBorder="1" applyAlignment="1">
      <alignment horizontal="right" vertical="center"/>
    </xf>
    <xf numFmtId="3" fontId="10" fillId="2" borderId="1" xfId="1" quotePrefix="1" applyNumberFormat="1" applyFont="1" applyFill="1" applyBorder="1" applyAlignment="1">
      <alignment horizontal="right" vertical="center"/>
    </xf>
    <xf numFmtId="3" fontId="10" fillId="2" borderId="13" xfId="1" applyNumberFormat="1" applyFont="1" applyFill="1" applyBorder="1" applyAlignment="1">
      <alignment horizontal="right" vertical="center"/>
    </xf>
    <xf numFmtId="3" fontId="10" fillId="2" borderId="3" xfId="1" applyNumberFormat="1" applyFont="1" applyFill="1" applyBorder="1">
      <alignment vertical="center"/>
    </xf>
    <xf numFmtId="3" fontId="10" fillId="2" borderId="4" xfId="1" applyNumberFormat="1" applyFont="1" applyFill="1" applyBorder="1">
      <alignment vertical="center"/>
    </xf>
    <xf numFmtId="0" fontId="10" fillId="2" borderId="5" xfId="1" applyFont="1" applyFill="1" applyBorder="1" applyAlignment="1">
      <alignment horizontal="center" vertical="center"/>
    </xf>
    <xf numFmtId="0" fontId="10" fillId="2" borderId="4" xfId="1" applyFont="1" applyFill="1" applyBorder="1" applyAlignment="1">
      <alignment horizontal="center" vertical="center" wrapText="1"/>
    </xf>
    <xf numFmtId="0" fontId="10" fillId="2" borderId="10" xfId="1" applyFont="1" applyFill="1" applyBorder="1" applyAlignment="1">
      <alignment horizontal="center" vertical="center" wrapText="1"/>
    </xf>
    <xf numFmtId="0" fontId="10" fillId="2" borderId="1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8" fillId="2" borderId="13" xfId="1" applyFont="1" applyFill="1" applyBorder="1" applyAlignment="1">
      <alignment horizontal="center" vertical="center" wrapText="1"/>
    </xf>
    <xf numFmtId="0" fontId="13" fillId="0" borderId="0" xfId="0" applyFont="1" applyFill="1" applyAlignment="1">
      <alignment horizontal="center" vertical="center"/>
    </xf>
    <xf numFmtId="0" fontId="10" fillId="2" borderId="2" xfId="1" applyFont="1" applyFill="1" applyBorder="1" applyAlignment="1">
      <alignment vertical="center" wrapText="1"/>
    </xf>
    <xf numFmtId="0" fontId="10" fillId="2" borderId="9" xfId="1" applyFont="1" applyFill="1" applyBorder="1" applyAlignment="1">
      <alignment vertical="center" wrapText="1"/>
    </xf>
    <xf numFmtId="0" fontId="10" fillId="2" borderId="11" xfId="1" applyFont="1" applyFill="1" applyBorder="1" applyAlignment="1">
      <alignment vertical="center" wrapText="1"/>
    </xf>
    <xf numFmtId="0" fontId="11" fillId="2" borderId="6" xfId="1" applyFont="1" applyFill="1" applyBorder="1" applyAlignment="1">
      <alignment horizontal="center" vertical="center" wrapText="1"/>
    </xf>
    <xf numFmtId="0" fontId="11" fillId="2" borderId="8" xfId="1" applyFont="1" applyFill="1" applyBorder="1" applyAlignment="1">
      <alignment horizontal="center" vertical="center" wrapText="1"/>
    </xf>
    <xf numFmtId="0" fontId="6" fillId="0" borderId="22" xfId="1" applyFont="1" applyFill="1" applyBorder="1" applyAlignment="1">
      <alignment vertical="center" wrapText="1"/>
    </xf>
    <xf numFmtId="0" fontId="3" fillId="0" borderId="27" xfId="1" applyBorder="1" applyAlignment="1">
      <alignment vertical="center" wrapText="1"/>
    </xf>
    <xf numFmtId="176" fontId="5" fillId="0" borderId="23" xfId="1" applyNumberFormat="1" applyFont="1" applyFill="1" applyBorder="1" applyAlignment="1" applyProtection="1">
      <alignment horizontal="center" vertical="center"/>
      <protection locked="0"/>
    </xf>
    <xf numFmtId="176" fontId="5" fillId="0" borderId="24" xfId="1" applyNumberFormat="1" applyFont="1" applyFill="1" applyBorder="1" applyAlignment="1" applyProtection="1">
      <alignment horizontal="center" vertical="center"/>
      <protection locked="0"/>
    </xf>
    <xf numFmtId="176" fontId="5" fillId="0" borderId="25" xfId="1" applyNumberFormat="1" applyFont="1" applyFill="1" applyBorder="1" applyAlignment="1" applyProtection="1">
      <alignment horizontal="center" vertical="center"/>
      <protection locked="0"/>
    </xf>
    <xf numFmtId="176" fontId="3" fillId="0" borderId="19" xfId="1" applyNumberFormat="1" applyFill="1" applyBorder="1" applyAlignment="1">
      <alignment horizontal="center" vertical="center"/>
    </xf>
    <xf numFmtId="0" fontId="0" fillId="0" borderId="20" xfId="1" applyFont="1" applyBorder="1" applyAlignment="1">
      <alignment horizontal="center" vertical="center"/>
    </xf>
    <xf numFmtId="0" fontId="3" fillId="0" borderId="19" xfId="1" applyBorder="1" applyAlignment="1">
      <alignment horizontal="center" vertical="center"/>
    </xf>
    <xf numFmtId="0" fontId="3" fillId="0" borderId="21" xfId="1" applyBorder="1" applyAlignment="1">
      <alignment horizontal="center" vertical="center"/>
    </xf>
    <xf numFmtId="176" fontId="3" fillId="0" borderId="20" xfId="1" applyNumberFormat="1" applyFill="1" applyBorder="1" applyAlignment="1">
      <alignment horizontal="center" vertical="center"/>
    </xf>
    <xf numFmtId="176" fontId="3" fillId="0" borderId="21" xfId="1" applyNumberFormat="1" applyFill="1" applyBorder="1" applyAlignment="1">
      <alignment horizontal="center" vertical="center"/>
    </xf>
    <xf numFmtId="0" fontId="0" fillId="0" borderId="19" xfId="1" applyFont="1" applyBorder="1" applyAlignment="1">
      <alignment horizontal="center" vertical="center"/>
    </xf>
    <xf numFmtId="176" fontId="5" fillId="0" borderId="20" xfId="1" applyNumberFormat="1" applyFont="1" applyFill="1" applyBorder="1" applyAlignment="1" applyProtection="1">
      <alignment horizontal="center" vertical="center"/>
      <protection locked="0"/>
    </xf>
    <xf numFmtId="0" fontId="3" fillId="0" borderId="19" xfId="1" applyFill="1" applyBorder="1" applyAlignment="1">
      <alignment horizontal="center" vertical="center"/>
    </xf>
    <xf numFmtId="0" fontId="3" fillId="0" borderId="21" xfId="1" applyFill="1" applyBorder="1" applyAlignment="1">
      <alignment horizontal="center" vertical="center"/>
    </xf>
    <xf numFmtId="0" fontId="6" fillId="0" borderId="22" xfId="1" applyFont="1" applyFill="1" applyBorder="1" applyAlignment="1">
      <alignment horizontal="center" vertical="center" wrapText="1"/>
    </xf>
    <xf numFmtId="0" fontId="3" fillId="0" borderId="27" xfId="1" applyFill="1" applyBorder="1" applyAlignment="1">
      <alignment horizontal="center" vertical="center" wrapText="1"/>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4" xfId="1" applyFont="1" applyFill="1" applyBorder="1" applyAlignment="1">
      <alignment horizontal="center" vertical="center" textRotation="255" wrapText="1"/>
    </xf>
    <xf numFmtId="0" fontId="10" fillId="2" borderId="10" xfId="1" applyFont="1" applyFill="1" applyBorder="1" applyAlignment="1">
      <alignment horizontal="center" vertical="center" textRotation="255" wrapText="1"/>
    </xf>
    <xf numFmtId="0" fontId="10" fillId="2" borderId="13" xfId="1" applyFont="1" applyFill="1" applyBorder="1" applyAlignment="1">
      <alignment horizontal="center" vertical="center" textRotation="255" wrapText="1"/>
    </xf>
    <xf numFmtId="0" fontId="10" fillId="2" borderId="8" xfId="1" applyFont="1" applyFill="1" applyBorder="1" applyAlignment="1">
      <alignment horizontal="center" vertical="center"/>
    </xf>
    <xf numFmtId="0" fontId="10" fillId="2" borderId="6" xfId="1" applyFont="1" applyFill="1" applyBorder="1" applyAlignment="1">
      <alignment vertical="center"/>
    </xf>
    <xf numFmtId="0" fontId="10" fillId="2" borderId="7" xfId="1" applyFont="1" applyFill="1" applyBorder="1" applyAlignment="1">
      <alignment vertical="center"/>
    </xf>
    <xf numFmtId="0" fontId="10" fillId="2" borderId="8" xfId="1" applyFont="1" applyFill="1" applyBorder="1" applyAlignment="1">
      <alignment vertical="center"/>
    </xf>
    <xf numFmtId="0" fontId="16" fillId="2" borderId="4" xfId="1" applyFont="1" applyFill="1" applyBorder="1" applyAlignment="1">
      <alignment horizontal="center" vertical="center" textRotation="255"/>
    </xf>
    <xf numFmtId="0" fontId="16" fillId="2" borderId="10" xfId="1" applyFont="1" applyFill="1" applyBorder="1" applyAlignment="1">
      <alignment horizontal="center" vertical="center" textRotation="255"/>
    </xf>
    <xf numFmtId="0" fontId="16" fillId="2" borderId="13" xfId="1" applyFont="1" applyFill="1" applyBorder="1" applyAlignment="1">
      <alignment horizontal="center" vertical="center" textRotation="255"/>
    </xf>
    <xf numFmtId="0" fontId="10" fillId="2" borderId="4" xfId="1" applyFont="1" applyFill="1" applyBorder="1" applyAlignment="1">
      <alignment vertical="center" wrapText="1"/>
    </xf>
    <xf numFmtId="0" fontId="10" fillId="2" borderId="10" xfId="1" applyFont="1" applyFill="1" applyBorder="1" applyAlignment="1">
      <alignment vertical="center" wrapText="1"/>
    </xf>
    <xf numFmtId="0" fontId="10" fillId="2" borderId="13" xfId="1" applyFont="1" applyFill="1" applyBorder="1" applyAlignment="1">
      <alignment vertical="center" wrapText="1"/>
    </xf>
  </cellXfs>
  <cellStyles count="5">
    <cellStyle name="パーセント 2" xfId="4"/>
    <cellStyle name="桁区切り 2" xfId="3"/>
    <cellStyle name="桁区切り 2 2" xfId="2"/>
    <cellStyle name="標準" xfId="0" builtinId="0"/>
    <cellStyle name="標準 2 3" xfId="1"/>
  </cellStyles>
  <dxfs count="0"/>
  <tableStyles count="0" defaultTableStyle="TableStyleMedium2" defaultPivotStyle="PivotStyleLight16"/>
  <colors>
    <mruColors>
      <color rgb="FFF7ADA5"/>
      <color rgb="FFFFFF66"/>
      <color rgb="FFFFCC99"/>
      <color rgb="FFFFCC00"/>
      <color rgb="FFFFFF99"/>
      <color rgb="FFFFCC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1_&#35506;&#23460;&#20849;&#26377;/0114_&#27861;&#20196;&#12539;&#35336;&#30011;/&#12501;&#12525;&#12531;&#25490;&#20986;&#25233;&#21046;&#27861;/80_&#27861;&#23450;&#22577;&#21578;&#12539;&#35519;&#26619;&#26908;&#35342;/&#27861;&#23450;&#22577;&#21578;&#65288;&#20805;&#22635;&#37327;&#22238;&#21454;&#37327;&#12539;&#20877;&#29983;&#37327;&#12539;&#30772;&#22730;&#37327;&#65289;/R2&#23455;&#32318;_&#23455;&#32318;_&#20805;&#22635;&#22238;&#21454;&#37327;&#22577;&#21578;/05_&#12503;&#12524;&#12473;&#12522;&#12522;&#12540;&#12473;/01_&#36039;&#26009;/&#12304;&#22577;&#21578;&#26360;&#20316;&#25104;&#29992;&#12305;&#20196;&#21644;&#65298;&#24180;&#24230;&#20805;&#22635;&#22238;&#21454;&#37327;&#38598;&#35336;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図1 フロー図"/>
      <sheetName val="表1"/>
      <sheetName val="表2"/>
      <sheetName val="表3、表4"/>
      <sheetName val="表5 廃棄時回収率"/>
      <sheetName val="1. 都道府県別充塡量実績"/>
      <sheetName val="2. 都道府県別回収量実績"/>
      <sheetName val="3. 都道府県別回収量実績（整備時＋廃棄時合計）"/>
      <sheetName val="4. 都道府県別回収量実績（廃棄時）"/>
      <sheetName val="5. 都道府県別回収量実績（整備時）"/>
      <sheetName val="データ全量（対象年度）"/>
      <sheetName val="貼付用（対象年度）"/>
      <sheetName val="貼付用（対象年前年度）"/>
      <sheetName val="下処理用"/>
    </sheetNames>
    <sheetDataSet>
      <sheetData sheetId="0"/>
      <sheetData sheetId="1"/>
      <sheetData sheetId="2"/>
      <sheetData sheetId="3"/>
      <sheetData sheetId="4"/>
      <sheetData sheetId="5"/>
      <sheetData sheetId="6"/>
      <sheetData sheetId="7"/>
      <sheetData sheetId="8"/>
      <sheetData sheetId="9"/>
      <sheetData sheetId="10"/>
      <sheetData sheetId="11">
        <row r="6">
          <cell r="B6">
            <v>22</v>
          </cell>
          <cell r="C6">
            <v>177</v>
          </cell>
          <cell r="D6">
            <v>173.8</v>
          </cell>
          <cell r="E6">
            <v>586.70000000000005</v>
          </cell>
          <cell r="F6">
            <v>127</v>
          </cell>
          <cell r="G6">
            <v>3765</v>
          </cell>
          <cell r="H6">
            <v>372.02</v>
          </cell>
          <cell r="I6">
            <v>1514.2010000000002</v>
          </cell>
          <cell r="J6">
            <v>171.57000000000002</v>
          </cell>
          <cell r="K6">
            <v>383.63599999999997</v>
          </cell>
          <cell r="L6">
            <v>0</v>
          </cell>
          <cell r="M6">
            <v>5.5750000000000002</v>
          </cell>
          <cell r="N6">
            <v>254.79999999999998</v>
          </cell>
          <cell r="O6">
            <v>1501.8739999999996</v>
          </cell>
          <cell r="P6">
            <v>48.5</v>
          </cell>
          <cell r="Q6">
            <v>4.8699999999999992</v>
          </cell>
          <cell r="R6">
            <v>66.7</v>
          </cell>
          <cell r="S6">
            <v>6.18</v>
          </cell>
          <cell r="T6">
            <v>173.59000000000003</v>
          </cell>
          <cell r="U6">
            <v>379.33799999999997</v>
          </cell>
          <cell r="V6">
            <v>174</v>
          </cell>
          <cell r="W6">
            <v>2831</v>
          </cell>
          <cell r="X6">
            <v>1797.39</v>
          </cell>
          <cell r="Y6">
            <v>61098.985000000001</v>
          </cell>
          <cell r="Z6">
            <v>860</v>
          </cell>
          <cell r="AA6">
            <v>9582</v>
          </cell>
          <cell r="AB6">
            <v>9468.6400000000012</v>
          </cell>
          <cell r="AC6">
            <v>43701.08199999998</v>
          </cell>
          <cell r="AD6">
            <v>1665.05</v>
          </cell>
          <cell r="AE6">
            <v>3284.3399999999992</v>
          </cell>
          <cell r="AF6">
            <v>789</v>
          </cell>
          <cell r="AG6">
            <v>1998.3500000000001</v>
          </cell>
          <cell r="AH6">
            <v>2323.83</v>
          </cell>
          <cell r="AI6">
            <v>37575.982000000004</v>
          </cell>
          <cell r="AJ6">
            <v>1743.5199999999998</v>
          </cell>
          <cell r="AK6">
            <v>547.20999999999992</v>
          </cell>
          <cell r="AL6">
            <v>5251.2479999999996</v>
          </cell>
          <cell r="AM6">
            <v>3139.5050000000006</v>
          </cell>
          <cell r="AN6">
            <v>1026.0920000000001</v>
          </cell>
          <cell r="AO6">
            <v>3724.3750000000005</v>
          </cell>
          <cell r="AP6">
            <v>7277</v>
          </cell>
          <cell r="AQ6">
            <v>11349</v>
          </cell>
          <cell r="AR6">
            <v>65916.630999999994</v>
          </cell>
          <cell r="AS6">
            <v>79891.554000000033</v>
          </cell>
          <cell r="AT6">
            <v>6160</v>
          </cell>
          <cell r="AU6">
            <v>30284</v>
          </cell>
          <cell r="AV6">
            <v>32175.969999999998</v>
          </cell>
          <cell r="AW6">
            <v>39039.733999999989</v>
          </cell>
          <cell r="AX6">
            <v>2530.1149999999993</v>
          </cell>
          <cell r="AY6">
            <v>1804.43</v>
          </cell>
          <cell r="AZ6">
            <v>251.61999999999998</v>
          </cell>
          <cell r="BA6">
            <v>628.66500000000019</v>
          </cell>
          <cell r="BB6">
            <v>22794.18199999999</v>
          </cell>
          <cell r="BC6">
            <v>34449.963999999978</v>
          </cell>
          <cell r="BD6">
            <v>3225.1700000000005</v>
          </cell>
          <cell r="BE6">
            <v>100.80000000000001</v>
          </cell>
          <cell r="BF6">
            <v>6239.4629999999988</v>
          </cell>
          <cell r="BG6">
            <v>3636.942</v>
          </cell>
          <cell r="BH6">
            <v>2195.6499999999996</v>
          </cell>
          <cell r="BI6">
            <v>2027.793000000001</v>
          </cell>
        </row>
        <row r="7">
          <cell r="B7">
            <v>0</v>
          </cell>
          <cell r="C7">
            <v>10</v>
          </cell>
          <cell r="D7">
            <v>0</v>
          </cell>
          <cell r="E7">
            <v>19.419999999999998</v>
          </cell>
          <cell r="F7">
            <v>2</v>
          </cell>
          <cell r="G7">
            <v>564</v>
          </cell>
          <cell r="H7">
            <v>0.74</v>
          </cell>
          <cell r="I7">
            <v>225.42000000000004</v>
          </cell>
          <cell r="J7">
            <v>24.7</v>
          </cell>
          <cell r="K7">
            <v>88.825000000000003</v>
          </cell>
          <cell r="L7">
            <v>0</v>
          </cell>
          <cell r="M7">
            <v>0</v>
          </cell>
          <cell r="N7">
            <v>1.2</v>
          </cell>
          <cell r="O7">
            <v>200.86000000000004</v>
          </cell>
          <cell r="P7">
            <v>1</v>
          </cell>
          <cell r="Q7">
            <v>0</v>
          </cell>
          <cell r="R7">
            <v>6.74</v>
          </cell>
          <cell r="S7">
            <v>1.7000000000000002</v>
          </cell>
          <cell r="T7">
            <v>16.5</v>
          </cell>
          <cell r="U7">
            <v>111.68499999999999</v>
          </cell>
          <cell r="V7">
            <v>26</v>
          </cell>
          <cell r="W7">
            <v>821</v>
          </cell>
          <cell r="X7">
            <v>106</v>
          </cell>
          <cell r="Y7">
            <v>17896.904999999999</v>
          </cell>
          <cell r="Z7">
            <v>197</v>
          </cell>
          <cell r="AA7">
            <v>2422</v>
          </cell>
          <cell r="AB7">
            <v>1677.0700000000004</v>
          </cell>
          <cell r="AC7">
            <v>18875.332999999999</v>
          </cell>
          <cell r="AD7">
            <v>1317.8619999999999</v>
          </cell>
          <cell r="AE7">
            <v>1739.1470000000002</v>
          </cell>
          <cell r="AF7">
            <v>50</v>
          </cell>
          <cell r="AG7">
            <v>733.36</v>
          </cell>
          <cell r="AH7">
            <v>687.51999999999987</v>
          </cell>
          <cell r="AI7">
            <v>12799.949999999997</v>
          </cell>
          <cell r="AJ7">
            <v>438.12</v>
          </cell>
          <cell r="AK7">
            <v>664.42000000000007</v>
          </cell>
          <cell r="AL7">
            <v>466.33700000000005</v>
          </cell>
          <cell r="AM7">
            <v>5017.2299999999996</v>
          </cell>
          <cell r="AN7">
            <v>1352.9549999999999</v>
          </cell>
          <cell r="AO7">
            <v>1399.5200000000002</v>
          </cell>
          <cell r="AP7">
            <v>1203</v>
          </cell>
          <cell r="AQ7">
            <v>3049</v>
          </cell>
          <cell r="AR7">
            <v>14857.29</v>
          </cell>
          <cell r="AS7">
            <v>21521.724999999999</v>
          </cell>
          <cell r="AT7">
            <v>1611</v>
          </cell>
          <cell r="AU7">
            <v>3320</v>
          </cell>
          <cell r="AV7">
            <v>6696.2700000000013</v>
          </cell>
          <cell r="AW7">
            <v>7755.0469999999987</v>
          </cell>
          <cell r="AX7">
            <v>1317.1089999999999</v>
          </cell>
          <cell r="AY7">
            <v>532.404</v>
          </cell>
          <cell r="AZ7">
            <v>714.44999999999993</v>
          </cell>
          <cell r="BA7">
            <v>118.7</v>
          </cell>
          <cell r="BB7">
            <v>4021.6000000000004</v>
          </cell>
          <cell r="BC7">
            <v>6203.9549999999972</v>
          </cell>
          <cell r="BD7">
            <v>110.32</v>
          </cell>
          <cell r="BE7">
            <v>50</v>
          </cell>
          <cell r="BF7">
            <v>1851.0820000000001</v>
          </cell>
          <cell r="BG7">
            <v>540.58499999999992</v>
          </cell>
          <cell r="BH7">
            <v>1315.9269999999999</v>
          </cell>
          <cell r="BI7">
            <v>1374.2110000000002</v>
          </cell>
        </row>
        <row r="8">
          <cell r="B8">
            <v>0</v>
          </cell>
          <cell r="C8">
            <v>32</v>
          </cell>
          <cell r="D8">
            <v>0</v>
          </cell>
          <cell r="E8">
            <v>170.69</v>
          </cell>
          <cell r="F8">
            <v>18</v>
          </cell>
          <cell r="G8">
            <v>1314</v>
          </cell>
          <cell r="H8">
            <v>97.49</v>
          </cell>
          <cell r="I8">
            <v>684.77</v>
          </cell>
          <cell r="J8">
            <v>22.4</v>
          </cell>
          <cell r="K8">
            <v>54.13</v>
          </cell>
          <cell r="L8">
            <v>4</v>
          </cell>
          <cell r="M8">
            <v>10.46</v>
          </cell>
          <cell r="N8">
            <v>5.01</v>
          </cell>
          <cell r="O8">
            <v>582.9</v>
          </cell>
          <cell r="P8">
            <v>56.37</v>
          </cell>
          <cell r="Q8">
            <v>4.49</v>
          </cell>
          <cell r="R8">
            <v>11.2</v>
          </cell>
          <cell r="S8">
            <v>80.53</v>
          </cell>
          <cell r="T8">
            <v>43.31</v>
          </cell>
          <cell r="U8">
            <v>60.52</v>
          </cell>
          <cell r="V8">
            <v>7</v>
          </cell>
          <cell r="W8">
            <v>652</v>
          </cell>
          <cell r="X8">
            <v>6.67</v>
          </cell>
          <cell r="Y8">
            <v>12320.24</v>
          </cell>
          <cell r="Z8">
            <v>200</v>
          </cell>
          <cell r="AA8">
            <v>2994</v>
          </cell>
          <cell r="AB8">
            <v>1373.67</v>
          </cell>
          <cell r="AC8">
            <v>17402.120000000003</v>
          </cell>
          <cell r="AD8">
            <v>359.68</v>
          </cell>
          <cell r="AE8">
            <v>2915.91</v>
          </cell>
          <cell r="AF8">
            <v>0</v>
          </cell>
          <cell r="AG8">
            <v>1328.45</v>
          </cell>
          <cell r="AH8">
            <v>900.71</v>
          </cell>
          <cell r="AI8">
            <v>9303.56</v>
          </cell>
          <cell r="AJ8">
            <v>92.1</v>
          </cell>
          <cell r="AK8">
            <v>281.43</v>
          </cell>
          <cell r="AL8">
            <v>455.27</v>
          </cell>
          <cell r="AM8">
            <v>6204.35</v>
          </cell>
          <cell r="AN8">
            <v>285.27</v>
          </cell>
          <cell r="AO8">
            <v>3200.24</v>
          </cell>
          <cell r="AP8">
            <v>1087</v>
          </cell>
          <cell r="AQ8">
            <v>2771</v>
          </cell>
          <cell r="AR8">
            <v>10030.01</v>
          </cell>
          <cell r="AS8">
            <v>21422.720000000001</v>
          </cell>
          <cell r="AT8">
            <v>1832</v>
          </cell>
          <cell r="AU8">
            <v>8570</v>
          </cell>
          <cell r="AV8">
            <v>10367.969999999999</v>
          </cell>
          <cell r="AW8">
            <v>10151.44</v>
          </cell>
          <cell r="AX8">
            <v>1144.1300000000001</v>
          </cell>
          <cell r="AY8">
            <v>995.8</v>
          </cell>
          <cell r="AZ8">
            <v>132.80000000000001</v>
          </cell>
          <cell r="BA8">
            <v>936.49</v>
          </cell>
          <cell r="BB8">
            <v>4494.59</v>
          </cell>
          <cell r="BC8">
            <v>7130.06</v>
          </cell>
          <cell r="BD8">
            <v>356.82</v>
          </cell>
          <cell r="BE8">
            <v>63.44</v>
          </cell>
          <cell r="BF8">
            <v>2452.0500000000002</v>
          </cell>
          <cell r="BG8">
            <v>1943.76</v>
          </cell>
          <cell r="BH8">
            <v>4075.84</v>
          </cell>
          <cell r="BI8">
            <v>1073.49</v>
          </cell>
        </row>
        <row r="9">
          <cell r="B9">
            <v>2</v>
          </cell>
          <cell r="C9">
            <v>14</v>
          </cell>
          <cell r="D9">
            <v>5</v>
          </cell>
          <cell r="E9">
            <v>164.95</v>
          </cell>
          <cell r="F9">
            <v>3</v>
          </cell>
          <cell r="G9">
            <v>1507</v>
          </cell>
          <cell r="H9">
            <v>3.33</v>
          </cell>
          <cell r="I9">
            <v>972.09199999999987</v>
          </cell>
          <cell r="J9">
            <v>39.299999999999997</v>
          </cell>
          <cell r="K9">
            <v>147.83499999999998</v>
          </cell>
          <cell r="L9">
            <v>0</v>
          </cell>
          <cell r="M9">
            <v>20.479999999999997</v>
          </cell>
          <cell r="N9">
            <v>3.66</v>
          </cell>
          <cell r="O9">
            <v>827.1500000000002</v>
          </cell>
          <cell r="P9">
            <v>0</v>
          </cell>
          <cell r="Q9">
            <v>3.87</v>
          </cell>
          <cell r="R9">
            <v>0</v>
          </cell>
          <cell r="S9">
            <v>97.71</v>
          </cell>
          <cell r="T9">
            <v>38.97</v>
          </cell>
          <cell r="U9">
            <v>170.71700000000001</v>
          </cell>
          <cell r="V9">
            <v>148</v>
          </cell>
          <cell r="W9">
            <v>1589</v>
          </cell>
          <cell r="X9">
            <v>871</v>
          </cell>
          <cell r="Y9">
            <v>30020.85</v>
          </cell>
          <cell r="Z9">
            <v>591</v>
          </cell>
          <cell r="AA9">
            <v>6462</v>
          </cell>
          <cell r="AB9">
            <v>4338.3650000000007</v>
          </cell>
          <cell r="AC9">
            <v>37796.521999999997</v>
          </cell>
          <cell r="AD9">
            <v>625.86400000000003</v>
          </cell>
          <cell r="AE9">
            <v>776.90399999999988</v>
          </cell>
          <cell r="AF9">
            <v>1117</v>
          </cell>
          <cell r="AG9">
            <v>964.57999999999993</v>
          </cell>
          <cell r="AH9">
            <v>1875.925</v>
          </cell>
          <cell r="AI9">
            <v>28565.520999999997</v>
          </cell>
          <cell r="AJ9">
            <v>467</v>
          </cell>
          <cell r="AK9">
            <v>47.5</v>
          </cell>
          <cell r="AL9">
            <v>936.07600000000002</v>
          </cell>
          <cell r="AM9">
            <v>7998.2670000000016</v>
          </cell>
          <cell r="AN9">
            <v>568.22800000000007</v>
          </cell>
          <cell r="AO9">
            <v>985.85799999999983</v>
          </cell>
          <cell r="AP9">
            <v>4048</v>
          </cell>
          <cell r="AQ9">
            <v>5716</v>
          </cell>
          <cell r="AR9">
            <v>46923.520000000004</v>
          </cell>
          <cell r="AS9">
            <v>48431.493999999992</v>
          </cell>
          <cell r="AT9">
            <v>3721</v>
          </cell>
          <cell r="AU9">
            <v>16928</v>
          </cell>
          <cell r="AV9">
            <v>17761.461999999996</v>
          </cell>
          <cell r="AW9">
            <v>25473.379000000001</v>
          </cell>
          <cell r="AX9">
            <v>1763.5659999999998</v>
          </cell>
          <cell r="AY9">
            <v>844.04600000000005</v>
          </cell>
          <cell r="AZ9">
            <v>0</v>
          </cell>
          <cell r="BA9">
            <v>233.685</v>
          </cell>
          <cell r="BB9">
            <v>11730.35</v>
          </cell>
          <cell r="BC9">
            <v>20398.601999999999</v>
          </cell>
          <cell r="BD9">
            <v>857.35</v>
          </cell>
          <cell r="BE9">
            <v>174.70000000000002</v>
          </cell>
          <cell r="BF9">
            <v>5214.3770000000004</v>
          </cell>
          <cell r="BG9">
            <v>3415.268</v>
          </cell>
          <cell r="BH9">
            <v>1722.951</v>
          </cell>
          <cell r="BI9">
            <v>1223.7200000000003</v>
          </cell>
        </row>
        <row r="10">
          <cell r="B10">
            <v>1</v>
          </cell>
          <cell r="C10">
            <v>3</v>
          </cell>
          <cell r="D10">
            <v>382.7</v>
          </cell>
          <cell r="E10">
            <v>2.8000000000000003</v>
          </cell>
          <cell r="F10">
            <v>3</v>
          </cell>
          <cell r="G10">
            <v>260</v>
          </cell>
          <cell r="H10">
            <v>353.2</v>
          </cell>
          <cell r="I10">
            <v>68.099999999999994</v>
          </cell>
          <cell r="J10">
            <v>8.1999999999999993</v>
          </cell>
          <cell r="K10">
            <v>66.900000000000006</v>
          </cell>
          <cell r="L10">
            <v>0</v>
          </cell>
          <cell r="M10">
            <v>0.5</v>
          </cell>
          <cell r="N10">
            <v>0.5</v>
          </cell>
          <cell r="O10">
            <v>85.6</v>
          </cell>
          <cell r="P10">
            <v>0</v>
          </cell>
          <cell r="Q10">
            <v>0</v>
          </cell>
          <cell r="R10">
            <v>356.4</v>
          </cell>
          <cell r="S10">
            <v>6.4</v>
          </cell>
          <cell r="T10">
            <v>4.5</v>
          </cell>
          <cell r="U10">
            <v>42.4</v>
          </cell>
          <cell r="V10">
            <v>19</v>
          </cell>
          <cell r="W10">
            <v>646</v>
          </cell>
          <cell r="X10">
            <v>83.1</v>
          </cell>
          <cell r="Y10">
            <v>9259.2999999999993</v>
          </cell>
          <cell r="Z10">
            <v>236</v>
          </cell>
          <cell r="AA10">
            <v>1623</v>
          </cell>
          <cell r="AB10">
            <v>1423.5</v>
          </cell>
          <cell r="AC10">
            <v>10543.3</v>
          </cell>
          <cell r="AD10">
            <v>282.39999999999998</v>
          </cell>
          <cell r="AE10">
            <v>885.4</v>
          </cell>
          <cell r="AF10">
            <v>3.2</v>
          </cell>
          <cell r="AG10">
            <v>205.5</v>
          </cell>
          <cell r="AH10">
            <v>1236</v>
          </cell>
          <cell r="AI10">
            <v>8766.1</v>
          </cell>
          <cell r="AJ10">
            <v>131</v>
          </cell>
          <cell r="AK10">
            <v>457.4</v>
          </cell>
          <cell r="AL10">
            <v>139.5</v>
          </cell>
          <cell r="AM10">
            <v>1192.8</v>
          </cell>
          <cell r="AN10">
            <v>196.2</v>
          </cell>
          <cell r="AO10">
            <v>806.9</v>
          </cell>
          <cell r="AP10">
            <v>1206</v>
          </cell>
          <cell r="AQ10">
            <v>2421</v>
          </cell>
          <cell r="AR10">
            <v>11319.1</v>
          </cell>
          <cell r="AS10">
            <v>18109.7</v>
          </cell>
          <cell r="AT10">
            <v>1191</v>
          </cell>
          <cell r="AU10">
            <v>2265</v>
          </cell>
          <cell r="AV10">
            <v>6170.9000000000005</v>
          </cell>
          <cell r="AW10">
            <v>9360.5</v>
          </cell>
          <cell r="AX10">
            <v>742.4</v>
          </cell>
          <cell r="AY10">
            <v>343.9</v>
          </cell>
          <cell r="AZ10">
            <v>67</v>
          </cell>
          <cell r="BA10">
            <v>483.8</v>
          </cell>
          <cell r="BB10">
            <v>3800.8</v>
          </cell>
          <cell r="BC10">
            <v>7975.4</v>
          </cell>
          <cell r="BD10">
            <v>350.2</v>
          </cell>
          <cell r="BE10">
            <v>45.4</v>
          </cell>
          <cell r="BF10">
            <v>1833.7</v>
          </cell>
          <cell r="BG10">
            <v>635.29999999999995</v>
          </cell>
          <cell r="BH10">
            <v>861.6</v>
          </cell>
          <cell r="BI10">
            <v>564.5</v>
          </cell>
        </row>
        <row r="11">
          <cell r="B11">
            <v>0</v>
          </cell>
          <cell r="C11">
            <v>63</v>
          </cell>
          <cell r="D11">
            <v>0</v>
          </cell>
          <cell r="E11">
            <v>37.5</v>
          </cell>
          <cell r="F11">
            <v>4</v>
          </cell>
          <cell r="G11">
            <v>547</v>
          </cell>
          <cell r="H11">
            <v>3.2</v>
          </cell>
          <cell r="I11">
            <v>359.3</v>
          </cell>
          <cell r="J11">
            <v>1395.9</v>
          </cell>
          <cell r="K11">
            <v>359.5</v>
          </cell>
          <cell r="L11">
            <v>0</v>
          </cell>
          <cell r="M11">
            <v>0</v>
          </cell>
          <cell r="N11">
            <v>0.8</v>
          </cell>
          <cell r="O11">
            <v>341.7</v>
          </cell>
          <cell r="P11">
            <v>1389.8</v>
          </cell>
          <cell r="Q11">
            <v>8.3000000000000007</v>
          </cell>
          <cell r="R11">
            <v>2</v>
          </cell>
          <cell r="S11">
            <v>48.9</v>
          </cell>
          <cell r="T11">
            <v>6.6</v>
          </cell>
          <cell r="U11">
            <v>320</v>
          </cell>
          <cell r="V11">
            <v>24</v>
          </cell>
          <cell r="W11">
            <v>794</v>
          </cell>
          <cell r="X11">
            <v>342</v>
          </cell>
          <cell r="Y11">
            <v>13156</v>
          </cell>
          <cell r="Z11">
            <v>186</v>
          </cell>
          <cell r="AA11">
            <v>3167</v>
          </cell>
          <cell r="AB11">
            <v>943</v>
          </cell>
          <cell r="AC11">
            <v>20987.1</v>
          </cell>
          <cell r="AD11">
            <v>187.3</v>
          </cell>
          <cell r="AE11">
            <v>1155.9000000000001</v>
          </cell>
          <cell r="AF11">
            <v>2.8</v>
          </cell>
          <cell r="AG11">
            <v>1124.2</v>
          </cell>
          <cell r="AH11">
            <v>408.4</v>
          </cell>
          <cell r="AI11">
            <v>15892.9</v>
          </cell>
          <cell r="AJ11">
            <v>150.19999999999999</v>
          </cell>
          <cell r="AK11">
            <v>743.1</v>
          </cell>
          <cell r="AL11">
            <v>291</v>
          </cell>
          <cell r="AM11">
            <v>3444.1</v>
          </cell>
          <cell r="AN11">
            <v>277.89999999999998</v>
          </cell>
          <cell r="AO11">
            <v>937</v>
          </cell>
          <cell r="AP11">
            <v>2676</v>
          </cell>
          <cell r="AQ11">
            <v>2596</v>
          </cell>
          <cell r="AR11">
            <v>19862.900000000001</v>
          </cell>
          <cell r="AS11">
            <v>17220.3</v>
          </cell>
          <cell r="AT11">
            <v>1319</v>
          </cell>
          <cell r="AU11">
            <v>2453</v>
          </cell>
          <cell r="AV11">
            <v>7064.0999999999995</v>
          </cell>
          <cell r="AW11">
            <v>9181.1</v>
          </cell>
          <cell r="AX11">
            <v>620.6</v>
          </cell>
          <cell r="AY11">
            <v>455.1</v>
          </cell>
          <cell r="AZ11">
            <v>0</v>
          </cell>
          <cell r="BA11">
            <v>7.6</v>
          </cell>
          <cell r="BB11">
            <v>4445.8</v>
          </cell>
          <cell r="BC11">
            <v>8350.9</v>
          </cell>
          <cell r="BD11">
            <v>709.5</v>
          </cell>
          <cell r="BE11">
            <v>155.1</v>
          </cell>
          <cell r="BF11">
            <v>1557.6</v>
          </cell>
          <cell r="BG11">
            <v>699.2</v>
          </cell>
          <cell r="BH11">
            <v>959.3</v>
          </cell>
          <cell r="BI11">
            <v>413.7</v>
          </cell>
        </row>
        <row r="12">
          <cell r="B12">
            <v>3</v>
          </cell>
          <cell r="C12">
            <v>7</v>
          </cell>
          <cell r="D12">
            <v>15</v>
          </cell>
          <cell r="E12">
            <v>26.1</v>
          </cell>
          <cell r="F12">
            <v>9</v>
          </cell>
          <cell r="G12">
            <v>977</v>
          </cell>
          <cell r="H12">
            <v>82.5</v>
          </cell>
          <cell r="I12">
            <v>426.7</v>
          </cell>
          <cell r="J12">
            <v>17.7</v>
          </cell>
          <cell r="K12">
            <v>141.30000000000001</v>
          </cell>
          <cell r="L12">
            <v>0</v>
          </cell>
          <cell r="M12">
            <v>1.2</v>
          </cell>
          <cell r="N12">
            <v>0</v>
          </cell>
          <cell r="O12">
            <v>225.3</v>
          </cell>
          <cell r="P12">
            <v>0</v>
          </cell>
          <cell r="Q12">
            <v>29.7</v>
          </cell>
          <cell r="R12">
            <v>79.400000000000006</v>
          </cell>
          <cell r="S12">
            <v>144.5</v>
          </cell>
          <cell r="T12">
            <v>20.8</v>
          </cell>
          <cell r="U12">
            <v>167.2</v>
          </cell>
          <cell r="V12">
            <v>138</v>
          </cell>
          <cell r="W12">
            <v>950</v>
          </cell>
          <cell r="X12">
            <v>692.3</v>
          </cell>
          <cell r="Y12">
            <v>17029.5</v>
          </cell>
          <cell r="Z12">
            <v>282</v>
          </cell>
          <cell r="AA12">
            <v>5867</v>
          </cell>
          <cell r="AB12">
            <v>1492.5</v>
          </cell>
          <cell r="AC12">
            <v>38360.800000000003</v>
          </cell>
          <cell r="AD12">
            <v>4192</v>
          </cell>
          <cell r="AE12">
            <v>1149.5999999999999</v>
          </cell>
          <cell r="AF12">
            <v>0</v>
          </cell>
          <cell r="AG12">
            <v>2250.8000000000002</v>
          </cell>
          <cell r="AH12">
            <v>780.1</v>
          </cell>
          <cell r="AI12">
            <v>19329.7</v>
          </cell>
          <cell r="AJ12">
            <v>263.10000000000002</v>
          </cell>
          <cell r="AK12">
            <v>504.5</v>
          </cell>
          <cell r="AL12">
            <v>534.6</v>
          </cell>
          <cell r="AM12">
            <v>16066.5</v>
          </cell>
          <cell r="AN12">
            <v>4106.7</v>
          </cell>
          <cell r="AO12">
            <v>1358.8</v>
          </cell>
          <cell r="AP12">
            <v>1838</v>
          </cell>
          <cell r="AQ12">
            <v>4107</v>
          </cell>
          <cell r="AR12">
            <v>17440.099999999999</v>
          </cell>
          <cell r="AS12">
            <v>28761.799999999996</v>
          </cell>
          <cell r="AT12">
            <v>2590</v>
          </cell>
          <cell r="AU12">
            <v>10432</v>
          </cell>
          <cell r="AV12">
            <v>11613.5</v>
          </cell>
          <cell r="AW12">
            <v>19929</v>
          </cell>
          <cell r="AX12">
            <v>1408.9</v>
          </cell>
          <cell r="AY12">
            <v>737.7</v>
          </cell>
          <cell r="AZ12">
            <v>7.7</v>
          </cell>
          <cell r="BA12">
            <v>602.5</v>
          </cell>
          <cell r="BB12">
            <v>8637.7999999999993</v>
          </cell>
          <cell r="BC12">
            <v>13562.7</v>
          </cell>
          <cell r="BD12">
            <v>1125</v>
          </cell>
          <cell r="BE12">
            <v>118.2</v>
          </cell>
          <cell r="BF12">
            <v>2171.4</v>
          </cell>
          <cell r="BG12">
            <v>5604.6</v>
          </cell>
          <cell r="BH12">
            <v>1080.5999999999999</v>
          </cell>
          <cell r="BI12">
            <v>778.7</v>
          </cell>
        </row>
        <row r="13">
          <cell r="B13">
            <v>0</v>
          </cell>
          <cell r="C13">
            <v>15</v>
          </cell>
          <cell r="D13">
            <v>0</v>
          </cell>
          <cell r="E13">
            <v>5102.5</v>
          </cell>
          <cell r="F13">
            <v>13</v>
          </cell>
          <cell r="G13">
            <v>8069</v>
          </cell>
          <cell r="H13">
            <v>4685.6000000000004</v>
          </cell>
          <cell r="I13">
            <v>3321</v>
          </cell>
          <cell r="J13">
            <v>370.3</v>
          </cell>
          <cell r="K13">
            <v>55</v>
          </cell>
          <cell r="L13">
            <v>1147.5</v>
          </cell>
          <cell r="M13">
            <v>908.9</v>
          </cell>
          <cell r="N13">
            <v>749.5</v>
          </cell>
          <cell r="O13">
            <v>2193.8000000000002</v>
          </cell>
          <cell r="P13">
            <v>1674</v>
          </cell>
          <cell r="Q13">
            <v>13.2</v>
          </cell>
          <cell r="R13">
            <v>0</v>
          </cell>
          <cell r="S13">
            <v>371</v>
          </cell>
          <cell r="T13">
            <v>1485.9</v>
          </cell>
          <cell r="U13">
            <v>330.9</v>
          </cell>
          <cell r="V13">
            <v>111</v>
          </cell>
          <cell r="W13">
            <v>1847</v>
          </cell>
          <cell r="X13">
            <v>2066.4</v>
          </cell>
          <cell r="Y13">
            <v>44536</v>
          </cell>
          <cell r="Z13">
            <v>593</v>
          </cell>
          <cell r="AA13">
            <v>8235</v>
          </cell>
          <cell r="AB13">
            <v>5715.1</v>
          </cell>
          <cell r="AC13">
            <v>65154.2</v>
          </cell>
          <cell r="AD13">
            <v>3762.9</v>
          </cell>
          <cell r="AE13">
            <v>1094.0999999999999</v>
          </cell>
          <cell r="AF13">
            <v>637.79999999999995</v>
          </cell>
          <cell r="AG13">
            <v>5400.9</v>
          </cell>
          <cell r="AH13">
            <v>2770.4</v>
          </cell>
          <cell r="AI13">
            <v>42153.9</v>
          </cell>
          <cell r="AJ13">
            <v>576.1</v>
          </cell>
          <cell r="AK13">
            <v>135.1</v>
          </cell>
          <cell r="AL13">
            <v>1573.9</v>
          </cell>
          <cell r="AM13">
            <v>17257.2</v>
          </cell>
          <cell r="AN13">
            <v>2944.4</v>
          </cell>
          <cell r="AO13">
            <v>1252.2</v>
          </cell>
          <cell r="AP13">
            <v>3158</v>
          </cell>
          <cell r="AQ13">
            <v>6232</v>
          </cell>
          <cell r="AR13">
            <v>37638.400000000001</v>
          </cell>
          <cell r="AS13">
            <v>72417.5</v>
          </cell>
          <cell r="AT13">
            <v>4367</v>
          </cell>
          <cell r="AU13">
            <v>24438</v>
          </cell>
          <cell r="AV13">
            <v>27020.1</v>
          </cell>
          <cell r="AW13">
            <v>59185.5</v>
          </cell>
          <cell r="AX13">
            <v>1969</v>
          </cell>
          <cell r="AY13">
            <v>1661.4</v>
          </cell>
          <cell r="AZ13">
            <v>497</v>
          </cell>
          <cell r="BA13">
            <v>13476.5</v>
          </cell>
          <cell r="BB13">
            <v>15711.9</v>
          </cell>
          <cell r="BC13">
            <v>31205.5</v>
          </cell>
          <cell r="BD13">
            <v>124.9</v>
          </cell>
          <cell r="BE13">
            <v>89.2</v>
          </cell>
          <cell r="BF13">
            <v>8355.2999999999993</v>
          </cell>
          <cell r="BG13">
            <v>13958.9</v>
          </cell>
          <cell r="BH13">
            <v>2640.5</v>
          </cell>
          <cell r="BI13">
            <v>971.5</v>
          </cell>
        </row>
        <row r="14">
          <cell r="B14">
            <v>47</v>
          </cell>
          <cell r="C14">
            <v>30</v>
          </cell>
          <cell r="D14">
            <v>18.8</v>
          </cell>
          <cell r="E14">
            <v>505.79999999999995</v>
          </cell>
          <cell r="F14">
            <v>11</v>
          </cell>
          <cell r="G14">
            <v>494</v>
          </cell>
          <cell r="H14">
            <v>7.2</v>
          </cell>
          <cell r="I14">
            <v>1220.3</v>
          </cell>
          <cell r="J14">
            <v>52.2</v>
          </cell>
          <cell r="K14">
            <v>264.89999999999998</v>
          </cell>
          <cell r="L14">
            <v>0</v>
          </cell>
          <cell r="M14">
            <v>2.2999999999999998</v>
          </cell>
          <cell r="N14">
            <v>5.7</v>
          </cell>
          <cell r="O14">
            <v>1188.4000000000001</v>
          </cell>
          <cell r="P14">
            <v>0</v>
          </cell>
          <cell r="Q14">
            <v>0</v>
          </cell>
          <cell r="R14">
            <v>0</v>
          </cell>
          <cell r="S14">
            <v>59.8</v>
          </cell>
          <cell r="T14">
            <v>53.7</v>
          </cell>
          <cell r="U14">
            <v>234.7</v>
          </cell>
          <cell r="V14">
            <v>19</v>
          </cell>
          <cell r="W14">
            <v>1016</v>
          </cell>
          <cell r="X14">
            <v>134.19999999999999</v>
          </cell>
          <cell r="Y14">
            <v>14947.6</v>
          </cell>
          <cell r="Z14">
            <v>451</v>
          </cell>
          <cell r="AA14">
            <v>5791</v>
          </cell>
          <cell r="AB14">
            <v>1938.3</v>
          </cell>
          <cell r="AC14">
            <v>40284.800000000003</v>
          </cell>
          <cell r="AD14">
            <v>562.70000000000005</v>
          </cell>
          <cell r="AE14">
            <v>1118.7</v>
          </cell>
          <cell r="AF14">
            <v>333.4</v>
          </cell>
          <cell r="AG14">
            <v>3306.4</v>
          </cell>
          <cell r="AH14">
            <v>677.9</v>
          </cell>
          <cell r="AI14">
            <v>16837.8</v>
          </cell>
          <cell r="AJ14">
            <v>253.9</v>
          </cell>
          <cell r="AK14">
            <v>183.1</v>
          </cell>
          <cell r="AL14">
            <v>726.9</v>
          </cell>
          <cell r="AM14">
            <v>20022.3</v>
          </cell>
          <cell r="AN14">
            <v>509.1</v>
          </cell>
          <cell r="AO14">
            <v>1053.9000000000001</v>
          </cell>
          <cell r="AP14">
            <v>2267</v>
          </cell>
          <cell r="AQ14">
            <v>6658</v>
          </cell>
          <cell r="AR14">
            <v>21310.2</v>
          </cell>
          <cell r="AS14">
            <v>33299.300000000003</v>
          </cell>
          <cell r="AT14">
            <v>3089</v>
          </cell>
          <cell r="AU14">
            <v>11349</v>
          </cell>
          <cell r="AV14">
            <v>17597.099999999999</v>
          </cell>
          <cell r="AW14">
            <v>25742</v>
          </cell>
          <cell r="AX14">
            <v>1051.5999999999999</v>
          </cell>
          <cell r="AY14">
            <v>810.5</v>
          </cell>
          <cell r="AZ14">
            <v>147.4</v>
          </cell>
          <cell r="BA14">
            <v>936.2</v>
          </cell>
          <cell r="BB14">
            <v>10751.5</v>
          </cell>
          <cell r="BC14">
            <v>14712.9</v>
          </cell>
          <cell r="BD14">
            <v>355.5</v>
          </cell>
          <cell r="BE14">
            <v>5</v>
          </cell>
          <cell r="BF14">
            <v>6339.2</v>
          </cell>
          <cell r="BG14">
            <v>10180.6</v>
          </cell>
          <cell r="BH14">
            <v>1055.0999999999999</v>
          </cell>
          <cell r="BI14">
            <v>717.8</v>
          </cell>
        </row>
        <row r="15">
          <cell r="B15">
            <v>0</v>
          </cell>
          <cell r="C15">
            <v>9</v>
          </cell>
          <cell r="D15">
            <v>0</v>
          </cell>
          <cell r="E15">
            <v>22</v>
          </cell>
          <cell r="F15">
            <v>5</v>
          </cell>
          <cell r="G15">
            <v>537</v>
          </cell>
          <cell r="H15">
            <v>18.299999999999997</v>
          </cell>
          <cell r="I15">
            <v>814.3</v>
          </cell>
          <cell r="J15">
            <v>12</v>
          </cell>
          <cell r="K15">
            <v>157.5</v>
          </cell>
          <cell r="L15">
            <v>0</v>
          </cell>
          <cell r="M15">
            <v>0.1</v>
          </cell>
          <cell r="N15">
            <v>17.8</v>
          </cell>
          <cell r="O15">
            <v>696.1</v>
          </cell>
          <cell r="P15">
            <v>12</v>
          </cell>
          <cell r="Q15">
            <v>4</v>
          </cell>
          <cell r="R15">
            <v>0.5</v>
          </cell>
          <cell r="S15">
            <v>226.8</v>
          </cell>
          <cell r="T15">
            <v>0</v>
          </cell>
          <cell r="U15">
            <v>44.8</v>
          </cell>
          <cell r="V15">
            <v>56</v>
          </cell>
          <cell r="W15">
            <v>1226</v>
          </cell>
          <cell r="X15">
            <v>189.6</v>
          </cell>
          <cell r="Y15">
            <v>21110.3</v>
          </cell>
          <cell r="Z15">
            <v>495</v>
          </cell>
          <cell r="AA15">
            <v>6303</v>
          </cell>
          <cell r="AB15">
            <v>2481.1999999999998</v>
          </cell>
          <cell r="AC15">
            <v>42846.6</v>
          </cell>
          <cell r="AD15">
            <v>2370.1</v>
          </cell>
          <cell r="AE15">
            <v>1276.8</v>
          </cell>
          <cell r="AF15">
            <v>422.9</v>
          </cell>
          <cell r="AG15">
            <v>2516.1999999999998</v>
          </cell>
          <cell r="AH15">
            <v>672.4</v>
          </cell>
          <cell r="AI15">
            <v>27204.2</v>
          </cell>
          <cell r="AJ15">
            <v>2045.8</v>
          </cell>
          <cell r="AK15">
            <v>980.9</v>
          </cell>
          <cell r="AL15">
            <v>1246.7</v>
          </cell>
          <cell r="AM15">
            <v>11999.7</v>
          </cell>
          <cell r="AN15">
            <v>463.6</v>
          </cell>
          <cell r="AO15">
            <v>1422.3</v>
          </cell>
          <cell r="AP15">
            <v>3658</v>
          </cell>
          <cell r="AQ15">
            <v>5613</v>
          </cell>
          <cell r="AR15">
            <v>29863.200000000001</v>
          </cell>
          <cell r="AS15">
            <v>38919.699999999997</v>
          </cell>
          <cell r="AT15">
            <v>5166</v>
          </cell>
          <cell r="AU15">
            <v>16824</v>
          </cell>
          <cell r="AV15">
            <v>12741.099999999999</v>
          </cell>
          <cell r="AW15">
            <v>23373.600000000002</v>
          </cell>
          <cell r="AX15">
            <v>975.2</v>
          </cell>
          <cell r="AY15">
            <v>1191.3</v>
          </cell>
          <cell r="AZ15">
            <v>301.8</v>
          </cell>
          <cell r="BA15">
            <v>680.6</v>
          </cell>
          <cell r="BB15">
            <v>7499.2</v>
          </cell>
          <cell r="BC15">
            <v>16192.6</v>
          </cell>
          <cell r="BD15">
            <v>281.2</v>
          </cell>
          <cell r="BE15">
            <v>18.100000000000001</v>
          </cell>
          <cell r="BF15">
            <v>4323.1000000000004</v>
          </cell>
          <cell r="BG15">
            <v>6380.8</v>
          </cell>
          <cell r="BH15">
            <v>1311.2</v>
          </cell>
          <cell r="BI15">
            <v>1293</v>
          </cell>
        </row>
        <row r="16">
          <cell r="B16">
            <v>20</v>
          </cell>
          <cell r="C16">
            <v>24</v>
          </cell>
          <cell r="D16">
            <v>124</v>
          </cell>
          <cell r="E16">
            <v>96.300000000000011</v>
          </cell>
          <cell r="F16">
            <v>26</v>
          </cell>
          <cell r="G16">
            <v>1718</v>
          </cell>
          <cell r="H16">
            <v>230.5</v>
          </cell>
          <cell r="I16">
            <v>2248.3000000000002</v>
          </cell>
          <cell r="J16">
            <v>67.599999999999994</v>
          </cell>
          <cell r="K16">
            <v>86</v>
          </cell>
          <cell r="L16">
            <v>0</v>
          </cell>
          <cell r="M16">
            <v>20.2</v>
          </cell>
          <cell r="N16">
            <v>70.3</v>
          </cell>
          <cell r="O16">
            <v>1448.1</v>
          </cell>
          <cell r="P16">
            <v>3.5</v>
          </cell>
          <cell r="Q16">
            <v>110.5</v>
          </cell>
          <cell r="R16">
            <v>19.7</v>
          </cell>
          <cell r="S16">
            <v>677</v>
          </cell>
          <cell r="T16">
            <v>204.6</v>
          </cell>
          <cell r="U16">
            <v>78.5</v>
          </cell>
          <cell r="V16">
            <v>691</v>
          </cell>
          <cell r="W16">
            <v>2326</v>
          </cell>
          <cell r="X16">
            <v>3045.9</v>
          </cell>
          <cell r="Y16">
            <v>48088.7</v>
          </cell>
          <cell r="Z16">
            <v>1041</v>
          </cell>
          <cell r="AA16">
            <v>16181</v>
          </cell>
          <cell r="AB16">
            <v>7989.4</v>
          </cell>
          <cell r="AC16">
            <v>94563.200000000012</v>
          </cell>
          <cell r="AD16">
            <v>1509.2</v>
          </cell>
          <cell r="AE16">
            <v>4388.3</v>
          </cell>
          <cell r="AF16">
            <v>1494.9</v>
          </cell>
          <cell r="AG16">
            <v>8886.5</v>
          </cell>
          <cell r="AH16">
            <v>4155.6000000000004</v>
          </cell>
          <cell r="AI16">
            <v>46328.800000000003</v>
          </cell>
          <cell r="AJ16">
            <v>331.7</v>
          </cell>
          <cell r="AK16">
            <v>1410.4</v>
          </cell>
          <cell r="AL16">
            <v>2089.6999999999998</v>
          </cell>
          <cell r="AM16">
            <v>38498.5</v>
          </cell>
          <cell r="AN16">
            <v>1426.7</v>
          </cell>
          <cell r="AO16">
            <v>3827.2</v>
          </cell>
          <cell r="AP16">
            <v>6236</v>
          </cell>
          <cell r="AQ16">
            <v>14325</v>
          </cell>
          <cell r="AR16">
            <v>71436</v>
          </cell>
          <cell r="AS16">
            <v>117524.9</v>
          </cell>
          <cell r="AT16">
            <v>10998</v>
          </cell>
          <cell r="AU16">
            <v>48501</v>
          </cell>
          <cell r="AV16">
            <v>42624.6</v>
          </cell>
          <cell r="AW16">
            <v>84241.700000000012</v>
          </cell>
          <cell r="AX16">
            <v>4319.2</v>
          </cell>
          <cell r="AY16">
            <v>2265.1999999999998</v>
          </cell>
          <cell r="AZ16">
            <v>1619.7</v>
          </cell>
          <cell r="BA16">
            <v>12491.9</v>
          </cell>
          <cell r="BB16">
            <v>28874.799999999999</v>
          </cell>
          <cell r="BC16">
            <v>35131.800000000003</v>
          </cell>
          <cell r="BD16">
            <v>1598.9</v>
          </cell>
          <cell r="BE16">
            <v>3771.9</v>
          </cell>
          <cell r="BF16">
            <v>11341.5</v>
          </cell>
          <cell r="BG16">
            <v>32200.6</v>
          </cell>
          <cell r="BH16">
            <v>3508.9</v>
          </cell>
          <cell r="BI16">
            <v>2910.8</v>
          </cell>
        </row>
        <row r="17">
          <cell r="B17">
            <v>9</v>
          </cell>
          <cell r="C17">
            <v>36</v>
          </cell>
          <cell r="D17">
            <v>100</v>
          </cell>
          <cell r="E17">
            <v>1173.3</v>
          </cell>
          <cell r="F17">
            <v>24</v>
          </cell>
          <cell r="G17">
            <v>1267</v>
          </cell>
          <cell r="H17">
            <v>161.1</v>
          </cell>
          <cell r="I17">
            <v>3393.56</v>
          </cell>
          <cell r="J17">
            <v>15.31</v>
          </cell>
          <cell r="K17">
            <v>455.81</v>
          </cell>
          <cell r="L17">
            <v>0</v>
          </cell>
          <cell r="M17">
            <v>1.22</v>
          </cell>
          <cell r="N17">
            <v>17</v>
          </cell>
          <cell r="O17">
            <v>950.45</v>
          </cell>
          <cell r="P17">
            <v>0</v>
          </cell>
          <cell r="Q17">
            <v>59.8</v>
          </cell>
          <cell r="R17">
            <v>142.6</v>
          </cell>
          <cell r="S17">
            <v>2513.2600000000002</v>
          </cell>
          <cell r="T17">
            <v>16.809999999999999</v>
          </cell>
          <cell r="U17">
            <v>324.64</v>
          </cell>
          <cell r="V17">
            <v>491</v>
          </cell>
          <cell r="W17">
            <v>2667</v>
          </cell>
          <cell r="X17">
            <v>3831.08</v>
          </cell>
          <cell r="Y17">
            <v>61969.39</v>
          </cell>
          <cell r="Z17">
            <v>1032</v>
          </cell>
          <cell r="AA17">
            <v>13508</v>
          </cell>
          <cell r="AB17">
            <v>14607.2</v>
          </cell>
          <cell r="AC17">
            <v>84697.135000000009</v>
          </cell>
          <cell r="AD17">
            <v>2767.64</v>
          </cell>
          <cell r="AE17">
            <v>2808.16</v>
          </cell>
          <cell r="AF17">
            <v>7987.45</v>
          </cell>
          <cell r="AG17">
            <v>10040.27</v>
          </cell>
          <cell r="AH17">
            <v>4029.36</v>
          </cell>
          <cell r="AI17">
            <v>42167.364999999998</v>
          </cell>
          <cell r="AJ17">
            <v>354.5</v>
          </cell>
          <cell r="AK17">
            <v>690.1</v>
          </cell>
          <cell r="AL17">
            <v>3308.81</v>
          </cell>
          <cell r="AM17">
            <v>32345.74</v>
          </cell>
          <cell r="AN17">
            <v>1694.72</v>
          </cell>
          <cell r="AO17">
            <v>2261.8200000000002</v>
          </cell>
          <cell r="AP17">
            <v>10826</v>
          </cell>
          <cell r="AQ17">
            <v>12526</v>
          </cell>
          <cell r="AR17">
            <v>62501.983999999997</v>
          </cell>
          <cell r="AS17">
            <v>102125.07</v>
          </cell>
          <cell r="AT17">
            <v>8168</v>
          </cell>
          <cell r="AU17">
            <v>151093</v>
          </cell>
          <cell r="AV17">
            <v>42013.127999999997</v>
          </cell>
          <cell r="AW17">
            <v>82498.956999999995</v>
          </cell>
          <cell r="AX17">
            <v>3664.9409999999998</v>
          </cell>
          <cell r="AY17">
            <v>2384.85</v>
          </cell>
          <cell r="AZ17">
            <v>548.86</v>
          </cell>
          <cell r="BA17">
            <v>13410.74</v>
          </cell>
          <cell r="BB17">
            <v>28289.235000000001</v>
          </cell>
          <cell r="BC17">
            <v>42284.04</v>
          </cell>
          <cell r="BD17">
            <v>504.25</v>
          </cell>
          <cell r="BE17">
            <v>64.17</v>
          </cell>
          <cell r="BF17">
            <v>11341.37</v>
          </cell>
          <cell r="BG17">
            <v>27219.587</v>
          </cell>
          <cell r="BH17">
            <v>4994.3540000000003</v>
          </cell>
          <cell r="BI17">
            <v>1905.27</v>
          </cell>
        </row>
        <row r="18">
          <cell r="B18">
            <v>48</v>
          </cell>
          <cell r="C18">
            <v>62</v>
          </cell>
          <cell r="D18">
            <v>83</v>
          </cell>
          <cell r="E18">
            <v>1617.3</v>
          </cell>
          <cell r="F18">
            <v>58</v>
          </cell>
          <cell r="G18">
            <v>3870</v>
          </cell>
          <cell r="H18">
            <v>1327.66</v>
          </cell>
          <cell r="I18">
            <v>15614.235000000001</v>
          </cell>
          <cell r="J18">
            <v>1903.45</v>
          </cell>
          <cell r="K18">
            <v>164.04</v>
          </cell>
          <cell r="L18">
            <v>3</v>
          </cell>
          <cell r="M18">
            <v>419.37</v>
          </cell>
          <cell r="N18">
            <v>90.15</v>
          </cell>
          <cell r="O18">
            <v>11520.715</v>
          </cell>
          <cell r="P18">
            <v>1484</v>
          </cell>
          <cell r="Q18">
            <v>17.68</v>
          </cell>
          <cell r="R18">
            <v>46.77</v>
          </cell>
          <cell r="S18">
            <v>3733.05</v>
          </cell>
          <cell r="T18">
            <v>1607.19</v>
          </cell>
          <cell r="U18">
            <v>87.46</v>
          </cell>
          <cell r="V18">
            <v>447</v>
          </cell>
          <cell r="W18">
            <v>4635</v>
          </cell>
          <cell r="X18">
            <v>2898.2200000000003</v>
          </cell>
          <cell r="Y18">
            <v>85705.801999999996</v>
          </cell>
          <cell r="Z18">
            <v>2854</v>
          </cell>
          <cell r="AA18">
            <v>40719</v>
          </cell>
          <cell r="AB18">
            <v>22406.82</v>
          </cell>
          <cell r="AC18">
            <v>244893.71400000001</v>
          </cell>
          <cell r="AD18">
            <v>8235.8799999999992</v>
          </cell>
          <cell r="AE18">
            <v>3490.7440000000001</v>
          </cell>
          <cell r="AF18">
            <v>4600.24</v>
          </cell>
          <cell r="AG18">
            <v>30112.1</v>
          </cell>
          <cell r="AH18">
            <v>8097.96</v>
          </cell>
          <cell r="AI18">
            <v>139612.736</v>
          </cell>
          <cell r="AJ18">
            <v>5032.46</v>
          </cell>
          <cell r="AK18">
            <v>822.06</v>
          </cell>
          <cell r="AL18">
            <v>7834.32</v>
          </cell>
          <cell r="AM18">
            <v>74462.335000000006</v>
          </cell>
          <cell r="AN18">
            <v>5077.72</v>
          </cell>
          <cell r="AO18">
            <v>3375.2269999999999</v>
          </cell>
          <cell r="AP18">
            <v>19634</v>
          </cell>
          <cell r="AQ18">
            <v>33337</v>
          </cell>
          <cell r="AR18">
            <v>165254.13400000002</v>
          </cell>
          <cell r="AS18">
            <v>243459.30099999998</v>
          </cell>
          <cell r="AT18">
            <v>24659</v>
          </cell>
          <cell r="AU18">
            <v>94766</v>
          </cell>
          <cell r="AV18">
            <v>126767.86500000001</v>
          </cell>
          <cell r="AW18">
            <v>283936.15399999998</v>
          </cell>
          <cell r="AX18">
            <v>13231.09</v>
          </cell>
          <cell r="AY18">
            <v>2633.538</v>
          </cell>
          <cell r="AZ18">
            <v>2728.77</v>
          </cell>
          <cell r="BA18">
            <v>31390.544999999998</v>
          </cell>
          <cell r="BB18">
            <v>76179.58</v>
          </cell>
          <cell r="BC18">
            <v>143921.68</v>
          </cell>
          <cell r="BD18">
            <v>1799.15</v>
          </cell>
          <cell r="BE18">
            <v>1079.9100000000001</v>
          </cell>
          <cell r="BF18">
            <v>46992.39</v>
          </cell>
          <cell r="BG18">
            <v>107423.715</v>
          </cell>
          <cell r="BH18">
            <v>12299.065000000001</v>
          </cell>
          <cell r="BI18">
            <v>2753.8420000000001</v>
          </cell>
        </row>
        <row r="19">
          <cell r="B19">
            <v>1</v>
          </cell>
          <cell r="C19">
            <v>42</v>
          </cell>
          <cell r="D19">
            <v>15</v>
          </cell>
          <cell r="E19">
            <v>609.99</v>
          </cell>
          <cell r="F19">
            <v>28</v>
          </cell>
          <cell r="G19">
            <v>1092</v>
          </cell>
          <cell r="H19">
            <v>92.21</v>
          </cell>
          <cell r="I19">
            <v>3605.1849999999995</v>
          </cell>
          <cell r="J19">
            <v>1322.05</v>
          </cell>
          <cell r="K19">
            <v>160.30600000000001</v>
          </cell>
          <cell r="L19">
            <v>0</v>
          </cell>
          <cell r="M19">
            <v>28.71</v>
          </cell>
          <cell r="N19">
            <v>93.15</v>
          </cell>
          <cell r="O19">
            <v>2821.8960000000011</v>
          </cell>
          <cell r="P19">
            <v>0</v>
          </cell>
          <cell r="Q19">
            <v>7.52</v>
          </cell>
          <cell r="R19">
            <v>0.26</v>
          </cell>
          <cell r="S19">
            <v>764.42499999999995</v>
          </cell>
          <cell r="T19">
            <v>1320.85</v>
          </cell>
          <cell r="U19">
            <v>142.94</v>
          </cell>
          <cell r="V19">
            <v>87</v>
          </cell>
          <cell r="W19">
            <v>3045</v>
          </cell>
          <cell r="X19">
            <v>832.8</v>
          </cell>
          <cell r="Y19">
            <v>66999.51999999999</v>
          </cell>
          <cell r="Z19">
            <v>1215</v>
          </cell>
          <cell r="AA19">
            <v>17020</v>
          </cell>
          <cell r="AB19">
            <v>14020.720000000001</v>
          </cell>
          <cell r="AC19">
            <v>141642.13700000002</v>
          </cell>
          <cell r="AD19">
            <v>2368.6699999999992</v>
          </cell>
          <cell r="AE19">
            <v>2547.0890000000009</v>
          </cell>
          <cell r="AF19">
            <v>1484.79</v>
          </cell>
          <cell r="AG19">
            <v>8967.5</v>
          </cell>
          <cell r="AH19">
            <v>4861.4399999999978</v>
          </cell>
          <cell r="AI19">
            <v>96536.762000000061</v>
          </cell>
          <cell r="AJ19">
            <v>259.5</v>
          </cell>
          <cell r="AK19">
            <v>351.03999999999996</v>
          </cell>
          <cell r="AL19">
            <v>6801.92</v>
          </cell>
          <cell r="AM19">
            <v>34807.475000000013</v>
          </cell>
          <cell r="AN19">
            <v>2879.6599999999994</v>
          </cell>
          <cell r="AO19">
            <v>3583.2490000000012</v>
          </cell>
          <cell r="AP19">
            <v>8941</v>
          </cell>
          <cell r="AQ19">
            <v>18111</v>
          </cell>
          <cell r="AR19">
            <v>82667.063000000009</v>
          </cell>
          <cell r="AS19">
            <v>134416.61419999998</v>
          </cell>
          <cell r="AT19">
            <v>12739</v>
          </cell>
          <cell r="AU19">
            <v>63231</v>
          </cell>
          <cell r="AV19">
            <v>64718.38600000005</v>
          </cell>
          <cell r="AW19">
            <v>100229.72999999991</v>
          </cell>
          <cell r="AX19">
            <v>6703.6089999999995</v>
          </cell>
          <cell r="AY19">
            <v>1620.4830000000002</v>
          </cell>
          <cell r="AZ19">
            <v>2863.8000000000006</v>
          </cell>
          <cell r="BA19">
            <v>5136.8900000000003</v>
          </cell>
          <cell r="BB19">
            <v>38246.438000000016</v>
          </cell>
          <cell r="BC19">
            <v>68192.184999999983</v>
          </cell>
          <cell r="BD19">
            <v>2579.69</v>
          </cell>
          <cell r="BE19">
            <v>327.113</v>
          </cell>
          <cell r="BF19">
            <v>19505.130000000005</v>
          </cell>
          <cell r="BG19">
            <v>23286.3</v>
          </cell>
          <cell r="BH19">
            <v>8236.386999999997</v>
          </cell>
          <cell r="BI19">
            <v>4211.7299999999987</v>
          </cell>
        </row>
        <row r="20">
          <cell r="B20">
            <v>6</v>
          </cell>
          <cell r="C20">
            <v>29</v>
          </cell>
          <cell r="D20">
            <v>80</v>
          </cell>
          <cell r="E20">
            <v>132.30000000000001</v>
          </cell>
          <cell r="F20">
            <v>31</v>
          </cell>
          <cell r="G20">
            <v>1195</v>
          </cell>
          <cell r="H20">
            <v>110.84</v>
          </cell>
          <cell r="I20">
            <v>744.35299999999984</v>
          </cell>
          <cell r="J20">
            <v>33.300000000000004</v>
          </cell>
          <cell r="K20">
            <v>381.67499999999995</v>
          </cell>
          <cell r="L20">
            <v>0</v>
          </cell>
          <cell r="M20">
            <v>30.75</v>
          </cell>
          <cell r="N20">
            <v>110.5</v>
          </cell>
          <cell r="O20">
            <v>531.01299999999992</v>
          </cell>
          <cell r="P20">
            <v>0</v>
          </cell>
          <cell r="Q20">
            <v>2.2000000000000002</v>
          </cell>
          <cell r="R20">
            <v>0.34</v>
          </cell>
          <cell r="S20">
            <v>170.41000000000005</v>
          </cell>
          <cell r="T20">
            <v>33.300000000000004</v>
          </cell>
          <cell r="U20">
            <v>378.95499999999998</v>
          </cell>
          <cell r="V20">
            <v>31</v>
          </cell>
          <cell r="W20">
            <v>1655</v>
          </cell>
          <cell r="X20">
            <v>437.2</v>
          </cell>
          <cell r="Y20">
            <v>27578.159999999996</v>
          </cell>
          <cell r="Z20">
            <v>496</v>
          </cell>
          <cell r="AA20">
            <v>6515.2</v>
          </cell>
          <cell r="AB20">
            <v>2768.3200000000006</v>
          </cell>
          <cell r="AC20">
            <v>34755.433000000012</v>
          </cell>
          <cell r="AD20">
            <v>367.34000000000003</v>
          </cell>
          <cell r="AE20">
            <v>6303.1849999999995</v>
          </cell>
          <cell r="AF20">
            <v>266.52</v>
          </cell>
          <cell r="AG20">
            <v>4028.88</v>
          </cell>
          <cell r="AH20">
            <v>1151.355</v>
          </cell>
          <cell r="AI20">
            <v>18094.001</v>
          </cell>
          <cell r="AJ20">
            <v>765.55000000000007</v>
          </cell>
          <cell r="AK20">
            <v>2247.91</v>
          </cell>
          <cell r="AL20">
            <v>714.16</v>
          </cell>
          <cell r="AM20">
            <v>10306.640000000003</v>
          </cell>
          <cell r="AN20">
            <v>223.77499999999998</v>
          </cell>
          <cell r="AO20">
            <v>6371.1320000000005</v>
          </cell>
          <cell r="AP20">
            <v>3199</v>
          </cell>
          <cell r="AQ20">
            <v>4877</v>
          </cell>
          <cell r="AR20">
            <v>35050.799000000006</v>
          </cell>
          <cell r="AS20">
            <v>40418.714999999997</v>
          </cell>
          <cell r="AT20">
            <v>3452</v>
          </cell>
          <cell r="AU20">
            <v>10940</v>
          </cell>
          <cell r="AV20">
            <v>17045.129999999997</v>
          </cell>
          <cell r="AW20">
            <v>26427.303000000004</v>
          </cell>
          <cell r="AX20">
            <v>1334.8979999999997</v>
          </cell>
          <cell r="AY20">
            <v>789.40900000000022</v>
          </cell>
          <cell r="AZ20">
            <v>701.88</v>
          </cell>
          <cell r="BA20">
            <v>1674.376</v>
          </cell>
          <cell r="BB20">
            <v>9087.3439999999991</v>
          </cell>
          <cell r="BC20">
            <v>16710.062999999995</v>
          </cell>
          <cell r="BD20">
            <v>332.59</v>
          </cell>
          <cell r="BE20">
            <v>61.209999999999994</v>
          </cell>
          <cell r="BF20">
            <v>4993.24</v>
          </cell>
          <cell r="BG20">
            <v>8090.255000000001</v>
          </cell>
          <cell r="BH20">
            <v>3259.6740000000004</v>
          </cell>
          <cell r="BI20">
            <v>802.06400000000008</v>
          </cell>
        </row>
        <row r="21">
          <cell r="B21">
            <v>0</v>
          </cell>
          <cell r="C21">
            <v>2</v>
          </cell>
          <cell r="D21">
            <v>0</v>
          </cell>
          <cell r="E21">
            <v>1.3</v>
          </cell>
          <cell r="F21">
            <v>4</v>
          </cell>
          <cell r="G21">
            <v>799</v>
          </cell>
          <cell r="H21">
            <v>1.6</v>
          </cell>
          <cell r="I21">
            <v>868.19999999999993</v>
          </cell>
          <cell r="J21">
            <v>16.899999999999999</v>
          </cell>
          <cell r="K21">
            <v>111.8</v>
          </cell>
          <cell r="L21">
            <v>0</v>
          </cell>
          <cell r="M21">
            <v>0</v>
          </cell>
          <cell r="N21">
            <v>1</v>
          </cell>
          <cell r="O21">
            <v>864</v>
          </cell>
          <cell r="P21">
            <v>0.7</v>
          </cell>
          <cell r="Q21">
            <v>0.6</v>
          </cell>
          <cell r="R21">
            <v>0</v>
          </cell>
          <cell r="S21">
            <v>12.7</v>
          </cell>
          <cell r="T21">
            <v>16.8</v>
          </cell>
          <cell r="U21">
            <v>102.7</v>
          </cell>
          <cell r="V21">
            <v>15</v>
          </cell>
          <cell r="W21">
            <v>741</v>
          </cell>
          <cell r="X21">
            <v>88.7</v>
          </cell>
          <cell r="Y21">
            <v>12616.849999999999</v>
          </cell>
          <cell r="Z21">
            <v>279</v>
          </cell>
          <cell r="AA21">
            <v>4239</v>
          </cell>
          <cell r="AB21">
            <v>2084.1999999999998</v>
          </cell>
          <cell r="AC21">
            <v>23102.799999999999</v>
          </cell>
          <cell r="AD21">
            <v>1867.2</v>
          </cell>
          <cell r="AE21">
            <v>550.4</v>
          </cell>
          <cell r="AF21">
            <v>594</v>
          </cell>
          <cell r="AG21">
            <v>8219.6</v>
          </cell>
          <cell r="AH21">
            <v>1182.5</v>
          </cell>
          <cell r="AI21">
            <v>10441.9</v>
          </cell>
          <cell r="AJ21">
            <v>180</v>
          </cell>
          <cell r="AK21">
            <v>131.9</v>
          </cell>
          <cell r="AL21">
            <v>218.7</v>
          </cell>
          <cell r="AM21">
            <v>3733.8</v>
          </cell>
          <cell r="AN21">
            <v>1776.2</v>
          </cell>
          <cell r="AO21">
            <v>1126</v>
          </cell>
          <cell r="AP21">
            <v>930</v>
          </cell>
          <cell r="AQ21">
            <v>2967</v>
          </cell>
          <cell r="AR21">
            <v>11655.7</v>
          </cell>
          <cell r="AS21">
            <v>25437.8</v>
          </cell>
          <cell r="AT21">
            <v>1992</v>
          </cell>
          <cell r="AU21">
            <v>7975</v>
          </cell>
          <cell r="AV21">
            <v>12008.2</v>
          </cell>
          <cell r="AW21">
            <v>19345.7</v>
          </cell>
          <cell r="AX21">
            <v>703.9</v>
          </cell>
          <cell r="AY21">
            <v>291.60000000000002</v>
          </cell>
          <cell r="AZ21">
            <v>2492.4</v>
          </cell>
          <cell r="BA21">
            <v>4070.1</v>
          </cell>
          <cell r="BB21">
            <v>5686.8</v>
          </cell>
          <cell r="BC21">
            <v>9044.7000000000007</v>
          </cell>
          <cell r="BD21">
            <v>847.00000000000011</v>
          </cell>
          <cell r="BE21">
            <v>62.2</v>
          </cell>
          <cell r="BF21">
            <v>1940.6</v>
          </cell>
          <cell r="BG21">
            <v>6028.2</v>
          </cell>
          <cell r="BH21">
            <v>1745.3</v>
          </cell>
          <cell r="BI21">
            <v>432.2</v>
          </cell>
        </row>
        <row r="22">
          <cell r="B22">
            <v>29</v>
          </cell>
          <cell r="C22">
            <v>4</v>
          </cell>
          <cell r="D22">
            <v>170</v>
          </cell>
          <cell r="E22">
            <v>16.899999999999999</v>
          </cell>
          <cell r="F22">
            <v>6</v>
          </cell>
          <cell r="G22">
            <v>518</v>
          </cell>
          <cell r="H22">
            <v>12.8</v>
          </cell>
          <cell r="I22">
            <v>280.3</v>
          </cell>
          <cell r="J22">
            <v>8.9</v>
          </cell>
          <cell r="K22">
            <v>486.6</v>
          </cell>
          <cell r="L22">
            <v>0</v>
          </cell>
          <cell r="M22">
            <v>0</v>
          </cell>
          <cell r="N22">
            <v>12.8</v>
          </cell>
          <cell r="O22">
            <v>642.70000000000005</v>
          </cell>
          <cell r="P22">
            <v>0</v>
          </cell>
          <cell r="Q22">
            <v>7.4</v>
          </cell>
          <cell r="R22">
            <v>2.1</v>
          </cell>
          <cell r="S22">
            <v>1.5</v>
          </cell>
          <cell r="T22">
            <v>6.8</v>
          </cell>
          <cell r="U22">
            <v>115.3</v>
          </cell>
          <cell r="V22">
            <v>9</v>
          </cell>
          <cell r="W22">
            <v>627</v>
          </cell>
          <cell r="X22">
            <v>89.8</v>
          </cell>
          <cell r="Y22">
            <v>12028.400000000001</v>
          </cell>
          <cell r="Z22">
            <v>302</v>
          </cell>
          <cell r="AA22">
            <v>3743</v>
          </cell>
          <cell r="AB22">
            <v>1892.6000000000001</v>
          </cell>
          <cell r="AC22">
            <v>19167.235000000001</v>
          </cell>
          <cell r="AD22">
            <v>323.2</v>
          </cell>
          <cell r="AE22">
            <v>736.85500000000002</v>
          </cell>
          <cell r="AF22">
            <v>6.7</v>
          </cell>
          <cell r="AG22">
            <v>1941.79</v>
          </cell>
          <cell r="AH22">
            <v>1612.1</v>
          </cell>
          <cell r="AI22">
            <v>14233.225</v>
          </cell>
          <cell r="AJ22">
            <v>139.5</v>
          </cell>
          <cell r="AK22">
            <v>127.6</v>
          </cell>
          <cell r="AL22">
            <v>161.69999999999999</v>
          </cell>
          <cell r="AM22">
            <v>3241.32</v>
          </cell>
          <cell r="AN22">
            <v>295.8</v>
          </cell>
          <cell r="AO22">
            <v>360.15499999999997</v>
          </cell>
          <cell r="AP22">
            <v>1611</v>
          </cell>
          <cell r="AQ22">
            <v>3433</v>
          </cell>
          <cell r="AR22">
            <v>14254.2</v>
          </cell>
          <cell r="AS22">
            <v>21744.3</v>
          </cell>
          <cell r="AT22">
            <v>2560</v>
          </cell>
          <cell r="AU22">
            <v>8085</v>
          </cell>
          <cell r="AV22">
            <v>11473.876</v>
          </cell>
          <cell r="AW22">
            <v>16434.2</v>
          </cell>
          <cell r="AX22">
            <v>1246.3630000000001</v>
          </cell>
          <cell r="AY22">
            <v>326.10000000000002</v>
          </cell>
          <cell r="AZ22">
            <v>16.7</v>
          </cell>
          <cell r="BA22">
            <v>1363.8</v>
          </cell>
          <cell r="BB22">
            <v>9629.0650000000005</v>
          </cell>
          <cell r="BC22">
            <v>13623.8</v>
          </cell>
          <cell r="BD22">
            <v>985.755</v>
          </cell>
          <cell r="BE22">
            <v>108</v>
          </cell>
          <cell r="BF22">
            <v>957.35599999999999</v>
          </cell>
          <cell r="BG22">
            <v>1268.0999999999999</v>
          </cell>
          <cell r="BH22">
            <v>1131.3630000000001</v>
          </cell>
          <cell r="BI22">
            <v>396.6</v>
          </cell>
        </row>
        <row r="23">
          <cell r="B23">
            <v>0</v>
          </cell>
          <cell r="C23">
            <v>6</v>
          </cell>
          <cell r="D23">
            <v>0</v>
          </cell>
          <cell r="E23">
            <v>93.7</v>
          </cell>
          <cell r="F23">
            <v>7</v>
          </cell>
          <cell r="G23">
            <v>105</v>
          </cell>
          <cell r="H23">
            <v>2.2999999999999998</v>
          </cell>
          <cell r="I23">
            <v>76.5</v>
          </cell>
          <cell r="J23">
            <v>291.89999999999998</v>
          </cell>
          <cell r="K23">
            <v>45.1</v>
          </cell>
          <cell r="L23">
            <v>0</v>
          </cell>
          <cell r="M23">
            <v>0</v>
          </cell>
          <cell r="N23">
            <v>2.3000000000000003</v>
          </cell>
          <cell r="O23">
            <v>93.7</v>
          </cell>
          <cell r="P23">
            <v>0</v>
          </cell>
          <cell r="Q23">
            <v>0</v>
          </cell>
          <cell r="R23">
            <v>0</v>
          </cell>
          <cell r="S23">
            <v>0</v>
          </cell>
          <cell r="T23">
            <v>291.89999999999998</v>
          </cell>
          <cell r="U23">
            <v>27.8</v>
          </cell>
          <cell r="V23">
            <v>4</v>
          </cell>
          <cell r="W23">
            <v>1053</v>
          </cell>
          <cell r="X23">
            <v>13.7</v>
          </cell>
          <cell r="Y23">
            <v>6477.4</v>
          </cell>
          <cell r="Z23">
            <v>182</v>
          </cell>
          <cell r="AA23">
            <v>2201</v>
          </cell>
          <cell r="AB23">
            <v>1783.6</v>
          </cell>
          <cell r="AC23">
            <v>12490.1</v>
          </cell>
          <cell r="AD23">
            <v>741.2</v>
          </cell>
          <cell r="AE23">
            <v>459.8</v>
          </cell>
          <cell r="AF23">
            <v>21.1</v>
          </cell>
          <cell r="AG23">
            <v>815.4</v>
          </cell>
          <cell r="AH23">
            <v>652.1</v>
          </cell>
          <cell r="AI23">
            <v>9516.1</v>
          </cell>
          <cell r="AJ23">
            <v>112.1</v>
          </cell>
          <cell r="AK23">
            <v>1154.7</v>
          </cell>
          <cell r="AL23">
            <v>375.9</v>
          </cell>
          <cell r="AM23">
            <v>1150.3</v>
          </cell>
          <cell r="AN23">
            <v>1363.6</v>
          </cell>
          <cell r="AO23">
            <v>304</v>
          </cell>
          <cell r="AP23">
            <v>1326</v>
          </cell>
          <cell r="AQ23">
            <v>2021</v>
          </cell>
          <cell r="AR23">
            <v>11158.6</v>
          </cell>
          <cell r="AS23">
            <v>18994.5</v>
          </cell>
          <cell r="AT23">
            <v>1333</v>
          </cell>
          <cell r="AU23">
            <v>1901</v>
          </cell>
          <cell r="AV23">
            <v>7601.5</v>
          </cell>
          <cell r="AW23">
            <v>8597.2000000000007</v>
          </cell>
          <cell r="AX23">
            <v>809.9</v>
          </cell>
          <cell r="AY23">
            <v>293.60000000000002</v>
          </cell>
          <cell r="AZ23">
            <v>42.9</v>
          </cell>
          <cell r="BA23">
            <v>643.9</v>
          </cell>
          <cell r="BB23">
            <v>5652</v>
          </cell>
          <cell r="BC23">
            <v>7131.3</v>
          </cell>
          <cell r="BD23">
            <v>97.3</v>
          </cell>
          <cell r="BE23">
            <v>22.2</v>
          </cell>
          <cell r="BF23">
            <v>2090.4</v>
          </cell>
          <cell r="BG23">
            <v>774.6</v>
          </cell>
          <cell r="BH23">
            <v>528.79999999999995</v>
          </cell>
          <cell r="BI23">
            <v>318.7</v>
          </cell>
        </row>
        <row r="24">
          <cell r="B24">
            <v>0</v>
          </cell>
          <cell r="C24">
            <v>1</v>
          </cell>
          <cell r="D24">
            <v>0</v>
          </cell>
          <cell r="E24">
            <v>0.5</v>
          </cell>
          <cell r="F24">
            <v>2</v>
          </cell>
          <cell r="G24">
            <v>191</v>
          </cell>
          <cell r="H24">
            <v>13</v>
          </cell>
          <cell r="I24">
            <v>153.20000000000002</v>
          </cell>
          <cell r="J24">
            <v>0.1</v>
          </cell>
          <cell r="K24">
            <v>9.5</v>
          </cell>
          <cell r="L24">
            <v>13</v>
          </cell>
          <cell r="M24">
            <v>8.1</v>
          </cell>
          <cell r="N24">
            <v>0</v>
          </cell>
          <cell r="O24">
            <v>106.7</v>
          </cell>
          <cell r="P24">
            <v>0</v>
          </cell>
          <cell r="Q24">
            <v>0.2</v>
          </cell>
          <cell r="R24">
            <v>0</v>
          </cell>
          <cell r="S24">
            <v>35.799999999999997</v>
          </cell>
          <cell r="T24">
            <v>0.1</v>
          </cell>
          <cell r="U24">
            <v>12</v>
          </cell>
          <cell r="V24">
            <v>53</v>
          </cell>
          <cell r="W24">
            <v>475</v>
          </cell>
          <cell r="X24">
            <v>2231</v>
          </cell>
          <cell r="Y24">
            <v>7974.9</v>
          </cell>
          <cell r="Z24">
            <v>122</v>
          </cell>
          <cell r="AA24">
            <v>1881</v>
          </cell>
          <cell r="AB24">
            <v>1041.5999999999999</v>
          </cell>
          <cell r="AC24">
            <v>16435.8</v>
          </cell>
          <cell r="AD24">
            <v>172.7</v>
          </cell>
          <cell r="AE24">
            <v>335.8</v>
          </cell>
          <cell r="AF24">
            <v>149.1</v>
          </cell>
          <cell r="AG24">
            <v>4386.8999999999996</v>
          </cell>
          <cell r="AH24">
            <v>79.900000000000006</v>
          </cell>
          <cell r="AI24">
            <v>4991.3999999999996</v>
          </cell>
          <cell r="AJ24">
            <v>49.5</v>
          </cell>
          <cell r="AK24">
            <v>7.9</v>
          </cell>
          <cell r="AL24">
            <v>837.8</v>
          </cell>
          <cell r="AM24">
            <v>7013.6</v>
          </cell>
          <cell r="AN24">
            <v>97.9</v>
          </cell>
          <cell r="AO24">
            <v>371.7</v>
          </cell>
          <cell r="AP24">
            <v>723</v>
          </cell>
          <cell r="AQ24">
            <v>957</v>
          </cell>
          <cell r="AR24">
            <v>6497.8</v>
          </cell>
          <cell r="AS24">
            <v>537.4</v>
          </cell>
          <cell r="AT24">
            <v>838</v>
          </cell>
          <cell r="AU24">
            <v>612</v>
          </cell>
          <cell r="AV24">
            <v>4885.3</v>
          </cell>
          <cell r="AW24">
            <v>601.4</v>
          </cell>
          <cell r="AX24">
            <v>403.4</v>
          </cell>
          <cell r="AY24">
            <v>257.3</v>
          </cell>
          <cell r="AZ24">
            <v>594.4</v>
          </cell>
          <cell r="BA24">
            <v>17.100000000000001</v>
          </cell>
          <cell r="BB24">
            <v>2523.9</v>
          </cell>
          <cell r="BC24">
            <v>350.6</v>
          </cell>
          <cell r="BD24">
            <v>124.2</v>
          </cell>
          <cell r="BE24">
            <v>0</v>
          </cell>
          <cell r="BF24">
            <v>1700.5</v>
          </cell>
          <cell r="BG24">
            <v>208.8</v>
          </cell>
          <cell r="BH24">
            <v>345.6</v>
          </cell>
          <cell r="BI24">
            <v>282.2</v>
          </cell>
        </row>
        <row r="25">
          <cell r="B25">
            <v>7</v>
          </cell>
          <cell r="C25">
            <v>15</v>
          </cell>
          <cell r="D25">
            <v>3.6</v>
          </cell>
          <cell r="E25">
            <v>13.5</v>
          </cell>
          <cell r="F25">
            <v>30</v>
          </cell>
          <cell r="G25">
            <v>1174</v>
          </cell>
          <cell r="H25">
            <v>12.5</v>
          </cell>
          <cell r="I25">
            <v>980</v>
          </cell>
          <cell r="J25">
            <v>8.5</v>
          </cell>
          <cell r="K25">
            <v>359.9</v>
          </cell>
          <cell r="L25">
            <v>0</v>
          </cell>
          <cell r="M25">
            <v>0.3</v>
          </cell>
          <cell r="N25">
            <v>4.9000000000000004</v>
          </cell>
          <cell r="O25">
            <v>743.7</v>
          </cell>
          <cell r="P25">
            <v>3.1</v>
          </cell>
          <cell r="Q25">
            <v>0</v>
          </cell>
          <cell r="R25">
            <v>9.8000000000000007</v>
          </cell>
          <cell r="S25">
            <v>268.8</v>
          </cell>
          <cell r="T25">
            <v>3.3</v>
          </cell>
          <cell r="U25">
            <v>327.10000000000002</v>
          </cell>
          <cell r="V25">
            <v>84</v>
          </cell>
          <cell r="W25">
            <v>978</v>
          </cell>
          <cell r="X25">
            <v>437.5</v>
          </cell>
          <cell r="Y25">
            <v>13983.1</v>
          </cell>
          <cell r="Z25">
            <v>428</v>
          </cell>
          <cell r="AA25">
            <v>6614</v>
          </cell>
          <cell r="AB25">
            <v>2379.6</v>
          </cell>
          <cell r="AC25">
            <v>29827.199999999997</v>
          </cell>
          <cell r="AD25">
            <v>280.8</v>
          </cell>
          <cell r="AE25">
            <v>1987.4</v>
          </cell>
          <cell r="AF25">
            <v>3</v>
          </cell>
          <cell r="AG25">
            <v>2261.6999999999998</v>
          </cell>
          <cell r="AH25">
            <v>911.7</v>
          </cell>
          <cell r="AI25">
            <v>8141.5</v>
          </cell>
          <cell r="AJ25">
            <v>304.8</v>
          </cell>
          <cell r="AK25">
            <v>925.5</v>
          </cell>
          <cell r="AL25">
            <v>1230.9000000000001</v>
          </cell>
          <cell r="AM25">
            <v>18835.599999999999</v>
          </cell>
          <cell r="AN25">
            <v>210</v>
          </cell>
          <cell r="AO25">
            <v>1650.3</v>
          </cell>
          <cell r="AP25">
            <v>3445</v>
          </cell>
          <cell r="AQ25">
            <v>4702</v>
          </cell>
          <cell r="AR25">
            <v>28788.1</v>
          </cell>
          <cell r="AS25">
            <v>34148.899999999994</v>
          </cell>
          <cell r="AT25">
            <v>3223</v>
          </cell>
          <cell r="AU25">
            <v>10767</v>
          </cell>
          <cell r="AV25">
            <v>13372.7</v>
          </cell>
          <cell r="AW25">
            <v>22647.5</v>
          </cell>
          <cell r="AX25">
            <v>1343.8</v>
          </cell>
          <cell r="AY25">
            <v>1243.3</v>
          </cell>
          <cell r="AZ25">
            <v>225.9</v>
          </cell>
          <cell r="BA25">
            <v>1084.8</v>
          </cell>
          <cell r="BB25">
            <v>5777.9</v>
          </cell>
          <cell r="BC25">
            <v>9192.2999999999993</v>
          </cell>
          <cell r="BD25">
            <v>1438.3</v>
          </cell>
          <cell r="BE25">
            <v>176.2</v>
          </cell>
          <cell r="BF25">
            <v>5863.6</v>
          </cell>
          <cell r="BG25">
            <v>12884</v>
          </cell>
          <cell r="BH25">
            <v>1410.8</v>
          </cell>
          <cell r="BI25">
            <v>553.6</v>
          </cell>
        </row>
        <row r="26">
          <cell r="B26">
            <v>1</v>
          </cell>
          <cell r="C26">
            <v>9</v>
          </cell>
          <cell r="D26">
            <v>9</v>
          </cell>
          <cell r="E26">
            <v>15.2</v>
          </cell>
          <cell r="F26">
            <v>6</v>
          </cell>
          <cell r="G26">
            <v>352</v>
          </cell>
          <cell r="H26">
            <v>322.06</v>
          </cell>
          <cell r="I26">
            <v>1496.03</v>
          </cell>
          <cell r="J26">
            <v>325.36</v>
          </cell>
          <cell r="K26">
            <v>88.360000000000014</v>
          </cell>
          <cell r="L26">
            <v>0</v>
          </cell>
          <cell r="M26">
            <v>1269.05</v>
          </cell>
          <cell r="N26">
            <v>3.32</v>
          </cell>
          <cell r="O26">
            <v>167.19999999999996</v>
          </cell>
          <cell r="P26">
            <v>300.54000000000002</v>
          </cell>
          <cell r="Q26">
            <v>2.0499999999999998</v>
          </cell>
          <cell r="R26">
            <v>3.86</v>
          </cell>
          <cell r="S26">
            <v>29.01</v>
          </cell>
          <cell r="T26">
            <v>339.7</v>
          </cell>
          <cell r="U26">
            <v>117.08</v>
          </cell>
          <cell r="V26">
            <v>36</v>
          </cell>
          <cell r="W26">
            <v>1549</v>
          </cell>
          <cell r="X26">
            <v>314.3</v>
          </cell>
          <cell r="Y26">
            <v>15161.33</v>
          </cell>
          <cell r="Z26">
            <v>640</v>
          </cell>
          <cell r="AA26">
            <v>4790</v>
          </cell>
          <cell r="AB26">
            <v>3155.9700000000003</v>
          </cell>
          <cell r="AC26">
            <v>38608.93</v>
          </cell>
          <cell r="AD26">
            <v>131.6</v>
          </cell>
          <cell r="AE26">
            <v>529.92999999999995</v>
          </cell>
          <cell r="AF26">
            <v>373.18</v>
          </cell>
          <cell r="AG26">
            <v>2876.0899999999997</v>
          </cell>
          <cell r="AH26">
            <v>1171.95</v>
          </cell>
          <cell r="AI26">
            <v>19325.11</v>
          </cell>
          <cell r="AJ26">
            <v>526.42999999999995</v>
          </cell>
          <cell r="AK26">
            <v>69.109999999999985</v>
          </cell>
          <cell r="AL26">
            <v>1046.5800000000002</v>
          </cell>
          <cell r="AM26">
            <v>16307.22</v>
          </cell>
          <cell r="AN26">
            <v>169.43</v>
          </cell>
          <cell r="AO26">
            <v>561.33000000000004</v>
          </cell>
          <cell r="AP26">
            <v>2649</v>
          </cell>
          <cell r="AQ26">
            <v>4990</v>
          </cell>
          <cell r="AR26">
            <v>19832.59</v>
          </cell>
          <cell r="AS26">
            <v>29821.23</v>
          </cell>
          <cell r="AT26">
            <v>2956</v>
          </cell>
          <cell r="AU26">
            <v>4438</v>
          </cell>
          <cell r="AV26">
            <v>13861.85</v>
          </cell>
          <cell r="AW26">
            <v>20110.650000000001</v>
          </cell>
          <cell r="AX26">
            <v>704.49</v>
          </cell>
          <cell r="AY26">
            <v>296.82</v>
          </cell>
          <cell r="AZ26">
            <v>468.34</v>
          </cell>
          <cell r="BA26">
            <v>2361.9899999999998</v>
          </cell>
          <cell r="BB26">
            <v>8907.9699999999993</v>
          </cell>
          <cell r="BC26">
            <v>10530.1</v>
          </cell>
          <cell r="BD26">
            <v>1148.06</v>
          </cell>
          <cell r="BE26">
            <v>35.11</v>
          </cell>
          <cell r="BF26">
            <v>2609.9599999999996</v>
          </cell>
          <cell r="BG26">
            <v>7162.79</v>
          </cell>
          <cell r="BH26">
            <v>1432.01</v>
          </cell>
          <cell r="BI26">
            <v>317.48</v>
          </cell>
        </row>
        <row r="27">
          <cell r="B27">
            <v>0</v>
          </cell>
          <cell r="C27">
            <v>71</v>
          </cell>
          <cell r="D27">
            <v>0</v>
          </cell>
          <cell r="E27">
            <v>215.2</v>
          </cell>
          <cell r="F27">
            <v>44</v>
          </cell>
          <cell r="G27">
            <v>1620</v>
          </cell>
          <cell r="H27">
            <v>372.9</v>
          </cell>
          <cell r="I27">
            <v>1261.7</v>
          </cell>
          <cell r="J27">
            <v>299</v>
          </cell>
          <cell r="K27">
            <v>502.7</v>
          </cell>
          <cell r="L27">
            <v>0</v>
          </cell>
          <cell r="M27">
            <v>217.6</v>
          </cell>
          <cell r="N27">
            <v>63.9</v>
          </cell>
          <cell r="O27">
            <v>580.9</v>
          </cell>
          <cell r="P27">
            <v>250</v>
          </cell>
          <cell r="Q27">
            <v>1.7</v>
          </cell>
          <cell r="R27">
            <v>66.099999999999994</v>
          </cell>
          <cell r="S27">
            <v>461.5</v>
          </cell>
          <cell r="T27">
            <v>291.89999999999998</v>
          </cell>
          <cell r="U27">
            <v>502.7</v>
          </cell>
          <cell r="V27">
            <v>56</v>
          </cell>
          <cell r="W27">
            <v>3174</v>
          </cell>
          <cell r="X27">
            <v>422.8</v>
          </cell>
          <cell r="Y27">
            <v>97028.5</v>
          </cell>
          <cell r="Z27">
            <v>811</v>
          </cell>
          <cell r="AA27">
            <v>12670</v>
          </cell>
          <cell r="AB27">
            <v>30296.799999999999</v>
          </cell>
          <cell r="AC27">
            <v>95626.299999999988</v>
          </cell>
          <cell r="AD27">
            <v>1002.1</v>
          </cell>
          <cell r="AE27">
            <v>2989</v>
          </cell>
          <cell r="AF27">
            <v>26785.9</v>
          </cell>
          <cell r="AG27">
            <v>37136</v>
          </cell>
          <cell r="AH27">
            <v>2126.6</v>
          </cell>
          <cell r="AI27">
            <v>40969.9</v>
          </cell>
          <cell r="AJ27">
            <v>115.1</v>
          </cell>
          <cell r="AK27">
            <v>4601.5</v>
          </cell>
          <cell r="AL27">
            <v>1147.0999999999999</v>
          </cell>
          <cell r="AM27">
            <v>12690.5</v>
          </cell>
          <cell r="AN27">
            <v>1124.2</v>
          </cell>
          <cell r="AO27">
            <v>3217.4</v>
          </cell>
          <cell r="AP27">
            <v>5920</v>
          </cell>
          <cell r="AQ27">
            <v>11312</v>
          </cell>
          <cell r="AR27">
            <v>55857.100000000006</v>
          </cell>
          <cell r="AS27">
            <v>76195.7</v>
          </cell>
          <cell r="AT27">
            <v>5894</v>
          </cell>
          <cell r="AU27">
            <v>26506</v>
          </cell>
          <cell r="AV27">
            <v>28223.699999999997</v>
          </cell>
          <cell r="AW27">
            <v>61538.8</v>
          </cell>
          <cell r="AX27">
            <v>3474.3</v>
          </cell>
          <cell r="AY27">
            <v>1707.7</v>
          </cell>
          <cell r="AZ27">
            <v>6978.7</v>
          </cell>
          <cell r="BA27">
            <v>12982.7</v>
          </cell>
          <cell r="BB27">
            <v>15401</v>
          </cell>
          <cell r="BC27">
            <v>30106.3</v>
          </cell>
          <cell r="BD27">
            <v>902.1</v>
          </cell>
          <cell r="BE27">
            <v>78</v>
          </cell>
          <cell r="BF27">
            <v>4060</v>
          </cell>
          <cell r="BG27">
            <v>18274.7</v>
          </cell>
          <cell r="BH27">
            <v>4356.2</v>
          </cell>
          <cell r="BI27">
            <v>1804.8</v>
          </cell>
        </row>
        <row r="28">
          <cell r="B28">
            <v>70</v>
          </cell>
          <cell r="C28">
            <v>66</v>
          </cell>
          <cell r="D28">
            <v>865.30000000000007</v>
          </cell>
          <cell r="E28">
            <v>4209</v>
          </cell>
          <cell r="F28">
            <v>299</v>
          </cell>
          <cell r="G28">
            <v>2241</v>
          </cell>
          <cell r="H28">
            <v>1372.8</v>
          </cell>
          <cell r="I28">
            <v>4717.7</v>
          </cell>
          <cell r="J28">
            <v>5</v>
          </cell>
          <cell r="K28">
            <v>300.3</v>
          </cell>
          <cell r="L28">
            <v>0</v>
          </cell>
          <cell r="M28">
            <v>39.200000000000003</v>
          </cell>
          <cell r="N28">
            <v>2</v>
          </cell>
          <cell r="O28">
            <v>3015.2</v>
          </cell>
          <cell r="P28">
            <v>1370</v>
          </cell>
          <cell r="Q28">
            <v>14.5</v>
          </cell>
          <cell r="R28">
            <v>10.199999999999999</v>
          </cell>
          <cell r="S28">
            <v>1575.8</v>
          </cell>
          <cell r="T28">
            <v>15.6</v>
          </cell>
          <cell r="U28">
            <v>315.39999999999998</v>
          </cell>
          <cell r="V28">
            <v>385</v>
          </cell>
          <cell r="W28">
            <v>4229</v>
          </cell>
          <cell r="X28">
            <v>4206</v>
          </cell>
          <cell r="Y28">
            <v>46169.3</v>
          </cell>
          <cell r="Z28">
            <v>2087</v>
          </cell>
          <cell r="AA28">
            <v>28179</v>
          </cell>
          <cell r="AB28">
            <v>12157</v>
          </cell>
          <cell r="AC28">
            <v>155755.6</v>
          </cell>
          <cell r="AD28">
            <v>1025.5</v>
          </cell>
          <cell r="AE28">
            <v>2404.8000000000002</v>
          </cell>
          <cell r="AF28">
            <v>1073.3</v>
          </cell>
          <cell r="AG28">
            <v>11218.7</v>
          </cell>
          <cell r="AH28">
            <v>6067.4</v>
          </cell>
          <cell r="AI28">
            <v>82206.899999999994</v>
          </cell>
          <cell r="AJ28">
            <v>1363.6</v>
          </cell>
          <cell r="AK28">
            <v>626.6</v>
          </cell>
          <cell r="AL28">
            <v>3766.4</v>
          </cell>
          <cell r="AM28">
            <v>59573.3</v>
          </cell>
          <cell r="AN28">
            <v>902.4</v>
          </cell>
          <cell r="AO28">
            <v>2642.2</v>
          </cell>
          <cell r="AP28">
            <v>10435</v>
          </cell>
          <cell r="AQ28">
            <v>19270</v>
          </cell>
          <cell r="AR28">
            <v>94985.5</v>
          </cell>
          <cell r="AS28">
            <v>132268.4</v>
          </cell>
          <cell r="AT28">
            <v>13948</v>
          </cell>
          <cell r="AU28">
            <v>53836</v>
          </cell>
          <cell r="AV28">
            <v>72426.7</v>
          </cell>
          <cell r="AW28">
            <v>113000.6</v>
          </cell>
          <cell r="AX28">
            <v>2839.9</v>
          </cell>
          <cell r="AY28">
            <v>1703.6</v>
          </cell>
          <cell r="AZ28">
            <v>4338</v>
          </cell>
          <cell r="BA28">
            <v>8187.8</v>
          </cell>
          <cell r="BB28">
            <v>43110.1</v>
          </cell>
          <cell r="BC28">
            <v>62472.1</v>
          </cell>
          <cell r="BD28">
            <v>6482.9</v>
          </cell>
          <cell r="BE28">
            <v>281.2</v>
          </cell>
          <cell r="BF28">
            <v>17115.3</v>
          </cell>
          <cell r="BG28">
            <v>40193.199999999997</v>
          </cell>
          <cell r="BH28">
            <v>3015.8</v>
          </cell>
          <cell r="BI28">
            <v>1816</v>
          </cell>
        </row>
        <row r="29">
          <cell r="B29">
            <v>1</v>
          </cell>
          <cell r="C29">
            <v>7</v>
          </cell>
          <cell r="D29">
            <v>7.5</v>
          </cell>
          <cell r="E29">
            <v>136.1</v>
          </cell>
          <cell r="F29">
            <v>10</v>
          </cell>
          <cell r="G29">
            <v>318</v>
          </cell>
          <cell r="H29">
            <v>7.3</v>
          </cell>
          <cell r="I29">
            <v>313.39999999999998</v>
          </cell>
          <cell r="J29">
            <v>11.2</v>
          </cell>
          <cell r="K29">
            <v>7.4</v>
          </cell>
          <cell r="L29">
            <v>0</v>
          </cell>
          <cell r="M29">
            <v>0.1</v>
          </cell>
          <cell r="N29">
            <v>2.8</v>
          </cell>
          <cell r="O29">
            <v>100.4</v>
          </cell>
          <cell r="P29">
            <v>1.6</v>
          </cell>
          <cell r="Q29">
            <v>0</v>
          </cell>
          <cell r="R29">
            <v>3.5</v>
          </cell>
          <cell r="S29">
            <v>209.3</v>
          </cell>
          <cell r="T29">
            <v>10.6</v>
          </cell>
          <cell r="U29">
            <v>11</v>
          </cell>
          <cell r="V29">
            <v>101</v>
          </cell>
          <cell r="W29">
            <v>1440</v>
          </cell>
          <cell r="X29">
            <v>3383.5</v>
          </cell>
          <cell r="Y29">
            <v>21251.040000000001</v>
          </cell>
          <cell r="Z29">
            <v>450</v>
          </cell>
          <cell r="AA29">
            <v>5914</v>
          </cell>
          <cell r="AB29">
            <v>4458</v>
          </cell>
          <cell r="AC29">
            <v>42471.7</v>
          </cell>
          <cell r="AD29">
            <v>877.4</v>
          </cell>
          <cell r="AE29">
            <v>2384.4</v>
          </cell>
          <cell r="AF29">
            <v>689</v>
          </cell>
          <cell r="AG29">
            <v>4670.3</v>
          </cell>
          <cell r="AH29">
            <v>1553.9</v>
          </cell>
          <cell r="AI29">
            <v>24749.31</v>
          </cell>
          <cell r="AJ29">
            <v>1358</v>
          </cell>
          <cell r="AK29">
            <v>703.4</v>
          </cell>
          <cell r="AL29">
            <v>609.5</v>
          </cell>
          <cell r="AM29">
            <v>12419.69</v>
          </cell>
          <cell r="AN29">
            <v>431</v>
          </cell>
          <cell r="AO29">
            <v>2313.4</v>
          </cell>
          <cell r="AP29">
            <v>2612</v>
          </cell>
          <cell r="AQ29">
            <v>4322</v>
          </cell>
          <cell r="AR29">
            <v>19962.099999999999</v>
          </cell>
          <cell r="AS29">
            <v>34637.699999999997</v>
          </cell>
          <cell r="AT29">
            <v>2920</v>
          </cell>
          <cell r="AU29">
            <v>11658</v>
          </cell>
          <cell r="AV29">
            <v>25993.5</v>
          </cell>
          <cell r="AW29">
            <v>37797.800000000003</v>
          </cell>
          <cell r="AX29">
            <v>5413.6</v>
          </cell>
          <cell r="AY29">
            <v>491</v>
          </cell>
          <cell r="AZ29">
            <v>1144.0999999999999</v>
          </cell>
          <cell r="BA29">
            <v>2071.3000000000002</v>
          </cell>
          <cell r="BB29">
            <v>15826.7</v>
          </cell>
          <cell r="BC29">
            <v>24152.400000000001</v>
          </cell>
          <cell r="BD29">
            <v>791.9</v>
          </cell>
          <cell r="BE29">
            <v>44.8</v>
          </cell>
          <cell r="BF29">
            <v>5248.4</v>
          </cell>
          <cell r="BG29">
            <v>11324.4</v>
          </cell>
          <cell r="BH29">
            <v>3753</v>
          </cell>
          <cell r="BI29">
            <v>695.7</v>
          </cell>
        </row>
        <row r="30">
          <cell r="B30">
            <v>3</v>
          </cell>
          <cell r="C30">
            <v>1</v>
          </cell>
          <cell r="D30">
            <v>2.1</v>
          </cell>
          <cell r="E30">
            <v>1.6</v>
          </cell>
          <cell r="F30">
            <v>36</v>
          </cell>
          <cell r="G30">
            <v>249</v>
          </cell>
          <cell r="H30">
            <v>35.900000000000006</v>
          </cell>
          <cell r="I30">
            <v>668.3</v>
          </cell>
          <cell r="J30">
            <v>9</v>
          </cell>
          <cell r="K30">
            <v>85</v>
          </cell>
          <cell r="L30">
            <v>0</v>
          </cell>
          <cell r="M30">
            <v>157.5</v>
          </cell>
          <cell r="N30">
            <v>33.200000000000003</v>
          </cell>
          <cell r="O30">
            <v>174.9</v>
          </cell>
          <cell r="P30">
            <v>0</v>
          </cell>
          <cell r="Q30">
            <v>9.4</v>
          </cell>
          <cell r="R30">
            <v>0.2</v>
          </cell>
          <cell r="S30">
            <v>185.9</v>
          </cell>
          <cell r="T30">
            <v>11.6</v>
          </cell>
          <cell r="U30">
            <v>77.5</v>
          </cell>
          <cell r="V30">
            <v>90</v>
          </cell>
          <cell r="W30">
            <v>577</v>
          </cell>
          <cell r="X30">
            <v>599.80000000000007</v>
          </cell>
          <cell r="Y30">
            <v>7426.2999999999993</v>
          </cell>
          <cell r="Z30">
            <v>331</v>
          </cell>
          <cell r="AA30">
            <v>4186</v>
          </cell>
          <cell r="AB30">
            <v>2885.6000000000004</v>
          </cell>
          <cell r="AC30">
            <v>29741.200000000001</v>
          </cell>
          <cell r="AD30">
            <v>370.2</v>
          </cell>
          <cell r="AE30">
            <v>806.5</v>
          </cell>
          <cell r="AF30">
            <v>252.2</v>
          </cell>
          <cell r="AG30">
            <v>8134.6</v>
          </cell>
          <cell r="AH30">
            <v>2236</v>
          </cell>
          <cell r="AI30">
            <v>17327.5</v>
          </cell>
          <cell r="AJ30">
            <v>21.3</v>
          </cell>
          <cell r="AK30">
            <v>85.4</v>
          </cell>
          <cell r="AL30">
            <v>451.7</v>
          </cell>
          <cell r="AM30">
            <v>4191.1000000000004</v>
          </cell>
          <cell r="AN30">
            <v>301.39999999999998</v>
          </cell>
          <cell r="AO30">
            <v>772.7</v>
          </cell>
          <cell r="AP30">
            <v>2431</v>
          </cell>
          <cell r="AQ30">
            <v>3262</v>
          </cell>
          <cell r="AR30">
            <v>15942.099999999999</v>
          </cell>
          <cell r="AS30">
            <v>30671.7</v>
          </cell>
          <cell r="AT30">
            <v>2042</v>
          </cell>
          <cell r="AU30">
            <v>6277</v>
          </cell>
          <cell r="AV30">
            <v>11783.9</v>
          </cell>
          <cell r="AW30">
            <v>20650.400000000001</v>
          </cell>
          <cell r="AX30">
            <v>1048.7</v>
          </cell>
          <cell r="AY30">
            <v>649.6</v>
          </cell>
          <cell r="AZ30">
            <v>383.4</v>
          </cell>
          <cell r="BA30">
            <v>2348.6999999999998</v>
          </cell>
          <cell r="BB30">
            <v>8477.2000000000007</v>
          </cell>
          <cell r="BC30">
            <v>13122</v>
          </cell>
          <cell r="BD30">
            <v>447.5</v>
          </cell>
          <cell r="BE30">
            <v>53.6</v>
          </cell>
          <cell r="BF30">
            <v>1805.8</v>
          </cell>
          <cell r="BG30">
            <v>4975.1000000000004</v>
          </cell>
          <cell r="BH30">
            <v>1743.5</v>
          </cell>
          <cell r="BI30">
            <v>682.5</v>
          </cell>
        </row>
        <row r="31">
          <cell r="B31">
            <v>1</v>
          </cell>
          <cell r="C31">
            <v>9</v>
          </cell>
          <cell r="D31">
            <v>0</v>
          </cell>
          <cell r="E31">
            <v>44.1</v>
          </cell>
          <cell r="F31">
            <v>186</v>
          </cell>
          <cell r="G31">
            <v>563</v>
          </cell>
          <cell r="H31">
            <v>105.7</v>
          </cell>
          <cell r="I31">
            <v>829.7</v>
          </cell>
          <cell r="J31">
            <v>11.4</v>
          </cell>
          <cell r="K31">
            <v>25.8</v>
          </cell>
          <cell r="L31">
            <v>0</v>
          </cell>
          <cell r="M31">
            <v>0.7</v>
          </cell>
          <cell r="N31">
            <v>8.3000000000000007</v>
          </cell>
          <cell r="O31">
            <v>558.1</v>
          </cell>
          <cell r="P31">
            <v>0</v>
          </cell>
          <cell r="Q31">
            <v>11</v>
          </cell>
          <cell r="R31">
            <v>0.3</v>
          </cell>
          <cell r="S31">
            <v>47.5</v>
          </cell>
          <cell r="T31">
            <v>108.5</v>
          </cell>
          <cell r="U31">
            <v>35.9</v>
          </cell>
          <cell r="V31">
            <v>378</v>
          </cell>
          <cell r="W31">
            <v>1114</v>
          </cell>
          <cell r="X31">
            <v>1396.1</v>
          </cell>
          <cell r="Y31">
            <v>13797.5</v>
          </cell>
          <cell r="Z31">
            <v>592</v>
          </cell>
          <cell r="AA31">
            <v>6397</v>
          </cell>
          <cell r="AB31">
            <v>3846</v>
          </cell>
          <cell r="AC31">
            <v>51864</v>
          </cell>
          <cell r="AD31">
            <v>1658.9</v>
          </cell>
          <cell r="AE31">
            <v>1133.5</v>
          </cell>
          <cell r="AF31">
            <v>280.89999999999998</v>
          </cell>
          <cell r="AG31">
            <v>4165.6000000000004</v>
          </cell>
          <cell r="AH31">
            <v>2744.8</v>
          </cell>
          <cell r="AI31">
            <v>33201.9</v>
          </cell>
          <cell r="AJ31">
            <v>119.5</v>
          </cell>
          <cell r="AK31">
            <v>530</v>
          </cell>
          <cell r="AL31">
            <v>651.29999999999995</v>
          </cell>
          <cell r="AM31">
            <v>13582.3</v>
          </cell>
          <cell r="AN31">
            <v>1609.8</v>
          </cell>
          <cell r="AO31">
            <v>1515.5</v>
          </cell>
          <cell r="AP31">
            <v>4098</v>
          </cell>
          <cell r="AQ31">
            <v>5315</v>
          </cell>
          <cell r="AR31">
            <v>32285.5</v>
          </cell>
          <cell r="AS31">
            <v>41060.400000000001</v>
          </cell>
          <cell r="AT31">
            <v>4166</v>
          </cell>
          <cell r="AU31">
            <v>14783</v>
          </cell>
          <cell r="AV31">
            <v>23068.1</v>
          </cell>
          <cell r="AW31">
            <v>30862.1</v>
          </cell>
          <cell r="AX31">
            <v>3013.8</v>
          </cell>
          <cell r="AY31">
            <v>599.5</v>
          </cell>
          <cell r="AZ31">
            <v>2100.5</v>
          </cell>
          <cell r="BA31">
            <v>4360.8</v>
          </cell>
          <cell r="BB31">
            <v>15051.4</v>
          </cell>
          <cell r="BC31">
            <v>20615.7</v>
          </cell>
          <cell r="BD31">
            <v>725.9</v>
          </cell>
          <cell r="BE31">
            <v>90.3</v>
          </cell>
          <cell r="BF31">
            <v>5592</v>
          </cell>
          <cell r="BG31">
            <v>5516.5</v>
          </cell>
          <cell r="BH31">
            <v>2697.1</v>
          </cell>
          <cell r="BI31">
            <v>885.4</v>
          </cell>
        </row>
        <row r="32">
          <cell r="B32">
            <v>26</v>
          </cell>
          <cell r="C32">
            <v>27</v>
          </cell>
          <cell r="D32">
            <v>60.2</v>
          </cell>
          <cell r="E32">
            <v>445.4</v>
          </cell>
          <cell r="F32">
            <v>51</v>
          </cell>
          <cell r="G32">
            <v>962</v>
          </cell>
          <cell r="H32">
            <v>101.1</v>
          </cell>
          <cell r="I32">
            <v>3237</v>
          </cell>
          <cell r="J32">
            <v>15.7</v>
          </cell>
          <cell r="K32">
            <v>214</v>
          </cell>
          <cell r="L32">
            <v>1.1000000000000001</v>
          </cell>
          <cell r="M32">
            <v>14.3</v>
          </cell>
          <cell r="N32">
            <v>95.3</v>
          </cell>
          <cell r="O32">
            <v>442.4</v>
          </cell>
          <cell r="P32">
            <v>2</v>
          </cell>
          <cell r="Q32">
            <v>0</v>
          </cell>
          <cell r="R32">
            <v>0</v>
          </cell>
          <cell r="S32">
            <v>2795</v>
          </cell>
          <cell r="T32">
            <v>18.399999999999999</v>
          </cell>
          <cell r="U32">
            <v>199.4</v>
          </cell>
          <cell r="V32">
            <v>659</v>
          </cell>
          <cell r="W32">
            <v>3797</v>
          </cell>
          <cell r="X32">
            <v>2897.4</v>
          </cell>
          <cell r="Y32">
            <v>65657.2</v>
          </cell>
          <cell r="Z32">
            <v>1876</v>
          </cell>
          <cell r="AA32">
            <v>21438</v>
          </cell>
          <cell r="AB32">
            <v>20848.900000000001</v>
          </cell>
          <cell r="AC32">
            <v>159009.70000000001</v>
          </cell>
          <cell r="AD32">
            <v>3098.8</v>
          </cell>
          <cell r="AE32">
            <v>2847.4</v>
          </cell>
          <cell r="AF32">
            <v>1538.9</v>
          </cell>
          <cell r="AG32">
            <v>21734.6</v>
          </cell>
          <cell r="AH32">
            <v>9806.2000000000007</v>
          </cell>
          <cell r="AI32">
            <v>62749</v>
          </cell>
          <cell r="AJ32">
            <v>465.6</v>
          </cell>
          <cell r="AK32">
            <v>91.4</v>
          </cell>
          <cell r="AL32">
            <v>8969.2000000000007</v>
          </cell>
          <cell r="AM32">
            <v>74831.100000000006</v>
          </cell>
          <cell r="AN32">
            <v>3167.9</v>
          </cell>
          <cell r="AO32">
            <v>2451.1</v>
          </cell>
          <cell r="AP32">
            <v>13099</v>
          </cell>
          <cell r="AQ32">
            <v>23093</v>
          </cell>
          <cell r="AR32">
            <v>95894.399999999994</v>
          </cell>
          <cell r="AS32">
            <v>170623.5</v>
          </cell>
          <cell r="AT32">
            <v>16429</v>
          </cell>
          <cell r="AU32">
            <v>53048</v>
          </cell>
          <cell r="AV32">
            <v>81356.899999999994</v>
          </cell>
          <cell r="AW32">
            <v>135413.9</v>
          </cell>
          <cell r="AX32">
            <v>6400</v>
          </cell>
          <cell r="AY32">
            <v>3216.2</v>
          </cell>
          <cell r="AZ32">
            <v>3941.2</v>
          </cell>
          <cell r="BA32">
            <v>13831.3</v>
          </cell>
          <cell r="BB32">
            <v>48688.6</v>
          </cell>
          <cell r="BC32">
            <v>62112.9</v>
          </cell>
          <cell r="BD32">
            <v>2163.8000000000002</v>
          </cell>
          <cell r="BE32">
            <v>334.4</v>
          </cell>
          <cell r="BF32">
            <v>26663</v>
          </cell>
          <cell r="BG32">
            <v>59001.5</v>
          </cell>
          <cell r="BH32">
            <v>6300.2</v>
          </cell>
          <cell r="BI32">
            <v>3350</v>
          </cell>
        </row>
        <row r="33">
          <cell r="B33">
            <v>104</v>
          </cell>
          <cell r="C33">
            <v>24</v>
          </cell>
          <cell r="D33">
            <v>203</v>
          </cell>
          <cell r="E33">
            <v>14500.8</v>
          </cell>
          <cell r="F33">
            <v>89</v>
          </cell>
          <cell r="G33">
            <v>1138</v>
          </cell>
          <cell r="H33">
            <v>11775.2</v>
          </cell>
          <cell r="I33">
            <v>1700.1999999999998</v>
          </cell>
          <cell r="J33">
            <v>107.6</v>
          </cell>
          <cell r="K33">
            <v>135.69999999999999</v>
          </cell>
          <cell r="L33">
            <v>9579</v>
          </cell>
          <cell r="M33">
            <v>143.19999999999999</v>
          </cell>
          <cell r="N33">
            <v>2053.1</v>
          </cell>
          <cell r="O33">
            <v>908.9</v>
          </cell>
          <cell r="P33">
            <v>0</v>
          </cell>
          <cell r="Q33">
            <v>0</v>
          </cell>
          <cell r="R33">
            <v>206</v>
          </cell>
          <cell r="S33">
            <v>596.9</v>
          </cell>
          <cell r="T33">
            <v>44.7</v>
          </cell>
          <cell r="U33">
            <v>224.2</v>
          </cell>
          <cell r="V33">
            <v>270</v>
          </cell>
          <cell r="W33">
            <v>2771</v>
          </cell>
          <cell r="X33">
            <v>27565.9</v>
          </cell>
          <cell r="Y33">
            <v>51634.1</v>
          </cell>
          <cell r="Z33">
            <v>1231</v>
          </cell>
          <cell r="AA33">
            <v>15495</v>
          </cell>
          <cell r="AB33">
            <v>10257.6</v>
          </cell>
          <cell r="AC33">
            <v>91322.3</v>
          </cell>
          <cell r="AD33">
            <v>1950.5</v>
          </cell>
          <cell r="AE33">
            <v>2363.6</v>
          </cell>
          <cell r="AF33">
            <v>1565.5</v>
          </cell>
          <cell r="AG33">
            <v>5511.5</v>
          </cell>
          <cell r="AH33">
            <v>5499.1</v>
          </cell>
          <cell r="AI33">
            <v>58058.1</v>
          </cell>
          <cell r="AJ33">
            <v>121.4</v>
          </cell>
          <cell r="AK33">
            <v>1371.4</v>
          </cell>
          <cell r="AL33">
            <v>2701.7</v>
          </cell>
          <cell r="AM33">
            <v>25185.1</v>
          </cell>
          <cell r="AN33">
            <v>2111.8000000000002</v>
          </cell>
          <cell r="AO33">
            <v>2046.5</v>
          </cell>
          <cell r="AP33">
            <v>7226</v>
          </cell>
          <cell r="AQ33">
            <v>12522</v>
          </cell>
          <cell r="AR33">
            <v>65778.600000000006</v>
          </cell>
          <cell r="AS33">
            <v>98769.600000000006</v>
          </cell>
          <cell r="AT33">
            <v>8538</v>
          </cell>
          <cell r="AU33">
            <v>51281</v>
          </cell>
          <cell r="AV33">
            <v>44444.3</v>
          </cell>
          <cell r="AW33">
            <v>73661.5</v>
          </cell>
          <cell r="AX33">
            <v>4796.5</v>
          </cell>
          <cell r="AY33">
            <v>1746.1</v>
          </cell>
          <cell r="AZ33">
            <v>493.4</v>
          </cell>
          <cell r="BA33">
            <v>2613.8000000000002</v>
          </cell>
          <cell r="BB33">
            <v>32102.7</v>
          </cell>
          <cell r="BC33">
            <v>47915.4</v>
          </cell>
          <cell r="BD33">
            <v>1169.0999999999999</v>
          </cell>
          <cell r="BE33">
            <v>60.6</v>
          </cell>
          <cell r="BF33">
            <v>10961.3</v>
          </cell>
          <cell r="BG33">
            <v>21999.8</v>
          </cell>
          <cell r="BH33">
            <v>4520</v>
          </cell>
          <cell r="BI33">
            <v>2036.1</v>
          </cell>
        </row>
        <row r="34">
          <cell r="B34">
            <v>0</v>
          </cell>
          <cell r="C34">
            <v>3</v>
          </cell>
          <cell r="D34">
            <v>0</v>
          </cell>
          <cell r="E34">
            <v>155.89999999999998</v>
          </cell>
          <cell r="F34">
            <v>7</v>
          </cell>
          <cell r="G34">
            <v>45</v>
          </cell>
          <cell r="H34">
            <v>4</v>
          </cell>
          <cell r="I34">
            <v>1508.8999999999999</v>
          </cell>
          <cell r="J34">
            <v>18.2</v>
          </cell>
          <cell r="K34">
            <v>27.1</v>
          </cell>
          <cell r="L34">
            <v>2</v>
          </cell>
          <cell r="M34">
            <v>12.9</v>
          </cell>
          <cell r="N34">
            <v>0</v>
          </cell>
          <cell r="O34">
            <v>1496.5</v>
          </cell>
          <cell r="P34">
            <v>0</v>
          </cell>
          <cell r="Q34">
            <v>0</v>
          </cell>
          <cell r="R34">
            <v>5.7</v>
          </cell>
          <cell r="S34">
            <v>13.4</v>
          </cell>
          <cell r="T34">
            <v>14.5</v>
          </cell>
          <cell r="U34">
            <v>13.2</v>
          </cell>
          <cell r="V34">
            <v>36</v>
          </cell>
          <cell r="W34">
            <v>481</v>
          </cell>
          <cell r="X34">
            <v>105.8</v>
          </cell>
          <cell r="Y34">
            <v>7545.9</v>
          </cell>
          <cell r="Z34">
            <v>179</v>
          </cell>
          <cell r="AA34">
            <v>1719</v>
          </cell>
          <cell r="AB34">
            <v>1308.3</v>
          </cell>
          <cell r="AC34">
            <v>13142.7</v>
          </cell>
          <cell r="AD34">
            <v>280.2</v>
          </cell>
          <cell r="AE34">
            <v>702.2</v>
          </cell>
          <cell r="AF34">
            <v>35.700000000000003</v>
          </cell>
          <cell r="AG34">
            <v>729.5</v>
          </cell>
          <cell r="AH34">
            <v>833.8</v>
          </cell>
          <cell r="AI34">
            <v>8022</v>
          </cell>
          <cell r="AJ34">
            <v>82.1</v>
          </cell>
          <cell r="AK34">
            <v>6.8</v>
          </cell>
          <cell r="AL34">
            <v>486.5</v>
          </cell>
          <cell r="AM34">
            <v>4434.2</v>
          </cell>
          <cell r="AN34">
            <v>150.30000000000001</v>
          </cell>
          <cell r="AO34">
            <v>652.4</v>
          </cell>
          <cell r="AP34">
            <v>1243</v>
          </cell>
          <cell r="AQ34">
            <v>1961</v>
          </cell>
          <cell r="AR34">
            <v>7937.2000000000007</v>
          </cell>
          <cell r="AS34">
            <v>15549.1</v>
          </cell>
          <cell r="AT34">
            <v>1127</v>
          </cell>
          <cell r="AU34">
            <v>1602</v>
          </cell>
          <cell r="AV34">
            <v>4980.4000000000005</v>
          </cell>
          <cell r="AW34">
            <v>9068.9</v>
          </cell>
          <cell r="AX34">
            <v>1224.7</v>
          </cell>
          <cell r="AY34">
            <v>369</v>
          </cell>
          <cell r="AZ34">
            <v>127.2</v>
          </cell>
          <cell r="BA34">
            <v>950.6</v>
          </cell>
          <cell r="BB34">
            <v>3417.4</v>
          </cell>
          <cell r="BC34">
            <v>5556.8</v>
          </cell>
          <cell r="BD34">
            <v>516.6</v>
          </cell>
          <cell r="BE34">
            <v>81.900000000000006</v>
          </cell>
          <cell r="BF34">
            <v>900.9</v>
          </cell>
          <cell r="BG34">
            <v>2489.1</v>
          </cell>
          <cell r="BH34">
            <v>1243.0999999999999</v>
          </cell>
          <cell r="BI34">
            <v>359.5</v>
          </cell>
        </row>
        <row r="35">
          <cell r="B35">
            <v>1</v>
          </cell>
          <cell r="C35">
            <v>4</v>
          </cell>
          <cell r="D35">
            <v>1</v>
          </cell>
          <cell r="E35">
            <v>2.2999999999999998</v>
          </cell>
          <cell r="F35">
            <v>3</v>
          </cell>
          <cell r="G35">
            <v>204</v>
          </cell>
          <cell r="H35">
            <v>280.40000000000003</v>
          </cell>
          <cell r="I35">
            <v>57.1</v>
          </cell>
          <cell r="J35">
            <v>3.6</v>
          </cell>
          <cell r="K35">
            <v>26.6</v>
          </cell>
          <cell r="L35">
            <v>0</v>
          </cell>
          <cell r="M35">
            <v>0</v>
          </cell>
          <cell r="N35">
            <v>0</v>
          </cell>
          <cell r="O35">
            <v>40.6</v>
          </cell>
          <cell r="P35">
            <v>0.3</v>
          </cell>
          <cell r="Q35">
            <v>2</v>
          </cell>
          <cell r="R35">
            <v>0.8</v>
          </cell>
          <cell r="S35">
            <v>13</v>
          </cell>
          <cell r="T35">
            <v>282.89999999999998</v>
          </cell>
          <cell r="U35">
            <v>28.1</v>
          </cell>
          <cell r="V35">
            <v>16</v>
          </cell>
          <cell r="W35">
            <v>707</v>
          </cell>
          <cell r="X35">
            <v>101.9</v>
          </cell>
          <cell r="Y35">
            <v>8376.4000000000015</v>
          </cell>
          <cell r="Z35">
            <v>268</v>
          </cell>
          <cell r="AA35">
            <v>2658</v>
          </cell>
          <cell r="AB35">
            <v>2134.6</v>
          </cell>
          <cell r="AC35">
            <v>16378.2</v>
          </cell>
          <cell r="AD35">
            <v>373.2</v>
          </cell>
          <cell r="AE35">
            <v>1414.6</v>
          </cell>
          <cell r="AF35">
            <v>435.2</v>
          </cell>
          <cell r="AG35">
            <v>1578.5</v>
          </cell>
          <cell r="AH35">
            <v>1429.8</v>
          </cell>
          <cell r="AI35">
            <v>11016.9</v>
          </cell>
          <cell r="AJ35">
            <v>11.5</v>
          </cell>
          <cell r="AK35">
            <v>286</v>
          </cell>
          <cell r="AL35">
            <v>314</v>
          </cell>
          <cell r="AM35">
            <v>4044.7</v>
          </cell>
          <cell r="AN35">
            <v>317.3</v>
          </cell>
          <cell r="AO35">
            <v>866.7</v>
          </cell>
          <cell r="AP35">
            <v>1290</v>
          </cell>
          <cell r="AQ35">
            <v>2441</v>
          </cell>
          <cell r="AR35">
            <v>10463.5</v>
          </cell>
          <cell r="AS35">
            <v>16904</v>
          </cell>
          <cell r="AT35">
            <v>1240</v>
          </cell>
          <cell r="AU35">
            <v>2460</v>
          </cell>
          <cell r="AV35">
            <v>6531.8</v>
          </cell>
          <cell r="AW35">
            <v>7129.3</v>
          </cell>
          <cell r="AX35">
            <v>920.2</v>
          </cell>
          <cell r="AY35">
            <v>255.2</v>
          </cell>
          <cell r="AZ35">
            <v>1687.8</v>
          </cell>
          <cell r="BA35">
            <v>1333.9</v>
          </cell>
          <cell r="BB35">
            <v>3881.5</v>
          </cell>
          <cell r="BC35">
            <v>3850.2</v>
          </cell>
          <cell r="BD35">
            <v>17.399999999999999</v>
          </cell>
          <cell r="BE35">
            <v>0</v>
          </cell>
          <cell r="BF35">
            <v>1048.3</v>
          </cell>
          <cell r="BG35">
            <v>1936.1</v>
          </cell>
          <cell r="BH35">
            <v>817</v>
          </cell>
          <cell r="BI35">
            <v>256</v>
          </cell>
        </row>
        <row r="36">
          <cell r="B36">
            <v>2</v>
          </cell>
          <cell r="C36">
            <v>10</v>
          </cell>
          <cell r="D36">
            <v>8.8000000000000007</v>
          </cell>
          <cell r="E36">
            <v>68.350000000000009</v>
          </cell>
          <cell r="F36">
            <v>8</v>
          </cell>
          <cell r="G36">
            <v>152</v>
          </cell>
          <cell r="H36">
            <v>197</v>
          </cell>
          <cell r="I36">
            <v>56.24</v>
          </cell>
          <cell r="J36">
            <v>0</v>
          </cell>
          <cell r="K36">
            <v>40.64</v>
          </cell>
          <cell r="L36">
            <v>0</v>
          </cell>
          <cell r="M36">
            <v>0</v>
          </cell>
          <cell r="N36">
            <v>0</v>
          </cell>
          <cell r="O36">
            <v>64.53</v>
          </cell>
          <cell r="P36">
            <v>0</v>
          </cell>
          <cell r="Q36">
            <v>0</v>
          </cell>
          <cell r="R36">
            <v>7</v>
          </cell>
          <cell r="S36">
            <v>5.12</v>
          </cell>
          <cell r="T36">
            <v>190</v>
          </cell>
          <cell r="U36">
            <v>27.23</v>
          </cell>
          <cell r="V36">
            <v>20</v>
          </cell>
          <cell r="W36">
            <v>473</v>
          </cell>
          <cell r="X36">
            <v>539.30000000000007</v>
          </cell>
          <cell r="Y36">
            <v>7866.74</v>
          </cell>
          <cell r="Z36">
            <v>205</v>
          </cell>
          <cell r="AA36">
            <v>1944</v>
          </cell>
          <cell r="AB36">
            <v>1307.05</v>
          </cell>
          <cell r="AC36">
            <v>10447.469999999999</v>
          </cell>
          <cell r="AD36">
            <v>73.94</v>
          </cell>
          <cell r="AE36">
            <v>267.72000000000003</v>
          </cell>
          <cell r="AF36">
            <v>49.8</v>
          </cell>
          <cell r="AG36">
            <v>1598.87</v>
          </cell>
          <cell r="AH36">
            <v>882.28</v>
          </cell>
          <cell r="AI36">
            <v>5623.65</v>
          </cell>
          <cell r="AJ36">
            <v>9</v>
          </cell>
          <cell r="AK36">
            <v>186.35</v>
          </cell>
          <cell r="AL36">
            <v>393.13</v>
          </cell>
          <cell r="AM36">
            <v>2609.5700000000002</v>
          </cell>
          <cell r="AN36">
            <v>46.78</v>
          </cell>
          <cell r="AO36">
            <v>696.75</v>
          </cell>
          <cell r="AP36">
            <v>518</v>
          </cell>
          <cell r="AQ36">
            <v>2374</v>
          </cell>
          <cell r="AR36">
            <v>5231.83</v>
          </cell>
          <cell r="AS36">
            <v>13711.869999999999</v>
          </cell>
          <cell r="AT36">
            <v>1819</v>
          </cell>
          <cell r="AU36">
            <v>2298</v>
          </cell>
          <cell r="AV36">
            <v>4620.92</v>
          </cell>
          <cell r="AW36">
            <v>5224.2700000000004</v>
          </cell>
          <cell r="AX36">
            <v>380.45</v>
          </cell>
          <cell r="AY36">
            <v>482.28</v>
          </cell>
          <cell r="AZ36">
            <v>247.62</v>
          </cell>
          <cell r="BA36">
            <v>769.37</v>
          </cell>
          <cell r="BB36">
            <v>2136.5700000000002</v>
          </cell>
          <cell r="BC36">
            <v>2717.45</v>
          </cell>
          <cell r="BD36">
            <v>616.32000000000005</v>
          </cell>
          <cell r="BE36">
            <v>15.33</v>
          </cell>
          <cell r="BF36">
            <v>1642.54</v>
          </cell>
          <cell r="BG36">
            <v>1982.35</v>
          </cell>
          <cell r="BH36">
            <v>358.32</v>
          </cell>
          <cell r="BI36">
            <v>222.05</v>
          </cell>
        </row>
        <row r="37">
          <cell r="B37">
            <v>0</v>
          </cell>
          <cell r="C37">
            <v>4</v>
          </cell>
          <cell r="D37">
            <v>0</v>
          </cell>
          <cell r="E37">
            <v>6</v>
          </cell>
          <cell r="F37">
            <v>17</v>
          </cell>
          <cell r="G37">
            <v>209</v>
          </cell>
          <cell r="H37">
            <v>1453</v>
          </cell>
          <cell r="I37">
            <v>132</v>
          </cell>
          <cell r="J37">
            <v>78</v>
          </cell>
          <cell r="K37">
            <v>74</v>
          </cell>
          <cell r="L37">
            <v>0</v>
          </cell>
          <cell r="M37">
            <v>1</v>
          </cell>
          <cell r="N37">
            <v>1</v>
          </cell>
          <cell r="O37">
            <v>134</v>
          </cell>
          <cell r="P37">
            <v>3</v>
          </cell>
          <cell r="Q37">
            <v>2</v>
          </cell>
          <cell r="R37">
            <v>0</v>
          </cell>
          <cell r="S37">
            <v>14</v>
          </cell>
          <cell r="T37">
            <v>1526</v>
          </cell>
          <cell r="U37">
            <v>54</v>
          </cell>
          <cell r="V37">
            <v>7</v>
          </cell>
          <cell r="W37">
            <v>360</v>
          </cell>
          <cell r="X37">
            <v>100</v>
          </cell>
          <cell r="Y37">
            <v>4397</v>
          </cell>
          <cell r="Z37">
            <v>168</v>
          </cell>
          <cell r="AA37">
            <v>1957</v>
          </cell>
          <cell r="AB37">
            <v>1209</v>
          </cell>
          <cell r="AC37">
            <v>11614</v>
          </cell>
          <cell r="AD37">
            <v>119</v>
          </cell>
          <cell r="AE37">
            <v>283</v>
          </cell>
          <cell r="AF37">
            <v>73</v>
          </cell>
          <cell r="AG37">
            <v>429</v>
          </cell>
          <cell r="AH37">
            <v>408</v>
          </cell>
          <cell r="AI37">
            <v>3190</v>
          </cell>
          <cell r="AJ37">
            <v>264</v>
          </cell>
          <cell r="AK37">
            <v>608</v>
          </cell>
          <cell r="AL37">
            <v>497</v>
          </cell>
          <cell r="AM37">
            <v>6943</v>
          </cell>
          <cell r="AN37">
            <v>86</v>
          </cell>
          <cell r="AO37">
            <v>727</v>
          </cell>
          <cell r="AP37">
            <v>588</v>
          </cell>
          <cell r="AQ37">
            <v>1379</v>
          </cell>
          <cell r="AR37">
            <v>5400</v>
          </cell>
          <cell r="AS37">
            <v>7691</v>
          </cell>
          <cell r="AT37">
            <v>976</v>
          </cell>
          <cell r="AU37">
            <v>2663</v>
          </cell>
          <cell r="AV37">
            <v>4209</v>
          </cell>
          <cell r="AW37">
            <v>7533</v>
          </cell>
          <cell r="AX37">
            <v>510</v>
          </cell>
          <cell r="AY37">
            <v>82</v>
          </cell>
          <cell r="AZ37">
            <v>87</v>
          </cell>
          <cell r="BA37">
            <v>119</v>
          </cell>
          <cell r="BB37">
            <v>2243</v>
          </cell>
          <cell r="BC37">
            <v>2356</v>
          </cell>
          <cell r="BD37">
            <v>413</v>
          </cell>
          <cell r="BE37">
            <v>83</v>
          </cell>
          <cell r="BF37">
            <v>1489</v>
          </cell>
          <cell r="BG37">
            <v>4754</v>
          </cell>
          <cell r="BH37">
            <v>488</v>
          </cell>
          <cell r="BI37">
            <v>303</v>
          </cell>
        </row>
        <row r="38">
          <cell r="B38">
            <v>5</v>
          </cell>
          <cell r="C38">
            <v>43</v>
          </cell>
          <cell r="D38">
            <v>4.5</v>
          </cell>
          <cell r="E38">
            <v>131.9</v>
          </cell>
          <cell r="F38">
            <v>46</v>
          </cell>
          <cell r="G38">
            <v>531</v>
          </cell>
          <cell r="H38">
            <v>41</v>
          </cell>
          <cell r="I38">
            <v>669.59999999999991</v>
          </cell>
          <cell r="J38">
            <v>92.7</v>
          </cell>
          <cell r="K38">
            <v>83.8</v>
          </cell>
          <cell r="L38">
            <v>0</v>
          </cell>
          <cell r="M38">
            <v>0</v>
          </cell>
          <cell r="N38">
            <v>23.3</v>
          </cell>
          <cell r="O38">
            <v>450.7</v>
          </cell>
          <cell r="P38">
            <v>1</v>
          </cell>
          <cell r="Q38">
            <v>0</v>
          </cell>
          <cell r="R38">
            <v>16.600000000000001</v>
          </cell>
          <cell r="S38">
            <v>214.1</v>
          </cell>
          <cell r="T38">
            <v>92.7</v>
          </cell>
          <cell r="U38">
            <v>88.6</v>
          </cell>
          <cell r="V38">
            <v>19</v>
          </cell>
          <cell r="W38">
            <v>1020</v>
          </cell>
          <cell r="X38">
            <v>189.70000000000002</v>
          </cell>
          <cell r="Y38">
            <v>15599.1</v>
          </cell>
          <cell r="Z38">
            <v>409</v>
          </cell>
          <cell r="AA38">
            <v>7139</v>
          </cell>
          <cell r="AB38">
            <v>1710.7</v>
          </cell>
          <cell r="AC38">
            <v>35917.599999999999</v>
          </cell>
          <cell r="AD38">
            <v>155.80000000000001</v>
          </cell>
          <cell r="AE38">
            <v>3397.9</v>
          </cell>
          <cell r="AF38">
            <v>14.7</v>
          </cell>
          <cell r="AG38">
            <v>1586.7</v>
          </cell>
          <cell r="AH38">
            <v>790.9</v>
          </cell>
          <cell r="AI38">
            <v>18315.099999999999</v>
          </cell>
          <cell r="AJ38">
            <v>74</v>
          </cell>
          <cell r="AK38">
            <v>100.6</v>
          </cell>
          <cell r="AL38">
            <v>830.5</v>
          </cell>
          <cell r="AM38">
            <v>15695.1</v>
          </cell>
          <cell r="AN38">
            <v>156.5</v>
          </cell>
          <cell r="AO38">
            <v>3617.9</v>
          </cell>
          <cell r="AP38">
            <v>3185</v>
          </cell>
          <cell r="AQ38">
            <v>4378</v>
          </cell>
          <cell r="AR38">
            <v>22042.400000000001</v>
          </cell>
          <cell r="AS38">
            <v>26932.16</v>
          </cell>
          <cell r="AT38">
            <v>2751</v>
          </cell>
          <cell r="AU38">
            <v>10994</v>
          </cell>
          <cell r="AV38">
            <v>10795</v>
          </cell>
          <cell r="AW38">
            <v>25525.600000000002</v>
          </cell>
          <cell r="AX38">
            <v>755.4</v>
          </cell>
          <cell r="AY38">
            <v>1249.9000000000001</v>
          </cell>
          <cell r="AZ38">
            <v>261.3</v>
          </cell>
          <cell r="BA38">
            <v>970.1</v>
          </cell>
          <cell r="BB38">
            <v>7216.8</v>
          </cell>
          <cell r="BC38">
            <v>13113.7</v>
          </cell>
          <cell r="BD38">
            <v>186.1</v>
          </cell>
          <cell r="BE38">
            <v>0</v>
          </cell>
          <cell r="BF38">
            <v>3067.4</v>
          </cell>
          <cell r="BG38">
            <v>11614.7</v>
          </cell>
          <cell r="BH38">
            <v>818.7</v>
          </cell>
          <cell r="BI38">
            <v>1077</v>
          </cell>
        </row>
        <row r="39">
          <cell r="B39">
            <v>67</v>
          </cell>
          <cell r="C39">
            <v>27</v>
          </cell>
          <cell r="D39">
            <v>250</v>
          </cell>
          <cell r="E39">
            <v>1017.1999999999999</v>
          </cell>
          <cell r="F39">
            <v>40</v>
          </cell>
          <cell r="G39">
            <v>1398</v>
          </cell>
          <cell r="H39">
            <v>108.6</v>
          </cell>
          <cell r="I39">
            <v>526.20000000000005</v>
          </cell>
          <cell r="J39">
            <v>467.7</v>
          </cell>
          <cell r="K39">
            <v>487</v>
          </cell>
          <cell r="L39">
            <v>0</v>
          </cell>
          <cell r="M39">
            <v>78.599999999999994</v>
          </cell>
          <cell r="N39">
            <v>3</v>
          </cell>
          <cell r="O39">
            <v>488.8</v>
          </cell>
          <cell r="P39">
            <v>455.5</v>
          </cell>
          <cell r="Q39">
            <v>0</v>
          </cell>
          <cell r="R39">
            <v>105.7</v>
          </cell>
          <cell r="S39">
            <v>46.5</v>
          </cell>
          <cell r="T39">
            <v>12</v>
          </cell>
          <cell r="U39">
            <v>399.1</v>
          </cell>
          <cell r="V39">
            <v>178</v>
          </cell>
          <cell r="W39">
            <v>3360</v>
          </cell>
          <cell r="X39">
            <v>1075.7</v>
          </cell>
          <cell r="Y39">
            <v>27364.600000000002</v>
          </cell>
          <cell r="Z39">
            <v>1201</v>
          </cell>
          <cell r="AA39">
            <v>9652</v>
          </cell>
          <cell r="AB39">
            <v>7002.6</v>
          </cell>
          <cell r="AC39">
            <v>57798.400000000001</v>
          </cell>
          <cell r="AD39">
            <v>537.5</v>
          </cell>
          <cell r="AE39">
            <v>953.1</v>
          </cell>
          <cell r="AF39">
            <v>506.8</v>
          </cell>
          <cell r="AG39">
            <v>1113.8</v>
          </cell>
          <cell r="AH39">
            <v>3108.3</v>
          </cell>
          <cell r="AI39">
            <v>26466.6</v>
          </cell>
          <cell r="AJ39">
            <v>150.5</v>
          </cell>
          <cell r="AK39">
            <v>292.77</v>
          </cell>
          <cell r="AL39">
            <v>3192.2</v>
          </cell>
          <cell r="AM39">
            <v>30049.9</v>
          </cell>
          <cell r="AN39">
            <v>573.70000000000005</v>
          </cell>
          <cell r="AO39">
            <v>827.1</v>
          </cell>
          <cell r="AP39">
            <v>4026</v>
          </cell>
          <cell r="AQ39">
            <v>9101</v>
          </cell>
          <cell r="AR39">
            <v>34391.1</v>
          </cell>
          <cell r="AS39">
            <v>45766.9</v>
          </cell>
          <cell r="AT39">
            <v>6037</v>
          </cell>
          <cell r="AU39">
            <v>14702.4</v>
          </cell>
          <cell r="AV39">
            <v>21123.7</v>
          </cell>
          <cell r="AW39">
            <v>39124.899999999994</v>
          </cell>
          <cell r="AX39">
            <v>1807.2</v>
          </cell>
          <cell r="AY39">
            <v>422.7</v>
          </cell>
          <cell r="AZ39">
            <v>794.9</v>
          </cell>
          <cell r="BA39">
            <v>702.7</v>
          </cell>
          <cell r="BB39">
            <v>13110</v>
          </cell>
          <cell r="BC39">
            <v>16898.900000000001</v>
          </cell>
          <cell r="BD39">
            <v>320.3</v>
          </cell>
          <cell r="BE39">
            <v>110.3</v>
          </cell>
          <cell r="BF39">
            <v>7168.1</v>
          </cell>
          <cell r="BG39">
            <v>21267.1</v>
          </cell>
          <cell r="BH39">
            <v>1537.5</v>
          </cell>
          <cell r="BI39">
            <v>568.6</v>
          </cell>
        </row>
        <row r="40">
          <cell r="B40">
            <v>0</v>
          </cell>
          <cell r="C40">
            <v>10</v>
          </cell>
          <cell r="D40">
            <v>0</v>
          </cell>
          <cell r="E40">
            <v>294.2</v>
          </cell>
          <cell r="F40">
            <v>142</v>
          </cell>
          <cell r="G40">
            <v>270</v>
          </cell>
          <cell r="H40">
            <v>65.2</v>
          </cell>
          <cell r="I40">
            <v>986.1</v>
          </cell>
          <cell r="J40">
            <v>0</v>
          </cell>
          <cell r="K40">
            <v>40</v>
          </cell>
          <cell r="L40">
            <v>0.1</v>
          </cell>
          <cell r="M40">
            <v>20.5</v>
          </cell>
          <cell r="N40">
            <v>38.700000000000003</v>
          </cell>
          <cell r="O40">
            <v>148.30000000000001</v>
          </cell>
          <cell r="P40">
            <v>25.6</v>
          </cell>
          <cell r="Q40">
            <v>0</v>
          </cell>
          <cell r="R40">
            <v>0.1</v>
          </cell>
          <cell r="S40">
            <v>832</v>
          </cell>
          <cell r="T40">
            <v>0.7</v>
          </cell>
          <cell r="U40">
            <v>25.2</v>
          </cell>
          <cell r="V40">
            <v>69</v>
          </cell>
          <cell r="W40">
            <v>1162</v>
          </cell>
          <cell r="X40">
            <v>1271.7</v>
          </cell>
          <cell r="Y40">
            <v>35109.200000000004</v>
          </cell>
          <cell r="Z40">
            <v>867</v>
          </cell>
          <cell r="AA40">
            <v>4014</v>
          </cell>
          <cell r="AB40">
            <v>3806.7</v>
          </cell>
          <cell r="AC40">
            <v>26886.300000000003</v>
          </cell>
          <cell r="AD40">
            <v>437</v>
          </cell>
          <cell r="AE40">
            <v>827</v>
          </cell>
          <cell r="AF40">
            <v>83.5</v>
          </cell>
          <cell r="AG40">
            <v>622.1</v>
          </cell>
          <cell r="AH40">
            <v>1802.3</v>
          </cell>
          <cell r="AI40">
            <v>14555.8</v>
          </cell>
          <cell r="AJ40">
            <v>223.9</v>
          </cell>
          <cell r="AK40">
            <v>26.7</v>
          </cell>
          <cell r="AL40">
            <v>1527.5</v>
          </cell>
          <cell r="AM40">
            <v>11576.8</v>
          </cell>
          <cell r="AN40">
            <v>606.4</v>
          </cell>
          <cell r="AO40">
            <v>932</v>
          </cell>
          <cell r="AP40">
            <v>973</v>
          </cell>
          <cell r="AQ40">
            <v>2983</v>
          </cell>
          <cell r="AR40">
            <v>16897.8</v>
          </cell>
          <cell r="AS40">
            <v>20478.2</v>
          </cell>
          <cell r="AT40">
            <v>10044</v>
          </cell>
          <cell r="AU40">
            <v>3891</v>
          </cell>
          <cell r="AV40">
            <v>19828.5</v>
          </cell>
          <cell r="AW40">
            <v>13402.8</v>
          </cell>
          <cell r="AX40">
            <v>1579.8</v>
          </cell>
          <cell r="AY40">
            <v>532.4</v>
          </cell>
          <cell r="AZ40">
            <v>201.6</v>
          </cell>
          <cell r="BA40">
            <v>353.6</v>
          </cell>
          <cell r="BB40">
            <v>9221.6</v>
          </cell>
          <cell r="BC40">
            <v>7986.9</v>
          </cell>
          <cell r="BD40">
            <v>7015.4</v>
          </cell>
          <cell r="BE40">
            <v>40</v>
          </cell>
          <cell r="BF40">
            <v>3795.5</v>
          </cell>
          <cell r="BG40">
            <v>4971.3</v>
          </cell>
          <cell r="BH40">
            <v>1174.2</v>
          </cell>
          <cell r="BI40">
            <v>583.5</v>
          </cell>
        </row>
        <row r="41">
          <cell r="B41">
            <v>2</v>
          </cell>
          <cell r="C41">
            <v>17</v>
          </cell>
          <cell r="D41">
            <v>0</v>
          </cell>
          <cell r="E41">
            <v>51.45</v>
          </cell>
          <cell r="F41">
            <v>9</v>
          </cell>
          <cell r="G41">
            <v>221</v>
          </cell>
          <cell r="H41">
            <v>8.7099999999999991</v>
          </cell>
          <cell r="I41">
            <v>304.88</v>
          </cell>
          <cell r="J41">
            <v>0</v>
          </cell>
          <cell r="K41">
            <v>100.95</v>
          </cell>
          <cell r="L41">
            <v>0</v>
          </cell>
          <cell r="M41">
            <v>0.18</v>
          </cell>
          <cell r="N41">
            <v>0.2</v>
          </cell>
          <cell r="O41">
            <v>328.65</v>
          </cell>
          <cell r="P41">
            <v>6.2</v>
          </cell>
          <cell r="Q41">
            <v>14</v>
          </cell>
          <cell r="R41">
            <v>2.31</v>
          </cell>
          <cell r="S41">
            <v>2.76</v>
          </cell>
          <cell r="T41">
            <v>0</v>
          </cell>
          <cell r="U41">
            <v>60.24</v>
          </cell>
          <cell r="V41">
            <v>4</v>
          </cell>
          <cell r="W41">
            <v>647</v>
          </cell>
          <cell r="X41">
            <v>22.2</v>
          </cell>
          <cell r="Y41">
            <v>7734.6500000000005</v>
          </cell>
          <cell r="Z41">
            <v>129</v>
          </cell>
          <cell r="AA41">
            <v>2197</v>
          </cell>
          <cell r="AB41">
            <v>880.34999999999991</v>
          </cell>
          <cell r="AC41">
            <v>11757.871000000001</v>
          </cell>
          <cell r="AD41">
            <v>106.02800000000001</v>
          </cell>
          <cell r="AE41">
            <v>932.65200000000004</v>
          </cell>
          <cell r="AF41">
            <v>27</v>
          </cell>
          <cell r="AG41">
            <v>779.71</v>
          </cell>
          <cell r="AH41">
            <v>685.46</v>
          </cell>
          <cell r="AI41">
            <v>9277.6749999999993</v>
          </cell>
          <cell r="AJ41">
            <v>24.56</v>
          </cell>
          <cell r="AK41">
            <v>144.19999999999999</v>
          </cell>
          <cell r="AL41">
            <v>78.680000000000007</v>
          </cell>
          <cell r="AM41">
            <v>1543.06</v>
          </cell>
          <cell r="AN41">
            <v>170.678</v>
          </cell>
          <cell r="AO41">
            <v>945.87800000000004</v>
          </cell>
          <cell r="AP41">
            <v>808</v>
          </cell>
          <cell r="AQ41">
            <v>1417</v>
          </cell>
          <cell r="AR41">
            <v>6336.09</v>
          </cell>
          <cell r="AS41">
            <v>9615.52</v>
          </cell>
          <cell r="AT41">
            <v>830</v>
          </cell>
          <cell r="AU41">
            <v>2150</v>
          </cell>
          <cell r="AV41">
            <v>3663.1889999999999</v>
          </cell>
          <cell r="AW41">
            <v>6214.6149999999998</v>
          </cell>
          <cell r="AX41">
            <v>485.59</v>
          </cell>
          <cell r="AY41">
            <v>379.80099999999999</v>
          </cell>
          <cell r="AZ41">
            <v>166.17</v>
          </cell>
          <cell r="BA41">
            <v>321.62</v>
          </cell>
          <cell r="BB41">
            <v>2878.4050000000002</v>
          </cell>
          <cell r="BC41">
            <v>5213.9650000000001</v>
          </cell>
          <cell r="BD41">
            <v>151.99</v>
          </cell>
          <cell r="BE41">
            <v>7.65</v>
          </cell>
          <cell r="BF41">
            <v>694.71</v>
          </cell>
          <cell r="BG41">
            <v>649.90099999999995</v>
          </cell>
          <cell r="BH41">
            <v>257.50400000000002</v>
          </cell>
          <cell r="BI41">
            <v>401.28</v>
          </cell>
        </row>
        <row r="42">
          <cell r="B42">
            <v>0</v>
          </cell>
          <cell r="C42">
            <v>7</v>
          </cell>
          <cell r="D42">
            <v>0</v>
          </cell>
          <cell r="E42">
            <v>49.9</v>
          </cell>
          <cell r="F42">
            <v>11</v>
          </cell>
          <cell r="G42">
            <v>143</v>
          </cell>
          <cell r="H42">
            <v>1.8</v>
          </cell>
          <cell r="I42">
            <v>103.9</v>
          </cell>
          <cell r="J42">
            <v>407.9</v>
          </cell>
          <cell r="K42">
            <v>255.2</v>
          </cell>
          <cell r="L42">
            <v>0</v>
          </cell>
          <cell r="M42">
            <v>0</v>
          </cell>
          <cell r="N42">
            <v>0</v>
          </cell>
          <cell r="O42">
            <v>41.5</v>
          </cell>
          <cell r="P42">
            <v>406</v>
          </cell>
          <cell r="Q42">
            <v>11</v>
          </cell>
          <cell r="R42">
            <v>1.8</v>
          </cell>
          <cell r="S42">
            <v>62.1</v>
          </cell>
          <cell r="T42">
            <v>1.9</v>
          </cell>
          <cell r="U42">
            <v>244.3</v>
          </cell>
          <cell r="V42">
            <v>1</v>
          </cell>
          <cell r="W42">
            <v>847</v>
          </cell>
          <cell r="X42">
            <v>1.7</v>
          </cell>
          <cell r="Y42">
            <v>14920.099999999999</v>
          </cell>
          <cell r="Z42">
            <v>273</v>
          </cell>
          <cell r="AA42">
            <v>3772</v>
          </cell>
          <cell r="AB42">
            <v>1737.5</v>
          </cell>
          <cell r="AC42">
            <v>25803.899999999998</v>
          </cell>
          <cell r="AD42">
            <v>138.19999999999999</v>
          </cell>
          <cell r="AE42">
            <v>971.9</v>
          </cell>
          <cell r="AF42">
            <v>0</v>
          </cell>
          <cell r="AG42">
            <v>3226.3</v>
          </cell>
          <cell r="AH42">
            <v>1289.5999999999999</v>
          </cell>
          <cell r="AI42">
            <v>14517.8</v>
          </cell>
          <cell r="AJ42">
            <v>16.2</v>
          </cell>
          <cell r="AK42">
            <v>1946.1</v>
          </cell>
          <cell r="AL42">
            <v>385.1</v>
          </cell>
          <cell r="AM42">
            <v>6552</v>
          </cell>
          <cell r="AN42">
            <v>184.8</v>
          </cell>
          <cell r="AO42">
            <v>533.79999999999995</v>
          </cell>
          <cell r="AP42">
            <v>1041</v>
          </cell>
          <cell r="AQ42">
            <v>2996</v>
          </cell>
          <cell r="AR42">
            <v>12025</v>
          </cell>
          <cell r="AS42">
            <v>21521.200000000001</v>
          </cell>
          <cell r="AT42">
            <v>2037</v>
          </cell>
          <cell r="AU42">
            <v>5009</v>
          </cell>
          <cell r="AV42">
            <v>8493.5</v>
          </cell>
          <cell r="AW42">
            <v>11425.599999999999</v>
          </cell>
          <cell r="AX42">
            <v>1634.8</v>
          </cell>
          <cell r="AY42">
            <v>581.1</v>
          </cell>
          <cell r="AZ42">
            <v>0</v>
          </cell>
          <cell r="BA42">
            <v>827.2</v>
          </cell>
          <cell r="BB42">
            <v>6419</v>
          </cell>
          <cell r="BC42">
            <v>6233.4</v>
          </cell>
          <cell r="BD42">
            <v>1094.7</v>
          </cell>
          <cell r="BE42">
            <v>47.3</v>
          </cell>
          <cell r="BF42">
            <v>1996.1</v>
          </cell>
          <cell r="BG42">
            <v>4378.7</v>
          </cell>
          <cell r="BH42">
            <v>618.4</v>
          </cell>
          <cell r="BI42">
            <v>520.20000000000005</v>
          </cell>
        </row>
        <row r="43">
          <cell r="B43">
            <v>0</v>
          </cell>
          <cell r="C43">
            <v>7</v>
          </cell>
          <cell r="D43">
            <v>0</v>
          </cell>
          <cell r="E43">
            <v>94.15</v>
          </cell>
          <cell r="F43">
            <v>8</v>
          </cell>
          <cell r="G43">
            <v>490</v>
          </cell>
          <cell r="H43">
            <v>369.2</v>
          </cell>
          <cell r="I43">
            <v>208.74</v>
          </cell>
          <cell r="J43">
            <v>11.59</v>
          </cell>
          <cell r="K43">
            <v>122.25999999999999</v>
          </cell>
          <cell r="L43">
            <v>0</v>
          </cell>
          <cell r="M43">
            <v>0</v>
          </cell>
          <cell r="N43">
            <v>1.2</v>
          </cell>
          <cell r="O43">
            <v>106.86</v>
          </cell>
          <cell r="P43">
            <v>0</v>
          </cell>
          <cell r="Q43">
            <v>3.4</v>
          </cell>
          <cell r="R43">
            <v>0</v>
          </cell>
          <cell r="S43">
            <v>133.84</v>
          </cell>
          <cell r="T43">
            <v>379.59</v>
          </cell>
          <cell r="U43">
            <v>86.9</v>
          </cell>
          <cell r="V43">
            <v>131</v>
          </cell>
          <cell r="W43">
            <v>1097</v>
          </cell>
          <cell r="X43">
            <v>577.4</v>
          </cell>
          <cell r="Y43">
            <v>22234.509999999995</v>
          </cell>
          <cell r="Z43">
            <v>366</v>
          </cell>
          <cell r="AA43">
            <v>5061</v>
          </cell>
          <cell r="AB43">
            <v>2869.09</v>
          </cell>
          <cell r="AC43">
            <v>21735.793999999998</v>
          </cell>
          <cell r="AD43">
            <v>216.92</v>
          </cell>
          <cell r="AE43">
            <v>1153.4320000000002</v>
          </cell>
          <cell r="AF43">
            <v>0</v>
          </cell>
          <cell r="AG43">
            <v>1244.7190000000001</v>
          </cell>
          <cell r="AH43">
            <v>1887.37</v>
          </cell>
          <cell r="AI43">
            <v>12088.070000000005</v>
          </cell>
          <cell r="AJ43">
            <v>745.45</v>
          </cell>
          <cell r="AK43">
            <v>1331.6</v>
          </cell>
          <cell r="AL43">
            <v>267.81000000000006</v>
          </cell>
          <cell r="AM43">
            <v>7262.3200000000015</v>
          </cell>
          <cell r="AN43">
            <v>185.38</v>
          </cell>
          <cell r="AO43">
            <v>962.51700000000028</v>
          </cell>
          <cell r="AP43">
            <v>1285</v>
          </cell>
          <cell r="AQ43">
            <v>3551</v>
          </cell>
          <cell r="AR43">
            <v>12950.548000000001</v>
          </cell>
          <cell r="AS43">
            <v>23738.76</v>
          </cell>
          <cell r="AT43">
            <v>2052</v>
          </cell>
          <cell r="AU43">
            <v>8706</v>
          </cell>
          <cell r="AV43">
            <v>8892.3010000000013</v>
          </cell>
          <cell r="AW43">
            <v>14996.812500000009</v>
          </cell>
          <cell r="AX43">
            <v>997.49000000000012</v>
          </cell>
          <cell r="AY43">
            <v>291.24400000000009</v>
          </cell>
          <cell r="AZ43">
            <v>178.6</v>
          </cell>
          <cell r="BA43">
            <v>86.368499999999997</v>
          </cell>
          <cell r="BB43">
            <v>7476.3500000000013</v>
          </cell>
          <cell r="BC43">
            <v>9910.485999999999</v>
          </cell>
          <cell r="BD43">
            <v>91.7</v>
          </cell>
          <cell r="BE43">
            <v>54.8</v>
          </cell>
          <cell r="BF43">
            <v>1197.1959999999999</v>
          </cell>
          <cell r="BG43">
            <v>4610.8720000000003</v>
          </cell>
          <cell r="BH43">
            <v>945.94500000000005</v>
          </cell>
          <cell r="BI43">
            <v>625.53</v>
          </cell>
        </row>
        <row r="44">
          <cell r="B44">
            <v>0</v>
          </cell>
          <cell r="C44">
            <v>48</v>
          </cell>
          <cell r="D44">
            <v>0</v>
          </cell>
          <cell r="E44">
            <v>133.5</v>
          </cell>
          <cell r="F44">
            <v>0</v>
          </cell>
          <cell r="G44">
            <v>63</v>
          </cell>
          <cell r="H44">
            <v>0</v>
          </cell>
          <cell r="I44">
            <v>28.4</v>
          </cell>
          <cell r="J44">
            <v>0</v>
          </cell>
          <cell r="K44">
            <v>10.1</v>
          </cell>
          <cell r="L44">
            <v>0</v>
          </cell>
          <cell r="M44">
            <v>0</v>
          </cell>
          <cell r="N44">
            <v>0</v>
          </cell>
          <cell r="O44">
            <v>20.2</v>
          </cell>
          <cell r="P44">
            <v>0</v>
          </cell>
          <cell r="Q44">
            <v>5.5</v>
          </cell>
          <cell r="R44">
            <v>0</v>
          </cell>
          <cell r="S44">
            <v>3</v>
          </cell>
          <cell r="T44">
            <v>0</v>
          </cell>
          <cell r="U44">
            <v>9.8000000000000007</v>
          </cell>
          <cell r="V44">
            <v>29</v>
          </cell>
          <cell r="W44">
            <v>497</v>
          </cell>
          <cell r="X44">
            <v>558.5</v>
          </cell>
          <cell r="Y44">
            <v>6216.4</v>
          </cell>
          <cell r="Z44">
            <v>142</v>
          </cell>
          <cell r="AA44">
            <v>1815</v>
          </cell>
          <cell r="AB44">
            <v>1203.8000000000002</v>
          </cell>
          <cell r="AC44">
            <v>12302.4</v>
          </cell>
          <cell r="AD44">
            <v>72.599999999999994</v>
          </cell>
          <cell r="AE44">
            <v>190.8</v>
          </cell>
          <cell r="AF44">
            <v>325.89999999999998</v>
          </cell>
          <cell r="AG44">
            <v>853.6</v>
          </cell>
          <cell r="AH44">
            <v>662.4</v>
          </cell>
          <cell r="AI44">
            <v>10633.8</v>
          </cell>
          <cell r="AJ44">
            <v>52.5</v>
          </cell>
          <cell r="AK44">
            <v>0</v>
          </cell>
          <cell r="AL44">
            <v>203.9</v>
          </cell>
          <cell r="AM44">
            <v>818.7</v>
          </cell>
          <cell r="AN44">
            <v>31.7</v>
          </cell>
          <cell r="AO44">
            <v>187.1</v>
          </cell>
          <cell r="AP44">
            <v>812</v>
          </cell>
          <cell r="AQ44">
            <v>1289</v>
          </cell>
          <cell r="AR44">
            <v>5041</v>
          </cell>
          <cell r="AS44">
            <v>7100.2999999999993</v>
          </cell>
          <cell r="AT44">
            <v>911</v>
          </cell>
          <cell r="AU44">
            <v>1605</v>
          </cell>
          <cell r="AV44">
            <v>3568.3</v>
          </cell>
          <cell r="AW44">
            <v>10095.9</v>
          </cell>
          <cell r="AX44">
            <v>327.2</v>
          </cell>
          <cell r="AY44">
            <v>185.2</v>
          </cell>
          <cell r="AZ44">
            <v>842</v>
          </cell>
          <cell r="BA44">
            <v>1205.3</v>
          </cell>
          <cell r="BB44">
            <v>1749.4</v>
          </cell>
          <cell r="BC44">
            <v>8881.1</v>
          </cell>
          <cell r="BD44">
            <v>638</v>
          </cell>
          <cell r="BE44">
            <v>0.9</v>
          </cell>
          <cell r="BF44">
            <v>334.7</v>
          </cell>
          <cell r="BG44">
            <v>70.400000000000006</v>
          </cell>
          <cell r="BH44">
            <v>331.6</v>
          </cell>
          <cell r="BI44">
            <v>123.4</v>
          </cell>
        </row>
        <row r="45">
          <cell r="B45">
            <v>34</v>
          </cell>
          <cell r="C45">
            <v>11</v>
          </cell>
          <cell r="D45">
            <v>34.300000000000004</v>
          </cell>
          <cell r="E45">
            <v>379.5</v>
          </cell>
          <cell r="F45">
            <v>56</v>
          </cell>
          <cell r="G45">
            <v>670</v>
          </cell>
          <cell r="H45">
            <v>37.79</v>
          </cell>
          <cell r="I45">
            <v>1724.8819999999998</v>
          </cell>
          <cell r="J45">
            <v>81.83</v>
          </cell>
          <cell r="K45">
            <v>40.691999999999993</v>
          </cell>
          <cell r="L45">
            <v>0</v>
          </cell>
          <cell r="M45">
            <v>22.27</v>
          </cell>
          <cell r="N45">
            <v>19.190000000000001</v>
          </cell>
          <cell r="O45">
            <v>1527.162</v>
          </cell>
          <cell r="P45">
            <v>1</v>
          </cell>
          <cell r="Q45">
            <v>0</v>
          </cell>
          <cell r="R45">
            <v>22.08</v>
          </cell>
          <cell r="S45">
            <v>162.17000000000002</v>
          </cell>
          <cell r="T45">
            <v>77.349999999999994</v>
          </cell>
          <cell r="U45">
            <v>46.171999999999997</v>
          </cell>
          <cell r="V45">
            <v>366</v>
          </cell>
          <cell r="W45">
            <v>2045</v>
          </cell>
          <cell r="X45">
            <v>3705.25</v>
          </cell>
          <cell r="Y45">
            <v>30001.360000000008</v>
          </cell>
          <cell r="Z45">
            <v>1334</v>
          </cell>
          <cell r="AA45">
            <v>10854</v>
          </cell>
          <cell r="AB45">
            <v>11305.700000000003</v>
          </cell>
          <cell r="AC45">
            <v>72959.668000000005</v>
          </cell>
          <cell r="AD45">
            <v>1548.6099999999997</v>
          </cell>
          <cell r="AE45">
            <v>2662.2180000000012</v>
          </cell>
          <cell r="AF45">
            <v>415.71000000000004</v>
          </cell>
          <cell r="AG45">
            <v>9801.4599999999973</v>
          </cell>
          <cell r="AH45">
            <v>6424.1900000000014</v>
          </cell>
          <cell r="AI45">
            <v>31214.888000000006</v>
          </cell>
          <cell r="AJ45">
            <v>2107.13</v>
          </cell>
          <cell r="AK45">
            <v>1758.6999999999998</v>
          </cell>
          <cell r="AL45">
            <v>2744.2599999999998</v>
          </cell>
          <cell r="AM45">
            <v>30052.310000000012</v>
          </cell>
          <cell r="AN45">
            <v>1173.0999999999999</v>
          </cell>
          <cell r="AO45">
            <v>2779.9080000000004</v>
          </cell>
          <cell r="AP45">
            <v>5852</v>
          </cell>
          <cell r="AQ45">
            <v>10539</v>
          </cell>
          <cell r="AR45">
            <v>63055.290999999997</v>
          </cell>
          <cell r="AS45">
            <v>75788.75</v>
          </cell>
          <cell r="AT45">
            <v>8655</v>
          </cell>
          <cell r="AU45">
            <v>38237</v>
          </cell>
          <cell r="AV45">
            <v>35881.100000000006</v>
          </cell>
          <cell r="AW45">
            <v>51161.183999999965</v>
          </cell>
          <cell r="AX45">
            <v>3561.5360000000005</v>
          </cell>
          <cell r="AY45">
            <v>2554.0709999999999</v>
          </cell>
          <cell r="AZ45">
            <v>1192.3200000000004</v>
          </cell>
          <cell r="BA45">
            <v>7130.625</v>
          </cell>
          <cell r="BB45">
            <v>20908.150000000001</v>
          </cell>
          <cell r="BC45">
            <v>28094.088000000011</v>
          </cell>
          <cell r="BD45">
            <v>1226.1849999999999</v>
          </cell>
          <cell r="BE45">
            <v>497.75000000000006</v>
          </cell>
          <cell r="BF45">
            <v>12390.429999999998</v>
          </cell>
          <cell r="BG45">
            <v>16480.299999999996</v>
          </cell>
          <cell r="BH45">
            <v>3675.1209999999996</v>
          </cell>
          <cell r="BI45">
            <v>1455.2819999999999</v>
          </cell>
        </row>
        <row r="46">
          <cell r="B46">
            <v>0</v>
          </cell>
          <cell r="C46">
            <v>3</v>
          </cell>
          <cell r="D46">
            <v>0</v>
          </cell>
          <cell r="E46">
            <v>157.1</v>
          </cell>
          <cell r="F46">
            <v>2</v>
          </cell>
          <cell r="G46">
            <v>79</v>
          </cell>
          <cell r="H46">
            <v>0</v>
          </cell>
          <cell r="I46">
            <v>728</v>
          </cell>
          <cell r="J46">
            <v>0.3</v>
          </cell>
          <cell r="K46">
            <v>1741.4</v>
          </cell>
          <cell r="L46">
            <v>0</v>
          </cell>
          <cell r="M46">
            <v>1</v>
          </cell>
          <cell r="N46">
            <v>0</v>
          </cell>
          <cell r="O46">
            <v>56.8</v>
          </cell>
          <cell r="P46">
            <v>0</v>
          </cell>
          <cell r="Q46">
            <v>0.2</v>
          </cell>
          <cell r="R46">
            <v>0</v>
          </cell>
          <cell r="S46">
            <v>671.8</v>
          </cell>
          <cell r="T46">
            <v>0.3</v>
          </cell>
          <cell r="U46">
            <v>1739.6</v>
          </cell>
          <cell r="V46">
            <v>136</v>
          </cell>
          <cell r="W46">
            <v>304</v>
          </cell>
          <cell r="X46">
            <v>2122.5</v>
          </cell>
          <cell r="Y46">
            <v>6139.9</v>
          </cell>
          <cell r="Z46">
            <v>167</v>
          </cell>
          <cell r="AA46">
            <v>2527</v>
          </cell>
          <cell r="AB46">
            <v>5497.5</v>
          </cell>
          <cell r="AC46">
            <v>17675.3</v>
          </cell>
          <cell r="AD46">
            <v>763.3</v>
          </cell>
          <cell r="AE46">
            <v>549.29999999999995</v>
          </cell>
          <cell r="AF46">
            <v>4.8</v>
          </cell>
          <cell r="AG46">
            <v>1374.8</v>
          </cell>
          <cell r="AH46">
            <v>617.9</v>
          </cell>
          <cell r="AI46">
            <v>11593.1</v>
          </cell>
          <cell r="AJ46">
            <v>3109.6</v>
          </cell>
          <cell r="AK46">
            <v>174.7</v>
          </cell>
          <cell r="AL46">
            <v>1286.69</v>
          </cell>
          <cell r="AM46">
            <v>4426.6000000000004</v>
          </cell>
          <cell r="AN46">
            <v>744.9</v>
          </cell>
          <cell r="AO46">
            <v>655.5</v>
          </cell>
          <cell r="AP46">
            <v>1143</v>
          </cell>
          <cell r="AQ46">
            <v>2048</v>
          </cell>
          <cell r="AR46">
            <v>12284.7</v>
          </cell>
          <cell r="AS46">
            <v>11838.5</v>
          </cell>
          <cell r="AT46">
            <v>1193</v>
          </cell>
          <cell r="AU46">
            <v>3751</v>
          </cell>
          <cell r="AV46">
            <v>5454.6</v>
          </cell>
          <cell r="AW46">
            <v>8318.2999999999993</v>
          </cell>
          <cell r="AX46">
            <v>803.7</v>
          </cell>
          <cell r="AY46">
            <v>410.6</v>
          </cell>
          <cell r="AZ46">
            <v>102.4</v>
          </cell>
          <cell r="BA46">
            <v>1047.8</v>
          </cell>
          <cell r="BB46">
            <v>3625.7</v>
          </cell>
          <cell r="BC46">
            <v>5559.8</v>
          </cell>
          <cell r="BD46">
            <v>176.3</v>
          </cell>
          <cell r="BE46">
            <v>152.80000000000001</v>
          </cell>
          <cell r="BF46">
            <v>1698.8</v>
          </cell>
          <cell r="BG46">
            <v>1411.5</v>
          </cell>
          <cell r="BH46">
            <v>655.20000000000005</v>
          </cell>
          <cell r="BI46">
            <v>557</v>
          </cell>
        </row>
        <row r="47">
          <cell r="B47">
            <v>0</v>
          </cell>
          <cell r="C47">
            <v>1</v>
          </cell>
          <cell r="D47">
            <v>0</v>
          </cell>
          <cell r="E47">
            <v>0.3</v>
          </cell>
          <cell r="F47">
            <v>3</v>
          </cell>
          <cell r="G47">
            <v>275</v>
          </cell>
          <cell r="H47">
            <v>10.755000000000001</v>
          </cell>
          <cell r="I47">
            <v>1245.1650000000002</v>
          </cell>
          <cell r="J47">
            <v>17.5</v>
          </cell>
          <cell r="K47">
            <v>169.7</v>
          </cell>
          <cell r="L47">
            <v>3.3</v>
          </cell>
          <cell r="M47">
            <v>0</v>
          </cell>
          <cell r="N47">
            <v>7.4550000000000001</v>
          </cell>
          <cell r="O47">
            <v>84.765000000000001</v>
          </cell>
          <cell r="P47">
            <v>0</v>
          </cell>
          <cell r="Q47">
            <v>30</v>
          </cell>
          <cell r="R47">
            <v>0</v>
          </cell>
          <cell r="S47">
            <v>1195.5</v>
          </cell>
          <cell r="T47">
            <v>17.5</v>
          </cell>
          <cell r="U47">
            <v>104.6</v>
          </cell>
          <cell r="V47">
            <v>60</v>
          </cell>
          <cell r="W47">
            <v>1024</v>
          </cell>
          <cell r="X47">
            <v>3772</v>
          </cell>
          <cell r="Y47">
            <v>12741.27</v>
          </cell>
          <cell r="Z47">
            <v>334</v>
          </cell>
          <cell r="AA47">
            <v>3412</v>
          </cell>
          <cell r="AB47">
            <v>2810.59</v>
          </cell>
          <cell r="AC47">
            <v>20921.53</v>
          </cell>
          <cell r="AD47">
            <v>176.99</v>
          </cell>
          <cell r="AE47">
            <v>949.375</v>
          </cell>
          <cell r="AF47">
            <v>14.4</v>
          </cell>
          <cell r="AG47">
            <v>936.92</v>
          </cell>
          <cell r="AH47">
            <v>1715</v>
          </cell>
          <cell r="AI47">
            <v>8947.2749999999996</v>
          </cell>
          <cell r="AJ47">
            <v>529.9</v>
          </cell>
          <cell r="AK47">
            <v>597.29999999999995</v>
          </cell>
          <cell r="AL47">
            <v>548.84</v>
          </cell>
          <cell r="AM47">
            <v>10650.525</v>
          </cell>
          <cell r="AN47">
            <v>179.44</v>
          </cell>
          <cell r="AO47">
            <v>764.51499999999999</v>
          </cell>
          <cell r="AP47">
            <v>1767</v>
          </cell>
          <cell r="AQ47">
            <v>2653</v>
          </cell>
          <cell r="AR47">
            <v>35119.199999999997</v>
          </cell>
          <cell r="AS47">
            <v>20693.11</v>
          </cell>
          <cell r="AT47">
            <v>1873</v>
          </cell>
          <cell r="AU47">
            <v>4783</v>
          </cell>
          <cell r="AV47">
            <v>13163.084999999999</v>
          </cell>
          <cell r="AW47">
            <v>11901.84</v>
          </cell>
          <cell r="AX47">
            <v>462.43</v>
          </cell>
          <cell r="AY47">
            <v>490.81</v>
          </cell>
          <cell r="AZ47">
            <v>5636.5</v>
          </cell>
          <cell r="BA47">
            <v>726.9</v>
          </cell>
          <cell r="BB47">
            <v>3446.9499999999989</v>
          </cell>
          <cell r="BC47">
            <v>7203.43</v>
          </cell>
          <cell r="BD47">
            <v>132</v>
          </cell>
          <cell r="BE47">
            <v>6.25</v>
          </cell>
          <cell r="BF47">
            <v>3794.01</v>
          </cell>
          <cell r="BG47">
            <v>3936.5099999999984</v>
          </cell>
          <cell r="BH47">
            <v>613.65499999999997</v>
          </cell>
          <cell r="BI47">
            <v>539.42999999999995</v>
          </cell>
        </row>
        <row r="48">
          <cell r="B48">
            <v>0</v>
          </cell>
          <cell r="C48">
            <v>0</v>
          </cell>
          <cell r="D48">
            <v>0</v>
          </cell>
          <cell r="E48">
            <v>0</v>
          </cell>
          <cell r="F48">
            <v>5</v>
          </cell>
          <cell r="G48">
            <v>252</v>
          </cell>
          <cell r="H48">
            <v>3</v>
          </cell>
          <cell r="I48">
            <v>792.69999999999993</v>
          </cell>
          <cell r="J48">
            <v>6066.7</v>
          </cell>
          <cell r="K48">
            <v>334.8</v>
          </cell>
          <cell r="L48">
            <v>0</v>
          </cell>
          <cell r="M48">
            <v>49.9</v>
          </cell>
          <cell r="N48">
            <v>2.4</v>
          </cell>
          <cell r="O48">
            <v>733.8</v>
          </cell>
          <cell r="P48">
            <v>0</v>
          </cell>
          <cell r="Q48">
            <v>0</v>
          </cell>
          <cell r="R48">
            <v>0</v>
          </cell>
          <cell r="S48">
            <v>114.7</v>
          </cell>
          <cell r="T48">
            <v>6067.2</v>
          </cell>
          <cell r="U48">
            <v>229.1</v>
          </cell>
          <cell r="V48">
            <v>31</v>
          </cell>
          <cell r="W48">
            <v>1000</v>
          </cell>
          <cell r="X48">
            <v>1597.2</v>
          </cell>
          <cell r="Y48">
            <v>10672.9</v>
          </cell>
          <cell r="Z48">
            <v>749</v>
          </cell>
          <cell r="AA48">
            <v>3954</v>
          </cell>
          <cell r="AB48">
            <v>6575.4</v>
          </cell>
          <cell r="AC48">
            <v>24129.8</v>
          </cell>
          <cell r="AD48">
            <v>6095.9</v>
          </cell>
          <cell r="AE48">
            <v>1311.7</v>
          </cell>
          <cell r="AF48">
            <v>745.9</v>
          </cell>
          <cell r="AG48">
            <v>549.4</v>
          </cell>
          <cell r="AH48">
            <v>1489.3</v>
          </cell>
          <cell r="AI48">
            <v>15197.8</v>
          </cell>
          <cell r="AJ48">
            <v>2118.1999999999998</v>
          </cell>
          <cell r="AK48">
            <v>266.5</v>
          </cell>
          <cell r="AL48">
            <v>1507.7</v>
          </cell>
          <cell r="AM48">
            <v>8025.5</v>
          </cell>
          <cell r="AN48">
            <v>6810.3</v>
          </cell>
          <cell r="AO48">
            <v>1402.3</v>
          </cell>
          <cell r="AP48">
            <v>1934</v>
          </cell>
          <cell r="AQ48">
            <v>3477</v>
          </cell>
          <cell r="AR48">
            <v>13623.5</v>
          </cell>
          <cell r="AS48">
            <v>22480.699999999997</v>
          </cell>
          <cell r="AT48">
            <v>2164</v>
          </cell>
          <cell r="AU48">
            <v>6722</v>
          </cell>
          <cell r="AV48">
            <v>14939</v>
          </cell>
          <cell r="AW48">
            <v>18284.7</v>
          </cell>
          <cell r="AX48">
            <v>1551.8</v>
          </cell>
          <cell r="AY48">
            <v>454.2</v>
          </cell>
          <cell r="AZ48">
            <v>771.8</v>
          </cell>
          <cell r="BA48">
            <v>543.79999999999995</v>
          </cell>
          <cell r="BB48">
            <v>10311.5</v>
          </cell>
          <cell r="BC48">
            <v>8617.7999999999993</v>
          </cell>
          <cell r="BD48">
            <v>1878.5</v>
          </cell>
          <cell r="BE48">
            <v>483.6</v>
          </cell>
          <cell r="BF48">
            <v>2244</v>
          </cell>
          <cell r="BG48">
            <v>8641.7000000000007</v>
          </cell>
          <cell r="BH48">
            <v>1285</v>
          </cell>
          <cell r="BI48">
            <v>452</v>
          </cell>
        </row>
        <row r="49">
          <cell r="B49">
            <v>1</v>
          </cell>
          <cell r="C49">
            <v>35</v>
          </cell>
          <cell r="D49">
            <v>10</v>
          </cell>
          <cell r="E49">
            <v>635.70000000000005</v>
          </cell>
          <cell r="F49">
            <v>16</v>
          </cell>
          <cell r="G49">
            <v>228</v>
          </cell>
          <cell r="H49">
            <v>19</v>
          </cell>
          <cell r="I49">
            <v>355.4</v>
          </cell>
          <cell r="J49">
            <v>31</v>
          </cell>
          <cell r="K49">
            <v>86.2</v>
          </cell>
          <cell r="L49">
            <v>0</v>
          </cell>
          <cell r="M49">
            <v>1.5</v>
          </cell>
          <cell r="N49">
            <v>0</v>
          </cell>
          <cell r="O49">
            <v>324.10000000000002</v>
          </cell>
          <cell r="P49">
            <v>18</v>
          </cell>
          <cell r="Q49">
            <v>22</v>
          </cell>
          <cell r="R49">
            <v>0</v>
          </cell>
          <cell r="S49">
            <v>24</v>
          </cell>
          <cell r="T49">
            <v>32</v>
          </cell>
          <cell r="U49">
            <v>70</v>
          </cell>
          <cell r="V49">
            <v>11</v>
          </cell>
          <cell r="W49">
            <v>831</v>
          </cell>
          <cell r="X49">
            <v>309</v>
          </cell>
          <cell r="Y49">
            <v>9791.5</v>
          </cell>
          <cell r="Z49">
            <v>245</v>
          </cell>
          <cell r="AA49">
            <v>2729</v>
          </cell>
          <cell r="AB49">
            <v>916.3</v>
          </cell>
          <cell r="AC49">
            <v>22264.300000000003</v>
          </cell>
          <cell r="AD49">
            <v>443.3</v>
          </cell>
          <cell r="AE49">
            <v>774.9</v>
          </cell>
          <cell r="AF49">
            <v>65.7</v>
          </cell>
          <cell r="AG49">
            <v>752.7</v>
          </cell>
          <cell r="AH49">
            <v>521.79999999999995</v>
          </cell>
          <cell r="AI49">
            <v>13258.3</v>
          </cell>
          <cell r="AJ49">
            <v>164.6</v>
          </cell>
          <cell r="AK49">
            <v>26.5</v>
          </cell>
          <cell r="AL49">
            <v>232.2</v>
          </cell>
          <cell r="AM49">
            <v>8183.4</v>
          </cell>
          <cell r="AN49">
            <v>375.3</v>
          </cell>
          <cell r="AO49">
            <v>818.2</v>
          </cell>
          <cell r="AP49">
            <v>779</v>
          </cell>
          <cell r="AQ49">
            <v>2861</v>
          </cell>
          <cell r="AR49">
            <v>9883.4</v>
          </cell>
          <cell r="AS49">
            <v>16655.099999999999</v>
          </cell>
          <cell r="AT49">
            <v>1899</v>
          </cell>
          <cell r="AU49">
            <v>3950</v>
          </cell>
          <cell r="AV49">
            <v>6098.3</v>
          </cell>
          <cell r="AW49">
            <v>8134.5</v>
          </cell>
          <cell r="AX49">
            <v>830.7</v>
          </cell>
          <cell r="AY49">
            <v>509.5</v>
          </cell>
          <cell r="AZ49">
            <v>91.4</v>
          </cell>
          <cell r="BA49">
            <v>447.2</v>
          </cell>
          <cell r="BB49">
            <v>4405.8</v>
          </cell>
          <cell r="BC49">
            <v>4734</v>
          </cell>
          <cell r="BD49">
            <v>587.5</v>
          </cell>
          <cell r="BE49">
            <v>63</v>
          </cell>
          <cell r="BF49">
            <v>1200.0999999999999</v>
          </cell>
          <cell r="BG49">
            <v>2994.6</v>
          </cell>
          <cell r="BH49">
            <v>644.29999999999995</v>
          </cell>
          <cell r="BI49">
            <v>405.2</v>
          </cell>
        </row>
        <row r="50">
          <cell r="B50">
            <v>10</v>
          </cell>
          <cell r="C50">
            <v>23</v>
          </cell>
          <cell r="D50">
            <v>56.6</v>
          </cell>
          <cell r="E50">
            <v>338.45</v>
          </cell>
          <cell r="F50">
            <v>10</v>
          </cell>
          <cell r="G50">
            <v>138</v>
          </cell>
          <cell r="H50">
            <v>3.9050000000000002</v>
          </cell>
          <cell r="I50">
            <v>4189.3349999999991</v>
          </cell>
          <cell r="J50">
            <v>15.58</v>
          </cell>
          <cell r="K50">
            <v>63.679999999999993</v>
          </cell>
          <cell r="L50">
            <v>0</v>
          </cell>
          <cell r="M50">
            <v>0</v>
          </cell>
          <cell r="N50">
            <v>3.8050000000000002</v>
          </cell>
          <cell r="O50">
            <v>3240.585</v>
          </cell>
          <cell r="P50">
            <v>0</v>
          </cell>
          <cell r="Q50">
            <v>0</v>
          </cell>
          <cell r="R50">
            <v>0.1</v>
          </cell>
          <cell r="S50">
            <v>950</v>
          </cell>
          <cell r="T50">
            <v>15.58</v>
          </cell>
          <cell r="U50">
            <v>62.55</v>
          </cell>
          <cell r="V50">
            <v>221</v>
          </cell>
          <cell r="W50">
            <v>768</v>
          </cell>
          <cell r="X50">
            <v>1081.52</v>
          </cell>
          <cell r="Y50">
            <v>9053.1899999999987</v>
          </cell>
          <cell r="Z50">
            <v>317</v>
          </cell>
          <cell r="AA50">
            <v>3267</v>
          </cell>
          <cell r="AB50">
            <v>2313.9550000000008</v>
          </cell>
          <cell r="AC50">
            <v>16693.107000000007</v>
          </cell>
          <cell r="AD50">
            <v>424.05499999999995</v>
          </cell>
          <cell r="AE50">
            <v>619.83500000000004</v>
          </cell>
          <cell r="AF50">
            <v>768.92000000000007</v>
          </cell>
          <cell r="AG50">
            <v>470.47000000000008</v>
          </cell>
          <cell r="AH50">
            <v>1410.09</v>
          </cell>
          <cell r="AI50">
            <v>14767.402000000009</v>
          </cell>
          <cell r="AJ50">
            <v>96.5</v>
          </cell>
          <cell r="AK50">
            <v>97.3</v>
          </cell>
          <cell r="AL50">
            <v>55.14</v>
          </cell>
          <cell r="AM50">
            <v>1259.5</v>
          </cell>
          <cell r="AN50">
            <v>407.35999999999996</v>
          </cell>
          <cell r="AO50">
            <v>718.27</v>
          </cell>
          <cell r="AP50">
            <v>1405</v>
          </cell>
          <cell r="AQ50">
            <v>2480</v>
          </cell>
          <cell r="AR50">
            <v>15245.470000000001</v>
          </cell>
          <cell r="AS50">
            <v>16081.805000000002</v>
          </cell>
          <cell r="AT50">
            <v>1629</v>
          </cell>
          <cell r="AU50">
            <v>5060</v>
          </cell>
          <cell r="AV50">
            <v>7189.8440000000001</v>
          </cell>
          <cell r="AW50">
            <v>10654.391000000003</v>
          </cell>
          <cell r="AX50">
            <v>925.18999999999994</v>
          </cell>
          <cell r="AY50">
            <v>329.90500000000003</v>
          </cell>
          <cell r="AZ50">
            <v>128.82</v>
          </cell>
          <cell r="BA50">
            <v>1830.8799999999997</v>
          </cell>
          <cell r="BB50">
            <v>5294.6139999999968</v>
          </cell>
          <cell r="BC50">
            <v>8239.7950000000019</v>
          </cell>
          <cell r="BD50">
            <v>1091.2350000000001</v>
          </cell>
          <cell r="BE50">
            <v>374</v>
          </cell>
          <cell r="BF50">
            <v>767.73</v>
          </cell>
          <cell r="BG50">
            <v>221.6</v>
          </cell>
          <cell r="BH50">
            <v>832.63500000000022</v>
          </cell>
          <cell r="BI50">
            <v>318.02100000000002</v>
          </cell>
        </row>
        <row r="51">
          <cell r="B51">
            <v>12</v>
          </cell>
          <cell r="C51">
            <v>7</v>
          </cell>
          <cell r="D51">
            <v>12</v>
          </cell>
          <cell r="E51">
            <v>25.7</v>
          </cell>
          <cell r="F51">
            <v>15</v>
          </cell>
          <cell r="G51">
            <v>206</v>
          </cell>
          <cell r="H51">
            <v>17108.400000000001</v>
          </cell>
          <cell r="I51">
            <v>17305.300000000003</v>
          </cell>
          <cell r="J51">
            <v>0.3</v>
          </cell>
          <cell r="K51">
            <v>34.5</v>
          </cell>
          <cell r="L51">
            <v>0</v>
          </cell>
          <cell r="M51">
            <v>3.4</v>
          </cell>
          <cell r="N51">
            <v>17105</v>
          </cell>
          <cell r="O51">
            <v>17250.3</v>
          </cell>
          <cell r="P51">
            <v>3.7</v>
          </cell>
          <cell r="Q51">
            <v>8</v>
          </cell>
          <cell r="R51">
            <v>0</v>
          </cell>
          <cell r="S51">
            <v>30.4</v>
          </cell>
          <cell r="T51">
            <v>0</v>
          </cell>
          <cell r="U51">
            <v>47.7</v>
          </cell>
          <cell r="V51">
            <v>323</v>
          </cell>
          <cell r="W51">
            <v>1230</v>
          </cell>
          <cell r="X51">
            <v>6306.7999999999993</v>
          </cell>
          <cell r="Y51">
            <v>22936.400000000001</v>
          </cell>
          <cell r="Z51">
            <v>450</v>
          </cell>
          <cell r="AA51">
            <v>3845</v>
          </cell>
          <cell r="AB51">
            <v>2556.5</v>
          </cell>
          <cell r="AC51">
            <v>23268</v>
          </cell>
          <cell r="AD51">
            <v>544.6</v>
          </cell>
          <cell r="AE51">
            <v>1356.2</v>
          </cell>
          <cell r="AF51">
            <v>10.7</v>
          </cell>
          <cell r="AG51">
            <v>765.1</v>
          </cell>
          <cell r="AH51">
            <v>1496</v>
          </cell>
          <cell r="AI51">
            <v>20319.900000000001</v>
          </cell>
          <cell r="AJ51">
            <v>990.3</v>
          </cell>
          <cell r="AK51">
            <v>1043.7</v>
          </cell>
          <cell r="AL51">
            <v>188.5</v>
          </cell>
          <cell r="AM51">
            <v>946.2</v>
          </cell>
          <cell r="AN51">
            <v>415.6</v>
          </cell>
          <cell r="AO51">
            <v>1549.4</v>
          </cell>
          <cell r="AP51">
            <v>2271</v>
          </cell>
          <cell r="AQ51">
            <v>3128</v>
          </cell>
          <cell r="AR51">
            <v>16783.8</v>
          </cell>
          <cell r="AS51">
            <v>25837.200000000001</v>
          </cell>
          <cell r="AT51">
            <v>2237</v>
          </cell>
          <cell r="AU51">
            <v>6632</v>
          </cell>
          <cell r="AV51">
            <v>9604.5</v>
          </cell>
          <cell r="AW51">
            <v>65945.7</v>
          </cell>
          <cell r="AX51">
            <v>1187.8</v>
          </cell>
          <cell r="AY51">
            <v>730.7</v>
          </cell>
          <cell r="AZ51">
            <v>71.099999999999994</v>
          </cell>
          <cell r="BA51">
            <v>1030.2</v>
          </cell>
          <cell r="BB51">
            <v>8312.2000000000007</v>
          </cell>
          <cell r="BC51">
            <v>15102.2</v>
          </cell>
          <cell r="BD51">
            <v>1094.5999999999999</v>
          </cell>
          <cell r="BE51">
            <v>102.2</v>
          </cell>
          <cell r="BF51">
            <v>244.2</v>
          </cell>
          <cell r="BG51">
            <v>245.7</v>
          </cell>
          <cell r="BH51">
            <v>1070.3</v>
          </cell>
          <cell r="BI51">
            <v>50196.1</v>
          </cell>
        </row>
        <row r="52">
          <cell r="B52">
            <v>85</v>
          </cell>
          <cell r="C52">
            <v>9</v>
          </cell>
          <cell r="D52">
            <v>18</v>
          </cell>
          <cell r="E52">
            <v>16.5</v>
          </cell>
          <cell r="F52">
            <v>3</v>
          </cell>
          <cell r="G52">
            <v>440</v>
          </cell>
          <cell r="H52">
            <v>169.3</v>
          </cell>
          <cell r="I52">
            <v>211.4</v>
          </cell>
          <cell r="J52">
            <v>26</v>
          </cell>
          <cell r="K52">
            <v>4.3</v>
          </cell>
          <cell r="L52">
            <v>0</v>
          </cell>
          <cell r="M52">
            <v>16.2</v>
          </cell>
          <cell r="N52">
            <v>9.3000000000000007</v>
          </cell>
          <cell r="O52">
            <v>197.2</v>
          </cell>
          <cell r="P52">
            <v>160</v>
          </cell>
          <cell r="Q52">
            <v>0</v>
          </cell>
          <cell r="R52">
            <v>0</v>
          </cell>
          <cell r="S52">
            <v>0</v>
          </cell>
          <cell r="T52">
            <v>26</v>
          </cell>
          <cell r="U52">
            <v>2.2999999999999998</v>
          </cell>
          <cell r="V52">
            <v>37</v>
          </cell>
          <cell r="W52">
            <v>850</v>
          </cell>
          <cell r="X52">
            <v>133.19999999999999</v>
          </cell>
          <cell r="Y52">
            <v>11369.5</v>
          </cell>
          <cell r="Z52">
            <v>177</v>
          </cell>
          <cell r="AA52">
            <v>3240</v>
          </cell>
          <cell r="AB52">
            <v>1074.9000000000001</v>
          </cell>
          <cell r="AC52">
            <v>16786.5</v>
          </cell>
          <cell r="AD52">
            <v>107.5</v>
          </cell>
          <cell r="AE52">
            <v>473.7</v>
          </cell>
          <cell r="AF52">
            <v>0</v>
          </cell>
          <cell r="AG52">
            <v>493.9</v>
          </cell>
          <cell r="AH52">
            <v>785.5</v>
          </cell>
          <cell r="AI52">
            <v>11655.4</v>
          </cell>
          <cell r="AJ52">
            <v>54.6</v>
          </cell>
          <cell r="AK52">
            <v>3598.5</v>
          </cell>
          <cell r="AL52">
            <v>0</v>
          </cell>
          <cell r="AM52">
            <v>90.1</v>
          </cell>
          <cell r="AN52">
            <v>342.3</v>
          </cell>
          <cell r="AO52">
            <v>1422.2</v>
          </cell>
          <cell r="AP52">
            <v>1093</v>
          </cell>
          <cell r="AQ52">
            <v>4484</v>
          </cell>
          <cell r="AR52">
            <v>10158.700000000001</v>
          </cell>
          <cell r="AS52">
            <v>39323.395000000004</v>
          </cell>
          <cell r="AT52">
            <v>1824</v>
          </cell>
          <cell r="AU52">
            <v>16697</v>
          </cell>
          <cell r="AV52">
            <v>7919.4</v>
          </cell>
          <cell r="AW52">
            <v>20815.5</v>
          </cell>
          <cell r="AX52">
            <v>863.99999999999989</v>
          </cell>
          <cell r="AY52">
            <v>254</v>
          </cell>
          <cell r="AZ52">
            <v>13</v>
          </cell>
          <cell r="BA52">
            <v>91.9</v>
          </cell>
          <cell r="BB52">
            <v>6537.2</v>
          </cell>
          <cell r="BC52">
            <v>19216.8</v>
          </cell>
          <cell r="BD52">
            <v>1355.6000000000001</v>
          </cell>
          <cell r="BE52">
            <v>881.9</v>
          </cell>
          <cell r="BF52">
            <v>21.7</v>
          </cell>
          <cell r="BG52">
            <v>356.8</v>
          </cell>
          <cell r="BH52">
            <v>855.9</v>
          </cell>
          <cell r="BI52">
            <v>522.1</v>
          </cell>
        </row>
      </sheetData>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I29"/>
  <sheetViews>
    <sheetView tabSelected="1" zoomScaleNormal="100" zoomScaleSheetLayoutView="55" workbookViewId="0">
      <selection activeCell="F6" sqref="F6"/>
    </sheetView>
  </sheetViews>
  <sheetFormatPr defaultRowHeight="13.5" x14ac:dyDescent="0.15"/>
  <cols>
    <col min="1" max="1" width="7.875" style="3" customWidth="1"/>
    <col min="2" max="2" width="7.375" style="3" customWidth="1"/>
    <col min="3" max="3" width="9" style="3"/>
    <col min="4" max="4" width="28.125" style="3" customWidth="1"/>
    <col min="5" max="5" width="6" style="3" customWidth="1"/>
    <col min="6" max="6" width="9.5" style="3" bestFit="1" customWidth="1"/>
    <col min="7" max="7" width="11.625" style="3" customWidth="1"/>
    <col min="8" max="8" width="11" style="3" customWidth="1"/>
    <col min="9" max="9" width="12" style="3" customWidth="1"/>
    <col min="10" max="239" width="9" style="3"/>
    <col min="240" max="240" width="3.625" style="3" customWidth="1"/>
    <col min="241" max="241" width="3.375" style="3" bestFit="1" customWidth="1"/>
    <col min="242" max="242" width="26.875" style="3" customWidth="1"/>
    <col min="243" max="243" width="4.75" style="3" bestFit="1" customWidth="1"/>
    <col min="244" max="247" width="13.375" style="3" customWidth="1"/>
    <col min="248" max="249" width="9" style="3"/>
    <col min="250" max="250" width="3.625" style="3" customWidth="1"/>
    <col min="251" max="251" width="25" style="3" bestFit="1" customWidth="1"/>
    <col min="252" max="252" width="4.875" style="3" bestFit="1" customWidth="1"/>
    <col min="253" max="253" width="11.625" style="3" bestFit="1" customWidth="1"/>
    <col min="254" max="256" width="12.75" style="3" bestFit="1" customWidth="1"/>
    <col min="257" max="495" width="9" style="3"/>
    <col min="496" max="496" width="3.625" style="3" customWidth="1"/>
    <col min="497" max="497" width="3.375" style="3" bestFit="1" customWidth="1"/>
    <col min="498" max="498" width="26.875" style="3" customWidth="1"/>
    <col min="499" max="499" width="4.75" style="3" bestFit="1" customWidth="1"/>
    <col min="500" max="503" width="13.375" style="3" customWidth="1"/>
    <col min="504" max="505" width="9" style="3"/>
    <col min="506" max="506" width="3.625" style="3" customWidth="1"/>
    <col min="507" max="507" width="25" style="3" bestFit="1" customWidth="1"/>
    <col min="508" max="508" width="4.875" style="3" bestFit="1" customWidth="1"/>
    <col min="509" max="509" width="11.625" style="3" bestFit="1" customWidth="1"/>
    <col min="510" max="512" width="12.75" style="3" bestFit="1" customWidth="1"/>
    <col min="513" max="751" width="9" style="3"/>
    <col min="752" max="752" width="3.625" style="3" customWidth="1"/>
    <col min="753" max="753" width="3.375" style="3" bestFit="1" customWidth="1"/>
    <col min="754" max="754" width="26.875" style="3" customWidth="1"/>
    <col min="755" max="755" width="4.75" style="3" bestFit="1" customWidth="1"/>
    <col min="756" max="759" width="13.375" style="3" customWidth="1"/>
    <col min="760" max="761" width="9" style="3"/>
    <col min="762" max="762" width="3.625" style="3" customWidth="1"/>
    <col min="763" max="763" width="25" style="3" bestFit="1" customWidth="1"/>
    <col min="764" max="764" width="4.875" style="3" bestFit="1" customWidth="1"/>
    <col min="765" max="765" width="11.625" style="3" bestFit="1" customWidth="1"/>
    <col min="766" max="768" width="12.75" style="3" bestFit="1" customWidth="1"/>
    <col min="769" max="1007" width="9" style="3"/>
    <col min="1008" max="1008" width="3.625" style="3" customWidth="1"/>
    <col min="1009" max="1009" width="3.375" style="3" bestFit="1" customWidth="1"/>
    <col min="1010" max="1010" width="26.875" style="3" customWidth="1"/>
    <col min="1011" max="1011" width="4.75" style="3" bestFit="1" customWidth="1"/>
    <col min="1012" max="1015" width="13.375" style="3" customWidth="1"/>
    <col min="1016" max="1017" width="9" style="3"/>
    <col min="1018" max="1018" width="3.625" style="3" customWidth="1"/>
    <col min="1019" max="1019" width="25" style="3" bestFit="1" customWidth="1"/>
    <col min="1020" max="1020" width="4.875" style="3" bestFit="1" customWidth="1"/>
    <col min="1021" max="1021" width="11.625" style="3" bestFit="1" customWidth="1"/>
    <col min="1022" max="1024" width="12.75" style="3" bestFit="1" customWidth="1"/>
    <col min="1025" max="1263" width="9" style="3"/>
    <col min="1264" max="1264" width="3.625" style="3" customWidth="1"/>
    <col min="1265" max="1265" width="3.375" style="3" bestFit="1" customWidth="1"/>
    <col min="1266" max="1266" width="26.875" style="3" customWidth="1"/>
    <col min="1267" max="1267" width="4.75" style="3" bestFit="1" customWidth="1"/>
    <col min="1268" max="1271" width="13.375" style="3" customWidth="1"/>
    <col min="1272" max="1273" width="9" style="3"/>
    <col min="1274" max="1274" width="3.625" style="3" customWidth="1"/>
    <col min="1275" max="1275" width="25" style="3" bestFit="1" customWidth="1"/>
    <col min="1276" max="1276" width="4.875" style="3" bestFit="1" customWidth="1"/>
    <col min="1277" max="1277" width="11.625" style="3" bestFit="1" customWidth="1"/>
    <col min="1278" max="1280" width="12.75" style="3" bestFit="1" customWidth="1"/>
    <col min="1281" max="1519" width="9" style="3"/>
    <col min="1520" max="1520" width="3.625" style="3" customWidth="1"/>
    <col min="1521" max="1521" width="3.375" style="3" bestFit="1" customWidth="1"/>
    <col min="1522" max="1522" width="26.875" style="3" customWidth="1"/>
    <col min="1523" max="1523" width="4.75" style="3" bestFit="1" customWidth="1"/>
    <col min="1524" max="1527" width="13.375" style="3" customWidth="1"/>
    <col min="1528" max="1529" width="9" style="3"/>
    <col min="1530" max="1530" width="3.625" style="3" customWidth="1"/>
    <col min="1531" max="1531" width="25" style="3" bestFit="1" customWidth="1"/>
    <col min="1532" max="1532" width="4.875" style="3" bestFit="1" customWidth="1"/>
    <col min="1533" max="1533" width="11.625" style="3" bestFit="1" customWidth="1"/>
    <col min="1534" max="1536" width="12.75" style="3" bestFit="1" customWidth="1"/>
    <col min="1537" max="1775" width="9" style="3"/>
    <col min="1776" max="1776" width="3.625" style="3" customWidth="1"/>
    <col min="1777" max="1777" width="3.375" style="3" bestFit="1" customWidth="1"/>
    <col min="1778" max="1778" width="26.875" style="3" customWidth="1"/>
    <col min="1779" max="1779" width="4.75" style="3" bestFit="1" customWidth="1"/>
    <col min="1780" max="1783" width="13.375" style="3" customWidth="1"/>
    <col min="1784" max="1785" width="9" style="3"/>
    <col min="1786" max="1786" width="3.625" style="3" customWidth="1"/>
    <col min="1787" max="1787" width="25" style="3" bestFit="1" customWidth="1"/>
    <col min="1788" max="1788" width="4.875" style="3" bestFit="1" customWidth="1"/>
    <col min="1789" max="1789" width="11.625" style="3" bestFit="1" customWidth="1"/>
    <col min="1790" max="1792" width="12.75" style="3" bestFit="1" customWidth="1"/>
    <col min="1793" max="2031" width="9" style="3"/>
    <col min="2032" max="2032" width="3.625" style="3" customWidth="1"/>
    <col min="2033" max="2033" width="3.375" style="3" bestFit="1" customWidth="1"/>
    <col min="2034" max="2034" width="26.875" style="3" customWidth="1"/>
    <col min="2035" max="2035" width="4.75" style="3" bestFit="1" customWidth="1"/>
    <col min="2036" max="2039" width="13.375" style="3" customWidth="1"/>
    <col min="2040" max="2041" width="9" style="3"/>
    <col min="2042" max="2042" width="3.625" style="3" customWidth="1"/>
    <col min="2043" max="2043" width="25" style="3" bestFit="1" customWidth="1"/>
    <col min="2044" max="2044" width="4.875" style="3" bestFit="1" customWidth="1"/>
    <col min="2045" max="2045" width="11.625" style="3" bestFit="1" customWidth="1"/>
    <col min="2046" max="2048" width="12.75" style="3" bestFit="1" customWidth="1"/>
    <col min="2049" max="2287" width="9" style="3"/>
    <col min="2288" max="2288" width="3.625" style="3" customWidth="1"/>
    <col min="2289" max="2289" width="3.375" style="3" bestFit="1" customWidth="1"/>
    <col min="2290" max="2290" width="26.875" style="3" customWidth="1"/>
    <col min="2291" max="2291" width="4.75" style="3" bestFit="1" customWidth="1"/>
    <col min="2292" max="2295" width="13.375" style="3" customWidth="1"/>
    <col min="2296" max="2297" width="9" style="3"/>
    <col min="2298" max="2298" width="3.625" style="3" customWidth="1"/>
    <col min="2299" max="2299" width="25" style="3" bestFit="1" customWidth="1"/>
    <col min="2300" max="2300" width="4.875" style="3" bestFit="1" customWidth="1"/>
    <col min="2301" max="2301" width="11.625" style="3" bestFit="1" customWidth="1"/>
    <col min="2302" max="2304" width="12.75" style="3" bestFit="1" customWidth="1"/>
    <col min="2305" max="2543" width="9" style="3"/>
    <col min="2544" max="2544" width="3.625" style="3" customWidth="1"/>
    <col min="2545" max="2545" width="3.375" style="3" bestFit="1" customWidth="1"/>
    <col min="2546" max="2546" width="26.875" style="3" customWidth="1"/>
    <col min="2547" max="2547" width="4.75" style="3" bestFit="1" customWidth="1"/>
    <col min="2548" max="2551" width="13.375" style="3" customWidth="1"/>
    <col min="2552" max="2553" width="9" style="3"/>
    <col min="2554" max="2554" width="3.625" style="3" customWidth="1"/>
    <col min="2555" max="2555" width="25" style="3" bestFit="1" customWidth="1"/>
    <col min="2556" max="2556" width="4.875" style="3" bestFit="1" customWidth="1"/>
    <col min="2557" max="2557" width="11.625" style="3" bestFit="1" customWidth="1"/>
    <col min="2558" max="2560" width="12.75" style="3" bestFit="1" customWidth="1"/>
    <col min="2561" max="2799" width="9" style="3"/>
    <col min="2800" max="2800" width="3.625" style="3" customWidth="1"/>
    <col min="2801" max="2801" width="3.375" style="3" bestFit="1" customWidth="1"/>
    <col min="2802" max="2802" width="26.875" style="3" customWidth="1"/>
    <col min="2803" max="2803" width="4.75" style="3" bestFit="1" customWidth="1"/>
    <col min="2804" max="2807" width="13.375" style="3" customWidth="1"/>
    <col min="2808" max="2809" width="9" style="3"/>
    <col min="2810" max="2810" width="3.625" style="3" customWidth="1"/>
    <col min="2811" max="2811" width="25" style="3" bestFit="1" customWidth="1"/>
    <col min="2812" max="2812" width="4.875" style="3" bestFit="1" customWidth="1"/>
    <col min="2813" max="2813" width="11.625" style="3" bestFit="1" customWidth="1"/>
    <col min="2814" max="2816" width="12.75" style="3" bestFit="1" customWidth="1"/>
    <col min="2817" max="3055" width="9" style="3"/>
    <col min="3056" max="3056" width="3.625" style="3" customWidth="1"/>
    <col min="3057" max="3057" width="3.375" style="3" bestFit="1" customWidth="1"/>
    <col min="3058" max="3058" width="26.875" style="3" customWidth="1"/>
    <col min="3059" max="3059" width="4.75" style="3" bestFit="1" customWidth="1"/>
    <col min="3060" max="3063" width="13.375" style="3" customWidth="1"/>
    <col min="3064" max="3065" width="9" style="3"/>
    <col min="3066" max="3066" width="3.625" style="3" customWidth="1"/>
    <col min="3067" max="3067" width="25" style="3" bestFit="1" customWidth="1"/>
    <col min="3068" max="3068" width="4.875" style="3" bestFit="1" customWidth="1"/>
    <col min="3069" max="3069" width="11.625" style="3" bestFit="1" customWidth="1"/>
    <col min="3070" max="3072" width="12.75" style="3" bestFit="1" customWidth="1"/>
    <col min="3073" max="3311" width="9" style="3"/>
    <col min="3312" max="3312" width="3.625" style="3" customWidth="1"/>
    <col min="3313" max="3313" width="3.375" style="3" bestFit="1" customWidth="1"/>
    <col min="3314" max="3314" width="26.875" style="3" customWidth="1"/>
    <col min="3315" max="3315" width="4.75" style="3" bestFit="1" customWidth="1"/>
    <col min="3316" max="3319" width="13.375" style="3" customWidth="1"/>
    <col min="3320" max="3321" width="9" style="3"/>
    <col min="3322" max="3322" width="3.625" style="3" customWidth="1"/>
    <col min="3323" max="3323" width="25" style="3" bestFit="1" customWidth="1"/>
    <col min="3324" max="3324" width="4.875" style="3" bestFit="1" customWidth="1"/>
    <col min="3325" max="3325" width="11.625" style="3" bestFit="1" customWidth="1"/>
    <col min="3326" max="3328" width="12.75" style="3" bestFit="1" customWidth="1"/>
    <col min="3329" max="3567" width="9" style="3"/>
    <col min="3568" max="3568" width="3.625" style="3" customWidth="1"/>
    <col min="3569" max="3569" width="3.375" style="3" bestFit="1" customWidth="1"/>
    <col min="3570" max="3570" width="26.875" style="3" customWidth="1"/>
    <col min="3571" max="3571" width="4.75" style="3" bestFit="1" customWidth="1"/>
    <col min="3572" max="3575" width="13.375" style="3" customWidth="1"/>
    <col min="3576" max="3577" width="9" style="3"/>
    <col min="3578" max="3578" width="3.625" style="3" customWidth="1"/>
    <col min="3579" max="3579" width="25" style="3" bestFit="1" customWidth="1"/>
    <col min="3580" max="3580" width="4.875" style="3" bestFit="1" customWidth="1"/>
    <col min="3581" max="3581" width="11.625" style="3" bestFit="1" customWidth="1"/>
    <col min="3582" max="3584" width="12.75" style="3" bestFit="1" customWidth="1"/>
    <col min="3585" max="3823" width="9" style="3"/>
    <col min="3824" max="3824" width="3.625" style="3" customWidth="1"/>
    <col min="3825" max="3825" width="3.375" style="3" bestFit="1" customWidth="1"/>
    <col min="3826" max="3826" width="26.875" style="3" customWidth="1"/>
    <col min="3827" max="3827" width="4.75" style="3" bestFit="1" customWidth="1"/>
    <col min="3828" max="3831" width="13.375" style="3" customWidth="1"/>
    <col min="3832" max="3833" width="9" style="3"/>
    <col min="3834" max="3834" width="3.625" style="3" customWidth="1"/>
    <col min="3835" max="3835" width="25" style="3" bestFit="1" customWidth="1"/>
    <col min="3836" max="3836" width="4.875" style="3" bestFit="1" customWidth="1"/>
    <col min="3837" max="3837" width="11.625" style="3" bestFit="1" customWidth="1"/>
    <col min="3838" max="3840" width="12.75" style="3" bestFit="1" customWidth="1"/>
    <col min="3841" max="4079" width="9" style="3"/>
    <col min="4080" max="4080" width="3.625" style="3" customWidth="1"/>
    <col min="4081" max="4081" width="3.375" style="3" bestFit="1" customWidth="1"/>
    <col min="4082" max="4082" width="26.875" style="3" customWidth="1"/>
    <col min="4083" max="4083" width="4.75" style="3" bestFit="1" customWidth="1"/>
    <col min="4084" max="4087" width="13.375" style="3" customWidth="1"/>
    <col min="4088" max="4089" width="9" style="3"/>
    <col min="4090" max="4090" width="3.625" style="3" customWidth="1"/>
    <col min="4091" max="4091" width="25" style="3" bestFit="1" customWidth="1"/>
    <col min="4092" max="4092" width="4.875" style="3" bestFit="1" customWidth="1"/>
    <col min="4093" max="4093" width="11.625" style="3" bestFit="1" customWidth="1"/>
    <col min="4094" max="4096" width="12.75" style="3" bestFit="1" customWidth="1"/>
    <col min="4097" max="4335" width="9" style="3"/>
    <col min="4336" max="4336" width="3.625" style="3" customWidth="1"/>
    <col min="4337" max="4337" width="3.375" style="3" bestFit="1" customWidth="1"/>
    <col min="4338" max="4338" width="26.875" style="3" customWidth="1"/>
    <col min="4339" max="4339" width="4.75" style="3" bestFit="1" customWidth="1"/>
    <col min="4340" max="4343" width="13.375" style="3" customWidth="1"/>
    <col min="4344" max="4345" width="9" style="3"/>
    <col min="4346" max="4346" width="3.625" style="3" customWidth="1"/>
    <col min="4347" max="4347" width="25" style="3" bestFit="1" customWidth="1"/>
    <col min="4348" max="4348" width="4.875" style="3" bestFit="1" customWidth="1"/>
    <col min="4349" max="4349" width="11.625" style="3" bestFit="1" customWidth="1"/>
    <col min="4350" max="4352" width="12.75" style="3" bestFit="1" customWidth="1"/>
    <col min="4353" max="4591" width="9" style="3"/>
    <col min="4592" max="4592" width="3.625" style="3" customWidth="1"/>
    <col min="4593" max="4593" width="3.375" style="3" bestFit="1" customWidth="1"/>
    <col min="4594" max="4594" width="26.875" style="3" customWidth="1"/>
    <col min="4595" max="4595" width="4.75" style="3" bestFit="1" customWidth="1"/>
    <col min="4596" max="4599" width="13.375" style="3" customWidth="1"/>
    <col min="4600" max="4601" width="9" style="3"/>
    <col min="4602" max="4602" width="3.625" style="3" customWidth="1"/>
    <col min="4603" max="4603" width="25" style="3" bestFit="1" customWidth="1"/>
    <col min="4604" max="4604" width="4.875" style="3" bestFit="1" customWidth="1"/>
    <col min="4605" max="4605" width="11.625" style="3" bestFit="1" customWidth="1"/>
    <col min="4606" max="4608" width="12.75" style="3" bestFit="1" customWidth="1"/>
    <col min="4609" max="4847" width="9" style="3"/>
    <col min="4848" max="4848" width="3.625" style="3" customWidth="1"/>
    <col min="4849" max="4849" width="3.375" style="3" bestFit="1" customWidth="1"/>
    <col min="4850" max="4850" width="26.875" style="3" customWidth="1"/>
    <col min="4851" max="4851" width="4.75" style="3" bestFit="1" customWidth="1"/>
    <col min="4852" max="4855" width="13.375" style="3" customWidth="1"/>
    <col min="4856" max="4857" width="9" style="3"/>
    <col min="4858" max="4858" width="3.625" style="3" customWidth="1"/>
    <col min="4859" max="4859" width="25" style="3" bestFit="1" customWidth="1"/>
    <col min="4860" max="4860" width="4.875" style="3" bestFit="1" customWidth="1"/>
    <col min="4861" max="4861" width="11.625" style="3" bestFit="1" customWidth="1"/>
    <col min="4862" max="4864" width="12.75" style="3" bestFit="1" customWidth="1"/>
    <col min="4865" max="5103" width="9" style="3"/>
    <col min="5104" max="5104" width="3.625" style="3" customWidth="1"/>
    <col min="5105" max="5105" width="3.375" style="3" bestFit="1" customWidth="1"/>
    <col min="5106" max="5106" width="26.875" style="3" customWidth="1"/>
    <col min="5107" max="5107" width="4.75" style="3" bestFit="1" customWidth="1"/>
    <col min="5108" max="5111" width="13.375" style="3" customWidth="1"/>
    <col min="5112" max="5113" width="9" style="3"/>
    <col min="5114" max="5114" width="3.625" style="3" customWidth="1"/>
    <col min="5115" max="5115" width="25" style="3" bestFit="1" customWidth="1"/>
    <col min="5116" max="5116" width="4.875" style="3" bestFit="1" customWidth="1"/>
    <col min="5117" max="5117" width="11.625" style="3" bestFit="1" customWidth="1"/>
    <col min="5118" max="5120" width="12.75" style="3" bestFit="1" customWidth="1"/>
    <col min="5121" max="5359" width="9" style="3"/>
    <col min="5360" max="5360" width="3.625" style="3" customWidth="1"/>
    <col min="5361" max="5361" width="3.375" style="3" bestFit="1" customWidth="1"/>
    <col min="5362" max="5362" width="26.875" style="3" customWidth="1"/>
    <col min="5363" max="5363" width="4.75" style="3" bestFit="1" customWidth="1"/>
    <col min="5364" max="5367" width="13.375" style="3" customWidth="1"/>
    <col min="5368" max="5369" width="9" style="3"/>
    <col min="5370" max="5370" width="3.625" style="3" customWidth="1"/>
    <col min="5371" max="5371" width="25" style="3" bestFit="1" customWidth="1"/>
    <col min="5372" max="5372" width="4.875" style="3" bestFit="1" customWidth="1"/>
    <col min="5373" max="5373" width="11.625" style="3" bestFit="1" customWidth="1"/>
    <col min="5374" max="5376" width="12.75" style="3" bestFit="1" customWidth="1"/>
    <col min="5377" max="5615" width="9" style="3"/>
    <col min="5616" max="5616" width="3.625" style="3" customWidth="1"/>
    <col min="5617" max="5617" width="3.375" style="3" bestFit="1" customWidth="1"/>
    <col min="5618" max="5618" width="26.875" style="3" customWidth="1"/>
    <col min="5619" max="5619" width="4.75" style="3" bestFit="1" customWidth="1"/>
    <col min="5620" max="5623" width="13.375" style="3" customWidth="1"/>
    <col min="5624" max="5625" width="9" style="3"/>
    <col min="5626" max="5626" width="3.625" style="3" customWidth="1"/>
    <col min="5627" max="5627" width="25" style="3" bestFit="1" customWidth="1"/>
    <col min="5628" max="5628" width="4.875" style="3" bestFit="1" customWidth="1"/>
    <col min="5629" max="5629" width="11.625" style="3" bestFit="1" customWidth="1"/>
    <col min="5630" max="5632" width="12.75" style="3" bestFit="1" customWidth="1"/>
    <col min="5633" max="5871" width="9" style="3"/>
    <col min="5872" max="5872" width="3.625" style="3" customWidth="1"/>
    <col min="5873" max="5873" width="3.375" style="3" bestFit="1" customWidth="1"/>
    <col min="5874" max="5874" width="26.875" style="3" customWidth="1"/>
    <col min="5875" max="5875" width="4.75" style="3" bestFit="1" customWidth="1"/>
    <col min="5876" max="5879" width="13.375" style="3" customWidth="1"/>
    <col min="5880" max="5881" width="9" style="3"/>
    <col min="5882" max="5882" width="3.625" style="3" customWidth="1"/>
    <col min="5883" max="5883" width="25" style="3" bestFit="1" customWidth="1"/>
    <col min="5884" max="5884" width="4.875" style="3" bestFit="1" customWidth="1"/>
    <col min="5885" max="5885" width="11.625" style="3" bestFit="1" customWidth="1"/>
    <col min="5886" max="5888" width="12.75" style="3" bestFit="1" customWidth="1"/>
    <col min="5889" max="6127" width="9" style="3"/>
    <col min="6128" max="6128" width="3.625" style="3" customWidth="1"/>
    <col min="6129" max="6129" width="3.375" style="3" bestFit="1" customWidth="1"/>
    <col min="6130" max="6130" width="26.875" style="3" customWidth="1"/>
    <col min="6131" max="6131" width="4.75" style="3" bestFit="1" customWidth="1"/>
    <col min="6132" max="6135" width="13.375" style="3" customWidth="1"/>
    <col min="6136" max="6137" width="9" style="3"/>
    <col min="6138" max="6138" width="3.625" style="3" customWidth="1"/>
    <col min="6139" max="6139" width="25" style="3" bestFit="1" customWidth="1"/>
    <col min="6140" max="6140" width="4.875" style="3" bestFit="1" customWidth="1"/>
    <col min="6141" max="6141" width="11.625" style="3" bestFit="1" customWidth="1"/>
    <col min="6142" max="6144" width="12.75" style="3" bestFit="1" customWidth="1"/>
    <col min="6145" max="6383" width="9" style="3"/>
    <col min="6384" max="6384" width="3.625" style="3" customWidth="1"/>
    <col min="6385" max="6385" width="3.375" style="3" bestFit="1" customWidth="1"/>
    <col min="6386" max="6386" width="26.875" style="3" customWidth="1"/>
    <col min="6387" max="6387" width="4.75" style="3" bestFit="1" customWidth="1"/>
    <col min="6388" max="6391" width="13.375" style="3" customWidth="1"/>
    <col min="6392" max="6393" width="9" style="3"/>
    <col min="6394" max="6394" width="3.625" style="3" customWidth="1"/>
    <col min="6395" max="6395" width="25" style="3" bestFit="1" customWidth="1"/>
    <col min="6396" max="6396" width="4.875" style="3" bestFit="1" customWidth="1"/>
    <col min="6397" max="6397" width="11.625" style="3" bestFit="1" customWidth="1"/>
    <col min="6398" max="6400" width="12.75" style="3" bestFit="1" customWidth="1"/>
    <col min="6401" max="6639" width="9" style="3"/>
    <col min="6640" max="6640" width="3.625" style="3" customWidth="1"/>
    <col min="6641" max="6641" width="3.375" style="3" bestFit="1" customWidth="1"/>
    <col min="6642" max="6642" width="26.875" style="3" customWidth="1"/>
    <col min="6643" max="6643" width="4.75" style="3" bestFit="1" customWidth="1"/>
    <col min="6644" max="6647" width="13.375" style="3" customWidth="1"/>
    <col min="6648" max="6649" width="9" style="3"/>
    <col min="6650" max="6650" width="3.625" style="3" customWidth="1"/>
    <col min="6651" max="6651" width="25" style="3" bestFit="1" customWidth="1"/>
    <col min="6652" max="6652" width="4.875" style="3" bestFit="1" customWidth="1"/>
    <col min="6653" max="6653" width="11.625" style="3" bestFit="1" customWidth="1"/>
    <col min="6654" max="6656" width="12.75" style="3" bestFit="1" customWidth="1"/>
    <col min="6657" max="6895" width="9" style="3"/>
    <col min="6896" max="6896" width="3.625" style="3" customWidth="1"/>
    <col min="6897" max="6897" width="3.375" style="3" bestFit="1" customWidth="1"/>
    <col min="6898" max="6898" width="26.875" style="3" customWidth="1"/>
    <col min="6899" max="6899" width="4.75" style="3" bestFit="1" customWidth="1"/>
    <col min="6900" max="6903" width="13.375" style="3" customWidth="1"/>
    <col min="6904" max="6905" width="9" style="3"/>
    <col min="6906" max="6906" width="3.625" style="3" customWidth="1"/>
    <col min="6907" max="6907" width="25" style="3" bestFit="1" customWidth="1"/>
    <col min="6908" max="6908" width="4.875" style="3" bestFit="1" customWidth="1"/>
    <col min="6909" max="6909" width="11.625" style="3" bestFit="1" customWidth="1"/>
    <col min="6910" max="6912" width="12.75" style="3" bestFit="1" customWidth="1"/>
    <col min="6913" max="7151" width="9" style="3"/>
    <col min="7152" max="7152" width="3.625" style="3" customWidth="1"/>
    <col min="7153" max="7153" width="3.375" style="3" bestFit="1" customWidth="1"/>
    <col min="7154" max="7154" width="26.875" style="3" customWidth="1"/>
    <col min="7155" max="7155" width="4.75" style="3" bestFit="1" customWidth="1"/>
    <col min="7156" max="7159" width="13.375" style="3" customWidth="1"/>
    <col min="7160" max="7161" width="9" style="3"/>
    <col min="7162" max="7162" width="3.625" style="3" customWidth="1"/>
    <col min="7163" max="7163" width="25" style="3" bestFit="1" customWidth="1"/>
    <col min="7164" max="7164" width="4.875" style="3" bestFit="1" customWidth="1"/>
    <col min="7165" max="7165" width="11.625" style="3" bestFit="1" customWidth="1"/>
    <col min="7166" max="7168" width="12.75" style="3" bestFit="1" customWidth="1"/>
    <col min="7169" max="7407" width="9" style="3"/>
    <col min="7408" max="7408" width="3.625" style="3" customWidth="1"/>
    <col min="7409" max="7409" width="3.375" style="3" bestFit="1" customWidth="1"/>
    <col min="7410" max="7410" width="26.875" style="3" customWidth="1"/>
    <col min="7411" max="7411" width="4.75" style="3" bestFit="1" customWidth="1"/>
    <col min="7412" max="7415" width="13.375" style="3" customWidth="1"/>
    <col min="7416" max="7417" width="9" style="3"/>
    <col min="7418" max="7418" width="3.625" style="3" customWidth="1"/>
    <col min="7419" max="7419" width="25" style="3" bestFit="1" customWidth="1"/>
    <col min="7420" max="7420" width="4.875" style="3" bestFit="1" customWidth="1"/>
    <col min="7421" max="7421" width="11.625" style="3" bestFit="1" customWidth="1"/>
    <col min="7422" max="7424" width="12.75" style="3" bestFit="1" customWidth="1"/>
    <col min="7425" max="7663" width="9" style="3"/>
    <col min="7664" max="7664" width="3.625" style="3" customWidth="1"/>
    <col min="7665" max="7665" width="3.375" style="3" bestFit="1" customWidth="1"/>
    <col min="7666" max="7666" width="26.875" style="3" customWidth="1"/>
    <col min="7667" max="7667" width="4.75" style="3" bestFit="1" customWidth="1"/>
    <col min="7668" max="7671" width="13.375" style="3" customWidth="1"/>
    <col min="7672" max="7673" width="9" style="3"/>
    <col min="7674" max="7674" width="3.625" style="3" customWidth="1"/>
    <col min="7675" max="7675" width="25" style="3" bestFit="1" customWidth="1"/>
    <col min="7676" max="7676" width="4.875" style="3" bestFit="1" customWidth="1"/>
    <col min="7677" max="7677" width="11.625" style="3" bestFit="1" customWidth="1"/>
    <col min="7678" max="7680" width="12.75" style="3" bestFit="1" customWidth="1"/>
    <col min="7681" max="7919" width="9" style="3"/>
    <col min="7920" max="7920" width="3.625" style="3" customWidth="1"/>
    <col min="7921" max="7921" width="3.375" style="3" bestFit="1" customWidth="1"/>
    <col min="7922" max="7922" width="26.875" style="3" customWidth="1"/>
    <col min="7923" max="7923" width="4.75" style="3" bestFit="1" customWidth="1"/>
    <col min="7924" max="7927" width="13.375" style="3" customWidth="1"/>
    <col min="7928" max="7929" width="9" style="3"/>
    <col min="7930" max="7930" width="3.625" style="3" customWidth="1"/>
    <col min="7931" max="7931" width="25" style="3" bestFit="1" customWidth="1"/>
    <col min="7932" max="7932" width="4.875" style="3" bestFit="1" customWidth="1"/>
    <col min="7933" max="7933" width="11.625" style="3" bestFit="1" customWidth="1"/>
    <col min="7934" max="7936" width="12.75" style="3" bestFit="1" customWidth="1"/>
    <col min="7937" max="8175" width="9" style="3"/>
    <col min="8176" max="8176" width="3.625" style="3" customWidth="1"/>
    <col min="8177" max="8177" width="3.375" style="3" bestFit="1" customWidth="1"/>
    <col min="8178" max="8178" width="26.875" style="3" customWidth="1"/>
    <col min="8179" max="8179" width="4.75" style="3" bestFit="1" customWidth="1"/>
    <col min="8180" max="8183" width="13.375" style="3" customWidth="1"/>
    <col min="8184" max="8185" width="9" style="3"/>
    <col min="8186" max="8186" width="3.625" style="3" customWidth="1"/>
    <col min="8187" max="8187" width="25" style="3" bestFit="1" customWidth="1"/>
    <col min="8188" max="8188" width="4.875" style="3" bestFit="1" customWidth="1"/>
    <col min="8189" max="8189" width="11.625" style="3" bestFit="1" customWidth="1"/>
    <col min="8190" max="8192" width="12.75" style="3" bestFit="1" customWidth="1"/>
    <col min="8193" max="8431" width="9" style="3"/>
    <col min="8432" max="8432" width="3.625" style="3" customWidth="1"/>
    <col min="8433" max="8433" width="3.375" style="3" bestFit="1" customWidth="1"/>
    <col min="8434" max="8434" width="26.875" style="3" customWidth="1"/>
    <col min="8435" max="8435" width="4.75" style="3" bestFit="1" customWidth="1"/>
    <col min="8436" max="8439" width="13.375" style="3" customWidth="1"/>
    <col min="8440" max="8441" width="9" style="3"/>
    <col min="8442" max="8442" width="3.625" style="3" customWidth="1"/>
    <col min="8443" max="8443" width="25" style="3" bestFit="1" customWidth="1"/>
    <col min="8444" max="8444" width="4.875" style="3" bestFit="1" customWidth="1"/>
    <col min="8445" max="8445" width="11.625" style="3" bestFit="1" customWidth="1"/>
    <col min="8446" max="8448" width="12.75" style="3" bestFit="1" customWidth="1"/>
    <col min="8449" max="8687" width="9" style="3"/>
    <col min="8688" max="8688" width="3.625" style="3" customWidth="1"/>
    <col min="8689" max="8689" width="3.375" style="3" bestFit="1" customWidth="1"/>
    <col min="8690" max="8690" width="26.875" style="3" customWidth="1"/>
    <col min="8691" max="8691" width="4.75" style="3" bestFit="1" customWidth="1"/>
    <col min="8692" max="8695" width="13.375" style="3" customWidth="1"/>
    <col min="8696" max="8697" width="9" style="3"/>
    <col min="8698" max="8698" width="3.625" style="3" customWidth="1"/>
    <col min="8699" max="8699" width="25" style="3" bestFit="1" customWidth="1"/>
    <col min="8700" max="8700" width="4.875" style="3" bestFit="1" customWidth="1"/>
    <col min="8701" max="8701" width="11.625" style="3" bestFit="1" customWidth="1"/>
    <col min="8702" max="8704" width="12.75" style="3" bestFit="1" customWidth="1"/>
    <col min="8705" max="8943" width="9" style="3"/>
    <col min="8944" max="8944" width="3.625" style="3" customWidth="1"/>
    <col min="8945" max="8945" width="3.375" style="3" bestFit="1" customWidth="1"/>
    <col min="8946" max="8946" width="26.875" style="3" customWidth="1"/>
    <col min="8947" max="8947" width="4.75" style="3" bestFit="1" customWidth="1"/>
    <col min="8948" max="8951" width="13.375" style="3" customWidth="1"/>
    <col min="8952" max="8953" width="9" style="3"/>
    <col min="8954" max="8954" width="3.625" style="3" customWidth="1"/>
    <col min="8955" max="8955" width="25" style="3" bestFit="1" customWidth="1"/>
    <col min="8956" max="8956" width="4.875" style="3" bestFit="1" customWidth="1"/>
    <col min="8957" max="8957" width="11.625" style="3" bestFit="1" customWidth="1"/>
    <col min="8958" max="8960" width="12.75" style="3" bestFit="1" customWidth="1"/>
    <col min="8961" max="9199" width="9" style="3"/>
    <col min="9200" max="9200" width="3.625" style="3" customWidth="1"/>
    <col min="9201" max="9201" width="3.375" style="3" bestFit="1" customWidth="1"/>
    <col min="9202" max="9202" width="26.875" style="3" customWidth="1"/>
    <col min="9203" max="9203" width="4.75" style="3" bestFit="1" customWidth="1"/>
    <col min="9204" max="9207" width="13.375" style="3" customWidth="1"/>
    <col min="9208" max="9209" width="9" style="3"/>
    <col min="9210" max="9210" width="3.625" style="3" customWidth="1"/>
    <col min="9211" max="9211" width="25" style="3" bestFit="1" customWidth="1"/>
    <col min="9212" max="9212" width="4.875" style="3" bestFit="1" customWidth="1"/>
    <col min="9213" max="9213" width="11.625" style="3" bestFit="1" customWidth="1"/>
    <col min="9214" max="9216" width="12.75" style="3" bestFit="1" customWidth="1"/>
    <col min="9217" max="9455" width="9" style="3"/>
    <col min="9456" max="9456" width="3.625" style="3" customWidth="1"/>
    <col min="9457" max="9457" width="3.375" style="3" bestFit="1" customWidth="1"/>
    <col min="9458" max="9458" width="26.875" style="3" customWidth="1"/>
    <col min="9459" max="9459" width="4.75" style="3" bestFit="1" customWidth="1"/>
    <col min="9460" max="9463" width="13.375" style="3" customWidth="1"/>
    <col min="9464" max="9465" width="9" style="3"/>
    <col min="9466" max="9466" width="3.625" style="3" customWidth="1"/>
    <col min="9467" max="9467" width="25" style="3" bestFit="1" customWidth="1"/>
    <col min="9468" max="9468" width="4.875" style="3" bestFit="1" customWidth="1"/>
    <col min="9469" max="9469" width="11.625" style="3" bestFit="1" customWidth="1"/>
    <col min="9470" max="9472" width="12.75" style="3" bestFit="1" customWidth="1"/>
    <col min="9473" max="9711" width="9" style="3"/>
    <col min="9712" max="9712" width="3.625" style="3" customWidth="1"/>
    <col min="9713" max="9713" width="3.375" style="3" bestFit="1" customWidth="1"/>
    <col min="9714" max="9714" width="26.875" style="3" customWidth="1"/>
    <col min="9715" max="9715" width="4.75" style="3" bestFit="1" customWidth="1"/>
    <col min="9716" max="9719" width="13.375" style="3" customWidth="1"/>
    <col min="9720" max="9721" width="9" style="3"/>
    <col min="9722" max="9722" width="3.625" style="3" customWidth="1"/>
    <col min="9723" max="9723" width="25" style="3" bestFit="1" customWidth="1"/>
    <col min="9724" max="9724" width="4.875" style="3" bestFit="1" customWidth="1"/>
    <col min="9725" max="9725" width="11.625" style="3" bestFit="1" customWidth="1"/>
    <col min="9726" max="9728" width="12.75" style="3" bestFit="1" customWidth="1"/>
    <col min="9729" max="9967" width="9" style="3"/>
    <col min="9968" max="9968" width="3.625" style="3" customWidth="1"/>
    <col min="9969" max="9969" width="3.375" style="3" bestFit="1" customWidth="1"/>
    <col min="9970" max="9970" width="26.875" style="3" customWidth="1"/>
    <col min="9971" max="9971" width="4.75" style="3" bestFit="1" customWidth="1"/>
    <col min="9972" max="9975" width="13.375" style="3" customWidth="1"/>
    <col min="9976" max="9977" width="9" style="3"/>
    <col min="9978" max="9978" width="3.625" style="3" customWidth="1"/>
    <col min="9979" max="9979" width="25" style="3" bestFit="1" customWidth="1"/>
    <col min="9980" max="9980" width="4.875" style="3" bestFit="1" customWidth="1"/>
    <col min="9981" max="9981" width="11.625" style="3" bestFit="1" customWidth="1"/>
    <col min="9982" max="9984" width="12.75" style="3" bestFit="1" customWidth="1"/>
    <col min="9985" max="10223" width="9" style="3"/>
    <col min="10224" max="10224" width="3.625" style="3" customWidth="1"/>
    <col min="10225" max="10225" width="3.375" style="3" bestFit="1" customWidth="1"/>
    <col min="10226" max="10226" width="26.875" style="3" customWidth="1"/>
    <col min="10227" max="10227" width="4.75" style="3" bestFit="1" customWidth="1"/>
    <col min="10228" max="10231" width="13.375" style="3" customWidth="1"/>
    <col min="10232" max="10233" width="9" style="3"/>
    <col min="10234" max="10234" width="3.625" style="3" customWidth="1"/>
    <col min="10235" max="10235" width="25" style="3" bestFit="1" customWidth="1"/>
    <col min="10236" max="10236" width="4.875" style="3" bestFit="1" customWidth="1"/>
    <col min="10237" max="10237" width="11.625" style="3" bestFit="1" customWidth="1"/>
    <col min="10238" max="10240" width="12.75" style="3" bestFit="1" customWidth="1"/>
    <col min="10241" max="10479" width="9" style="3"/>
    <col min="10480" max="10480" width="3.625" style="3" customWidth="1"/>
    <col min="10481" max="10481" width="3.375" style="3" bestFit="1" customWidth="1"/>
    <col min="10482" max="10482" width="26.875" style="3" customWidth="1"/>
    <col min="10483" max="10483" width="4.75" style="3" bestFit="1" customWidth="1"/>
    <col min="10484" max="10487" width="13.375" style="3" customWidth="1"/>
    <col min="10488" max="10489" width="9" style="3"/>
    <col min="10490" max="10490" width="3.625" style="3" customWidth="1"/>
    <col min="10491" max="10491" width="25" style="3" bestFit="1" customWidth="1"/>
    <col min="10492" max="10492" width="4.875" style="3" bestFit="1" customWidth="1"/>
    <col min="10493" max="10493" width="11.625" style="3" bestFit="1" customWidth="1"/>
    <col min="10494" max="10496" width="12.75" style="3" bestFit="1" customWidth="1"/>
    <col min="10497" max="10735" width="9" style="3"/>
    <col min="10736" max="10736" width="3.625" style="3" customWidth="1"/>
    <col min="10737" max="10737" width="3.375" style="3" bestFit="1" customWidth="1"/>
    <col min="10738" max="10738" width="26.875" style="3" customWidth="1"/>
    <col min="10739" max="10739" width="4.75" style="3" bestFit="1" customWidth="1"/>
    <col min="10740" max="10743" width="13.375" style="3" customWidth="1"/>
    <col min="10744" max="10745" width="9" style="3"/>
    <col min="10746" max="10746" width="3.625" style="3" customWidth="1"/>
    <col min="10747" max="10747" width="25" style="3" bestFit="1" customWidth="1"/>
    <col min="10748" max="10748" width="4.875" style="3" bestFit="1" customWidth="1"/>
    <col min="10749" max="10749" width="11.625" style="3" bestFit="1" customWidth="1"/>
    <col min="10750" max="10752" width="12.75" style="3" bestFit="1" customWidth="1"/>
    <col min="10753" max="10991" width="9" style="3"/>
    <col min="10992" max="10992" width="3.625" style="3" customWidth="1"/>
    <col min="10993" max="10993" width="3.375" style="3" bestFit="1" customWidth="1"/>
    <col min="10994" max="10994" width="26.875" style="3" customWidth="1"/>
    <col min="10995" max="10995" width="4.75" style="3" bestFit="1" customWidth="1"/>
    <col min="10996" max="10999" width="13.375" style="3" customWidth="1"/>
    <col min="11000" max="11001" width="9" style="3"/>
    <col min="11002" max="11002" width="3.625" style="3" customWidth="1"/>
    <col min="11003" max="11003" width="25" style="3" bestFit="1" customWidth="1"/>
    <col min="11004" max="11004" width="4.875" style="3" bestFit="1" customWidth="1"/>
    <col min="11005" max="11005" width="11.625" style="3" bestFit="1" customWidth="1"/>
    <col min="11006" max="11008" width="12.75" style="3" bestFit="1" customWidth="1"/>
    <col min="11009" max="11247" width="9" style="3"/>
    <col min="11248" max="11248" width="3.625" style="3" customWidth="1"/>
    <col min="11249" max="11249" width="3.375" style="3" bestFit="1" customWidth="1"/>
    <col min="11250" max="11250" width="26.875" style="3" customWidth="1"/>
    <col min="11251" max="11251" width="4.75" style="3" bestFit="1" customWidth="1"/>
    <col min="11252" max="11255" width="13.375" style="3" customWidth="1"/>
    <col min="11256" max="11257" width="9" style="3"/>
    <col min="11258" max="11258" width="3.625" style="3" customWidth="1"/>
    <col min="11259" max="11259" width="25" style="3" bestFit="1" customWidth="1"/>
    <col min="11260" max="11260" width="4.875" style="3" bestFit="1" customWidth="1"/>
    <col min="11261" max="11261" width="11.625" style="3" bestFit="1" customWidth="1"/>
    <col min="11262" max="11264" width="12.75" style="3" bestFit="1" customWidth="1"/>
    <col min="11265" max="11503" width="9" style="3"/>
    <col min="11504" max="11504" width="3.625" style="3" customWidth="1"/>
    <col min="11505" max="11505" width="3.375" style="3" bestFit="1" customWidth="1"/>
    <col min="11506" max="11506" width="26.875" style="3" customWidth="1"/>
    <col min="11507" max="11507" width="4.75" style="3" bestFit="1" customWidth="1"/>
    <col min="11508" max="11511" width="13.375" style="3" customWidth="1"/>
    <col min="11512" max="11513" width="9" style="3"/>
    <col min="11514" max="11514" width="3.625" style="3" customWidth="1"/>
    <col min="11515" max="11515" width="25" style="3" bestFit="1" customWidth="1"/>
    <col min="11516" max="11516" width="4.875" style="3" bestFit="1" customWidth="1"/>
    <col min="11517" max="11517" width="11.625" style="3" bestFit="1" customWidth="1"/>
    <col min="11518" max="11520" width="12.75" style="3" bestFit="1" customWidth="1"/>
    <col min="11521" max="11759" width="9" style="3"/>
    <col min="11760" max="11760" width="3.625" style="3" customWidth="1"/>
    <col min="11761" max="11761" width="3.375" style="3" bestFit="1" customWidth="1"/>
    <col min="11762" max="11762" width="26.875" style="3" customWidth="1"/>
    <col min="11763" max="11763" width="4.75" style="3" bestFit="1" customWidth="1"/>
    <col min="11764" max="11767" width="13.375" style="3" customWidth="1"/>
    <col min="11768" max="11769" width="9" style="3"/>
    <col min="11770" max="11770" width="3.625" style="3" customWidth="1"/>
    <col min="11771" max="11771" width="25" style="3" bestFit="1" customWidth="1"/>
    <col min="11772" max="11772" width="4.875" style="3" bestFit="1" customWidth="1"/>
    <col min="11773" max="11773" width="11.625" style="3" bestFit="1" customWidth="1"/>
    <col min="11774" max="11776" width="12.75" style="3" bestFit="1" customWidth="1"/>
    <col min="11777" max="12015" width="9" style="3"/>
    <col min="12016" max="12016" width="3.625" style="3" customWidth="1"/>
    <col min="12017" max="12017" width="3.375" style="3" bestFit="1" customWidth="1"/>
    <col min="12018" max="12018" width="26.875" style="3" customWidth="1"/>
    <col min="12019" max="12019" width="4.75" style="3" bestFit="1" customWidth="1"/>
    <col min="12020" max="12023" width="13.375" style="3" customWidth="1"/>
    <col min="12024" max="12025" width="9" style="3"/>
    <col min="12026" max="12026" width="3.625" style="3" customWidth="1"/>
    <col min="12027" max="12027" width="25" style="3" bestFit="1" customWidth="1"/>
    <col min="12028" max="12028" width="4.875" style="3" bestFit="1" customWidth="1"/>
    <col min="12029" max="12029" width="11.625" style="3" bestFit="1" customWidth="1"/>
    <col min="12030" max="12032" width="12.75" style="3" bestFit="1" customWidth="1"/>
    <col min="12033" max="12271" width="9" style="3"/>
    <col min="12272" max="12272" width="3.625" style="3" customWidth="1"/>
    <col min="12273" max="12273" width="3.375" style="3" bestFit="1" customWidth="1"/>
    <col min="12274" max="12274" width="26.875" style="3" customWidth="1"/>
    <col min="12275" max="12275" width="4.75" style="3" bestFit="1" customWidth="1"/>
    <col min="12276" max="12279" width="13.375" style="3" customWidth="1"/>
    <col min="12280" max="12281" width="9" style="3"/>
    <col min="12282" max="12282" width="3.625" style="3" customWidth="1"/>
    <col min="12283" max="12283" width="25" style="3" bestFit="1" customWidth="1"/>
    <col min="12284" max="12284" width="4.875" style="3" bestFit="1" customWidth="1"/>
    <col min="12285" max="12285" width="11.625" style="3" bestFit="1" customWidth="1"/>
    <col min="12286" max="12288" width="12.75" style="3" bestFit="1" customWidth="1"/>
    <col min="12289" max="12527" width="9" style="3"/>
    <col min="12528" max="12528" width="3.625" style="3" customWidth="1"/>
    <col min="12529" max="12529" width="3.375" style="3" bestFit="1" customWidth="1"/>
    <col min="12530" max="12530" width="26.875" style="3" customWidth="1"/>
    <col min="12531" max="12531" width="4.75" style="3" bestFit="1" customWidth="1"/>
    <col min="12532" max="12535" width="13.375" style="3" customWidth="1"/>
    <col min="12536" max="12537" width="9" style="3"/>
    <col min="12538" max="12538" width="3.625" style="3" customWidth="1"/>
    <col min="12539" max="12539" width="25" style="3" bestFit="1" customWidth="1"/>
    <col min="12540" max="12540" width="4.875" style="3" bestFit="1" customWidth="1"/>
    <col min="12541" max="12541" width="11.625" style="3" bestFit="1" customWidth="1"/>
    <col min="12542" max="12544" width="12.75" style="3" bestFit="1" customWidth="1"/>
    <col min="12545" max="12783" width="9" style="3"/>
    <col min="12784" max="12784" width="3.625" style="3" customWidth="1"/>
    <col min="12785" max="12785" width="3.375" style="3" bestFit="1" customWidth="1"/>
    <col min="12786" max="12786" width="26.875" style="3" customWidth="1"/>
    <col min="12787" max="12787" width="4.75" style="3" bestFit="1" customWidth="1"/>
    <col min="12788" max="12791" width="13.375" style="3" customWidth="1"/>
    <col min="12792" max="12793" width="9" style="3"/>
    <col min="12794" max="12794" width="3.625" style="3" customWidth="1"/>
    <col min="12795" max="12795" width="25" style="3" bestFit="1" customWidth="1"/>
    <col min="12796" max="12796" width="4.875" style="3" bestFit="1" customWidth="1"/>
    <col min="12797" max="12797" width="11.625" style="3" bestFit="1" customWidth="1"/>
    <col min="12798" max="12800" width="12.75" style="3" bestFit="1" customWidth="1"/>
    <col min="12801" max="13039" width="9" style="3"/>
    <col min="13040" max="13040" width="3.625" style="3" customWidth="1"/>
    <col min="13041" max="13041" width="3.375" style="3" bestFit="1" customWidth="1"/>
    <col min="13042" max="13042" width="26.875" style="3" customWidth="1"/>
    <col min="13043" max="13043" width="4.75" style="3" bestFit="1" customWidth="1"/>
    <col min="13044" max="13047" width="13.375" style="3" customWidth="1"/>
    <col min="13048" max="13049" width="9" style="3"/>
    <col min="13050" max="13050" width="3.625" style="3" customWidth="1"/>
    <col min="13051" max="13051" width="25" style="3" bestFit="1" customWidth="1"/>
    <col min="13052" max="13052" width="4.875" style="3" bestFit="1" customWidth="1"/>
    <col min="13053" max="13053" width="11.625" style="3" bestFit="1" customWidth="1"/>
    <col min="13054" max="13056" width="12.75" style="3" bestFit="1" customWidth="1"/>
    <col min="13057" max="13295" width="9" style="3"/>
    <col min="13296" max="13296" width="3.625" style="3" customWidth="1"/>
    <col min="13297" max="13297" width="3.375" style="3" bestFit="1" customWidth="1"/>
    <col min="13298" max="13298" width="26.875" style="3" customWidth="1"/>
    <col min="13299" max="13299" width="4.75" style="3" bestFit="1" customWidth="1"/>
    <col min="13300" max="13303" width="13.375" style="3" customWidth="1"/>
    <col min="13304" max="13305" width="9" style="3"/>
    <col min="13306" max="13306" width="3.625" style="3" customWidth="1"/>
    <col min="13307" max="13307" width="25" style="3" bestFit="1" customWidth="1"/>
    <col min="13308" max="13308" width="4.875" style="3" bestFit="1" customWidth="1"/>
    <col min="13309" max="13309" width="11.625" style="3" bestFit="1" customWidth="1"/>
    <col min="13310" max="13312" width="12.75" style="3" bestFit="1" customWidth="1"/>
    <col min="13313" max="13551" width="9" style="3"/>
    <col min="13552" max="13552" width="3.625" style="3" customWidth="1"/>
    <col min="13553" max="13553" width="3.375" style="3" bestFit="1" customWidth="1"/>
    <col min="13554" max="13554" width="26.875" style="3" customWidth="1"/>
    <col min="13555" max="13555" width="4.75" style="3" bestFit="1" customWidth="1"/>
    <col min="13556" max="13559" width="13.375" style="3" customWidth="1"/>
    <col min="13560" max="13561" width="9" style="3"/>
    <col min="13562" max="13562" width="3.625" style="3" customWidth="1"/>
    <col min="13563" max="13563" width="25" style="3" bestFit="1" customWidth="1"/>
    <col min="13564" max="13564" width="4.875" style="3" bestFit="1" customWidth="1"/>
    <col min="13565" max="13565" width="11.625" style="3" bestFit="1" customWidth="1"/>
    <col min="13566" max="13568" width="12.75" style="3" bestFit="1" customWidth="1"/>
    <col min="13569" max="13807" width="9" style="3"/>
    <col min="13808" max="13808" width="3.625" style="3" customWidth="1"/>
    <col min="13809" max="13809" width="3.375" style="3" bestFit="1" customWidth="1"/>
    <col min="13810" max="13810" width="26.875" style="3" customWidth="1"/>
    <col min="13811" max="13811" width="4.75" style="3" bestFit="1" customWidth="1"/>
    <col min="13812" max="13815" width="13.375" style="3" customWidth="1"/>
    <col min="13816" max="13817" width="9" style="3"/>
    <col min="13818" max="13818" width="3.625" style="3" customWidth="1"/>
    <col min="13819" max="13819" width="25" style="3" bestFit="1" customWidth="1"/>
    <col min="13820" max="13820" width="4.875" style="3" bestFit="1" customWidth="1"/>
    <col min="13821" max="13821" width="11.625" style="3" bestFit="1" customWidth="1"/>
    <col min="13822" max="13824" width="12.75" style="3" bestFit="1" customWidth="1"/>
    <col min="13825" max="14063" width="9" style="3"/>
    <col min="14064" max="14064" width="3.625" style="3" customWidth="1"/>
    <col min="14065" max="14065" width="3.375" style="3" bestFit="1" customWidth="1"/>
    <col min="14066" max="14066" width="26.875" style="3" customWidth="1"/>
    <col min="14067" max="14067" width="4.75" style="3" bestFit="1" customWidth="1"/>
    <col min="14068" max="14071" width="13.375" style="3" customWidth="1"/>
    <col min="14072" max="14073" width="9" style="3"/>
    <col min="14074" max="14074" width="3.625" style="3" customWidth="1"/>
    <col min="14075" max="14075" width="25" style="3" bestFit="1" customWidth="1"/>
    <col min="14076" max="14076" width="4.875" style="3" bestFit="1" customWidth="1"/>
    <col min="14077" max="14077" width="11.625" style="3" bestFit="1" customWidth="1"/>
    <col min="14078" max="14080" width="12.75" style="3" bestFit="1" customWidth="1"/>
    <col min="14081" max="14319" width="9" style="3"/>
    <col min="14320" max="14320" width="3.625" style="3" customWidth="1"/>
    <col min="14321" max="14321" width="3.375" style="3" bestFit="1" customWidth="1"/>
    <col min="14322" max="14322" width="26.875" style="3" customWidth="1"/>
    <col min="14323" max="14323" width="4.75" style="3" bestFit="1" customWidth="1"/>
    <col min="14324" max="14327" width="13.375" style="3" customWidth="1"/>
    <col min="14328" max="14329" width="9" style="3"/>
    <col min="14330" max="14330" width="3.625" style="3" customWidth="1"/>
    <col min="14331" max="14331" width="25" style="3" bestFit="1" customWidth="1"/>
    <col min="14332" max="14332" width="4.875" style="3" bestFit="1" customWidth="1"/>
    <col min="14333" max="14333" width="11.625" style="3" bestFit="1" customWidth="1"/>
    <col min="14334" max="14336" width="12.75" style="3" bestFit="1" customWidth="1"/>
    <col min="14337" max="14575" width="9" style="3"/>
    <col min="14576" max="14576" width="3.625" style="3" customWidth="1"/>
    <col min="14577" max="14577" width="3.375" style="3" bestFit="1" customWidth="1"/>
    <col min="14578" max="14578" width="26.875" style="3" customWidth="1"/>
    <col min="14579" max="14579" width="4.75" style="3" bestFit="1" customWidth="1"/>
    <col min="14580" max="14583" width="13.375" style="3" customWidth="1"/>
    <col min="14584" max="14585" width="9" style="3"/>
    <col min="14586" max="14586" width="3.625" style="3" customWidth="1"/>
    <col min="14587" max="14587" width="25" style="3" bestFit="1" customWidth="1"/>
    <col min="14588" max="14588" width="4.875" style="3" bestFit="1" customWidth="1"/>
    <col min="14589" max="14589" width="11.625" style="3" bestFit="1" customWidth="1"/>
    <col min="14590" max="14592" width="12.75" style="3" bestFit="1" customWidth="1"/>
    <col min="14593" max="14831" width="9" style="3"/>
    <col min="14832" max="14832" width="3.625" style="3" customWidth="1"/>
    <col min="14833" max="14833" width="3.375" style="3" bestFit="1" customWidth="1"/>
    <col min="14834" max="14834" width="26.875" style="3" customWidth="1"/>
    <col min="14835" max="14835" width="4.75" style="3" bestFit="1" customWidth="1"/>
    <col min="14836" max="14839" width="13.375" style="3" customWidth="1"/>
    <col min="14840" max="14841" width="9" style="3"/>
    <col min="14842" max="14842" width="3.625" style="3" customWidth="1"/>
    <col min="14843" max="14843" width="25" style="3" bestFit="1" customWidth="1"/>
    <col min="14844" max="14844" width="4.875" style="3" bestFit="1" customWidth="1"/>
    <col min="14845" max="14845" width="11.625" style="3" bestFit="1" customWidth="1"/>
    <col min="14846" max="14848" width="12.75" style="3" bestFit="1" customWidth="1"/>
    <col min="14849" max="15087" width="9" style="3"/>
    <col min="15088" max="15088" width="3.625" style="3" customWidth="1"/>
    <col min="15089" max="15089" width="3.375" style="3" bestFit="1" customWidth="1"/>
    <col min="15090" max="15090" width="26.875" style="3" customWidth="1"/>
    <col min="15091" max="15091" width="4.75" style="3" bestFit="1" customWidth="1"/>
    <col min="15092" max="15095" width="13.375" style="3" customWidth="1"/>
    <col min="15096" max="15097" width="9" style="3"/>
    <col min="15098" max="15098" width="3.625" style="3" customWidth="1"/>
    <col min="15099" max="15099" width="25" style="3" bestFit="1" customWidth="1"/>
    <col min="15100" max="15100" width="4.875" style="3" bestFit="1" customWidth="1"/>
    <col min="15101" max="15101" width="11.625" style="3" bestFit="1" customWidth="1"/>
    <col min="15102" max="15104" width="12.75" style="3" bestFit="1" customWidth="1"/>
    <col min="15105" max="15343" width="9" style="3"/>
    <col min="15344" max="15344" width="3.625" style="3" customWidth="1"/>
    <col min="15345" max="15345" width="3.375" style="3" bestFit="1" customWidth="1"/>
    <col min="15346" max="15346" width="26.875" style="3" customWidth="1"/>
    <col min="15347" max="15347" width="4.75" style="3" bestFit="1" customWidth="1"/>
    <col min="15348" max="15351" width="13.375" style="3" customWidth="1"/>
    <col min="15352" max="15353" width="9" style="3"/>
    <col min="15354" max="15354" width="3.625" style="3" customWidth="1"/>
    <col min="15355" max="15355" width="25" style="3" bestFit="1" customWidth="1"/>
    <col min="15356" max="15356" width="4.875" style="3" bestFit="1" customWidth="1"/>
    <col min="15357" max="15357" width="11.625" style="3" bestFit="1" customWidth="1"/>
    <col min="15358" max="15360" width="12.75" style="3" bestFit="1" customWidth="1"/>
    <col min="15361" max="15599" width="9" style="3"/>
    <col min="15600" max="15600" width="3.625" style="3" customWidth="1"/>
    <col min="15601" max="15601" width="3.375" style="3" bestFit="1" customWidth="1"/>
    <col min="15602" max="15602" width="26.875" style="3" customWidth="1"/>
    <col min="15603" max="15603" width="4.75" style="3" bestFit="1" customWidth="1"/>
    <col min="15604" max="15607" width="13.375" style="3" customWidth="1"/>
    <col min="15608" max="15609" width="9" style="3"/>
    <col min="15610" max="15610" width="3.625" style="3" customWidth="1"/>
    <col min="15611" max="15611" width="25" style="3" bestFit="1" customWidth="1"/>
    <col min="15612" max="15612" width="4.875" style="3" bestFit="1" customWidth="1"/>
    <col min="15613" max="15613" width="11.625" style="3" bestFit="1" customWidth="1"/>
    <col min="15614" max="15616" width="12.75" style="3" bestFit="1" customWidth="1"/>
    <col min="15617" max="15855" width="9" style="3"/>
    <col min="15856" max="15856" width="3.625" style="3" customWidth="1"/>
    <col min="15857" max="15857" width="3.375" style="3" bestFit="1" customWidth="1"/>
    <col min="15858" max="15858" width="26.875" style="3" customWidth="1"/>
    <col min="15859" max="15859" width="4.75" style="3" bestFit="1" customWidth="1"/>
    <col min="15860" max="15863" width="13.375" style="3" customWidth="1"/>
    <col min="15864" max="15865" width="9" style="3"/>
    <col min="15866" max="15866" width="3.625" style="3" customWidth="1"/>
    <col min="15867" max="15867" width="25" style="3" bestFit="1" customWidth="1"/>
    <col min="15868" max="15868" width="4.875" style="3" bestFit="1" customWidth="1"/>
    <col min="15869" max="15869" width="11.625" style="3" bestFit="1" customWidth="1"/>
    <col min="15870" max="15872" width="12.75" style="3" bestFit="1" customWidth="1"/>
    <col min="15873" max="16111" width="9" style="3"/>
    <col min="16112" max="16112" width="3.625" style="3" customWidth="1"/>
    <col min="16113" max="16113" width="3.375" style="3" bestFit="1" customWidth="1"/>
    <col min="16114" max="16114" width="26.875" style="3" customWidth="1"/>
    <col min="16115" max="16115" width="4.75" style="3" bestFit="1" customWidth="1"/>
    <col min="16116" max="16119" width="13.375" style="3" customWidth="1"/>
    <col min="16120" max="16121" width="9" style="3"/>
    <col min="16122" max="16122" width="3.625" style="3" customWidth="1"/>
    <col min="16123" max="16123" width="25" style="3" bestFit="1" customWidth="1"/>
    <col min="16124" max="16124" width="4.875" style="3" bestFit="1" customWidth="1"/>
    <col min="16125" max="16125" width="11.625" style="3" bestFit="1" customWidth="1"/>
    <col min="16126" max="16128" width="12.75" style="3" bestFit="1" customWidth="1"/>
    <col min="16129" max="16384" width="9" style="3"/>
  </cols>
  <sheetData>
    <row r="1" spans="1:9" ht="14.25" x14ac:dyDescent="0.15">
      <c r="A1" s="106"/>
      <c r="B1" s="106"/>
      <c r="C1" s="106"/>
      <c r="D1" s="106"/>
      <c r="E1" s="106"/>
    </row>
    <row r="2" spans="1:9" x14ac:dyDescent="0.15">
      <c r="C2" s="3" t="s">
        <v>125</v>
      </c>
    </row>
    <row r="4" spans="1:9" ht="19.5" customHeight="1" x14ac:dyDescent="0.15">
      <c r="B4" s="197"/>
      <c r="C4" s="198"/>
      <c r="D4" s="198"/>
      <c r="E4" s="202"/>
      <c r="F4" s="140" t="s">
        <v>0</v>
      </c>
      <c r="G4" s="137" t="s">
        <v>1</v>
      </c>
      <c r="H4" s="138" t="s">
        <v>2</v>
      </c>
      <c r="I4" s="139" t="s">
        <v>74</v>
      </c>
    </row>
    <row r="5" spans="1:9" ht="19.5" customHeight="1" x14ac:dyDescent="0.15">
      <c r="B5" s="199" t="s">
        <v>67</v>
      </c>
      <c r="C5" s="172" t="s">
        <v>74</v>
      </c>
      <c r="D5" s="27" t="s">
        <v>127</v>
      </c>
      <c r="E5" s="26" t="s">
        <v>128</v>
      </c>
      <c r="F5" s="144">
        <v>1684</v>
      </c>
      <c r="G5" s="145">
        <v>74232</v>
      </c>
      <c r="H5" s="145">
        <v>463166</v>
      </c>
      <c r="I5" s="145">
        <v>539082</v>
      </c>
    </row>
    <row r="6" spans="1:9" ht="19.5" customHeight="1" x14ac:dyDescent="0.15">
      <c r="B6" s="200"/>
      <c r="C6" s="173"/>
      <c r="D6" s="25" t="s">
        <v>67</v>
      </c>
      <c r="E6" s="26" t="s">
        <v>75</v>
      </c>
      <c r="F6" s="144">
        <v>36232.249999999993</v>
      </c>
      <c r="G6" s="145">
        <v>1257545.5219999996</v>
      </c>
      <c r="H6" s="145">
        <v>3650393.2431999994</v>
      </c>
      <c r="I6" s="145">
        <v>4944171.0151999993</v>
      </c>
    </row>
    <row r="7" spans="1:9" ht="19.5" customHeight="1" x14ac:dyDescent="0.15">
      <c r="B7" s="200"/>
      <c r="C7" s="172" t="s">
        <v>129</v>
      </c>
      <c r="D7" s="27" t="s">
        <v>127</v>
      </c>
      <c r="E7" s="26" t="s">
        <v>128</v>
      </c>
      <c r="F7" s="144">
        <v>1064</v>
      </c>
      <c r="G7" s="145">
        <v>67928</v>
      </c>
      <c r="H7" s="145">
        <v>297394</v>
      </c>
      <c r="I7" s="145">
        <v>366386</v>
      </c>
    </row>
    <row r="8" spans="1:9" ht="19.5" customHeight="1" x14ac:dyDescent="0.15">
      <c r="B8" s="200"/>
      <c r="C8" s="173"/>
      <c r="D8" s="25" t="s">
        <v>67</v>
      </c>
      <c r="E8" s="26" t="s">
        <v>75</v>
      </c>
      <c r="F8" s="144">
        <v>33519.049999999996</v>
      </c>
      <c r="G8" s="145">
        <v>1172993.7919999997</v>
      </c>
      <c r="H8" s="145">
        <v>2170559.0932</v>
      </c>
      <c r="I8" s="145">
        <v>3377071.9351999997</v>
      </c>
    </row>
    <row r="9" spans="1:9" ht="19.5" customHeight="1" x14ac:dyDescent="0.15">
      <c r="B9" s="200"/>
      <c r="C9" s="172" t="s">
        <v>130</v>
      </c>
      <c r="D9" s="25" t="s">
        <v>127</v>
      </c>
      <c r="E9" s="28" t="s">
        <v>128</v>
      </c>
      <c r="F9" s="144">
        <v>620</v>
      </c>
      <c r="G9" s="145">
        <v>6304</v>
      </c>
      <c r="H9" s="145">
        <v>165772</v>
      </c>
      <c r="I9" s="145">
        <v>172696</v>
      </c>
    </row>
    <row r="10" spans="1:9" ht="19.5" customHeight="1" x14ac:dyDescent="0.15">
      <c r="A10" s="24"/>
      <c r="B10" s="201"/>
      <c r="C10" s="173"/>
      <c r="D10" s="27" t="s">
        <v>67</v>
      </c>
      <c r="E10" s="26" t="s">
        <v>75</v>
      </c>
      <c r="F10" s="144">
        <v>2713.2</v>
      </c>
      <c r="G10" s="145">
        <v>84551.73</v>
      </c>
      <c r="H10" s="145">
        <v>1479834.1499999997</v>
      </c>
      <c r="I10" s="145">
        <v>1567099.0799999996</v>
      </c>
    </row>
    <row r="11" spans="1:9" ht="19.5" customHeight="1" x14ac:dyDescent="0.15">
      <c r="B11" s="199" t="s">
        <v>72</v>
      </c>
      <c r="C11" s="169" t="s">
        <v>74</v>
      </c>
      <c r="D11" s="35" t="s">
        <v>131</v>
      </c>
      <c r="E11" s="28" t="s">
        <v>128</v>
      </c>
      <c r="F11" s="146">
        <v>44953</v>
      </c>
      <c r="G11" s="147">
        <v>367932.2</v>
      </c>
      <c r="H11" s="147">
        <v>1097672.3999999999</v>
      </c>
      <c r="I11" s="147">
        <v>1510557.5999999999</v>
      </c>
    </row>
    <row r="12" spans="1:9" ht="19.5" customHeight="1" x14ac:dyDescent="0.15">
      <c r="B12" s="200"/>
      <c r="C12" s="170"/>
      <c r="D12" s="34" t="s">
        <v>72</v>
      </c>
      <c r="E12" s="26" t="s">
        <v>75</v>
      </c>
      <c r="F12" s="144">
        <v>124490.39799999999</v>
      </c>
      <c r="G12" s="145">
        <v>2408360.9909999999</v>
      </c>
      <c r="H12" s="145">
        <v>2701979.2524999999</v>
      </c>
      <c r="I12" s="145">
        <v>5234830.6414999999</v>
      </c>
    </row>
    <row r="13" spans="1:9" ht="19.5" customHeight="1" x14ac:dyDescent="0.15">
      <c r="B13" s="200"/>
      <c r="C13" s="170"/>
      <c r="D13" s="34" t="s">
        <v>132</v>
      </c>
      <c r="E13" s="26" t="s">
        <v>75</v>
      </c>
      <c r="F13" s="144">
        <v>22967.879000000001</v>
      </c>
      <c r="G13" s="145">
        <v>130944.52500000001</v>
      </c>
      <c r="H13" s="145">
        <v>138242.08799999996</v>
      </c>
      <c r="I13" s="145">
        <v>292154.49199999997</v>
      </c>
    </row>
    <row r="14" spans="1:9" ht="19.5" customHeight="1" x14ac:dyDescent="0.15">
      <c r="B14" s="200"/>
      <c r="C14" s="170"/>
      <c r="D14" s="34" t="s">
        <v>133</v>
      </c>
      <c r="E14" s="26" t="s">
        <v>75</v>
      </c>
      <c r="F14" s="144">
        <v>81167.55</v>
      </c>
      <c r="G14" s="145">
        <v>1306255.7220000003</v>
      </c>
      <c r="H14" s="145">
        <v>1570271.3560000001</v>
      </c>
      <c r="I14" s="145">
        <v>2957694.6280000005</v>
      </c>
    </row>
    <row r="15" spans="1:9" ht="19.5" customHeight="1" x14ac:dyDescent="0.15">
      <c r="B15" s="200"/>
      <c r="C15" s="170"/>
      <c r="D15" s="34" t="s">
        <v>134</v>
      </c>
      <c r="E15" s="26" t="s">
        <v>75</v>
      </c>
      <c r="F15" s="144">
        <v>43155.380000000005</v>
      </c>
      <c r="G15" s="145">
        <v>1101495.2769999998</v>
      </c>
      <c r="H15" s="145">
        <v>1060407.7814999998</v>
      </c>
      <c r="I15" s="145">
        <v>2205058.4384999992</v>
      </c>
    </row>
    <row r="16" spans="1:9" ht="19.5" customHeight="1" x14ac:dyDescent="0.15">
      <c r="B16" s="200"/>
      <c r="C16" s="171"/>
      <c r="D16" s="34" t="s">
        <v>135</v>
      </c>
      <c r="E16" s="26" t="s">
        <v>75</v>
      </c>
      <c r="F16" s="144">
        <v>23204.267</v>
      </c>
      <c r="G16" s="145">
        <v>125503.732</v>
      </c>
      <c r="H16" s="145">
        <v>196797.69400000002</v>
      </c>
      <c r="I16" s="145">
        <v>345505.69300000003</v>
      </c>
    </row>
    <row r="17" spans="2:9" ht="19.5" customHeight="1" x14ac:dyDescent="0.15">
      <c r="B17" s="200"/>
      <c r="C17" s="169" t="s">
        <v>95</v>
      </c>
      <c r="D17" s="35" t="s">
        <v>131</v>
      </c>
      <c r="E17" s="28" t="s">
        <v>128</v>
      </c>
      <c r="F17" s="144">
        <v>43420</v>
      </c>
      <c r="G17" s="145">
        <v>339892.2</v>
      </c>
      <c r="H17" s="145">
        <v>888473.4</v>
      </c>
      <c r="I17" s="145">
        <v>1271785.6000000001</v>
      </c>
    </row>
    <row r="18" spans="2:9" ht="19.5" customHeight="1" x14ac:dyDescent="0.15">
      <c r="B18" s="200"/>
      <c r="C18" s="170"/>
      <c r="D18" s="34" t="s">
        <v>72</v>
      </c>
      <c r="E18" s="26" t="s">
        <v>75</v>
      </c>
      <c r="F18" s="144">
        <v>82928.287999999971</v>
      </c>
      <c r="G18" s="145">
        <v>2160409.1809999999</v>
      </c>
      <c r="H18" s="145">
        <v>1712144.7064999999</v>
      </c>
      <c r="I18" s="145">
        <v>3955482.1754999999</v>
      </c>
    </row>
    <row r="19" spans="2:9" ht="19.5" customHeight="1" x14ac:dyDescent="0.15">
      <c r="B19" s="200"/>
      <c r="C19" s="170"/>
      <c r="D19" s="34" t="s">
        <v>132</v>
      </c>
      <c r="E19" s="26" t="s">
        <v>75</v>
      </c>
      <c r="F19" s="144">
        <v>9082.4390000000021</v>
      </c>
      <c r="G19" s="145">
        <v>74255.196000000011</v>
      </c>
      <c r="H19" s="145">
        <v>42457.090999999979</v>
      </c>
      <c r="I19" s="145">
        <v>125794.726</v>
      </c>
    </row>
    <row r="20" spans="2:9" ht="19.5" customHeight="1" x14ac:dyDescent="0.15">
      <c r="B20" s="200"/>
      <c r="C20" s="170"/>
      <c r="D20" s="34" t="s">
        <v>133</v>
      </c>
      <c r="E20" s="26" t="s">
        <v>75</v>
      </c>
      <c r="F20" s="144">
        <v>60250.010000000009</v>
      </c>
      <c r="G20" s="145">
        <v>1207742.5820000004</v>
      </c>
      <c r="H20" s="145">
        <v>956278.76300000015</v>
      </c>
      <c r="I20" s="145">
        <v>2224271.3550000004</v>
      </c>
    </row>
    <row r="21" spans="2:9" ht="19.5" customHeight="1" x14ac:dyDescent="0.15">
      <c r="B21" s="200"/>
      <c r="C21" s="170"/>
      <c r="D21" s="34" t="s">
        <v>134</v>
      </c>
      <c r="E21" s="26" t="s">
        <v>75</v>
      </c>
      <c r="F21" s="144">
        <v>23528.11</v>
      </c>
      <c r="G21" s="145">
        <v>947510.27599999984</v>
      </c>
      <c r="H21" s="145">
        <v>696951.21249999991</v>
      </c>
      <c r="I21" s="145">
        <v>1667989.5984999998</v>
      </c>
    </row>
    <row r="22" spans="2:9" ht="19.5" customHeight="1" x14ac:dyDescent="0.15">
      <c r="B22" s="200"/>
      <c r="C22" s="171"/>
      <c r="D22" s="34" t="s">
        <v>135</v>
      </c>
      <c r="E22" s="26" t="s">
        <v>75</v>
      </c>
      <c r="F22" s="144">
        <v>8281.5269999999982</v>
      </c>
      <c r="G22" s="145">
        <v>75951.443999999989</v>
      </c>
      <c r="H22" s="145">
        <v>96078.592999999993</v>
      </c>
      <c r="I22" s="145">
        <v>180311.56399999998</v>
      </c>
    </row>
    <row r="23" spans="2:9" ht="19.5" customHeight="1" x14ac:dyDescent="0.15">
      <c r="B23" s="200"/>
      <c r="C23" s="169" t="s">
        <v>136</v>
      </c>
      <c r="D23" s="35" t="s">
        <v>131</v>
      </c>
      <c r="E23" s="28" t="s">
        <v>128</v>
      </c>
      <c r="F23" s="144">
        <v>1533</v>
      </c>
      <c r="G23" s="145">
        <v>28040</v>
      </c>
      <c r="H23" s="145">
        <v>209199</v>
      </c>
      <c r="I23" s="145">
        <v>238772</v>
      </c>
    </row>
    <row r="24" spans="2:9" ht="19.5" customHeight="1" x14ac:dyDescent="0.15">
      <c r="B24" s="200"/>
      <c r="C24" s="170"/>
      <c r="D24" s="34" t="s">
        <v>72</v>
      </c>
      <c r="E24" s="26" t="s">
        <v>75</v>
      </c>
      <c r="F24" s="144">
        <v>41562.110000000008</v>
      </c>
      <c r="G24" s="145">
        <v>247951.81000000003</v>
      </c>
      <c r="H24" s="145">
        <v>989834.54600000021</v>
      </c>
      <c r="I24" s="145">
        <v>1279348.4660000002</v>
      </c>
    </row>
    <row r="25" spans="2:9" ht="19.5" customHeight="1" x14ac:dyDescent="0.15">
      <c r="B25" s="200"/>
      <c r="C25" s="170"/>
      <c r="D25" s="34" t="s">
        <v>132</v>
      </c>
      <c r="E25" s="26" t="s">
        <v>75</v>
      </c>
      <c r="F25" s="144">
        <v>13885.439999999997</v>
      </c>
      <c r="G25" s="145">
        <v>56689.328999999998</v>
      </c>
      <c r="H25" s="145">
        <v>95784.996999999988</v>
      </c>
      <c r="I25" s="145">
        <v>166359.766</v>
      </c>
    </row>
    <row r="26" spans="2:9" ht="19.5" customHeight="1" x14ac:dyDescent="0.15">
      <c r="B26" s="200"/>
      <c r="C26" s="170"/>
      <c r="D26" s="34" t="s">
        <v>133</v>
      </c>
      <c r="E26" s="26" t="s">
        <v>75</v>
      </c>
      <c r="F26" s="144">
        <v>20917.539999999997</v>
      </c>
      <c r="G26" s="145">
        <v>98513.14</v>
      </c>
      <c r="H26" s="145">
        <v>613992.59299999988</v>
      </c>
      <c r="I26" s="145">
        <v>733423.27299999981</v>
      </c>
    </row>
    <row r="27" spans="2:9" ht="19.5" customHeight="1" x14ac:dyDescent="0.15">
      <c r="B27" s="200"/>
      <c r="C27" s="170"/>
      <c r="D27" s="34" t="s">
        <v>134</v>
      </c>
      <c r="E27" s="26" t="s">
        <v>75</v>
      </c>
      <c r="F27" s="144">
        <v>19627.27</v>
      </c>
      <c r="G27" s="145">
        <v>153985.00099999999</v>
      </c>
      <c r="H27" s="145">
        <v>363456.5689999999</v>
      </c>
      <c r="I27" s="145">
        <v>537068.83999999985</v>
      </c>
    </row>
    <row r="28" spans="2:9" ht="19.5" customHeight="1" x14ac:dyDescent="0.15">
      <c r="B28" s="201"/>
      <c r="C28" s="171"/>
      <c r="D28" s="34" t="s">
        <v>135</v>
      </c>
      <c r="E28" s="26" t="s">
        <v>75</v>
      </c>
      <c r="F28" s="144">
        <v>14922.74</v>
      </c>
      <c r="G28" s="145">
        <v>49552.288000000015</v>
      </c>
      <c r="H28" s="145">
        <v>100719.10100000001</v>
      </c>
      <c r="I28" s="145">
        <v>165194.12900000002</v>
      </c>
    </row>
    <row r="29" spans="2:9" ht="19.5" customHeight="1" x14ac:dyDescent="0.15"/>
  </sheetData>
  <mergeCells count="9">
    <mergeCell ref="B11:B28"/>
    <mergeCell ref="C11:C16"/>
    <mergeCell ref="C17:C22"/>
    <mergeCell ref="C23:C28"/>
    <mergeCell ref="B4:E4"/>
    <mergeCell ref="B5:B10"/>
    <mergeCell ref="C5:C6"/>
    <mergeCell ref="C7:C8"/>
    <mergeCell ref="C9:C10"/>
  </mergeCells>
  <phoneticPr fontId="1"/>
  <pageMargins left="0.23622047244094491" right="0.23622047244094491" top="0.74803149606299213" bottom="0.74803149606299213" header="0.31496062992125984" footer="0.31496062992125984"/>
  <pageSetup paperSize="9" scale="48" fitToWidth="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FF00"/>
  </sheetPr>
  <dimension ref="A2:W37"/>
  <sheetViews>
    <sheetView workbookViewId="0">
      <selection activeCell="E12" sqref="E12"/>
    </sheetView>
  </sheetViews>
  <sheetFormatPr defaultRowHeight="13.5" x14ac:dyDescent="0.15"/>
  <cols>
    <col min="2" max="2" width="15" customWidth="1"/>
    <col min="4" max="4" width="12.5" customWidth="1"/>
  </cols>
  <sheetData>
    <row r="2" spans="2:23" x14ac:dyDescent="0.15">
      <c r="B2" s="111" t="s">
        <v>88</v>
      </c>
      <c r="C2" s="110" t="str">
        <f ca="1">CELL("filename")</f>
        <v>\\fsst01\地球環境局_フロン対策室\01_課室共有\0114_法令・計画\フロン排出抑制法\80_法定報告・調査検討\法定報告（充填量回収量・再生量・破壊量）\R2実績_実績_充填回収量報告\05_プレスリリース\01_資料\セット版\[令和２年度充填回収量集計結果表.xlsx]5. 都道府県別回収量実績（整備時）</v>
      </c>
      <c r="D2" s="110"/>
      <c r="E2" s="110"/>
      <c r="F2" s="110"/>
      <c r="G2" s="110"/>
      <c r="H2" s="110"/>
      <c r="I2" s="110"/>
      <c r="J2" s="110"/>
      <c r="K2" s="110"/>
      <c r="L2" s="110"/>
      <c r="M2" s="110"/>
      <c r="N2" s="110"/>
      <c r="O2" s="110"/>
      <c r="P2" s="110"/>
      <c r="Q2" s="110"/>
      <c r="R2" s="110"/>
      <c r="S2" s="110"/>
      <c r="T2" s="110"/>
      <c r="U2" s="110"/>
      <c r="V2" s="110"/>
      <c r="W2" s="110"/>
    </row>
    <row r="3" spans="2:23" x14ac:dyDescent="0.15">
      <c r="B3" t="s">
        <v>89</v>
      </c>
      <c r="C3" s="110" t="e">
        <f ca="1">FIND("平成", C2, 1)</f>
        <v>#VALUE!</v>
      </c>
    </row>
    <row r="4" spans="2:23" x14ac:dyDescent="0.15">
      <c r="C4" s="111"/>
    </row>
    <row r="5" spans="2:23" x14ac:dyDescent="0.15">
      <c r="C5" s="111"/>
    </row>
    <row r="6" spans="2:23" x14ac:dyDescent="0.15">
      <c r="E6" t="s">
        <v>102</v>
      </c>
    </row>
    <row r="7" spans="2:23" x14ac:dyDescent="0.15">
      <c r="E7" t="s">
        <v>101</v>
      </c>
      <c r="F7" t="s">
        <v>87</v>
      </c>
    </row>
    <row r="8" spans="2:23" x14ac:dyDescent="0.15">
      <c r="B8" t="s">
        <v>92</v>
      </c>
      <c r="C8" s="112" t="s">
        <v>100</v>
      </c>
    </row>
    <row r="9" spans="2:23" x14ac:dyDescent="0.15">
      <c r="B9" t="s">
        <v>93</v>
      </c>
      <c r="C9" s="112" t="str">
        <f>$E$7&amp;$C$8&amp;$F$7</f>
        <v>令和元年度</v>
      </c>
    </row>
    <row r="10" spans="2:23" x14ac:dyDescent="0.15">
      <c r="B10" t="s">
        <v>94</v>
      </c>
      <c r="C10" s="112" t="str">
        <f>$C$8&amp;$F$7</f>
        <v>元年度</v>
      </c>
    </row>
    <row r="11" spans="2:23" x14ac:dyDescent="0.15">
      <c r="B11" t="s">
        <v>90</v>
      </c>
      <c r="C11" s="110">
        <v>30</v>
      </c>
    </row>
    <row r="12" spans="2:23" x14ac:dyDescent="0.15">
      <c r="B12" t="s">
        <v>91</v>
      </c>
      <c r="C12" s="110" t="str">
        <f>$E$6&amp;$C$11&amp;$F$7</f>
        <v>平成30年度</v>
      </c>
    </row>
    <row r="13" spans="2:23" x14ac:dyDescent="0.15">
      <c r="C13" s="105"/>
    </row>
    <row r="14" spans="2:23" x14ac:dyDescent="0.15">
      <c r="C14" s="105"/>
    </row>
    <row r="15" spans="2:23" x14ac:dyDescent="0.15">
      <c r="C15" s="105"/>
    </row>
    <row r="16" spans="2:23" x14ac:dyDescent="0.15">
      <c r="B16" s="105"/>
    </row>
    <row r="17" spans="1:4" x14ac:dyDescent="0.15">
      <c r="A17" s="107" t="s">
        <v>83</v>
      </c>
      <c r="B17" s="105" t="str">
        <f>C9</f>
        <v>令和元年度</v>
      </c>
      <c r="C17" t="s">
        <v>84</v>
      </c>
      <c r="D17" t="str">
        <f>A17&amp;B17&amp;C17</f>
        <v>（令和元年度）</v>
      </c>
    </row>
    <row r="18" spans="1:4" x14ac:dyDescent="0.15">
      <c r="A18" s="107" t="s">
        <v>83</v>
      </c>
      <c r="B18" t="str">
        <f>C12</f>
        <v>平成30年度</v>
      </c>
      <c r="C18" t="s">
        <v>84</v>
      </c>
      <c r="D18" t="str">
        <f>A18&amp;B18&amp;C18</f>
        <v>（平成30年度）</v>
      </c>
    </row>
    <row r="20" spans="1:4" x14ac:dyDescent="0.15">
      <c r="B20" s="108"/>
    </row>
    <row r="21" spans="1:4" x14ac:dyDescent="0.15">
      <c r="B21" t="s">
        <v>85</v>
      </c>
      <c r="D21" t="str">
        <f>$C$10&amp;B21</f>
        <v>元年度当初の保管量</v>
      </c>
    </row>
    <row r="24" spans="1:4" x14ac:dyDescent="0.15">
      <c r="B24" t="s">
        <v>86</v>
      </c>
      <c r="D24" t="str">
        <f t="shared" ref="D24:D36" si="0">$C$10&amp;B24</f>
        <v>元年度末の保管量</v>
      </c>
    </row>
    <row r="27" spans="1:4" x14ac:dyDescent="0.15">
      <c r="B27" t="s">
        <v>85</v>
      </c>
      <c r="D27" t="str">
        <f t="shared" si="0"/>
        <v>元年度当初の保管量</v>
      </c>
    </row>
    <row r="30" spans="1:4" x14ac:dyDescent="0.15">
      <c r="B30" t="s">
        <v>86</v>
      </c>
      <c r="D30" t="str">
        <f t="shared" si="0"/>
        <v>元年度末の保管量</v>
      </c>
    </row>
    <row r="33" spans="2:4" x14ac:dyDescent="0.15">
      <c r="B33" t="s">
        <v>85</v>
      </c>
      <c r="D33" t="str">
        <f t="shared" si="0"/>
        <v>元年度当初の保管量</v>
      </c>
    </row>
    <row r="36" spans="2:4" x14ac:dyDescent="0.15">
      <c r="B36" t="s">
        <v>86</v>
      </c>
      <c r="D36" t="str">
        <f t="shared" si="0"/>
        <v>元年度末の保管量</v>
      </c>
    </row>
    <row r="37" spans="2:4" x14ac:dyDescent="0.15">
      <c r="B37" s="108"/>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sheetPr>
  <dimension ref="B1:X35"/>
  <sheetViews>
    <sheetView zoomScaleNormal="100" workbookViewId="0">
      <selection activeCell="B21" sqref="B21:B28"/>
    </sheetView>
  </sheetViews>
  <sheetFormatPr defaultRowHeight="13.5" x14ac:dyDescent="0.15"/>
  <cols>
    <col min="1" max="1" width="7.875" style="3" customWidth="1"/>
    <col min="2" max="2" width="6" style="29" customWidth="1"/>
    <col min="3" max="3" width="26.875" style="3" customWidth="1"/>
    <col min="4" max="4" width="4.75" style="3" bestFit="1" customWidth="1"/>
    <col min="5" max="5" width="11.75" style="3" bestFit="1" customWidth="1"/>
    <col min="6" max="7" width="11.125" style="3" customWidth="1"/>
    <col min="8" max="8" width="2.125" style="3" bestFit="1" customWidth="1"/>
    <col min="9" max="9" width="7.75" style="3" bestFit="1" customWidth="1"/>
    <col min="10" max="10" width="2.125" style="3" bestFit="1" customWidth="1"/>
    <col min="11" max="11" width="7.25" style="3" customWidth="1"/>
    <col min="12" max="12" width="5.375" style="3" customWidth="1"/>
    <col min="13" max="13" width="7" style="29" customWidth="1"/>
    <col min="14" max="14" width="26.875" style="3" customWidth="1"/>
    <col min="15" max="15" width="5.875" style="3" customWidth="1"/>
    <col min="16" max="18" width="11.125" style="3" customWidth="1"/>
    <col min="19" max="19" width="2.375" style="3" customWidth="1"/>
    <col min="20" max="20" width="9" style="3"/>
    <col min="21" max="21" width="2.375" style="3" customWidth="1"/>
    <col min="22" max="22" width="5.375" style="3" customWidth="1"/>
    <col min="23" max="24" width="5.125" style="29" customWidth="1"/>
    <col min="25" max="25" width="26.875" style="3" customWidth="1"/>
    <col min="26" max="26" width="5.875" style="3" customWidth="1"/>
    <col min="27" max="29" width="11.125" style="3" customWidth="1"/>
    <col min="30" max="30" width="2.375" style="3" customWidth="1"/>
    <col min="31" max="31" width="9" style="3"/>
    <col min="32" max="32" width="2.375" style="3" customWidth="1"/>
    <col min="33" max="257" width="9" style="3"/>
    <col min="258" max="258" width="3.625" style="3" customWidth="1"/>
    <col min="259" max="259" width="3.375" style="3" bestFit="1" customWidth="1"/>
    <col min="260" max="260" width="26.875" style="3" customWidth="1"/>
    <col min="261" max="261" width="4.75" style="3" bestFit="1" customWidth="1"/>
    <col min="262" max="262" width="11.125" style="3" bestFit="1" customWidth="1"/>
    <col min="263" max="264" width="11.125" style="3" customWidth="1"/>
    <col min="265" max="265" width="2.125" style="3" bestFit="1" customWidth="1"/>
    <col min="266" max="266" width="6.875" style="3" bestFit="1" customWidth="1"/>
    <col min="267" max="267" width="2.125" style="3" bestFit="1" customWidth="1"/>
    <col min="268" max="268" width="3.125" style="3" bestFit="1" customWidth="1"/>
    <col min="269" max="513" width="9" style="3"/>
    <col min="514" max="514" width="3.625" style="3" customWidth="1"/>
    <col min="515" max="515" width="3.375" style="3" bestFit="1" customWidth="1"/>
    <col min="516" max="516" width="26.875" style="3" customWidth="1"/>
    <col min="517" max="517" width="4.75" style="3" bestFit="1" customWidth="1"/>
    <col min="518" max="518" width="11.125" style="3" bestFit="1" customWidth="1"/>
    <col min="519" max="520" width="11.125" style="3" customWidth="1"/>
    <col min="521" max="521" width="2.125" style="3" bestFit="1" customWidth="1"/>
    <col min="522" max="522" width="6.875" style="3" bestFit="1" customWidth="1"/>
    <col min="523" max="523" width="2.125" style="3" bestFit="1" customWidth="1"/>
    <col min="524" max="524" width="3.125" style="3" bestFit="1" customWidth="1"/>
    <col min="525" max="769" width="9" style="3"/>
    <col min="770" max="770" width="3.625" style="3" customWidth="1"/>
    <col min="771" max="771" width="3.375" style="3" bestFit="1" customWidth="1"/>
    <col min="772" max="772" width="26.875" style="3" customWidth="1"/>
    <col min="773" max="773" width="4.75" style="3" bestFit="1" customWidth="1"/>
    <col min="774" max="774" width="11.125" style="3" bestFit="1" customWidth="1"/>
    <col min="775" max="776" width="11.125" style="3" customWidth="1"/>
    <col min="777" max="777" width="2.125" style="3" bestFit="1" customWidth="1"/>
    <col min="778" max="778" width="6.875" style="3" bestFit="1" customWidth="1"/>
    <col min="779" max="779" width="2.125" style="3" bestFit="1" customWidth="1"/>
    <col min="780" max="780" width="3.125" style="3" bestFit="1" customWidth="1"/>
    <col min="781" max="1025" width="9" style="3"/>
    <col min="1026" max="1026" width="3.625" style="3" customWidth="1"/>
    <col min="1027" max="1027" width="3.375" style="3" bestFit="1" customWidth="1"/>
    <col min="1028" max="1028" width="26.875" style="3" customWidth="1"/>
    <col min="1029" max="1029" width="4.75" style="3" bestFit="1" customWidth="1"/>
    <col min="1030" max="1030" width="11.125" style="3" bestFit="1" customWidth="1"/>
    <col min="1031" max="1032" width="11.125" style="3" customWidth="1"/>
    <col min="1033" max="1033" width="2.125" style="3" bestFit="1" customWidth="1"/>
    <col min="1034" max="1034" width="6.875" style="3" bestFit="1" customWidth="1"/>
    <col min="1035" max="1035" width="2.125" style="3" bestFit="1" customWidth="1"/>
    <col min="1036" max="1036" width="3.125" style="3" bestFit="1" customWidth="1"/>
    <col min="1037" max="1281" width="9" style="3"/>
    <col min="1282" max="1282" width="3.625" style="3" customWidth="1"/>
    <col min="1283" max="1283" width="3.375" style="3" bestFit="1" customWidth="1"/>
    <col min="1284" max="1284" width="26.875" style="3" customWidth="1"/>
    <col min="1285" max="1285" width="4.75" style="3" bestFit="1" customWidth="1"/>
    <col min="1286" max="1286" width="11.125" style="3" bestFit="1" customWidth="1"/>
    <col min="1287" max="1288" width="11.125" style="3" customWidth="1"/>
    <col min="1289" max="1289" width="2.125" style="3" bestFit="1" customWidth="1"/>
    <col min="1290" max="1290" width="6.875" style="3" bestFit="1" customWidth="1"/>
    <col min="1291" max="1291" width="2.125" style="3" bestFit="1" customWidth="1"/>
    <col min="1292" max="1292" width="3.125" style="3" bestFit="1" customWidth="1"/>
    <col min="1293" max="1537" width="9" style="3"/>
    <col min="1538" max="1538" width="3.625" style="3" customWidth="1"/>
    <col min="1539" max="1539" width="3.375" style="3" bestFit="1" customWidth="1"/>
    <col min="1540" max="1540" width="26.875" style="3" customWidth="1"/>
    <col min="1541" max="1541" width="4.75" style="3" bestFit="1" customWidth="1"/>
    <col min="1542" max="1542" width="11.125" style="3" bestFit="1" customWidth="1"/>
    <col min="1543" max="1544" width="11.125" style="3" customWidth="1"/>
    <col min="1545" max="1545" width="2.125" style="3" bestFit="1" customWidth="1"/>
    <col min="1546" max="1546" width="6.875" style="3" bestFit="1" customWidth="1"/>
    <col min="1547" max="1547" width="2.125" style="3" bestFit="1" customWidth="1"/>
    <col min="1548" max="1548" width="3.125" style="3" bestFit="1" customWidth="1"/>
    <col min="1549" max="1793" width="9" style="3"/>
    <col min="1794" max="1794" width="3.625" style="3" customWidth="1"/>
    <col min="1795" max="1795" width="3.375" style="3" bestFit="1" customWidth="1"/>
    <col min="1796" max="1796" width="26.875" style="3" customWidth="1"/>
    <col min="1797" max="1797" width="4.75" style="3" bestFit="1" customWidth="1"/>
    <col min="1798" max="1798" width="11.125" style="3" bestFit="1" customWidth="1"/>
    <col min="1799" max="1800" width="11.125" style="3" customWidth="1"/>
    <col min="1801" max="1801" width="2.125" style="3" bestFit="1" customWidth="1"/>
    <col min="1802" max="1802" width="6.875" style="3" bestFit="1" customWidth="1"/>
    <col min="1803" max="1803" width="2.125" style="3" bestFit="1" customWidth="1"/>
    <col min="1804" max="1804" width="3.125" style="3" bestFit="1" customWidth="1"/>
    <col min="1805" max="2049" width="9" style="3"/>
    <col min="2050" max="2050" width="3.625" style="3" customWidth="1"/>
    <col min="2051" max="2051" width="3.375" style="3" bestFit="1" customWidth="1"/>
    <col min="2052" max="2052" width="26.875" style="3" customWidth="1"/>
    <col min="2053" max="2053" width="4.75" style="3" bestFit="1" customWidth="1"/>
    <col min="2054" max="2054" width="11.125" style="3" bestFit="1" customWidth="1"/>
    <col min="2055" max="2056" width="11.125" style="3" customWidth="1"/>
    <col min="2057" max="2057" width="2.125" style="3" bestFit="1" customWidth="1"/>
    <col min="2058" max="2058" width="6.875" style="3" bestFit="1" customWidth="1"/>
    <col min="2059" max="2059" width="2.125" style="3" bestFit="1" customWidth="1"/>
    <col min="2060" max="2060" width="3.125" style="3" bestFit="1" customWidth="1"/>
    <col min="2061" max="2305" width="9" style="3"/>
    <col min="2306" max="2306" width="3.625" style="3" customWidth="1"/>
    <col min="2307" max="2307" width="3.375" style="3" bestFit="1" customWidth="1"/>
    <col min="2308" max="2308" width="26.875" style="3" customWidth="1"/>
    <col min="2309" max="2309" width="4.75" style="3" bestFit="1" customWidth="1"/>
    <col min="2310" max="2310" width="11.125" style="3" bestFit="1" customWidth="1"/>
    <col min="2311" max="2312" width="11.125" style="3" customWidth="1"/>
    <col min="2313" max="2313" width="2.125" style="3" bestFit="1" customWidth="1"/>
    <col min="2314" max="2314" width="6.875" style="3" bestFit="1" customWidth="1"/>
    <col min="2315" max="2315" width="2.125" style="3" bestFit="1" customWidth="1"/>
    <col min="2316" max="2316" width="3.125" style="3" bestFit="1" customWidth="1"/>
    <col min="2317" max="2561" width="9" style="3"/>
    <col min="2562" max="2562" width="3.625" style="3" customWidth="1"/>
    <col min="2563" max="2563" width="3.375" style="3" bestFit="1" customWidth="1"/>
    <col min="2564" max="2564" width="26.875" style="3" customWidth="1"/>
    <col min="2565" max="2565" width="4.75" style="3" bestFit="1" customWidth="1"/>
    <col min="2566" max="2566" width="11.125" style="3" bestFit="1" customWidth="1"/>
    <col min="2567" max="2568" width="11.125" style="3" customWidth="1"/>
    <col min="2569" max="2569" width="2.125" style="3" bestFit="1" customWidth="1"/>
    <col min="2570" max="2570" width="6.875" style="3" bestFit="1" customWidth="1"/>
    <col min="2571" max="2571" width="2.125" style="3" bestFit="1" customWidth="1"/>
    <col min="2572" max="2572" width="3.125" style="3" bestFit="1" customWidth="1"/>
    <col min="2573" max="2817" width="9" style="3"/>
    <col min="2818" max="2818" width="3.625" style="3" customWidth="1"/>
    <col min="2819" max="2819" width="3.375" style="3" bestFit="1" customWidth="1"/>
    <col min="2820" max="2820" width="26.875" style="3" customWidth="1"/>
    <col min="2821" max="2821" width="4.75" style="3" bestFit="1" customWidth="1"/>
    <col min="2822" max="2822" width="11.125" style="3" bestFit="1" customWidth="1"/>
    <col min="2823" max="2824" width="11.125" style="3" customWidth="1"/>
    <col min="2825" max="2825" width="2.125" style="3" bestFit="1" customWidth="1"/>
    <col min="2826" max="2826" width="6.875" style="3" bestFit="1" customWidth="1"/>
    <col min="2827" max="2827" width="2.125" style="3" bestFit="1" customWidth="1"/>
    <col min="2828" max="2828" width="3.125" style="3" bestFit="1" customWidth="1"/>
    <col min="2829" max="3073" width="9" style="3"/>
    <col min="3074" max="3074" width="3.625" style="3" customWidth="1"/>
    <col min="3075" max="3075" width="3.375" style="3" bestFit="1" customWidth="1"/>
    <col min="3076" max="3076" width="26.875" style="3" customWidth="1"/>
    <col min="3077" max="3077" width="4.75" style="3" bestFit="1" customWidth="1"/>
    <col min="3078" max="3078" width="11.125" style="3" bestFit="1" customWidth="1"/>
    <col min="3079" max="3080" width="11.125" style="3" customWidth="1"/>
    <col min="3081" max="3081" width="2.125" style="3" bestFit="1" customWidth="1"/>
    <col min="3082" max="3082" width="6.875" style="3" bestFit="1" customWidth="1"/>
    <col min="3083" max="3083" width="2.125" style="3" bestFit="1" customWidth="1"/>
    <col min="3084" max="3084" width="3.125" style="3" bestFit="1" customWidth="1"/>
    <col min="3085" max="3329" width="9" style="3"/>
    <col min="3330" max="3330" width="3.625" style="3" customWidth="1"/>
    <col min="3331" max="3331" width="3.375" style="3" bestFit="1" customWidth="1"/>
    <col min="3332" max="3332" width="26.875" style="3" customWidth="1"/>
    <col min="3333" max="3333" width="4.75" style="3" bestFit="1" customWidth="1"/>
    <col min="3334" max="3334" width="11.125" style="3" bestFit="1" customWidth="1"/>
    <col min="3335" max="3336" width="11.125" style="3" customWidth="1"/>
    <col min="3337" max="3337" width="2.125" style="3" bestFit="1" customWidth="1"/>
    <col min="3338" max="3338" width="6.875" style="3" bestFit="1" customWidth="1"/>
    <col min="3339" max="3339" width="2.125" style="3" bestFit="1" customWidth="1"/>
    <col min="3340" max="3340" width="3.125" style="3" bestFit="1" customWidth="1"/>
    <col min="3341" max="3585" width="9" style="3"/>
    <col min="3586" max="3586" width="3.625" style="3" customWidth="1"/>
    <col min="3587" max="3587" width="3.375" style="3" bestFit="1" customWidth="1"/>
    <col min="3588" max="3588" width="26.875" style="3" customWidth="1"/>
    <col min="3589" max="3589" width="4.75" style="3" bestFit="1" customWidth="1"/>
    <col min="3590" max="3590" width="11.125" style="3" bestFit="1" customWidth="1"/>
    <col min="3591" max="3592" width="11.125" style="3" customWidth="1"/>
    <col min="3593" max="3593" width="2.125" style="3" bestFit="1" customWidth="1"/>
    <col min="3594" max="3594" width="6.875" style="3" bestFit="1" customWidth="1"/>
    <col min="3595" max="3595" width="2.125" style="3" bestFit="1" customWidth="1"/>
    <col min="3596" max="3596" width="3.125" style="3" bestFit="1" customWidth="1"/>
    <col min="3597" max="3841" width="9" style="3"/>
    <col min="3842" max="3842" width="3.625" style="3" customWidth="1"/>
    <col min="3843" max="3843" width="3.375" style="3" bestFit="1" customWidth="1"/>
    <col min="3844" max="3844" width="26.875" style="3" customWidth="1"/>
    <col min="3845" max="3845" width="4.75" style="3" bestFit="1" customWidth="1"/>
    <col min="3846" max="3846" width="11.125" style="3" bestFit="1" customWidth="1"/>
    <col min="3847" max="3848" width="11.125" style="3" customWidth="1"/>
    <col min="3849" max="3849" width="2.125" style="3" bestFit="1" customWidth="1"/>
    <col min="3850" max="3850" width="6.875" style="3" bestFit="1" customWidth="1"/>
    <col min="3851" max="3851" width="2.125" style="3" bestFit="1" customWidth="1"/>
    <col min="3852" max="3852" width="3.125" style="3" bestFit="1" customWidth="1"/>
    <col min="3853" max="4097" width="9" style="3"/>
    <col min="4098" max="4098" width="3.625" style="3" customWidth="1"/>
    <col min="4099" max="4099" width="3.375" style="3" bestFit="1" customWidth="1"/>
    <col min="4100" max="4100" width="26.875" style="3" customWidth="1"/>
    <col min="4101" max="4101" width="4.75" style="3" bestFit="1" customWidth="1"/>
    <col min="4102" max="4102" width="11.125" style="3" bestFit="1" customWidth="1"/>
    <col min="4103" max="4104" width="11.125" style="3" customWidth="1"/>
    <col min="4105" max="4105" width="2.125" style="3" bestFit="1" customWidth="1"/>
    <col min="4106" max="4106" width="6.875" style="3" bestFit="1" customWidth="1"/>
    <col min="4107" max="4107" width="2.125" style="3" bestFit="1" customWidth="1"/>
    <col min="4108" max="4108" width="3.125" style="3" bestFit="1" customWidth="1"/>
    <col min="4109" max="4353" width="9" style="3"/>
    <col min="4354" max="4354" width="3.625" style="3" customWidth="1"/>
    <col min="4355" max="4355" width="3.375" style="3" bestFit="1" customWidth="1"/>
    <col min="4356" max="4356" width="26.875" style="3" customWidth="1"/>
    <col min="4357" max="4357" width="4.75" style="3" bestFit="1" customWidth="1"/>
    <col min="4358" max="4358" width="11.125" style="3" bestFit="1" customWidth="1"/>
    <col min="4359" max="4360" width="11.125" style="3" customWidth="1"/>
    <col min="4361" max="4361" width="2.125" style="3" bestFit="1" customWidth="1"/>
    <col min="4362" max="4362" width="6.875" style="3" bestFit="1" customWidth="1"/>
    <col min="4363" max="4363" width="2.125" style="3" bestFit="1" customWidth="1"/>
    <col min="4364" max="4364" width="3.125" style="3" bestFit="1" customWidth="1"/>
    <col min="4365" max="4609" width="9" style="3"/>
    <col min="4610" max="4610" width="3.625" style="3" customWidth="1"/>
    <col min="4611" max="4611" width="3.375" style="3" bestFit="1" customWidth="1"/>
    <col min="4612" max="4612" width="26.875" style="3" customWidth="1"/>
    <col min="4613" max="4613" width="4.75" style="3" bestFit="1" customWidth="1"/>
    <col min="4614" max="4614" width="11.125" style="3" bestFit="1" customWidth="1"/>
    <col min="4615" max="4616" width="11.125" style="3" customWidth="1"/>
    <col min="4617" max="4617" width="2.125" style="3" bestFit="1" customWidth="1"/>
    <col min="4618" max="4618" width="6.875" style="3" bestFit="1" customWidth="1"/>
    <col min="4619" max="4619" width="2.125" style="3" bestFit="1" customWidth="1"/>
    <col min="4620" max="4620" width="3.125" style="3" bestFit="1" customWidth="1"/>
    <col min="4621" max="4865" width="9" style="3"/>
    <col min="4866" max="4866" width="3.625" style="3" customWidth="1"/>
    <col min="4867" max="4867" width="3.375" style="3" bestFit="1" customWidth="1"/>
    <col min="4868" max="4868" width="26.875" style="3" customWidth="1"/>
    <col min="4869" max="4869" width="4.75" style="3" bestFit="1" customWidth="1"/>
    <col min="4870" max="4870" width="11.125" style="3" bestFit="1" customWidth="1"/>
    <col min="4871" max="4872" width="11.125" style="3" customWidth="1"/>
    <col min="4873" max="4873" width="2.125" style="3" bestFit="1" customWidth="1"/>
    <col min="4874" max="4874" width="6.875" style="3" bestFit="1" customWidth="1"/>
    <col min="4875" max="4875" width="2.125" style="3" bestFit="1" customWidth="1"/>
    <col min="4876" max="4876" width="3.125" style="3" bestFit="1" customWidth="1"/>
    <col min="4877" max="5121" width="9" style="3"/>
    <col min="5122" max="5122" width="3.625" style="3" customWidth="1"/>
    <col min="5123" max="5123" width="3.375" style="3" bestFit="1" customWidth="1"/>
    <col min="5124" max="5124" width="26.875" style="3" customWidth="1"/>
    <col min="5125" max="5125" width="4.75" style="3" bestFit="1" customWidth="1"/>
    <col min="5126" max="5126" width="11.125" style="3" bestFit="1" customWidth="1"/>
    <col min="5127" max="5128" width="11.125" style="3" customWidth="1"/>
    <col min="5129" max="5129" width="2.125" style="3" bestFit="1" customWidth="1"/>
    <col min="5130" max="5130" width="6.875" style="3" bestFit="1" customWidth="1"/>
    <col min="5131" max="5131" width="2.125" style="3" bestFit="1" customWidth="1"/>
    <col min="5132" max="5132" width="3.125" style="3" bestFit="1" customWidth="1"/>
    <col min="5133" max="5377" width="9" style="3"/>
    <col min="5378" max="5378" width="3.625" style="3" customWidth="1"/>
    <col min="5379" max="5379" width="3.375" style="3" bestFit="1" customWidth="1"/>
    <col min="5380" max="5380" width="26.875" style="3" customWidth="1"/>
    <col min="5381" max="5381" width="4.75" style="3" bestFit="1" customWidth="1"/>
    <col min="5382" max="5382" width="11.125" style="3" bestFit="1" customWidth="1"/>
    <col min="5383" max="5384" width="11.125" style="3" customWidth="1"/>
    <col min="5385" max="5385" width="2.125" style="3" bestFit="1" customWidth="1"/>
    <col min="5386" max="5386" width="6.875" style="3" bestFit="1" customWidth="1"/>
    <col min="5387" max="5387" width="2.125" style="3" bestFit="1" customWidth="1"/>
    <col min="5388" max="5388" width="3.125" style="3" bestFit="1" customWidth="1"/>
    <col min="5389" max="5633" width="9" style="3"/>
    <col min="5634" max="5634" width="3.625" style="3" customWidth="1"/>
    <col min="5635" max="5635" width="3.375" style="3" bestFit="1" customWidth="1"/>
    <col min="5636" max="5636" width="26.875" style="3" customWidth="1"/>
    <col min="5637" max="5637" width="4.75" style="3" bestFit="1" customWidth="1"/>
    <col min="5638" max="5638" width="11.125" style="3" bestFit="1" customWidth="1"/>
    <col min="5639" max="5640" width="11.125" style="3" customWidth="1"/>
    <col min="5641" max="5641" width="2.125" style="3" bestFit="1" customWidth="1"/>
    <col min="5642" max="5642" width="6.875" style="3" bestFit="1" customWidth="1"/>
    <col min="5643" max="5643" width="2.125" style="3" bestFit="1" customWidth="1"/>
    <col min="5644" max="5644" width="3.125" style="3" bestFit="1" customWidth="1"/>
    <col min="5645" max="5889" width="9" style="3"/>
    <col min="5890" max="5890" width="3.625" style="3" customWidth="1"/>
    <col min="5891" max="5891" width="3.375" style="3" bestFit="1" customWidth="1"/>
    <col min="5892" max="5892" width="26.875" style="3" customWidth="1"/>
    <col min="5893" max="5893" width="4.75" style="3" bestFit="1" customWidth="1"/>
    <col min="5894" max="5894" width="11.125" style="3" bestFit="1" customWidth="1"/>
    <col min="5895" max="5896" width="11.125" style="3" customWidth="1"/>
    <col min="5897" max="5897" width="2.125" style="3" bestFit="1" customWidth="1"/>
    <col min="5898" max="5898" width="6.875" style="3" bestFit="1" customWidth="1"/>
    <col min="5899" max="5899" width="2.125" style="3" bestFit="1" customWidth="1"/>
    <col min="5900" max="5900" width="3.125" style="3" bestFit="1" customWidth="1"/>
    <col min="5901" max="6145" width="9" style="3"/>
    <col min="6146" max="6146" width="3.625" style="3" customWidth="1"/>
    <col min="6147" max="6147" width="3.375" style="3" bestFit="1" customWidth="1"/>
    <col min="6148" max="6148" width="26.875" style="3" customWidth="1"/>
    <col min="6149" max="6149" width="4.75" style="3" bestFit="1" customWidth="1"/>
    <col min="6150" max="6150" width="11.125" style="3" bestFit="1" customWidth="1"/>
    <col min="6151" max="6152" width="11.125" style="3" customWidth="1"/>
    <col min="6153" max="6153" width="2.125" style="3" bestFit="1" customWidth="1"/>
    <col min="6154" max="6154" width="6.875" style="3" bestFit="1" customWidth="1"/>
    <col min="6155" max="6155" width="2.125" style="3" bestFit="1" customWidth="1"/>
    <col min="6156" max="6156" width="3.125" style="3" bestFit="1" customWidth="1"/>
    <col min="6157" max="6401" width="9" style="3"/>
    <col min="6402" max="6402" width="3.625" style="3" customWidth="1"/>
    <col min="6403" max="6403" width="3.375" style="3" bestFit="1" customWidth="1"/>
    <col min="6404" max="6404" width="26.875" style="3" customWidth="1"/>
    <col min="6405" max="6405" width="4.75" style="3" bestFit="1" customWidth="1"/>
    <col min="6406" max="6406" width="11.125" style="3" bestFit="1" customWidth="1"/>
    <col min="6407" max="6408" width="11.125" style="3" customWidth="1"/>
    <col min="6409" max="6409" width="2.125" style="3" bestFit="1" customWidth="1"/>
    <col min="6410" max="6410" width="6.875" style="3" bestFit="1" customWidth="1"/>
    <col min="6411" max="6411" width="2.125" style="3" bestFit="1" customWidth="1"/>
    <col min="6412" max="6412" width="3.125" style="3" bestFit="1" customWidth="1"/>
    <col min="6413" max="6657" width="9" style="3"/>
    <col min="6658" max="6658" width="3.625" style="3" customWidth="1"/>
    <col min="6659" max="6659" width="3.375" style="3" bestFit="1" customWidth="1"/>
    <col min="6660" max="6660" width="26.875" style="3" customWidth="1"/>
    <col min="6661" max="6661" width="4.75" style="3" bestFit="1" customWidth="1"/>
    <col min="6662" max="6662" width="11.125" style="3" bestFit="1" customWidth="1"/>
    <col min="6663" max="6664" width="11.125" style="3" customWidth="1"/>
    <col min="6665" max="6665" width="2.125" style="3" bestFit="1" customWidth="1"/>
    <col min="6666" max="6666" width="6.875" style="3" bestFit="1" customWidth="1"/>
    <col min="6667" max="6667" width="2.125" style="3" bestFit="1" customWidth="1"/>
    <col min="6668" max="6668" width="3.125" style="3" bestFit="1" customWidth="1"/>
    <col min="6669" max="6913" width="9" style="3"/>
    <col min="6914" max="6914" width="3.625" style="3" customWidth="1"/>
    <col min="6915" max="6915" width="3.375" style="3" bestFit="1" customWidth="1"/>
    <col min="6916" max="6916" width="26.875" style="3" customWidth="1"/>
    <col min="6917" max="6917" width="4.75" style="3" bestFit="1" customWidth="1"/>
    <col min="6918" max="6918" width="11.125" style="3" bestFit="1" customWidth="1"/>
    <col min="6919" max="6920" width="11.125" style="3" customWidth="1"/>
    <col min="6921" max="6921" width="2.125" style="3" bestFit="1" customWidth="1"/>
    <col min="6922" max="6922" width="6.875" style="3" bestFit="1" customWidth="1"/>
    <col min="6923" max="6923" width="2.125" style="3" bestFit="1" customWidth="1"/>
    <col min="6924" max="6924" width="3.125" style="3" bestFit="1" customWidth="1"/>
    <col min="6925" max="7169" width="9" style="3"/>
    <col min="7170" max="7170" width="3.625" style="3" customWidth="1"/>
    <col min="7171" max="7171" width="3.375" style="3" bestFit="1" customWidth="1"/>
    <col min="7172" max="7172" width="26.875" style="3" customWidth="1"/>
    <col min="7173" max="7173" width="4.75" style="3" bestFit="1" customWidth="1"/>
    <col min="7174" max="7174" width="11.125" style="3" bestFit="1" customWidth="1"/>
    <col min="7175" max="7176" width="11.125" style="3" customWidth="1"/>
    <col min="7177" max="7177" width="2.125" style="3" bestFit="1" customWidth="1"/>
    <col min="7178" max="7178" width="6.875" style="3" bestFit="1" customWidth="1"/>
    <col min="7179" max="7179" width="2.125" style="3" bestFit="1" customWidth="1"/>
    <col min="7180" max="7180" width="3.125" style="3" bestFit="1" customWidth="1"/>
    <col min="7181" max="7425" width="9" style="3"/>
    <col min="7426" max="7426" width="3.625" style="3" customWidth="1"/>
    <col min="7427" max="7427" width="3.375" style="3" bestFit="1" customWidth="1"/>
    <col min="7428" max="7428" width="26.875" style="3" customWidth="1"/>
    <col min="7429" max="7429" width="4.75" style="3" bestFit="1" customWidth="1"/>
    <col min="7430" max="7430" width="11.125" style="3" bestFit="1" customWidth="1"/>
    <col min="7431" max="7432" width="11.125" style="3" customWidth="1"/>
    <col min="7433" max="7433" width="2.125" style="3" bestFit="1" customWidth="1"/>
    <col min="7434" max="7434" width="6.875" style="3" bestFit="1" customWidth="1"/>
    <col min="7435" max="7435" width="2.125" style="3" bestFit="1" customWidth="1"/>
    <col min="7436" max="7436" width="3.125" style="3" bestFit="1" customWidth="1"/>
    <col min="7437" max="7681" width="9" style="3"/>
    <col min="7682" max="7682" width="3.625" style="3" customWidth="1"/>
    <col min="7683" max="7683" width="3.375" style="3" bestFit="1" customWidth="1"/>
    <col min="7684" max="7684" width="26.875" style="3" customWidth="1"/>
    <col min="7685" max="7685" width="4.75" style="3" bestFit="1" customWidth="1"/>
    <col min="7686" max="7686" width="11.125" style="3" bestFit="1" customWidth="1"/>
    <col min="7687" max="7688" width="11.125" style="3" customWidth="1"/>
    <col min="7689" max="7689" width="2.125" style="3" bestFit="1" customWidth="1"/>
    <col min="7690" max="7690" width="6.875" style="3" bestFit="1" customWidth="1"/>
    <col min="7691" max="7691" width="2.125" style="3" bestFit="1" customWidth="1"/>
    <col min="7692" max="7692" width="3.125" style="3" bestFit="1" customWidth="1"/>
    <col min="7693" max="7937" width="9" style="3"/>
    <col min="7938" max="7938" width="3.625" style="3" customWidth="1"/>
    <col min="7939" max="7939" width="3.375" style="3" bestFit="1" customWidth="1"/>
    <col min="7940" max="7940" width="26.875" style="3" customWidth="1"/>
    <col min="7941" max="7941" width="4.75" style="3" bestFit="1" customWidth="1"/>
    <col min="7942" max="7942" width="11.125" style="3" bestFit="1" customWidth="1"/>
    <col min="7943" max="7944" width="11.125" style="3" customWidth="1"/>
    <col min="7945" max="7945" width="2.125" style="3" bestFit="1" customWidth="1"/>
    <col min="7946" max="7946" width="6.875" style="3" bestFit="1" customWidth="1"/>
    <col min="7947" max="7947" width="2.125" style="3" bestFit="1" customWidth="1"/>
    <col min="7948" max="7948" width="3.125" style="3" bestFit="1" customWidth="1"/>
    <col min="7949" max="8193" width="9" style="3"/>
    <col min="8194" max="8194" width="3.625" style="3" customWidth="1"/>
    <col min="8195" max="8195" width="3.375" style="3" bestFit="1" customWidth="1"/>
    <col min="8196" max="8196" width="26.875" style="3" customWidth="1"/>
    <col min="8197" max="8197" width="4.75" style="3" bestFit="1" customWidth="1"/>
    <col min="8198" max="8198" width="11.125" style="3" bestFit="1" customWidth="1"/>
    <col min="8199" max="8200" width="11.125" style="3" customWidth="1"/>
    <col min="8201" max="8201" width="2.125" style="3" bestFit="1" customWidth="1"/>
    <col min="8202" max="8202" width="6.875" style="3" bestFit="1" customWidth="1"/>
    <col min="8203" max="8203" width="2.125" style="3" bestFit="1" customWidth="1"/>
    <col min="8204" max="8204" width="3.125" style="3" bestFit="1" customWidth="1"/>
    <col min="8205" max="8449" width="9" style="3"/>
    <col min="8450" max="8450" width="3.625" style="3" customWidth="1"/>
    <col min="8451" max="8451" width="3.375" style="3" bestFit="1" customWidth="1"/>
    <col min="8452" max="8452" width="26.875" style="3" customWidth="1"/>
    <col min="8453" max="8453" width="4.75" style="3" bestFit="1" customWidth="1"/>
    <col min="8454" max="8454" width="11.125" style="3" bestFit="1" customWidth="1"/>
    <col min="8455" max="8456" width="11.125" style="3" customWidth="1"/>
    <col min="8457" max="8457" width="2.125" style="3" bestFit="1" customWidth="1"/>
    <col min="8458" max="8458" width="6.875" style="3" bestFit="1" customWidth="1"/>
    <col min="8459" max="8459" width="2.125" style="3" bestFit="1" customWidth="1"/>
    <col min="8460" max="8460" width="3.125" style="3" bestFit="1" customWidth="1"/>
    <col min="8461" max="8705" width="9" style="3"/>
    <col min="8706" max="8706" width="3.625" style="3" customWidth="1"/>
    <col min="8707" max="8707" width="3.375" style="3" bestFit="1" customWidth="1"/>
    <col min="8708" max="8708" width="26.875" style="3" customWidth="1"/>
    <col min="8709" max="8709" width="4.75" style="3" bestFit="1" customWidth="1"/>
    <col min="8710" max="8710" width="11.125" style="3" bestFit="1" customWidth="1"/>
    <col min="8711" max="8712" width="11.125" style="3" customWidth="1"/>
    <col min="8713" max="8713" width="2.125" style="3" bestFit="1" customWidth="1"/>
    <col min="8714" max="8714" width="6.875" style="3" bestFit="1" customWidth="1"/>
    <col min="8715" max="8715" width="2.125" style="3" bestFit="1" customWidth="1"/>
    <col min="8716" max="8716" width="3.125" style="3" bestFit="1" customWidth="1"/>
    <col min="8717" max="8961" width="9" style="3"/>
    <col min="8962" max="8962" width="3.625" style="3" customWidth="1"/>
    <col min="8963" max="8963" width="3.375" style="3" bestFit="1" customWidth="1"/>
    <col min="8964" max="8964" width="26.875" style="3" customWidth="1"/>
    <col min="8965" max="8965" width="4.75" style="3" bestFit="1" customWidth="1"/>
    <col min="8966" max="8966" width="11.125" style="3" bestFit="1" customWidth="1"/>
    <col min="8967" max="8968" width="11.125" style="3" customWidth="1"/>
    <col min="8969" max="8969" width="2.125" style="3" bestFit="1" customWidth="1"/>
    <col min="8970" max="8970" width="6.875" style="3" bestFit="1" customWidth="1"/>
    <col min="8971" max="8971" width="2.125" style="3" bestFit="1" customWidth="1"/>
    <col min="8972" max="8972" width="3.125" style="3" bestFit="1" customWidth="1"/>
    <col min="8973" max="9217" width="9" style="3"/>
    <col min="9218" max="9218" width="3.625" style="3" customWidth="1"/>
    <col min="9219" max="9219" width="3.375" style="3" bestFit="1" customWidth="1"/>
    <col min="9220" max="9220" width="26.875" style="3" customWidth="1"/>
    <col min="9221" max="9221" width="4.75" style="3" bestFit="1" customWidth="1"/>
    <col min="9222" max="9222" width="11.125" style="3" bestFit="1" customWidth="1"/>
    <col min="9223" max="9224" width="11.125" style="3" customWidth="1"/>
    <col min="9225" max="9225" width="2.125" style="3" bestFit="1" customWidth="1"/>
    <col min="9226" max="9226" width="6.875" style="3" bestFit="1" customWidth="1"/>
    <col min="9227" max="9227" width="2.125" style="3" bestFit="1" customWidth="1"/>
    <col min="9228" max="9228" width="3.125" style="3" bestFit="1" customWidth="1"/>
    <col min="9229" max="9473" width="9" style="3"/>
    <col min="9474" max="9474" width="3.625" style="3" customWidth="1"/>
    <col min="9475" max="9475" width="3.375" style="3" bestFit="1" customWidth="1"/>
    <col min="9476" max="9476" width="26.875" style="3" customWidth="1"/>
    <col min="9477" max="9477" width="4.75" style="3" bestFit="1" customWidth="1"/>
    <col min="9478" max="9478" width="11.125" style="3" bestFit="1" customWidth="1"/>
    <col min="9479" max="9480" width="11.125" style="3" customWidth="1"/>
    <col min="9481" max="9481" width="2.125" style="3" bestFit="1" customWidth="1"/>
    <col min="9482" max="9482" width="6.875" style="3" bestFit="1" customWidth="1"/>
    <col min="9483" max="9483" width="2.125" style="3" bestFit="1" customWidth="1"/>
    <col min="9484" max="9484" width="3.125" style="3" bestFit="1" customWidth="1"/>
    <col min="9485" max="9729" width="9" style="3"/>
    <col min="9730" max="9730" width="3.625" style="3" customWidth="1"/>
    <col min="9731" max="9731" width="3.375" style="3" bestFit="1" customWidth="1"/>
    <col min="9732" max="9732" width="26.875" style="3" customWidth="1"/>
    <col min="9733" max="9733" width="4.75" style="3" bestFit="1" customWidth="1"/>
    <col min="9734" max="9734" width="11.125" style="3" bestFit="1" customWidth="1"/>
    <col min="9735" max="9736" width="11.125" style="3" customWidth="1"/>
    <col min="9737" max="9737" width="2.125" style="3" bestFit="1" customWidth="1"/>
    <col min="9738" max="9738" width="6.875" style="3" bestFit="1" customWidth="1"/>
    <col min="9739" max="9739" width="2.125" style="3" bestFit="1" customWidth="1"/>
    <col min="9740" max="9740" width="3.125" style="3" bestFit="1" customWidth="1"/>
    <col min="9741" max="9985" width="9" style="3"/>
    <col min="9986" max="9986" width="3.625" style="3" customWidth="1"/>
    <col min="9987" max="9987" width="3.375" style="3" bestFit="1" customWidth="1"/>
    <col min="9988" max="9988" width="26.875" style="3" customWidth="1"/>
    <col min="9989" max="9989" width="4.75" style="3" bestFit="1" customWidth="1"/>
    <col min="9990" max="9990" width="11.125" style="3" bestFit="1" customWidth="1"/>
    <col min="9991" max="9992" width="11.125" style="3" customWidth="1"/>
    <col min="9993" max="9993" width="2.125" style="3" bestFit="1" customWidth="1"/>
    <col min="9994" max="9994" width="6.875" style="3" bestFit="1" customWidth="1"/>
    <col min="9995" max="9995" width="2.125" style="3" bestFit="1" customWidth="1"/>
    <col min="9996" max="9996" width="3.125" style="3" bestFit="1" customWidth="1"/>
    <col min="9997" max="10241" width="9" style="3"/>
    <col min="10242" max="10242" width="3.625" style="3" customWidth="1"/>
    <col min="10243" max="10243" width="3.375" style="3" bestFit="1" customWidth="1"/>
    <col min="10244" max="10244" width="26.875" style="3" customWidth="1"/>
    <col min="10245" max="10245" width="4.75" style="3" bestFit="1" customWidth="1"/>
    <col min="10246" max="10246" width="11.125" style="3" bestFit="1" customWidth="1"/>
    <col min="10247" max="10248" width="11.125" style="3" customWidth="1"/>
    <col min="10249" max="10249" width="2.125" style="3" bestFit="1" customWidth="1"/>
    <col min="10250" max="10250" width="6.875" style="3" bestFit="1" customWidth="1"/>
    <col min="10251" max="10251" width="2.125" style="3" bestFit="1" customWidth="1"/>
    <col min="10252" max="10252" width="3.125" style="3" bestFit="1" customWidth="1"/>
    <col min="10253" max="10497" width="9" style="3"/>
    <col min="10498" max="10498" width="3.625" style="3" customWidth="1"/>
    <col min="10499" max="10499" width="3.375" style="3" bestFit="1" customWidth="1"/>
    <col min="10500" max="10500" width="26.875" style="3" customWidth="1"/>
    <col min="10501" max="10501" width="4.75" style="3" bestFit="1" customWidth="1"/>
    <col min="10502" max="10502" width="11.125" style="3" bestFit="1" customWidth="1"/>
    <col min="10503" max="10504" width="11.125" style="3" customWidth="1"/>
    <col min="10505" max="10505" width="2.125" style="3" bestFit="1" customWidth="1"/>
    <col min="10506" max="10506" width="6.875" style="3" bestFit="1" customWidth="1"/>
    <col min="10507" max="10507" width="2.125" style="3" bestFit="1" customWidth="1"/>
    <col min="10508" max="10508" width="3.125" style="3" bestFit="1" customWidth="1"/>
    <col min="10509" max="10753" width="9" style="3"/>
    <col min="10754" max="10754" width="3.625" style="3" customWidth="1"/>
    <col min="10755" max="10755" width="3.375" style="3" bestFit="1" customWidth="1"/>
    <col min="10756" max="10756" width="26.875" style="3" customWidth="1"/>
    <col min="10757" max="10757" width="4.75" style="3" bestFit="1" customWidth="1"/>
    <col min="10758" max="10758" width="11.125" style="3" bestFit="1" customWidth="1"/>
    <col min="10759" max="10760" width="11.125" style="3" customWidth="1"/>
    <col min="10761" max="10761" width="2.125" style="3" bestFit="1" customWidth="1"/>
    <col min="10762" max="10762" width="6.875" style="3" bestFit="1" customWidth="1"/>
    <col min="10763" max="10763" width="2.125" style="3" bestFit="1" customWidth="1"/>
    <col min="10764" max="10764" width="3.125" style="3" bestFit="1" customWidth="1"/>
    <col min="10765" max="11009" width="9" style="3"/>
    <col min="11010" max="11010" width="3.625" style="3" customWidth="1"/>
    <col min="11011" max="11011" width="3.375" style="3" bestFit="1" customWidth="1"/>
    <col min="11012" max="11012" width="26.875" style="3" customWidth="1"/>
    <col min="11013" max="11013" width="4.75" style="3" bestFit="1" customWidth="1"/>
    <col min="11014" max="11014" width="11.125" style="3" bestFit="1" customWidth="1"/>
    <col min="11015" max="11016" width="11.125" style="3" customWidth="1"/>
    <col min="11017" max="11017" width="2.125" style="3" bestFit="1" customWidth="1"/>
    <col min="11018" max="11018" width="6.875" style="3" bestFit="1" customWidth="1"/>
    <col min="11019" max="11019" width="2.125" style="3" bestFit="1" customWidth="1"/>
    <col min="11020" max="11020" width="3.125" style="3" bestFit="1" customWidth="1"/>
    <col min="11021" max="11265" width="9" style="3"/>
    <col min="11266" max="11266" width="3.625" style="3" customWidth="1"/>
    <col min="11267" max="11267" width="3.375" style="3" bestFit="1" customWidth="1"/>
    <col min="11268" max="11268" width="26.875" style="3" customWidth="1"/>
    <col min="11269" max="11269" width="4.75" style="3" bestFit="1" customWidth="1"/>
    <col min="11270" max="11270" width="11.125" style="3" bestFit="1" customWidth="1"/>
    <col min="11271" max="11272" width="11.125" style="3" customWidth="1"/>
    <col min="11273" max="11273" width="2.125" style="3" bestFit="1" customWidth="1"/>
    <col min="11274" max="11274" width="6.875" style="3" bestFit="1" customWidth="1"/>
    <col min="11275" max="11275" width="2.125" style="3" bestFit="1" customWidth="1"/>
    <col min="11276" max="11276" width="3.125" style="3" bestFit="1" customWidth="1"/>
    <col min="11277" max="11521" width="9" style="3"/>
    <col min="11522" max="11522" width="3.625" style="3" customWidth="1"/>
    <col min="11523" max="11523" width="3.375" style="3" bestFit="1" customWidth="1"/>
    <col min="11524" max="11524" width="26.875" style="3" customWidth="1"/>
    <col min="11525" max="11525" width="4.75" style="3" bestFit="1" customWidth="1"/>
    <col min="11526" max="11526" width="11.125" style="3" bestFit="1" customWidth="1"/>
    <col min="11527" max="11528" width="11.125" style="3" customWidth="1"/>
    <col min="11529" max="11529" width="2.125" style="3" bestFit="1" customWidth="1"/>
    <col min="11530" max="11530" width="6.875" style="3" bestFit="1" customWidth="1"/>
    <col min="11531" max="11531" width="2.125" style="3" bestFit="1" customWidth="1"/>
    <col min="11532" max="11532" width="3.125" style="3" bestFit="1" customWidth="1"/>
    <col min="11533" max="11777" width="9" style="3"/>
    <col min="11778" max="11778" width="3.625" style="3" customWidth="1"/>
    <col min="11779" max="11779" width="3.375" style="3" bestFit="1" customWidth="1"/>
    <col min="11780" max="11780" width="26.875" style="3" customWidth="1"/>
    <col min="11781" max="11781" width="4.75" style="3" bestFit="1" customWidth="1"/>
    <col min="11782" max="11782" width="11.125" style="3" bestFit="1" customWidth="1"/>
    <col min="11783" max="11784" width="11.125" style="3" customWidth="1"/>
    <col min="11785" max="11785" width="2.125" style="3" bestFit="1" customWidth="1"/>
    <col min="11786" max="11786" width="6.875" style="3" bestFit="1" customWidth="1"/>
    <col min="11787" max="11787" width="2.125" style="3" bestFit="1" customWidth="1"/>
    <col min="11788" max="11788" width="3.125" style="3" bestFit="1" customWidth="1"/>
    <col min="11789" max="12033" width="9" style="3"/>
    <col min="12034" max="12034" width="3.625" style="3" customWidth="1"/>
    <col min="12035" max="12035" width="3.375" style="3" bestFit="1" customWidth="1"/>
    <col min="12036" max="12036" width="26.875" style="3" customWidth="1"/>
    <col min="12037" max="12037" width="4.75" style="3" bestFit="1" customWidth="1"/>
    <col min="12038" max="12038" width="11.125" style="3" bestFit="1" customWidth="1"/>
    <col min="12039" max="12040" width="11.125" style="3" customWidth="1"/>
    <col min="12041" max="12041" width="2.125" style="3" bestFit="1" customWidth="1"/>
    <col min="12042" max="12042" width="6.875" style="3" bestFit="1" customWidth="1"/>
    <col min="12043" max="12043" width="2.125" style="3" bestFit="1" customWidth="1"/>
    <col min="12044" max="12044" width="3.125" style="3" bestFit="1" customWidth="1"/>
    <col min="12045" max="12289" width="9" style="3"/>
    <col min="12290" max="12290" width="3.625" style="3" customWidth="1"/>
    <col min="12291" max="12291" width="3.375" style="3" bestFit="1" customWidth="1"/>
    <col min="12292" max="12292" width="26.875" style="3" customWidth="1"/>
    <col min="12293" max="12293" width="4.75" style="3" bestFit="1" customWidth="1"/>
    <col min="12294" max="12294" width="11.125" style="3" bestFit="1" customWidth="1"/>
    <col min="12295" max="12296" width="11.125" style="3" customWidth="1"/>
    <col min="12297" max="12297" width="2.125" style="3" bestFit="1" customWidth="1"/>
    <col min="12298" max="12298" width="6.875" style="3" bestFit="1" customWidth="1"/>
    <col min="12299" max="12299" width="2.125" style="3" bestFit="1" customWidth="1"/>
    <col min="12300" max="12300" width="3.125" style="3" bestFit="1" customWidth="1"/>
    <col min="12301" max="12545" width="9" style="3"/>
    <col min="12546" max="12546" width="3.625" style="3" customWidth="1"/>
    <col min="12547" max="12547" width="3.375" style="3" bestFit="1" customWidth="1"/>
    <col min="12548" max="12548" width="26.875" style="3" customWidth="1"/>
    <col min="12549" max="12549" width="4.75" style="3" bestFit="1" customWidth="1"/>
    <col min="12550" max="12550" width="11.125" style="3" bestFit="1" customWidth="1"/>
    <col min="12551" max="12552" width="11.125" style="3" customWidth="1"/>
    <col min="12553" max="12553" width="2.125" style="3" bestFit="1" customWidth="1"/>
    <col min="12554" max="12554" width="6.875" style="3" bestFit="1" customWidth="1"/>
    <col min="12555" max="12555" width="2.125" style="3" bestFit="1" customWidth="1"/>
    <col min="12556" max="12556" width="3.125" style="3" bestFit="1" customWidth="1"/>
    <col min="12557" max="12801" width="9" style="3"/>
    <col min="12802" max="12802" width="3.625" style="3" customWidth="1"/>
    <col min="12803" max="12803" width="3.375" style="3" bestFit="1" customWidth="1"/>
    <col min="12804" max="12804" width="26.875" style="3" customWidth="1"/>
    <col min="12805" max="12805" width="4.75" style="3" bestFit="1" customWidth="1"/>
    <col min="12806" max="12806" width="11.125" style="3" bestFit="1" customWidth="1"/>
    <col min="12807" max="12808" width="11.125" style="3" customWidth="1"/>
    <col min="12809" max="12809" width="2.125" style="3" bestFit="1" customWidth="1"/>
    <col min="12810" max="12810" width="6.875" style="3" bestFit="1" customWidth="1"/>
    <col min="12811" max="12811" width="2.125" style="3" bestFit="1" customWidth="1"/>
    <col min="12812" max="12812" width="3.125" style="3" bestFit="1" customWidth="1"/>
    <col min="12813" max="13057" width="9" style="3"/>
    <col min="13058" max="13058" width="3.625" style="3" customWidth="1"/>
    <col min="13059" max="13059" width="3.375" style="3" bestFit="1" customWidth="1"/>
    <col min="13060" max="13060" width="26.875" style="3" customWidth="1"/>
    <col min="13061" max="13061" width="4.75" style="3" bestFit="1" customWidth="1"/>
    <col min="13062" max="13062" width="11.125" style="3" bestFit="1" customWidth="1"/>
    <col min="13063" max="13064" width="11.125" style="3" customWidth="1"/>
    <col min="13065" max="13065" width="2.125" style="3" bestFit="1" customWidth="1"/>
    <col min="13066" max="13066" width="6.875" style="3" bestFit="1" customWidth="1"/>
    <col min="13067" max="13067" width="2.125" style="3" bestFit="1" customWidth="1"/>
    <col min="13068" max="13068" width="3.125" style="3" bestFit="1" customWidth="1"/>
    <col min="13069" max="13313" width="9" style="3"/>
    <col min="13314" max="13314" width="3.625" style="3" customWidth="1"/>
    <col min="13315" max="13315" width="3.375" style="3" bestFit="1" customWidth="1"/>
    <col min="13316" max="13316" width="26.875" style="3" customWidth="1"/>
    <col min="13317" max="13317" width="4.75" style="3" bestFit="1" customWidth="1"/>
    <col min="13318" max="13318" width="11.125" style="3" bestFit="1" customWidth="1"/>
    <col min="13319" max="13320" width="11.125" style="3" customWidth="1"/>
    <col min="13321" max="13321" width="2.125" style="3" bestFit="1" customWidth="1"/>
    <col min="13322" max="13322" width="6.875" style="3" bestFit="1" customWidth="1"/>
    <col min="13323" max="13323" width="2.125" style="3" bestFit="1" customWidth="1"/>
    <col min="13324" max="13324" width="3.125" style="3" bestFit="1" customWidth="1"/>
    <col min="13325" max="13569" width="9" style="3"/>
    <col min="13570" max="13570" width="3.625" style="3" customWidth="1"/>
    <col min="13571" max="13571" width="3.375" style="3" bestFit="1" customWidth="1"/>
    <col min="13572" max="13572" width="26.875" style="3" customWidth="1"/>
    <col min="13573" max="13573" width="4.75" style="3" bestFit="1" customWidth="1"/>
    <col min="13574" max="13574" width="11.125" style="3" bestFit="1" customWidth="1"/>
    <col min="13575" max="13576" width="11.125" style="3" customWidth="1"/>
    <col min="13577" max="13577" width="2.125" style="3" bestFit="1" customWidth="1"/>
    <col min="13578" max="13578" width="6.875" style="3" bestFit="1" customWidth="1"/>
    <col min="13579" max="13579" width="2.125" style="3" bestFit="1" customWidth="1"/>
    <col min="13580" max="13580" width="3.125" style="3" bestFit="1" customWidth="1"/>
    <col min="13581" max="13825" width="9" style="3"/>
    <col min="13826" max="13826" width="3.625" style="3" customWidth="1"/>
    <col min="13827" max="13827" width="3.375" style="3" bestFit="1" customWidth="1"/>
    <col min="13828" max="13828" width="26.875" style="3" customWidth="1"/>
    <col min="13829" max="13829" width="4.75" style="3" bestFit="1" customWidth="1"/>
    <col min="13830" max="13830" width="11.125" style="3" bestFit="1" customWidth="1"/>
    <col min="13831" max="13832" width="11.125" style="3" customWidth="1"/>
    <col min="13833" max="13833" width="2.125" style="3" bestFit="1" customWidth="1"/>
    <col min="13834" max="13834" width="6.875" style="3" bestFit="1" customWidth="1"/>
    <col min="13835" max="13835" width="2.125" style="3" bestFit="1" customWidth="1"/>
    <col min="13836" max="13836" width="3.125" style="3" bestFit="1" customWidth="1"/>
    <col min="13837" max="14081" width="9" style="3"/>
    <col min="14082" max="14082" width="3.625" style="3" customWidth="1"/>
    <col min="14083" max="14083" width="3.375" style="3" bestFit="1" customWidth="1"/>
    <col min="14084" max="14084" width="26.875" style="3" customWidth="1"/>
    <col min="14085" max="14085" width="4.75" style="3" bestFit="1" customWidth="1"/>
    <col min="14086" max="14086" width="11.125" style="3" bestFit="1" customWidth="1"/>
    <col min="14087" max="14088" width="11.125" style="3" customWidth="1"/>
    <col min="14089" max="14089" width="2.125" style="3" bestFit="1" customWidth="1"/>
    <col min="14090" max="14090" width="6.875" style="3" bestFit="1" customWidth="1"/>
    <col min="14091" max="14091" width="2.125" style="3" bestFit="1" customWidth="1"/>
    <col min="14092" max="14092" width="3.125" style="3" bestFit="1" customWidth="1"/>
    <col min="14093" max="14337" width="9" style="3"/>
    <col min="14338" max="14338" width="3.625" style="3" customWidth="1"/>
    <col min="14339" max="14339" width="3.375" style="3" bestFit="1" customWidth="1"/>
    <col min="14340" max="14340" width="26.875" style="3" customWidth="1"/>
    <col min="14341" max="14341" width="4.75" style="3" bestFit="1" customWidth="1"/>
    <col min="14342" max="14342" width="11.125" style="3" bestFit="1" customWidth="1"/>
    <col min="14343" max="14344" width="11.125" style="3" customWidth="1"/>
    <col min="14345" max="14345" width="2.125" style="3" bestFit="1" customWidth="1"/>
    <col min="14346" max="14346" width="6.875" style="3" bestFit="1" customWidth="1"/>
    <col min="14347" max="14347" width="2.125" style="3" bestFit="1" customWidth="1"/>
    <col min="14348" max="14348" width="3.125" style="3" bestFit="1" customWidth="1"/>
    <col min="14349" max="14593" width="9" style="3"/>
    <col min="14594" max="14594" width="3.625" style="3" customWidth="1"/>
    <col min="14595" max="14595" width="3.375" style="3" bestFit="1" customWidth="1"/>
    <col min="14596" max="14596" width="26.875" style="3" customWidth="1"/>
    <col min="14597" max="14597" width="4.75" style="3" bestFit="1" customWidth="1"/>
    <col min="14598" max="14598" width="11.125" style="3" bestFit="1" customWidth="1"/>
    <col min="14599" max="14600" width="11.125" style="3" customWidth="1"/>
    <col min="14601" max="14601" width="2.125" style="3" bestFit="1" customWidth="1"/>
    <col min="14602" max="14602" width="6.875" style="3" bestFit="1" customWidth="1"/>
    <col min="14603" max="14603" width="2.125" style="3" bestFit="1" customWidth="1"/>
    <col min="14604" max="14604" width="3.125" style="3" bestFit="1" customWidth="1"/>
    <col min="14605" max="14849" width="9" style="3"/>
    <col min="14850" max="14850" width="3.625" style="3" customWidth="1"/>
    <col min="14851" max="14851" width="3.375" style="3" bestFit="1" customWidth="1"/>
    <col min="14852" max="14852" width="26.875" style="3" customWidth="1"/>
    <col min="14853" max="14853" width="4.75" style="3" bestFit="1" customWidth="1"/>
    <col min="14854" max="14854" width="11.125" style="3" bestFit="1" customWidth="1"/>
    <col min="14855" max="14856" width="11.125" style="3" customWidth="1"/>
    <col min="14857" max="14857" width="2.125" style="3" bestFit="1" customWidth="1"/>
    <col min="14858" max="14858" width="6.875" style="3" bestFit="1" customWidth="1"/>
    <col min="14859" max="14859" width="2.125" style="3" bestFit="1" customWidth="1"/>
    <col min="14860" max="14860" width="3.125" style="3" bestFit="1" customWidth="1"/>
    <col min="14861" max="15105" width="9" style="3"/>
    <col min="15106" max="15106" width="3.625" style="3" customWidth="1"/>
    <col min="15107" max="15107" width="3.375" style="3" bestFit="1" customWidth="1"/>
    <col min="15108" max="15108" width="26.875" style="3" customWidth="1"/>
    <col min="15109" max="15109" width="4.75" style="3" bestFit="1" customWidth="1"/>
    <col min="15110" max="15110" width="11.125" style="3" bestFit="1" customWidth="1"/>
    <col min="15111" max="15112" width="11.125" style="3" customWidth="1"/>
    <col min="15113" max="15113" width="2.125" style="3" bestFit="1" customWidth="1"/>
    <col min="15114" max="15114" width="6.875" style="3" bestFit="1" customWidth="1"/>
    <col min="15115" max="15115" width="2.125" style="3" bestFit="1" customWidth="1"/>
    <col min="15116" max="15116" width="3.125" style="3" bestFit="1" customWidth="1"/>
    <col min="15117" max="15361" width="9" style="3"/>
    <col min="15362" max="15362" width="3.625" style="3" customWidth="1"/>
    <col min="15363" max="15363" width="3.375" style="3" bestFit="1" customWidth="1"/>
    <col min="15364" max="15364" width="26.875" style="3" customWidth="1"/>
    <col min="15365" max="15365" width="4.75" style="3" bestFit="1" customWidth="1"/>
    <col min="15366" max="15366" width="11.125" style="3" bestFit="1" customWidth="1"/>
    <col min="15367" max="15368" width="11.125" style="3" customWidth="1"/>
    <col min="15369" max="15369" width="2.125" style="3" bestFit="1" customWidth="1"/>
    <col min="15370" max="15370" width="6.875" style="3" bestFit="1" customWidth="1"/>
    <col min="15371" max="15371" width="2.125" style="3" bestFit="1" customWidth="1"/>
    <col min="15372" max="15372" width="3.125" style="3" bestFit="1" customWidth="1"/>
    <col min="15373" max="15617" width="9" style="3"/>
    <col min="15618" max="15618" width="3.625" style="3" customWidth="1"/>
    <col min="15619" max="15619" width="3.375" style="3" bestFit="1" customWidth="1"/>
    <col min="15620" max="15620" width="26.875" style="3" customWidth="1"/>
    <col min="15621" max="15621" width="4.75" style="3" bestFit="1" customWidth="1"/>
    <col min="15622" max="15622" width="11.125" style="3" bestFit="1" customWidth="1"/>
    <col min="15623" max="15624" width="11.125" style="3" customWidth="1"/>
    <col min="15625" max="15625" width="2.125" style="3" bestFit="1" customWidth="1"/>
    <col min="15626" max="15626" width="6.875" style="3" bestFit="1" customWidth="1"/>
    <col min="15627" max="15627" width="2.125" style="3" bestFit="1" customWidth="1"/>
    <col min="15628" max="15628" width="3.125" style="3" bestFit="1" customWidth="1"/>
    <col min="15629" max="15873" width="9" style="3"/>
    <col min="15874" max="15874" width="3.625" style="3" customWidth="1"/>
    <col min="15875" max="15875" width="3.375" style="3" bestFit="1" customWidth="1"/>
    <col min="15876" max="15876" width="26.875" style="3" customWidth="1"/>
    <col min="15877" max="15877" width="4.75" style="3" bestFit="1" customWidth="1"/>
    <col min="15878" max="15878" width="11.125" style="3" bestFit="1" customWidth="1"/>
    <col min="15879" max="15880" width="11.125" style="3" customWidth="1"/>
    <col min="15881" max="15881" width="2.125" style="3" bestFit="1" customWidth="1"/>
    <col min="15882" max="15882" width="6.875" style="3" bestFit="1" customWidth="1"/>
    <col min="15883" max="15883" width="2.125" style="3" bestFit="1" customWidth="1"/>
    <col min="15884" max="15884" width="3.125" style="3" bestFit="1" customWidth="1"/>
    <col min="15885" max="16129" width="9" style="3"/>
    <col min="16130" max="16130" width="3.625" style="3" customWidth="1"/>
    <col min="16131" max="16131" width="3.375" style="3" bestFit="1" customWidth="1"/>
    <col min="16132" max="16132" width="26.875" style="3" customWidth="1"/>
    <col min="16133" max="16133" width="4.75" style="3" bestFit="1" customWidth="1"/>
    <col min="16134" max="16134" width="11.125" style="3" bestFit="1" customWidth="1"/>
    <col min="16135" max="16136" width="11.125" style="3" customWidth="1"/>
    <col min="16137" max="16137" width="2.125" style="3" bestFit="1" customWidth="1"/>
    <col min="16138" max="16138" width="6.875" style="3" bestFit="1" customWidth="1"/>
    <col min="16139" max="16139" width="2.125" style="3" bestFit="1" customWidth="1"/>
    <col min="16140" max="16140" width="3.125" style="3" bestFit="1" customWidth="1"/>
    <col min="16141" max="16384" width="9" style="3"/>
  </cols>
  <sheetData>
    <row r="1" spans="2:24" s="2" customFormat="1" x14ac:dyDescent="0.15">
      <c r="B1" s="4"/>
      <c r="C1" s="174"/>
      <c r="D1" s="174"/>
      <c r="E1" s="174"/>
      <c r="F1" s="174"/>
      <c r="G1" s="174"/>
      <c r="H1" s="174"/>
      <c r="I1" s="174"/>
      <c r="M1" s="4"/>
      <c r="W1" s="4"/>
      <c r="X1" s="4"/>
    </row>
    <row r="2" spans="2:24" x14ac:dyDescent="0.15">
      <c r="C2" s="3" t="s">
        <v>143</v>
      </c>
      <c r="M2" s="3"/>
    </row>
    <row r="3" spans="2:24" x14ac:dyDescent="0.15">
      <c r="B3" s="3"/>
      <c r="L3" s="29"/>
      <c r="W3" s="3"/>
      <c r="X3" s="3"/>
    </row>
    <row r="4" spans="2:24" ht="19.5" customHeight="1" x14ac:dyDescent="0.15">
      <c r="B4" s="203"/>
      <c r="C4" s="204"/>
      <c r="D4" s="205"/>
      <c r="E4" s="134" t="s">
        <v>120</v>
      </c>
      <c r="F4" s="128" t="s">
        <v>140</v>
      </c>
      <c r="G4" s="128" t="s">
        <v>61</v>
      </c>
      <c r="H4" s="129"/>
      <c r="I4" s="168" t="s">
        <v>62</v>
      </c>
      <c r="J4" s="130"/>
      <c r="M4" s="3"/>
      <c r="W4" s="3"/>
      <c r="X4" s="3"/>
    </row>
    <row r="5" spans="2:24" ht="19.5" customHeight="1" x14ac:dyDescent="0.15">
      <c r="B5" s="206" t="s">
        <v>137</v>
      </c>
      <c r="C5" s="31" t="s">
        <v>127</v>
      </c>
      <c r="D5" s="131" t="s">
        <v>128</v>
      </c>
      <c r="E5" s="135">
        <v>563360.27</v>
      </c>
      <c r="F5" s="118">
        <v>539082</v>
      </c>
      <c r="G5" s="121">
        <v>-24278.270000000019</v>
      </c>
      <c r="H5" s="122" t="s">
        <v>63</v>
      </c>
      <c r="I5" s="120">
        <v>-4.3095460033061972E-2</v>
      </c>
      <c r="J5" s="131" t="s">
        <v>64</v>
      </c>
      <c r="M5" s="3"/>
      <c r="W5" s="3"/>
      <c r="X5" s="3"/>
    </row>
    <row r="6" spans="2:24" ht="19.5" customHeight="1" x14ac:dyDescent="0.15">
      <c r="B6" s="207"/>
      <c r="C6" s="117" t="s">
        <v>67</v>
      </c>
      <c r="D6" s="130" t="s">
        <v>75</v>
      </c>
      <c r="E6" s="135">
        <v>5249830.7361999992</v>
      </c>
      <c r="F6" s="118">
        <v>4944171.0151999993</v>
      </c>
      <c r="G6" s="118">
        <v>-305659.7209999999</v>
      </c>
      <c r="H6" s="119" t="s">
        <v>63</v>
      </c>
      <c r="I6" s="120">
        <v>-5.8222776382548025E-2</v>
      </c>
      <c r="J6" s="130" t="s">
        <v>64</v>
      </c>
      <c r="M6" s="3"/>
      <c r="W6" s="3"/>
      <c r="X6" s="3"/>
    </row>
    <row r="7" spans="2:24" ht="19.5" customHeight="1" x14ac:dyDescent="0.15">
      <c r="B7" s="207"/>
      <c r="C7" s="31" t="s">
        <v>131</v>
      </c>
      <c r="D7" s="131" t="s">
        <v>128</v>
      </c>
      <c r="E7" s="135">
        <v>1742869</v>
      </c>
      <c r="F7" s="118">
        <v>1510557.6</v>
      </c>
      <c r="G7" s="121">
        <v>-232311.39999999991</v>
      </c>
      <c r="H7" s="122" t="s">
        <v>63</v>
      </c>
      <c r="I7" s="120">
        <v>-0.13329251940335152</v>
      </c>
      <c r="J7" s="131" t="s">
        <v>64</v>
      </c>
      <c r="M7" s="3"/>
      <c r="W7" s="3"/>
      <c r="X7" s="3"/>
    </row>
    <row r="8" spans="2:24" ht="19.5" customHeight="1" x14ac:dyDescent="0.15">
      <c r="B8" s="207"/>
      <c r="C8" s="31" t="s">
        <v>72</v>
      </c>
      <c r="D8" s="131" t="s">
        <v>75</v>
      </c>
      <c r="E8" s="135">
        <v>5239256.7368999999</v>
      </c>
      <c r="F8" s="118">
        <v>5234830.6414999999</v>
      </c>
      <c r="G8" s="118">
        <v>-4426.0953999999911</v>
      </c>
      <c r="H8" s="122" t="s">
        <v>63</v>
      </c>
      <c r="I8" s="120">
        <v>-8.447945237779475E-4</v>
      </c>
      <c r="J8" s="131" t="s">
        <v>64</v>
      </c>
      <c r="M8" s="3"/>
      <c r="W8" s="3"/>
      <c r="X8" s="3"/>
    </row>
    <row r="9" spans="2:24" ht="19.5" customHeight="1" x14ac:dyDescent="0.15">
      <c r="B9" s="207"/>
      <c r="C9" s="31" t="s">
        <v>141</v>
      </c>
      <c r="D9" s="132" t="s">
        <v>75</v>
      </c>
      <c r="E9" s="135">
        <v>292480.73300000001</v>
      </c>
      <c r="F9" s="118">
        <v>292155</v>
      </c>
      <c r="G9" s="118">
        <v>-326.24100000003818</v>
      </c>
      <c r="H9" s="123" t="s">
        <v>63</v>
      </c>
      <c r="I9" s="124">
        <v>-1.1154273194468045E-3</v>
      </c>
      <c r="J9" s="132" t="s">
        <v>64</v>
      </c>
      <c r="M9" s="3"/>
      <c r="W9" s="3"/>
      <c r="X9" s="3"/>
    </row>
    <row r="10" spans="2:24" ht="19.5" customHeight="1" x14ac:dyDescent="0.15">
      <c r="B10" s="207"/>
      <c r="C10" s="31" t="s">
        <v>133</v>
      </c>
      <c r="D10" s="131" t="s">
        <v>75</v>
      </c>
      <c r="E10" s="135">
        <v>2995181.4798999988</v>
      </c>
      <c r="F10" s="118">
        <v>2957694.6280000005</v>
      </c>
      <c r="G10" s="118">
        <v>-37486.851899998263</v>
      </c>
      <c r="H10" s="122" t="s">
        <v>63</v>
      </c>
      <c r="I10" s="133">
        <v>-1.2515719715671447E-2</v>
      </c>
      <c r="J10" s="131" t="s">
        <v>64</v>
      </c>
      <c r="M10" s="3"/>
      <c r="W10" s="3"/>
      <c r="X10" s="3"/>
    </row>
    <row r="11" spans="2:24" ht="19.5" customHeight="1" x14ac:dyDescent="0.15">
      <c r="B11" s="207"/>
      <c r="C11" s="30" t="s">
        <v>134</v>
      </c>
      <c r="D11" s="132" t="s">
        <v>75</v>
      </c>
      <c r="E11" s="136">
        <v>2233820.5419999999</v>
      </c>
      <c r="F11" s="125">
        <v>2205058.4384999997</v>
      </c>
      <c r="G11" s="125">
        <v>-28762.103500000201</v>
      </c>
      <c r="H11" s="123" t="s">
        <v>63</v>
      </c>
      <c r="I11" s="126">
        <v>-1.2875744921858723E-2</v>
      </c>
      <c r="J11" s="132" t="s">
        <v>64</v>
      </c>
      <c r="M11" s="3"/>
      <c r="W11" s="3"/>
      <c r="X11" s="3"/>
    </row>
    <row r="12" spans="2:24" ht="19.5" customHeight="1" x14ac:dyDescent="0.15">
      <c r="B12" s="207"/>
      <c r="C12" s="31" t="s">
        <v>142</v>
      </c>
      <c r="D12" s="131" t="s">
        <v>75</v>
      </c>
      <c r="E12" s="135">
        <v>302062.625</v>
      </c>
      <c r="F12" s="118">
        <v>345505.69299999997</v>
      </c>
      <c r="G12" s="118">
        <v>43443.06799999997</v>
      </c>
      <c r="H12" s="122" t="s">
        <v>63</v>
      </c>
      <c r="I12" s="127">
        <v>0.14382139465284705</v>
      </c>
      <c r="J12" s="131" t="s">
        <v>64</v>
      </c>
      <c r="M12" s="3"/>
      <c r="W12" s="3"/>
      <c r="X12" s="3"/>
    </row>
    <row r="13" spans="2:24" ht="19.5" customHeight="1" x14ac:dyDescent="0.15">
      <c r="B13" s="206" t="s">
        <v>138</v>
      </c>
      <c r="C13" s="31" t="s">
        <v>127</v>
      </c>
      <c r="D13" s="131" t="s">
        <v>128</v>
      </c>
      <c r="E13" s="135">
        <v>381901.27</v>
      </c>
      <c r="F13" s="118">
        <v>366386</v>
      </c>
      <c r="G13" s="118">
        <v>-15515.270000000019</v>
      </c>
      <c r="H13" s="122" t="s">
        <v>63</v>
      </c>
      <c r="I13" s="127">
        <v>-4.0626390166233373E-2</v>
      </c>
      <c r="J13" s="131" t="s">
        <v>64</v>
      </c>
      <c r="M13" s="3"/>
      <c r="W13" s="3"/>
      <c r="X13" s="3"/>
    </row>
    <row r="14" spans="2:24" ht="19.5" customHeight="1" x14ac:dyDescent="0.15">
      <c r="B14" s="207"/>
      <c r="C14" s="31" t="s">
        <v>67</v>
      </c>
      <c r="D14" s="131" t="s">
        <v>75</v>
      </c>
      <c r="E14" s="135">
        <v>3549344.5552000003</v>
      </c>
      <c r="F14" s="118">
        <v>3377071.9351999997</v>
      </c>
      <c r="G14" s="118">
        <v>-172272.62000000058</v>
      </c>
      <c r="H14" s="122" t="s">
        <v>63</v>
      </c>
      <c r="I14" s="127">
        <v>-4.853645999163736E-2</v>
      </c>
      <c r="J14" s="131" t="s">
        <v>64</v>
      </c>
      <c r="M14" s="3"/>
      <c r="W14" s="3"/>
      <c r="X14" s="3"/>
    </row>
    <row r="15" spans="2:24" ht="19.5" customHeight="1" x14ac:dyDescent="0.15">
      <c r="B15" s="207"/>
      <c r="C15" s="31" t="s">
        <v>131</v>
      </c>
      <c r="D15" s="131" t="s">
        <v>128</v>
      </c>
      <c r="E15" s="135">
        <v>1498573</v>
      </c>
      <c r="F15" s="118">
        <v>1271785.6000000001</v>
      </c>
      <c r="G15" s="118">
        <v>-226787.39999999991</v>
      </c>
      <c r="H15" s="122" t="s">
        <v>63</v>
      </c>
      <c r="I15" s="127">
        <v>-0.15133557057280489</v>
      </c>
      <c r="J15" s="131" t="s">
        <v>64</v>
      </c>
      <c r="M15" s="3"/>
      <c r="W15" s="3"/>
      <c r="X15" s="3"/>
    </row>
    <row r="16" spans="2:24" ht="19.5" customHeight="1" x14ac:dyDescent="0.15">
      <c r="B16" s="207"/>
      <c r="C16" s="31" t="s">
        <v>72</v>
      </c>
      <c r="D16" s="130" t="s">
        <v>75</v>
      </c>
      <c r="E16" s="135">
        <v>3855332.3979000002</v>
      </c>
      <c r="F16" s="118">
        <v>3955482.1754999999</v>
      </c>
      <c r="G16" s="118">
        <v>100149.77759999968</v>
      </c>
      <c r="H16" s="119" t="s">
        <v>63</v>
      </c>
      <c r="I16" s="127">
        <v>2.597695017284396E-2</v>
      </c>
      <c r="J16" s="130" t="s">
        <v>64</v>
      </c>
      <c r="M16" s="3"/>
      <c r="W16" s="3"/>
      <c r="X16" s="3"/>
    </row>
    <row r="17" spans="2:24" ht="19.5" customHeight="1" x14ac:dyDescent="0.15">
      <c r="B17" s="207"/>
      <c r="C17" s="31" t="s">
        <v>141</v>
      </c>
      <c r="D17" s="131" t="s">
        <v>75</v>
      </c>
      <c r="E17" s="135">
        <v>128539.162</v>
      </c>
      <c r="F17" s="118">
        <v>125794.726</v>
      </c>
      <c r="G17" s="118">
        <v>-2744.4360000000015</v>
      </c>
      <c r="H17" s="122" t="s">
        <v>63</v>
      </c>
      <c r="I17" s="127">
        <v>-2.1350971620617831E-2</v>
      </c>
      <c r="J17" s="131" t="s">
        <v>64</v>
      </c>
      <c r="M17" s="3"/>
      <c r="W17" s="3"/>
      <c r="X17" s="3"/>
    </row>
    <row r="18" spans="2:24" ht="19.5" customHeight="1" x14ac:dyDescent="0.15">
      <c r="B18" s="207"/>
      <c r="C18" s="31" t="s">
        <v>133</v>
      </c>
      <c r="D18" s="131" t="s">
        <v>75</v>
      </c>
      <c r="E18" s="135">
        <v>2218101.7688999991</v>
      </c>
      <c r="F18" s="118">
        <v>2224271.3550000004</v>
      </c>
      <c r="G18" s="118">
        <v>6169.5861000013538</v>
      </c>
      <c r="H18" s="122" t="s">
        <v>63</v>
      </c>
      <c r="I18" s="127">
        <v>2.781471159937432E-3</v>
      </c>
      <c r="J18" s="131" t="s">
        <v>64</v>
      </c>
      <c r="M18" s="3"/>
      <c r="W18" s="3"/>
      <c r="X18" s="3"/>
    </row>
    <row r="19" spans="2:24" ht="19.5" customHeight="1" x14ac:dyDescent="0.15">
      <c r="B19" s="207"/>
      <c r="C19" s="31" t="s">
        <v>134</v>
      </c>
      <c r="D19" s="131" t="s">
        <v>75</v>
      </c>
      <c r="E19" s="135">
        <v>1629781.3810000001</v>
      </c>
      <c r="F19" s="118">
        <v>1667989.5984999998</v>
      </c>
      <c r="G19" s="118">
        <v>38208.217499999795</v>
      </c>
      <c r="H19" s="122" t="s">
        <v>63</v>
      </c>
      <c r="I19" s="127">
        <v>2.3443768560269085E-2</v>
      </c>
      <c r="J19" s="131" t="s">
        <v>64</v>
      </c>
      <c r="M19" s="3"/>
      <c r="W19" s="3"/>
      <c r="X19" s="3"/>
    </row>
    <row r="20" spans="2:24" ht="19.5" customHeight="1" x14ac:dyDescent="0.15">
      <c r="B20" s="208"/>
      <c r="C20" s="31" t="s">
        <v>142</v>
      </c>
      <c r="D20" s="131" t="s">
        <v>75</v>
      </c>
      <c r="E20" s="135">
        <v>136044.02599999998</v>
      </c>
      <c r="F20" s="118">
        <v>180311.56399999998</v>
      </c>
      <c r="G20" s="118">
        <v>44267.538</v>
      </c>
      <c r="H20" s="122" t="s">
        <v>63</v>
      </c>
      <c r="I20" s="127">
        <v>0.32539126708878796</v>
      </c>
      <c r="J20" s="131" t="s">
        <v>64</v>
      </c>
      <c r="M20" s="3"/>
      <c r="W20" s="3"/>
      <c r="X20" s="3"/>
    </row>
    <row r="21" spans="2:24" ht="19.5" customHeight="1" x14ac:dyDescent="0.15">
      <c r="B21" s="207" t="s">
        <v>139</v>
      </c>
      <c r="C21" s="31" t="s">
        <v>127</v>
      </c>
      <c r="D21" s="131" t="s">
        <v>128</v>
      </c>
      <c r="E21" s="135">
        <v>181459</v>
      </c>
      <c r="F21" s="118">
        <v>172696</v>
      </c>
      <c r="G21" s="118">
        <v>-8763</v>
      </c>
      <c r="H21" s="122" t="s">
        <v>63</v>
      </c>
      <c r="I21" s="127">
        <v>-4.8291900649733543E-2</v>
      </c>
      <c r="J21" s="131" t="s">
        <v>64</v>
      </c>
      <c r="M21" s="3"/>
      <c r="W21" s="3"/>
      <c r="X21" s="3"/>
    </row>
    <row r="22" spans="2:24" ht="19.5" customHeight="1" x14ac:dyDescent="0.15">
      <c r="B22" s="207"/>
      <c r="C22" s="31" t="s">
        <v>67</v>
      </c>
      <c r="D22" s="131" t="s">
        <v>75</v>
      </c>
      <c r="E22" s="135">
        <v>1700486.1809999994</v>
      </c>
      <c r="F22" s="118">
        <v>1567099.0799999996</v>
      </c>
      <c r="G22" s="118">
        <v>-133387.10099999979</v>
      </c>
      <c r="H22" s="122" t="s">
        <v>63</v>
      </c>
      <c r="I22" s="127">
        <v>-7.8440567462629618E-2</v>
      </c>
      <c r="J22" s="131" t="s">
        <v>64</v>
      </c>
      <c r="M22" s="3"/>
      <c r="W22" s="3"/>
      <c r="X22" s="3"/>
    </row>
    <row r="23" spans="2:24" ht="19.5" customHeight="1" x14ac:dyDescent="0.15">
      <c r="B23" s="207"/>
      <c r="C23" s="30" t="s">
        <v>131</v>
      </c>
      <c r="D23" s="132" t="s">
        <v>128</v>
      </c>
      <c r="E23" s="135">
        <v>244296</v>
      </c>
      <c r="F23" s="118">
        <v>238772</v>
      </c>
      <c r="G23" s="118">
        <v>-5524</v>
      </c>
      <c r="H23" s="123" t="s">
        <v>63</v>
      </c>
      <c r="I23" s="127">
        <v>-2.2611913416511142E-2</v>
      </c>
      <c r="J23" s="132" t="s">
        <v>64</v>
      </c>
      <c r="M23" s="3"/>
      <c r="W23" s="3"/>
      <c r="X23" s="3"/>
    </row>
    <row r="24" spans="2:24" ht="19.5" customHeight="1" x14ac:dyDescent="0.15">
      <c r="B24" s="207"/>
      <c r="C24" s="31" t="s">
        <v>72</v>
      </c>
      <c r="D24" s="131" t="s">
        <v>75</v>
      </c>
      <c r="E24" s="135">
        <v>1383924.3390000002</v>
      </c>
      <c r="F24" s="118">
        <v>1279349</v>
      </c>
      <c r="G24" s="118">
        <v>-104575.87299999991</v>
      </c>
      <c r="H24" s="122" t="s">
        <v>63</v>
      </c>
      <c r="I24" s="127">
        <v>-7.5564732878073859E-2</v>
      </c>
      <c r="J24" s="131" t="s">
        <v>64</v>
      </c>
      <c r="M24" s="3"/>
      <c r="W24" s="3"/>
      <c r="X24" s="3"/>
    </row>
    <row r="25" spans="2:24" ht="19.5" customHeight="1" x14ac:dyDescent="0.15">
      <c r="B25" s="207"/>
      <c r="C25" s="31" t="s">
        <v>141</v>
      </c>
      <c r="D25" s="131" t="s">
        <v>75</v>
      </c>
      <c r="E25" s="135">
        <v>163941.57100000003</v>
      </c>
      <c r="F25" s="118">
        <v>166359.766</v>
      </c>
      <c r="G25" s="118">
        <v>2418.1949999999779</v>
      </c>
      <c r="H25" s="122" t="s">
        <v>63</v>
      </c>
      <c r="I25" s="127">
        <v>1.4750346634167411E-2</v>
      </c>
      <c r="J25" s="131" t="s">
        <v>64</v>
      </c>
      <c r="M25" s="3"/>
      <c r="W25" s="3"/>
      <c r="X25" s="3"/>
    </row>
    <row r="26" spans="2:24" ht="19.5" customHeight="1" x14ac:dyDescent="0.15">
      <c r="B26" s="207"/>
      <c r="C26" s="31" t="s">
        <v>133</v>
      </c>
      <c r="D26" s="131" t="s">
        <v>75</v>
      </c>
      <c r="E26" s="135">
        <v>777079.71099999989</v>
      </c>
      <c r="F26" s="118">
        <v>733423.27299999981</v>
      </c>
      <c r="G26" s="118">
        <v>-43656.438000000082</v>
      </c>
      <c r="H26" s="122" t="s">
        <v>63</v>
      </c>
      <c r="I26" s="127">
        <v>-5.6180128475906255E-2</v>
      </c>
      <c r="J26" s="131" t="s">
        <v>64</v>
      </c>
      <c r="M26" s="3"/>
      <c r="W26" s="3"/>
      <c r="X26" s="3"/>
    </row>
    <row r="27" spans="2:24" ht="19.5" customHeight="1" x14ac:dyDescent="0.15">
      <c r="B27" s="207"/>
      <c r="C27" s="31" t="s">
        <v>134</v>
      </c>
      <c r="D27" s="131" t="s">
        <v>75</v>
      </c>
      <c r="E27" s="135">
        <v>604039.16099999996</v>
      </c>
      <c r="F27" s="118">
        <v>537068.83999999985</v>
      </c>
      <c r="G27" s="118">
        <v>-66970.321000000113</v>
      </c>
      <c r="H27" s="122" t="s">
        <v>63</v>
      </c>
      <c r="I27" s="127">
        <v>-0.1108708264694781</v>
      </c>
      <c r="J27" s="131" t="s">
        <v>64</v>
      </c>
      <c r="M27" s="3"/>
      <c r="W27" s="3"/>
      <c r="X27" s="3"/>
    </row>
    <row r="28" spans="2:24" ht="19.5" customHeight="1" x14ac:dyDescent="0.15">
      <c r="B28" s="208"/>
      <c r="C28" s="31" t="s">
        <v>142</v>
      </c>
      <c r="D28" s="131" t="s">
        <v>75</v>
      </c>
      <c r="E28" s="135">
        <v>166018.59899999999</v>
      </c>
      <c r="F28" s="118">
        <v>165194.12900000002</v>
      </c>
      <c r="G28" s="118">
        <v>-824.46999999997206</v>
      </c>
      <c r="H28" s="122" t="s">
        <v>63</v>
      </c>
      <c r="I28" s="127">
        <v>-4.9661303309755933E-3</v>
      </c>
      <c r="J28" s="131" t="s">
        <v>64</v>
      </c>
      <c r="M28" s="3"/>
      <c r="W28" s="3"/>
      <c r="X28" s="3"/>
    </row>
    <row r="29" spans="2:24" x14ac:dyDescent="0.15">
      <c r="B29" s="3"/>
      <c r="L29" s="29"/>
      <c r="W29" s="3"/>
      <c r="X29" s="3"/>
    </row>
    <row r="30" spans="2:24" x14ac:dyDescent="0.15">
      <c r="B30" s="3"/>
      <c r="L30" s="29"/>
      <c r="W30" s="3"/>
      <c r="X30" s="3"/>
    </row>
    <row r="31" spans="2:24" x14ac:dyDescent="0.15">
      <c r="B31" s="3"/>
      <c r="L31" s="29"/>
      <c r="W31" s="3"/>
      <c r="X31" s="3"/>
    </row>
    <row r="32" spans="2:24" x14ac:dyDescent="0.15">
      <c r="B32" s="3"/>
      <c r="L32" s="29"/>
      <c r="W32" s="3"/>
      <c r="X32" s="3"/>
    </row>
    <row r="33" spans="2:24" x14ac:dyDescent="0.15">
      <c r="B33" s="3"/>
      <c r="L33" s="29"/>
      <c r="W33" s="3"/>
      <c r="X33" s="3"/>
    </row>
    <row r="34" spans="2:24" x14ac:dyDescent="0.15">
      <c r="B34" s="3"/>
      <c r="L34" s="29"/>
      <c r="W34" s="3"/>
      <c r="X34" s="3"/>
    </row>
    <row r="35" spans="2:24" x14ac:dyDescent="0.15">
      <c r="B35" s="3"/>
      <c r="L35" s="29"/>
      <c r="W35" s="3"/>
      <c r="X35" s="3"/>
    </row>
  </sheetData>
  <mergeCells count="5">
    <mergeCell ref="C1:I1"/>
    <mergeCell ref="B4:D4"/>
    <mergeCell ref="B5:B12"/>
    <mergeCell ref="B13:B20"/>
    <mergeCell ref="B21:B28"/>
  </mergeCells>
  <phoneticPr fontId="1"/>
  <pageMargins left="0.25" right="0.25" top="0.75" bottom="0.75" header="0.3" footer="0.3"/>
  <pageSetup paperSize="9" scale="45" orientation="portrait" r:id="rId1"/>
  <colBreaks count="1" manualBreakCount="1">
    <brk id="2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2:O44"/>
  <sheetViews>
    <sheetView zoomScale="115" zoomScaleNormal="115" workbookViewId="0">
      <selection activeCell="K30" sqref="K30"/>
    </sheetView>
  </sheetViews>
  <sheetFormatPr defaultRowHeight="13.5" x14ac:dyDescent="0.15"/>
  <cols>
    <col min="1" max="1" width="9" style="3"/>
    <col min="2" max="2" width="2.875" style="3" customWidth="1"/>
    <col min="3" max="3" width="15.625" style="29" customWidth="1"/>
    <col min="4" max="9" width="10.625" style="3" customWidth="1"/>
    <col min="10" max="247" width="9" style="3"/>
    <col min="248" max="248" width="2.875" style="3" customWidth="1"/>
    <col min="249" max="249" width="15.625" style="3" customWidth="1"/>
    <col min="250" max="252" width="9" style="3"/>
    <col min="253" max="253" width="9.25" style="3" bestFit="1" customWidth="1"/>
    <col min="254" max="254" width="9" style="3"/>
    <col min="255" max="255" width="9.25" style="3" bestFit="1" customWidth="1"/>
    <col min="256" max="503" width="9" style="3"/>
    <col min="504" max="504" width="2.875" style="3" customWidth="1"/>
    <col min="505" max="505" width="15.625" style="3" customWidth="1"/>
    <col min="506" max="508" width="9" style="3"/>
    <col min="509" max="509" width="9.25" style="3" bestFit="1" customWidth="1"/>
    <col min="510" max="510" width="9" style="3"/>
    <col min="511" max="511" width="9.25" style="3" bestFit="1" customWidth="1"/>
    <col min="512" max="759" width="9" style="3"/>
    <col min="760" max="760" width="2.875" style="3" customWidth="1"/>
    <col min="761" max="761" width="15.625" style="3" customWidth="1"/>
    <col min="762" max="764" width="9" style="3"/>
    <col min="765" max="765" width="9.25" style="3" bestFit="1" customWidth="1"/>
    <col min="766" max="766" width="9" style="3"/>
    <col min="767" max="767" width="9.25" style="3" bestFit="1" customWidth="1"/>
    <col min="768" max="1015" width="9" style="3"/>
    <col min="1016" max="1016" width="2.875" style="3" customWidth="1"/>
    <col min="1017" max="1017" width="15.625" style="3" customWidth="1"/>
    <col min="1018" max="1020" width="9" style="3"/>
    <col min="1021" max="1021" width="9.25" style="3" bestFit="1" customWidth="1"/>
    <col min="1022" max="1022" width="9" style="3"/>
    <col min="1023" max="1023" width="9.25" style="3" bestFit="1" customWidth="1"/>
    <col min="1024" max="1271" width="9" style="3"/>
    <col min="1272" max="1272" width="2.875" style="3" customWidth="1"/>
    <col min="1273" max="1273" width="15.625" style="3" customWidth="1"/>
    <col min="1274" max="1276" width="9" style="3"/>
    <col min="1277" max="1277" width="9.25" style="3" bestFit="1" customWidth="1"/>
    <col min="1278" max="1278" width="9" style="3"/>
    <col min="1279" max="1279" width="9.25" style="3" bestFit="1" customWidth="1"/>
    <col min="1280" max="1527" width="9" style="3"/>
    <col min="1528" max="1528" width="2.875" style="3" customWidth="1"/>
    <col min="1529" max="1529" width="15.625" style="3" customWidth="1"/>
    <col min="1530" max="1532" width="9" style="3"/>
    <col min="1533" max="1533" width="9.25" style="3" bestFit="1" customWidth="1"/>
    <col min="1534" max="1534" width="9" style="3"/>
    <col min="1535" max="1535" width="9.25" style="3" bestFit="1" customWidth="1"/>
    <col min="1536" max="1783" width="9" style="3"/>
    <col min="1784" max="1784" width="2.875" style="3" customWidth="1"/>
    <col min="1785" max="1785" width="15.625" style="3" customWidth="1"/>
    <col min="1786" max="1788" width="9" style="3"/>
    <col min="1789" max="1789" width="9.25" style="3" bestFit="1" customWidth="1"/>
    <col min="1790" max="1790" width="9" style="3"/>
    <col min="1791" max="1791" width="9.25" style="3" bestFit="1" customWidth="1"/>
    <col min="1792" max="2039" width="9" style="3"/>
    <col min="2040" max="2040" width="2.875" style="3" customWidth="1"/>
    <col min="2041" max="2041" width="15.625" style="3" customWidth="1"/>
    <col min="2042" max="2044" width="9" style="3"/>
    <col min="2045" max="2045" width="9.25" style="3" bestFit="1" customWidth="1"/>
    <col min="2046" max="2046" width="9" style="3"/>
    <col min="2047" max="2047" width="9.25" style="3" bestFit="1" customWidth="1"/>
    <col min="2048" max="2295" width="9" style="3"/>
    <col min="2296" max="2296" width="2.875" style="3" customWidth="1"/>
    <col min="2297" max="2297" width="15.625" style="3" customWidth="1"/>
    <col min="2298" max="2300" width="9" style="3"/>
    <col min="2301" max="2301" width="9.25" style="3" bestFit="1" customWidth="1"/>
    <col min="2302" max="2302" width="9" style="3"/>
    <col min="2303" max="2303" width="9.25" style="3" bestFit="1" customWidth="1"/>
    <col min="2304" max="2551" width="9" style="3"/>
    <col min="2552" max="2552" width="2.875" style="3" customWidth="1"/>
    <col min="2553" max="2553" width="15.625" style="3" customWidth="1"/>
    <col min="2554" max="2556" width="9" style="3"/>
    <col min="2557" max="2557" width="9.25" style="3" bestFit="1" customWidth="1"/>
    <col min="2558" max="2558" width="9" style="3"/>
    <col min="2559" max="2559" width="9.25" style="3" bestFit="1" customWidth="1"/>
    <col min="2560" max="2807" width="9" style="3"/>
    <col min="2808" max="2808" width="2.875" style="3" customWidth="1"/>
    <col min="2809" max="2809" width="15.625" style="3" customWidth="1"/>
    <col min="2810" max="2812" width="9" style="3"/>
    <col min="2813" max="2813" width="9.25" style="3" bestFit="1" customWidth="1"/>
    <col min="2814" max="2814" width="9" style="3"/>
    <col min="2815" max="2815" width="9.25" style="3" bestFit="1" customWidth="1"/>
    <col min="2816" max="3063" width="9" style="3"/>
    <col min="3064" max="3064" width="2.875" style="3" customWidth="1"/>
    <col min="3065" max="3065" width="15.625" style="3" customWidth="1"/>
    <col min="3066" max="3068" width="9" style="3"/>
    <col min="3069" max="3069" width="9.25" style="3" bestFit="1" customWidth="1"/>
    <col min="3070" max="3070" width="9" style="3"/>
    <col min="3071" max="3071" width="9.25" style="3" bestFit="1" customWidth="1"/>
    <col min="3072" max="3319" width="9" style="3"/>
    <col min="3320" max="3320" width="2.875" style="3" customWidth="1"/>
    <col min="3321" max="3321" width="15.625" style="3" customWidth="1"/>
    <col min="3322" max="3324" width="9" style="3"/>
    <col min="3325" max="3325" width="9.25" style="3" bestFit="1" customWidth="1"/>
    <col min="3326" max="3326" width="9" style="3"/>
    <col min="3327" max="3327" width="9.25" style="3" bestFit="1" customWidth="1"/>
    <col min="3328" max="3575" width="9" style="3"/>
    <col min="3576" max="3576" width="2.875" style="3" customWidth="1"/>
    <col min="3577" max="3577" width="15.625" style="3" customWidth="1"/>
    <col min="3578" max="3580" width="9" style="3"/>
    <col min="3581" max="3581" width="9.25" style="3" bestFit="1" customWidth="1"/>
    <col min="3582" max="3582" width="9" style="3"/>
    <col min="3583" max="3583" width="9.25" style="3" bestFit="1" customWidth="1"/>
    <col min="3584" max="3831" width="9" style="3"/>
    <col min="3832" max="3832" width="2.875" style="3" customWidth="1"/>
    <col min="3833" max="3833" width="15.625" style="3" customWidth="1"/>
    <col min="3834" max="3836" width="9" style="3"/>
    <col min="3837" max="3837" width="9.25" style="3" bestFit="1" customWidth="1"/>
    <col min="3838" max="3838" width="9" style="3"/>
    <col min="3839" max="3839" width="9.25" style="3" bestFit="1" customWidth="1"/>
    <col min="3840" max="4087" width="9" style="3"/>
    <col min="4088" max="4088" width="2.875" style="3" customWidth="1"/>
    <col min="4089" max="4089" width="15.625" style="3" customWidth="1"/>
    <col min="4090" max="4092" width="9" style="3"/>
    <col min="4093" max="4093" width="9.25" style="3" bestFit="1" customWidth="1"/>
    <col min="4094" max="4094" width="9" style="3"/>
    <col min="4095" max="4095" width="9.25" style="3" bestFit="1" customWidth="1"/>
    <col min="4096" max="4343" width="9" style="3"/>
    <col min="4344" max="4344" width="2.875" style="3" customWidth="1"/>
    <col min="4345" max="4345" width="15.625" style="3" customWidth="1"/>
    <col min="4346" max="4348" width="9" style="3"/>
    <col min="4349" max="4349" width="9.25" style="3" bestFit="1" customWidth="1"/>
    <col min="4350" max="4350" width="9" style="3"/>
    <col min="4351" max="4351" width="9.25" style="3" bestFit="1" customWidth="1"/>
    <col min="4352" max="4599" width="9" style="3"/>
    <col min="4600" max="4600" width="2.875" style="3" customWidth="1"/>
    <col min="4601" max="4601" width="15.625" style="3" customWidth="1"/>
    <col min="4602" max="4604" width="9" style="3"/>
    <col min="4605" max="4605" width="9.25" style="3" bestFit="1" customWidth="1"/>
    <col min="4606" max="4606" width="9" style="3"/>
    <col min="4607" max="4607" width="9.25" style="3" bestFit="1" customWidth="1"/>
    <col min="4608" max="4855" width="9" style="3"/>
    <col min="4856" max="4856" width="2.875" style="3" customWidth="1"/>
    <col min="4857" max="4857" width="15.625" style="3" customWidth="1"/>
    <col min="4858" max="4860" width="9" style="3"/>
    <col min="4861" max="4861" width="9.25" style="3" bestFit="1" customWidth="1"/>
    <col min="4862" max="4862" width="9" style="3"/>
    <col min="4863" max="4863" width="9.25" style="3" bestFit="1" customWidth="1"/>
    <col min="4864" max="5111" width="9" style="3"/>
    <col min="5112" max="5112" width="2.875" style="3" customWidth="1"/>
    <col min="5113" max="5113" width="15.625" style="3" customWidth="1"/>
    <col min="5114" max="5116" width="9" style="3"/>
    <col min="5117" max="5117" width="9.25" style="3" bestFit="1" customWidth="1"/>
    <col min="5118" max="5118" width="9" style="3"/>
    <col min="5119" max="5119" width="9.25" style="3" bestFit="1" customWidth="1"/>
    <col min="5120" max="5367" width="9" style="3"/>
    <col min="5368" max="5368" width="2.875" style="3" customWidth="1"/>
    <col min="5369" max="5369" width="15.625" style="3" customWidth="1"/>
    <col min="5370" max="5372" width="9" style="3"/>
    <col min="5373" max="5373" width="9.25" style="3" bestFit="1" customWidth="1"/>
    <col min="5374" max="5374" width="9" style="3"/>
    <col min="5375" max="5375" width="9.25" style="3" bestFit="1" customWidth="1"/>
    <col min="5376" max="5623" width="9" style="3"/>
    <col min="5624" max="5624" width="2.875" style="3" customWidth="1"/>
    <col min="5625" max="5625" width="15.625" style="3" customWidth="1"/>
    <col min="5626" max="5628" width="9" style="3"/>
    <col min="5629" max="5629" width="9.25" style="3" bestFit="1" customWidth="1"/>
    <col min="5630" max="5630" width="9" style="3"/>
    <col min="5631" max="5631" width="9.25" style="3" bestFit="1" customWidth="1"/>
    <col min="5632" max="5879" width="9" style="3"/>
    <col min="5880" max="5880" width="2.875" style="3" customWidth="1"/>
    <col min="5881" max="5881" width="15.625" style="3" customWidth="1"/>
    <col min="5882" max="5884" width="9" style="3"/>
    <col min="5885" max="5885" width="9.25" style="3" bestFit="1" customWidth="1"/>
    <col min="5886" max="5886" width="9" style="3"/>
    <col min="5887" max="5887" width="9.25" style="3" bestFit="1" customWidth="1"/>
    <col min="5888" max="6135" width="9" style="3"/>
    <col min="6136" max="6136" width="2.875" style="3" customWidth="1"/>
    <col min="6137" max="6137" width="15.625" style="3" customWidth="1"/>
    <col min="6138" max="6140" width="9" style="3"/>
    <col min="6141" max="6141" width="9.25" style="3" bestFit="1" customWidth="1"/>
    <col min="6142" max="6142" width="9" style="3"/>
    <col min="6143" max="6143" width="9.25" style="3" bestFit="1" customWidth="1"/>
    <col min="6144" max="6391" width="9" style="3"/>
    <col min="6392" max="6392" width="2.875" style="3" customWidth="1"/>
    <col min="6393" max="6393" width="15.625" style="3" customWidth="1"/>
    <col min="6394" max="6396" width="9" style="3"/>
    <col min="6397" max="6397" width="9.25" style="3" bestFit="1" customWidth="1"/>
    <col min="6398" max="6398" width="9" style="3"/>
    <col min="6399" max="6399" width="9.25" style="3" bestFit="1" customWidth="1"/>
    <col min="6400" max="6647" width="9" style="3"/>
    <col min="6648" max="6648" width="2.875" style="3" customWidth="1"/>
    <col min="6649" max="6649" width="15.625" style="3" customWidth="1"/>
    <col min="6650" max="6652" width="9" style="3"/>
    <col min="6653" max="6653" width="9.25" style="3" bestFit="1" customWidth="1"/>
    <col min="6654" max="6654" width="9" style="3"/>
    <col min="6655" max="6655" width="9.25" style="3" bestFit="1" customWidth="1"/>
    <col min="6656" max="6903" width="9" style="3"/>
    <col min="6904" max="6904" width="2.875" style="3" customWidth="1"/>
    <col min="6905" max="6905" width="15.625" style="3" customWidth="1"/>
    <col min="6906" max="6908" width="9" style="3"/>
    <col min="6909" max="6909" width="9.25" style="3" bestFit="1" customWidth="1"/>
    <col min="6910" max="6910" width="9" style="3"/>
    <col min="6911" max="6911" width="9.25" style="3" bestFit="1" customWidth="1"/>
    <col min="6912" max="7159" width="9" style="3"/>
    <col min="7160" max="7160" width="2.875" style="3" customWidth="1"/>
    <col min="7161" max="7161" width="15.625" style="3" customWidth="1"/>
    <col min="7162" max="7164" width="9" style="3"/>
    <col min="7165" max="7165" width="9.25" style="3" bestFit="1" customWidth="1"/>
    <col min="7166" max="7166" width="9" style="3"/>
    <col min="7167" max="7167" width="9.25" style="3" bestFit="1" customWidth="1"/>
    <col min="7168" max="7415" width="9" style="3"/>
    <col min="7416" max="7416" width="2.875" style="3" customWidth="1"/>
    <col min="7417" max="7417" width="15.625" style="3" customWidth="1"/>
    <col min="7418" max="7420" width="9" style="3"/>
    <col min="7421" max="7421" width="9.25" style="3" bestFit="1" customWidth="1"/>
    <col min="7422" max="7422" width="9" style="3"/>
    <col min="7423" max="7423" width="9.25" style="3" bestFit="1" customWidth="1"/>
    <col min="7424" max="7671" width="9" style="3"/>
    <col min="7672" max="7672" width="2.875" style="3" customWidth="1"/>
    <col min="7673" max="7673" width="15.625" style="3" customWidth="1"/>
    <col min="7674" max="7676" width="9" style="3"/>
    <col min="7677" max="7677" width="9.25" style="3" bestFit="1" customWidth="1"/>
    <col min="7678" max="7678" width="9" style="3"/>
    <col min="7679" max="7679" width="9.25" style="3" bestFit="1" customWidth="1"/>
    <col min="7680" max="7927" width="9" style="3"/>
    <col min="7928" max="7928" width="2.875" style="3" customWidth="1"/>
    <col min="7929" max="7929" width="15.625" style="3" customWidth="1"/>
    <col min="7930" max="7932" width="9" style="3"/>
    <col min="7933" max="7933" width="9.25" style="3" bestFit="1" customWidth="1"/>
    <col min="7934" max="7934" width="9" style="3"/>
    <col min="7935" max="7935" width="9.25" style="3" bestFit="1" customWidth="1"/>
    <col min="7936" max="8183" width="9" style="3"/>
    <col min="8184" max="8184" width="2.875" style="3" customWidth="1"/>
    <col min="8185" max="8185" width="15.625" style="3" customWidth="1"/>
    <col min="8186" max="8188" width="9" style="3"/>
    <col min="8189" max="8189" width="9.25" style="3" bestFit="1" customWidth="1"/>
    <col min="8190" max="8190" width="9" style="3"/>
    <col min="8191" max="8191" width="9.25" style="3" bestFit="1" customWidth="1"/>
    <col min="8192" max="8439" width="9" style="3"/>
    <col min="8440" max="8440" width="2.875" style="3" customWidth="1"/>
    <col min="8441" max="8441" width="15.625" style="3" customWidth="1"/>
    <col min="8442" max="8444" width="9" style="3"/>
    <col min="8445" max="8445" width="9.25" style="3" bestFit="1" customWidth="1"/>
    <col min="8446" max="8446" width="9" style="3"/>
    <col min="8447" max="8447" width="9.25" style="3" bestFit="1" customWidth="1"/>
    <col min="8448" max="8695" width="9" style="3"/>
    <col min="8696" max="8696" width="2.875" style="3" customWidth="1"/>
    <col min="8697" max="8697" width="15.625" style="3" customWidth="1"/>
    <col min="8698" max="8700" width="9" style="3"/>
    <col min="8701" max="8701" width="9.25" style="3" bestFit="1" customWidth="1"/>
    <col min="8702" max="8702" width="9" style="3"/>
    <col min="8703" max="8703" width="9.25" style="3" bestFit="1" customWidth="1"/>
    <col min="8704" max="8951" width="9" style="3"/>
    <col min="8952" max="8952" width="2.875" style="3" customWidth="1"/>
    <col min="8953" max="8953" width="15.625" style="3" customWidth="1"/>
    <col min="8954" max="8956" width="9" style="3"/>
    <col min="8957" max="8957" width="9.25" style="3" bestFit="1" customWidth="1"/>
    <col min="8958" max="8958" width="9" style="3"/>
    <col min="8959" max="8959" width="9.25" style="3" bestFit="1" customWidth="1"/>
    <col min="8960" max="9207" width="9" style="3"/>
    <col min="9208" max="9208" width="2.875" style="3" customWidth="1"/>
    <col min="9209" max="9209" width="15.625" style="3" customWidth="1"/>
    <col min="9210" max="9212" width="9" style="3"/>
    <col min="9213" max="9213" width="9.25" style="3" bestFit="1" customWidth="1"/>
    <col min="9214" max="9214" width="9" style="3"/>
    <col min="9215" max="9215" width="9.25" style="3" bestFit="1" customWidth="1"/>
    <col min="9216" max="9463" width="9" style="3"/>
    <col min="9464" max="9464" width="2.875" style="3" customWidth="1"/>
    <col min="9465" max="9465" width="15.625" style="3" customWidth="1"/>
    <col min="9466" max="9468" width="9" style="3"/>
    <col min="9469" max="9469" width="9.25" style="3" bestFit="1" customWidth="1"/>
    <col min="9470" max="9470" width="9" style="3"/>
    <col min="9471" max="9471" width="9.25" style="3" bestFit="1" customWidth="1"/>
    <col min="9472" max="9719" width="9" style="3"/>
    <col min="9720" max="9720" width="2.875" style="3" customWidth="1"/>
    <col min="9721" max="9721" width="15.625" style="3" customWidth="1"/>
    <col min="9722" max="9724" width="9" style="3"/>
    <col min="9725" max="9725" width="9.25" style="3" bestFit="1" customWidth="1"/>
    <col min="9726" max="9726" width="9" style="3"/>
    <col min="9727" max="9727" width="9.25" style="3" bestFit="1" customWidth="1"/>
    <col min="9728" max="9975" width="9" style="3"/>
    <col min="9976" max="9976" width="2.875" style="3" customWidth="1"/>
    <col min="9977" max="9977" width="15.625" style="3" customWidth="1"/>
    <col min="9978" max="9980" width="9" style="3"/>
    <col min="9981" max="9981" width="9.25" style="3" bestFit="1" customWidth="1"/>
    <col min="9982" max="9982" width="9" style="3"/>
    <col min="9983" max="9983" width="9.25" style="3" bestFit="1" customWidth="1"/>
    <col min="9984" max="10231" width="9" style="3"/>
    <col min="10232" max="10232" width="2.875" style="3" customWidth="1"/>
    <col min="10233" max="10233" width="15.625" style="3" customWidth="1"/>
    <col min="10234" max="10236" width="9" style="3"/>
    <col min="10237" max="10237" width="9.25" style="3" bestFit="1" customWidth="1"/>
    <col min="10238" max="10238" width="9" style="3"/>
    <col min="10239" max="10239" width="9.25" style="3" bestFit="1" customWidth="1"/>
    <col min="10240" max="10487" width="9" style="3"/>
    <col min="10488" max="10488" width="2.875" style="3" customWidth="1"/>
    <col min="10489" max="10489" width="15.625" style="3" customWidth="1"/>
    <col min="10490" max="10492" width="9" style="3"/>
    <col min="10493" max="10493" width="9.25" style="3" bestFit="1" customWidth="1"/>
    <col min="10494" max="10494" width="9" style="3"/>
    <col min="10495" max="10495" width="9.25" style="3" bestFit="1" customWidth="1"/>
    <col min="10496" max="10743" width="9" style="3"/>
    <col min="10744" max="10744" width="2.875" style="3" customWidth="1"/>
    <col min="10745" max="10745" width="15.625" style="3" customWidth="1"/>
    <col min="10746" max="10748" width="9" style="3"/>
    <col min="10749" max="10749" width="9.25" style="3" bestFit="1" customWidth="1"/>
    <col min="10750" max="10750" width="9" style="3"/>
    <col min="10751" max="10751" width="9.25" style="3" bestFit="1" customWidth="1"/>
    <col min="10752" max="10999" width="9" style="3"/>
    <col min="11000" max="11000" width="2.875" style="3" customWidth="1"/>
    <col min="11001" max="11001" width="15.625" style="3" customWidth="1"/>
    <col min="11002" max="11004" width="9" style="3"/>
    <col min="11005" max="11005" width="9.25" style="3" bestFit="1" customWidth="1"/>
    <col min="11006" max="11006" width="9" style="3"/>
    <col min="11007" max="11007" width="9.25" style="3" bestFit="1" customWidth="1"/>
    <col min="11008" max="11255" width="9" style="3"/>
    <col min="11256" max="11256" width="2.875" style="3" customWidth="1"/>
    <col min="11257" max="11257" width="15.625" style="3" customWidth="1"/>
    <col min="11258" max="11260" width="9" style="3"/>
    <col min="11261" max="11261" width="9.25" style="3" bestFit="1" customWidth="1"/>
    <col min="11262" max="11262" width="9" style="3"/>
    <col min="11263" max="11263" width="9.25" style="3" bestFit="1" customWidth="1"/>
    <col min="11264" max="11511" width="9" style="3"/>
    <col min="11512" max="11512" width="2.875" style="3" customWidth="1"/>
    <col min="11513" max="11513" width="15.625" style="3" customWidth="1"/>
    <col min="11514" max="11516" width="9" style="3"/>
    <col min="11517" max="11517" width="9.25" style="3" bestFit="1" customWidth="1"/>
    <col min="11518" max="11518" width="9" style="3"/>
    <col min="11519" max="11519" width="9.25" style="3" bestFit="1" customWidth="1"/>
    <col min="11520" max="11767" width="9" style="3"/>
    <col min="11768" max="11768" width="2.875" style="3" customWidth="1"/>
    <col min="11769" max="11769" width="15.625" style="3" customWidth="1"/>
    <col min="11770" max="11772" width="9" style="3"/>
    <col min="11773" max="11773" width="9.25" style="3" bestFit="1" customWidth="1"/>
    <col min="11774" max="11774" width="9" style="3"/>
    <col min="11775" max="11775" width="9.25" style="3" bestFit="1" customWidth="1"/>
    <col min="11776" max="12023" width="9" style="3"/>
    <col min="12024" max="12024" width="2.875" style="3" customWidth="1"/>
    <col min="12025" max="12025" width="15.625" style="3" customWidth="1"/>
    <col min="12026" max="12028" width="9" style="3"/>
    <col min="12029" max="12029" width="9.25" style="3" bestFit="1" customWidth="1"/>
    <col min="12030" max="12030" width="9" style="3"/>
    <col min="12031" max="12031" width="9.25" style="3" bestFit="1" customWidth="1"/>
    <col min="12032" max="12279" width="9" style="3"/>
    <col min="12280" max="12280" width="2.875" style="3" customWidth="1"/>
    <col min="12281" max="12281" width="15.625" style="3" customWidth="1"/>
    <col min="12282" max="12284" width="9" style="3"/>
    <col min="12285" max="12285" width="9.25" style="3" bestFit="1" customWidth="1"/>
    <col min="12286" max="12286" width="9" style="3"/>
    <col min="12287" max="12287" width="9.25" style="3" bestFit="1" customWidth="1"/>
    <col min="12288" max="12535" width="9" style="3"/>
    <col min="12536" max="12536" width="2.875" style="3" customWidth="1"/>
    <col min="12537" max="12537" width="15.625" style="3" customWidth="1"/>
    <col min="12538" max="12540" width="9" style="3"/>
    <col min="12541" max="12541" width="9.25" style="3" bestFit="1" customWidth="1"/>
    <col min="12542" max="12542" width="9" style="3"/>
    <col min="12543" max="12543" width="9.25" style="3" bestFit="1" customWidth="1"/>
    <col min="12544" max="12791" width="9" style="3"/>
    <col min="12792" max="12792" width="2.875" style="3" customWidth="1"/>
    <col min="12793" max="12793" width="15.625" style="3" customWidth="1"/>
    <col min="12794" max="12796" width="9" style="3"/>
    <col min="12797" max="12797" width="9.25" style="3" bestFit="1" customWidth="1"/>
    <col min="12798" max="12798" width="9" style="3"/>
    <col min="12799" max="12799" width="9.25" style="3" bestFit="1" customWidth="1"/>
    <col min="12800" max="13047" width="9" style="3"/>
    <col min="13048" max="13048" width="2.875" style="3" customWidth="1"/>
    <col min="13049" max="13049" width="15.625" style="3" customWidth="1"/>
    <col min="13050" max="13052" width="9" style="3"/>
    <col min="13053" max="13053" width="9.25" style="3" bestFit="1" customWidth="1"/>
    <col min="13054" max="13054" width="9" style="3"/>
    <col min="13055" max="13055" width="9.25" style="3" bestFit="1" customWidth="1"/>
    <col min="13056" max="13303" width="9" style="3"/>
    <col min="13304" max="13304" width="2.875" style="3" customWidth="1"/>
    <col min="13305" max="13305" width="15.625" style="3" customWidth="1"/>
    <col min="13306" max="13308" width="9" style="3"/>
    <col min="13309" max="13309" width="9.25" style="3" bestFit="1" customWidth="1"/>
    <col min="13310" max="13310" width="9" style="3"/>
    <col min="13311" max="13311" width="9.25" style="3" bestFit="1" customWidth="1"/>
    <col min="13312" max="13559" width="9" style="3"/>
    <col min="13560" max="13560" width="2.875" style="3" customWidth="1"/>
    <col min="13561" max="13561" width="15.625" style="3" customWidth="1"/>
    <col min="13562" max="13564" width="9" style="3"/>
    <col min="13565" max="13565" width="9.25" style="3" bestFit="1" customWidth="1"/>
    <col min="13566" max="13566" width="9" style="3"/>
    <col min="13567" max="13567" width="9.25" style="3" bestFit="1" customWidth="1"/>
    <col min="13568" max="13815" width="9" style="3"/>
    <col min="13816" max="13816" width="2.875" style="3" customWidth="1"/>
    <col min="13817" max="13817" width="15.625" style="3" customWidth="1"/>
    <col min="13818" max="13820" width="9" style="3"/>
    <col min="13821" max="13821" width="9.25" style="3" bestFit="1" customWidth="1"/>
    <col min="13822" max="13822" width="9" style="3"/>
    <col min="13823" max="13823" width="9.25" style="3" bestFit="1" customWidth="1"/>
    <col min="13824" max="14071" width="9" style="3"/>
    <col min="14072" max="14072" width="2.875" style="3" customWidth="1"/>
    <col min="14073" max="14073" width="15.625" style="3" customWidth="1"/>
    <col min="14074" max="14076" width="9" style="3"/>
    <col min="14077" max="14077" width="9.25" style="3" bestFit="1" customWidth="1"/>
    <col min="14078" max="14078" width="9" style="3"/>
    <col min="14079" max="14079" width="9.25" style="3" bestFit="1" customWidth="1"/>
    <col min="14080" max="14327" width="9" style="3"/>
    <col min="14328" max="14328" width="2.875" style="3" customWidth="1"/>
    <col min="14329" max="14329" width="15.625" style="3" customWidth="1"/>
    <col min="14330" max="14332" width="9" style="3"/>
    <col min="14333" max="14333" width="9.25" style="3" bestFit="1" customWidth="1"/>
    <col min="14334" max="14334" width="9" style="3"/>
    <col min="14335" max="14335" width="9.25" style="3" bestFit="1" customWidth="1"/>
    <col min="14336" max="14583" width="9" style="3"/>
    <col min="14584" max="14584" width="2.875" style="3" customWidth="1"/>
    <col min="14585" max="14585" width="15.625" style="3" customWidth="1"/>
    <col min="14586" max="14588" width="9" style="3"/>
    <col min="14589" max="14589" width="9.25" style="3" bestFit="1" customWidth="1"/>
    <col min="14590" max="14590" width="9" style="3"/>
    <col min="14591" max="14591" width="9.25" style="3" bestFit="1" customWidth="1"/>
    <col min="14592" max="14839" width="9" style="3"/>
    <col min="14840" max="14840" width="2.875" style="3" customWidth="1"/>
    <col min="14841" max="14841" width="15.625" style="3" customWidth="1"/>
    <col min="14842" max="14844" width="9" style="3"/>
    <col min="14845" max="14845" width="9.25" style="3" bestFit="1" customWidth="1"/>
    <col min="14846" max="14846" width="9" style="3"/>
    <col min="14847" max="14847" width="9.25" style="3" bestFit="1" customWidth="1"/>
    <col min="14848" max="15095" width="9" style="3"/>
    <col min="15096" max="15096" width="2.875" style="3" customWidth="1"/>
    <col min="15097" max="15097" width="15.625" style="3" customWidth="1"/>
    <col min="15098" max="15100" width="9" style="3"/>
    <col min="15101" max="15101" width="9.25" style="3" bestFit="1" customWidth="1"/>
    <col min="15102" max="15102" width="9" style="3"/>
    <col min="15103" max="15103" width="9.25" style="3" bestFit="1" customWidth="1"/>
    <col min="15104" max="15351" width="9" style="3"/>
    <col min="15352" max="15352" width="2.875" style="3" customWidth="1"/>
    <col min="15353" max="15353" width="15.625" style="3" customWidth="1"/>
    <col min="15354" max="15356" width="9" style="3"/>
    <col min="15357" max="15357" width="9.25" style="3" bestFit="1" customWidth="1"/>
    <col min="15358" max="15358" width="9" style="3"/>
    <col min="15359" max="15359" width="9.25" style="3" bestFit="1" customWidth="1"/>
    <col min="15360" max="15607" width="9" style="3"/>
    <col min="15608" max="15608" width="2.875" style="3" customWidth="1"/>
    <col min="15609" max="15609" width="15.625" style="3" customWidth="1"/>
    <col min="15610" max="15612" width="9" style="3"/>
    <col min="15613" max="15613" width="9.25" style="3" bestFit="1" customWidth="1"/>
    <col min="15614" max="15614" width="9" style="3"/>
    <col min="15615" max="15615" width="9.25" style="3" bestFit="1" customWidth="1"/>
    <col min="15616" max="15863" width="9" style="3"/>
    <col min="15864" max="15864" width="2.875" style="3" customWidth="1"/>
    <col min="15865" max="15865" width="15.625" style="3" customWidth="1"/>
    <col min="15866" max="15868" width="9" style="3"/>
    <col min="15869" max="15869" width="9.25" style="3" bestFit="1" customWidth="1"/>
    <col min="15870" max="15870" width="9" style="3"/>
    <col min="15871" max="15871" width="9.25" style="3" bestFit="1" customWidth="1"/>
    <col min="15872" max="16119" width="9" style="3"/>
    <col min="16120" max="16120" width="2.875" style="3" customWidth="1"/>
    <col min="16121" max="16121" width="15.625" style="3" customWidth="1"/>
    <col min="16122" max="16124" width="9" style="3"/>
    <col min="16125" max="16125" width="9.25" style="3" bestFit="1" customWidth="1"/>
    <col min="16126" max="16126" width="9" style="3"/>
    <col min="16127" max="16127" width="9.25" style="3" bestFit="1" customWidth="1"/>
    <col min="16128" max="16384" width="9" style="3"/>
  </cols>
  <sheetData>
    <row r="2" spans="1:15" ht="15.75" customHeight="1" x14ac:dyDescent="0.15">
      <c r="D2" s="3" t="s">
        <v>65</v>
      </c>
    </row>
    <row r="3" spans="1:15" ht="15.75" customHeight="1" x14ac:dyDescent="0.15">
      <c r="B3" s="159"/>
      <c r="C3" s="160"/>
      <c r="D3" s="159"/>
      <c r="E3" s="159"/>
      <c r="F3" s="159"/>
      <c r="G3" s="159"/>
      <c r="H3" s="159"/>
      <c r="I3" s="159"/>
    </row>
    <row r="4" spans="1:15" ht="15.75" customHeight="1" x14ac:dyDescent="0.15">
      <c r="B4" s="148"/>
      <c r="C4" s="168"/>
      <c r="D4" s="178" t="s">
        <v>0</v>
      </c>
      <c r="E4" s="179"/>
      <c r="F4" s="178" t="s">
        <v>1</v>
      </c>
      <c r="G4" s="179"/>
      <c r="H4" s="178" t="s">
        <v>2</v>
      </c>
      <c r="I4" s="179"/>
    </row>
    <row r="5" spans="1:15" ht="15.75" customHeight="1" x14ac:dyDescent="0.15">
      <c r="B5" s="149"/>
      <c r="C5" s="150"/>
      <c r="D5" s="128" t="s">
        <v>66</v>
      </c>
      <c r="E5" s="128" t="s">
        <v>67</v>
      </c>
      <c r="F5" s="128" t="s">
        <v>66</v>
      </c>
      <c r="G5" s="128" t="s">
        <v>67</v>
      </c>
      <c r="H5" s="128" t="s">
        <v>66</v>
      </c>
      <c r="I5" s="128" t="s">
        <v>67</v>
      </c>
    </row>
    <row r="6" spans="1:15" ht="15.75" customHeight="1" x14ac:dyDescent="0.15">
      <c r="B6" s="149"/>
      <c r="C6" s="150"/>
      <c r="D6" s="141" t="s">
        <v>68</v>
      </c>
      <c r="E6" s="141" t="s">
        <v>3</v>
      </c>
      <c r="F6" s="141" t="s">
        <v>68</v>
      </c>
      <c r="G6" s="141" t="s">
        <v>3</v>
      </c>
      <c r="H6" s="141" t="s">
        <v>68</v>
      </c>
      <c r="I6" s="141" t="s">
        <v>3</v>
      </c>
    </row>
    <row r="7" spans="1:15" ht="15.75" customHeight="1" x14ac:dyDescent="0.15">
      <c r="B7" s="175" t="s">
        <v>7</v>
      </c>
      <c r="C7" s="128" t="s">
        <v>120</v>
      </c>
      <c r="D7" s="153">
        <v>2482</v>
      </c>
      <c r="E7" s="154">
        <v>34230.305</v>
      </c>
      <c r="F7" s="154">
        <v>92055</v>
      </c>
      <c r="G7" s="154">
        <v>1441154.6280000005</v>
      </c>
      <c r="H7" s="161">
        <v>468823.27</v>
      </c>
      <c r="I7" s="161">
        <v>3774445.803199999</v>
      </c>
    </row>
    <row r="8" spans="1:15" ht="15.75" customHeight="1" x14ac:dyDescent="0.15">
      <c r="B8" s="176"/>
      <c r="C8" s="141" t="s">
        <v>69</v>
      </c>
      <c r="D8" s="155">
        <v>4.4057064939989465E-3</v>
      </c>
      <c r="E8" s="156">
        <v>6.5202683134079524E-3</v>
      </c>
      <c r="F8" s="156">
        <v>0.1634034292123582</v>
      </c>
      <c r="G8" s="156">
        <v>0.27451449397455352</v>
      </c>
      <c r="H8" s="162">
        <v>0.83219086429364286</v>
      </c>
      <c r="I8" s="162">
        <v>0.71896523771203857</v>
      </c>
    </row>
    <row r="9" spans="1:15" ht="15.75" customHeight="1" x14ac:dyDescent="0.15">
      <c r="B9" s="176"/>
      <c r="C9" s="128" t="s">
        <v>140</v>
      </c>
      <c r="D9" s="153">
        <v>1684</v>
      </c>
      <c r="E9" s="154">
        <v>36232.249999999993</v>
      </c>
      <c r="F9" s="154">
        <v>74232</v>
      </c>
      <c r="G9" s="154">
        <v>1257545.5219999996</v>
      </c>
      <c r="H9" s="161">
        <v>463166</v>
      </c>
      <c r="I9" s="161">
        <v>3650393.2431999994</v>
      </c>
    </row>
    <row r="10" spans="1:15" ht="15.75" customHeight="1" x14ac:dyDescent="0.15">
      <c r="A10" s="32"/>
      <c r="B10" s="176"/>
      <c r="C10" s="141" t="s">
        <v>69</v>
      </c>
      <c r="D10" s="155">
        <v>3.1238290278658904E-3</v>
      </c>
      <c r="E10" s="156">
        <v>7.3282760423557768E-3</v>
      </c>
      <c r="F10" s="156">
        <v>0.13770075795519049</v>
      </c>
      <c r="G10" s="156">
        <v>0.25434911497476387</v>
      </c>
      <c r="H10" s="163">
        <v>0.85917541301694367</v>
      </c>
      <c r="I10" s="163">
        <v>0.73832260898288027</v>
      </c>
    </row>
    <row r="11" spans="1:15" ht="15.75" customHeight="1" x14ac:dyDescent="0.15">
      <c r="A11" s="32"/>
      <c r="B11" s="177"/>
      <c r="C11" s="141" t="s">
        <v>61</v>
      </c>
      <c r="D11" s="153">
        <v>-798</v>
      </c>
      <c r="E11" s="154">
        <v>2001.9449999999924</v>
      </c>
      <c r="F11" s="154">
        <v>-17823</v>
      </c>
      <c r="G11" s="154">
        <v>-183609.10600000084</v>
      </c>
      <c r="H11" s="164">
        <v>-5657.2700000000186</v>
      </c>
      <c r="I11" s="161">
        <v>-124052.55999999959</v>
      </c>
      <c r="K11" s="32"/>
      <c r="L11" s="32"/>
      <c r="N11" s="114"/>
      <c r="O11" s="114"/>
    </row>
    <row r="12" spans="1:15" ht="15.75" customHeight="1" x14ac:dyDescent="0.15">
      <c r="A12" s="32"/>
      <c r="B12" s="176" t="s">
        <v>70</v>
      </c>
      <c r="C12" s="33" t="s">
        <v>120</v>
      </c>
      <c r="D12" s="157">
        <v>1339</v>
      </c>
      <c r="E12" s="158">
        <v>29386.54</v>
      </c>
      <c r="F12" s="158">
        <v>82244</v>
      </c>
      <c r="G12" s="158">
        <v>1346066.1190000004</v>
      </c>
      <c r="H12" s="165">
        <v>298318.27</v>
      </c>
      <c r="I12" s="165">
        <v>2173891.8961999998</v>
      </c>
    </row>
    <row r="13" spans="1:15" ht="15.75" customHeight="1" x14ac:dyDescent="0.15">
      <c r="A13" s="32"/>
      <c r="B13" s="176"/>
      <c r="C13" s="141" t="s">
        <v>69</v>
      </c>
      <c r="D13" s="155">
        <v>2.3768094260534205E-3</v>
      </c>
      <c r="E13" s="156">
        <v>5.5976166616889724E-3</v>
      </c>
      <c r="F13" s="156">
        <v>0.14598828561339619</v>
      </c>
      <c r="G13" s="156">
        <v>0.25640181305622961</v>
      </c>
      <c r="H13" s="162">
        <v>0.52953373868554843</v>
      </c>
      <c r="I13" s="162">
        <v>0.41408799739199487</v>
      </c>
    </row>
    <row r="14" spans="1:15" ht="15.75" customHeight="1" x14ac:dyDescent="0.15">
      <c r="A14" s="32"/>
      <c r="B14" s="176"/>
      <c r="C14" s="128" t="s">
        <v>140</v>
      </c>
      <c r="D14" s="153">
        <v>1064</v>
      </c>
      <c r="E14" s="154">
        <v>33519.049999999996</v>
      </c>
      <c r="F14" s="154">
        <v>67928</v>
      </c>
      <c r="G14" s="154">
        <v>1172993.7919999997</v>
      </c>
      <c r="H14" s="154">
        <v>297394</v>
      </c>
      <c r="I14" s="154">
        <v>2170559.0932</v>
      </c>
    </row>
    <row r="15" spans="1:15" ht="15.75" customHeight="1" x14ac:dyDescent="0.15">
      <c r="A15" s="32"/>
      <c r="B15" s="176"/>
      <c r="C15" s="141" t="s">
        <v>69</v>
      </c>
      <c r="D15" s="155">
        <v>1.9737257040672849E-3</v>
      </c>
      <c r="E15" s="156">
        <v>6.7795086167026725E-3</v>
      </c>
      <c r="F15" s="156">
        <v>0.12600680415966403</v>
      </c>
      <c r="G15" s="156">
        <v>0.23724781938040432</v>
      </c>
      <c r="H15" s="156">
        <v>0.55166746431897185</v>
      </c>
      <c r="I15" s="156">
        <v>0.43901375711458829</v>
      </c>
    </row>
    <row r="16" spans="1:15" ht="15.75" customHeight="1" x14ac:dyDescent="0.15">
      <c r="A16" s="32"/>
      <c r="B16" s="176"/>
      <c r="C16" s="33" t="s">
        <v>61</v>
      </c>
      <c r="D16" s="166">
        <v>-275</v>
      </c>
      <c r="E16" s="167">
        <v>4132.5099999999948</v>
      </c>
      <c r="F16" s="167">
        <v>-14316</v>
      </c>
      <c r="G16" s="167">
        <v>-173072.32700000075</v>
      </c>
      <c r="H16" s="167">
        <v>-924.27000000001863</v>
      </c>
      <c r="I16" s="167">
        <v>-3332.8029999998398</v>
      </c>
    </row>
    <row r="17" spans="1:9" ht="15.75" customHeight="1" x14ac:dyDescent="0.15">
      <c r="A17" s="32"/>
      <c r="B17" s="175" t="s">
        <v>6</v>
      </c>
      <c r="C17" s="128" t="s">
        <v>120</v>
      </c>
      <c r="D17" s="153">
        <v>1143</v>
      </c>
      <c r="E17" s="154">
        <v>4843.7650000000003</v>
      </c>
      <c r="F17" s="154">
        <v>9811</v>
      </c>
      <c r="G17" s="154">
        <v>95088.508999999976</v>
      </c>
      <c r="H17" s="154">
        <v>170505</v>
      </c>
      <c r="I17" s="154">
        <v>1600553.9069999994</v>
      </c>
    </row>
    <row r="18" spans="1:9" ht="15.75" customHeight="1" x14ac:dyDescent="0.15">
      <c r="A18" s="32"/>
      <c r="B18" s="176"/>
      <c r="C18" s="141" t="s">
        <v>69</v>
      </c>
      <c r="D18" s="155">
        <v>2.0288970679455264E-3</v>
      </c>
      <c r="E18" s="156">
        <v>9.2265165171898046E-4</v>
      </c>
      <c r="F18" s="156">
        <v>1.7415143598961992E-2</v>
      </c>
      <c r="G18" s="156">
        <v>1.8112680918323888E-2</v>
      </c>
      <c r="H18" s="156">
        <v>0.30265712560809443</v>
      </c>
      <c r="I18" s="156">
        <v>0.30487724032004376</v>
      </c>
    </row>
    <row r="19" spans="1:9" ht="15.75" customHeight="1" x14ac:dyDescent="0.15">
      <c r="A19" s="32"/>
      <c r="B19" s="176"/>
      <c r="C19" s="128" t="s">
        <v>140</v>
      </c>
      <c r="D19" s="153">
        <v>620</v>
      </c>
      <c r="E19" s="154">
        <v>2713.2</v>
      </c>
      <c r="F19" s="154">
        <v>6304</v>
      </c>
      <c r="G19" s="154">
        <v>84551.73</v>
      </c>
      <c r="H19" s="154">
        <v>165772</v>
      </c>
      <c r="I19" s="154">
        <v>1479834.1499999997</v>
      </c>
    </row>
    <row r="20" spans="1:9" ht="15.75" customHeight="1" x14ac:dyDescent="0.15">
      <c r="A20" s="32"/>
      <c r="B20" s="176"/>
      <c r="C20" s="141" t="s">
        <v>69</v>
      </c>
      <c r="D20" s="155">
        <v>1.1501033237986057E-3</v>
      </c>
      <c r="E20" s="156">
        <v>5.4876742565310448E-4</v>
      </c>
      <c r="F20" s="156">
        <v>1.1693953795526469E-2</v>
      </c>
      <c r="G20" s="156">
        <v>1.7101295594359564E-2</v>
      </c>
      <c r="H20" s="156">
        <v>0.30750794869797171</v>
      </c>
      <c r="I20" s="156">
        <v>0.29930885186829204</v>
      </c>
    </row>
    <row r="21" spans="1:9" ht="15.75" customHeight="1" x14ac:dyDescent="0.15">
      <c r="B21" s="177"/>
      <c r="C21" s="141" t="s">
        <v>61</v>
      </c>
      <c r="D21" s="153">
        <v>-523</v>
      </c>
      <c r="E21" s="154">
        <v>-2130.5650000000005</v>
      </c>
      <c r="F21" s="154">
        <v>-3507</v>
      </c>
      <c r="G21" s="154">
        <v>-10536.77899999998</v>
      </c>
      <c r="H21" s="154">
        <v>-4733</v>
      </c>
      <c r="I21" s="154">
        <v>-120719.75699999975</v>
      </c>
    </row>
    <row r="24" spans="1:9" x14ac:dyDescent="0.15">
      <c r="D24" s="3" t="s">
        <v>71</v>
      </c>
    </row>
    <row r="26" spans="1:9" ht="16.5" customHeight="1" x14ac:dyDescent="0.15">
      <c r="B26" s="148"/>
      <c r="C26" s="168"/>
      <c r="D26" s="178" t="s">
        <v>0</v>
      </c>
      <c r="E26" s="179"/>
      <c r="F26" s="178" t="s">
        <v>1</v>
      </c>
      <c r="G26" s="179"/>
      <c r="H26" s="178" t="s">
        <v>2</v>
      </c>
      <c r="I26" s="179"/>
    </row>
    <row r="27" spans="1:9" ht="16.5" customHeight="1" x14ac:dyDescent="0.15">
      <c r="B27" s="149"/>
      <c r="C27" s="150"/>
      <c r="D27" s="33" t="s">
        <v>66</v>
      </c>
      <c r="E27" s="33" t="s">
        <v>72</v>
      </c>
      <c r="F27" s="33" t="s">
        <v>66</v>
      </c>
      <c r="G27" s="33" t="s">
        <v>72</v>
      </c>
      <c r="H27" s="33" t="s">
        <v>66</v>
      </c>
      <c r="I27" s="33" t="s">
        <v>72</v>
      </c>
    </row>
    <row r="28" spans="1:9" ht="16.5" customHeight="1" x14ac:dyDescent="0.15">
      <c r="B28" s="151"/>
      <c r="C28" s="152"/>
      <c r="D28" s="141" t="s">
        <v>68</v>
      </c>
      <c r="E28" s="141" t="s">
        <v>3</v>
      </c>
      <c r="F28" s="141" t="s">
        <v>68</v>
      </c>
      <c r="G28" s="141" t="s">
        <v>3</v>
      </c>
      <c r="H28" s="141" t="s">
        <v>68</v>
      </c>
      <c r="I28" s="141" t="s">
        <v>3</v>
      </c>
    </row>
    <row r="29" spans="1:9" ht="16.5" customHeight="1" x14ac:dyDescent="0.15">
      <c r="B29" s="209" t="s">
        <v>74</v>
      </c>
      <c r="C29" s="128" t="s">
        <v>120</v>
      </c>
      <c r="D29" s="153">
        <v>41560</v>
      </c>
      <c r="E29" s="154">
        <v>109657.43700000001</v>
      </c>
      <c r="F29" s="154">
        <v>376314</v>
      </c>
      <c r="G29" s="154">
        <v>2564449.4869000004</v>
      </c>
      <c r="H29" s="154">
        <v>1324995</v>
      </c>
      <c r="I29" s="154">
        <v>2565149.8130000001</v>
      </c>
    </row>
    <row r="30" spans="1:9" ht="16.5" customHeight="1" x14ac:dyDescent="0.15">
      <c r="A30" s="32"/>
      <c r="B30" s="210"/>
      <c r="C30" s="141" t="s">
        <v>69</v>
      </c>
      <c r="D30" s="155">
        <v>2.3845739410133522E-2</v>
      </c>
      <c r="E30" s="156">
        <v>2.0929960585379308E-2</v>
      </c>
      <c r="F30" s="156">
        <v>0.21591639991301698</v>
      </c>
      <c r="G30" s="156">
        <v>0.4894681852176902</v>
      </c>
      <c r="H30" s="156">
        <v>0.76023786067684951</v>
      </c>
      <c r="I30" s="156">
        <v>0.48960185419693059</v>
      </c>
    </row>
    <row r="31" spans="1:9" ht="16.5" customHeight="1" x14ac:dyDescent="0.15">
      <c r="B31" s="210"/>
      <c r="C31" s="128" t="s">
        <v>140</v>
      </c>
      <c r="D31" s="153">
        <v>44953</v>
      </c>
      <c r="E31" s="154">
        <v>124490.39799999999</v>
      </c>
      <c r="F31" s="154">
        <v>367932.2</v>
      </c>
      <c r="G31" s="154">
        <v>2408360.9909999999</v>
      </c>
      <c r="H31" s="154">
        <v>1097672.3999999999</v>
      </c>
      <c r="I31" s="154">
        <v>2701979.2524999999</v>
      </c>
    </row>
    <row r="32" spans="1:9" ht="16.5" customHeight="1" x14ac:dyDescent="0.15">
      <c r="A32" s="32"/>
      <c r="B32" s="210"/>
      <c r="C32" s="141" t="s">
        <v>69</v>
      </c>
      <c r="D32" s="155">
        <v>2.975920944689564E-2</v>
      </c>
      <c r="E32" s="156">
        <v>2.3781170113333073E-2</v>
      </c>
      <c r="F32" s="156">
        <v>0.24357376375452353</v>
      </c>
      <c r="G32" s="156">
        <v>0.46006473865788766</v>
      </c>
      <c r="H32" s="156">
        <v>0.72666702679858086</v>
      </c>
      <c r="I32" s="156">
        <v>0.5161540912287792</v>
      </c>
    </row>
    <row r="33" spans="1:15" ht="16.5" customHeight="1" x14ac:dyDescent="0.15">
      <c r="B33" s="211"/>
      <c r="C33" s="141" t="s">
        <v>61</v>
      </c>
      <c r="D33" s="153">
        <v>3393</v>
      </c>
      <c r="E33" s="154">
        <v>14832.960999999981</v>
      </c>
      <c r="F33" s="154">
        <v>-8381.7999999999884</v>
      </c>
      <c r="G33" s="154">
        <v>-156088.49590000045</v>
      </c>
      <c r="H33" s="154">
        <v>-227322.60000000009</v>
      </c>
      <c r="I33" s="154">
        <v>136829.43949999986</v>
      </c>
      <c r="K33" s="32"/>
      <c r="L33" s="32"/>
      <c r="N33" s="114"/>
      <c r="O33" s="114"/>
    </row>
    <row r="34" spans="1:15" ht="16.5" customHeight="1" x14ac:dyDescent="0.15">
      <c r="B34" s="209" t="s">
        <v>95</v>
      </c>
      <c r="C34" s="128" t="s">
        <v>120</v>
      </c>
      <c r="D34" s="153">
        <v>40074</v>
      </c>
      <c r="E34" s="154">
        <v>85711.077000000005</v>
      </c>
      <c r="F34" s="154">
        <v>341626</v>
      </c>
      <c r="G34" s="154">
        <v>2270156.9949000003</v>
      </c>
      <c r="H34" s="154">
        <v>1116873</v>
      </c>
      <c r="I34" s="154">
        <v>1499464.3259999997</v>
      </c>
    </row>
    <row r="35" spans="1:15" ht="16.5" customHeight="1" x14ac:dyDescent="0.15">
      <c r="A35" s="32"/>
      <c r="B35" s="210"/>
      <c r="C35" s="141" t="s">
        <v>69</v>
      </c>
      <c r="D35" s="155">
        <v>2.2993122259905938E-2</v>
      </c>
      <c r="E35" s="156">
        <v>1.6359396247245965E-2</v>
      </c>
      <c r="F35" s="156">
        <v>0.19601358449774481</v>
      </c>
      <c r="G35" s="156">
        <v>0.4332975284282829</v>
      </c>
      <c r="H35" s="156">
        <v>0.64082441078474628</v>
      </c>
      <c r="I35" s="156">
        <v>0.28619790960792146</v>
      </c>
    </row>
    <row r="36" spans="1:15" ht="16.5" customHeight="1" x14ac:dyDescent="0.15">
      <c r="A36" s="32"/>
      <c r="B36" s="210"/>
      <c r="C36" s="128" t="s">
        <v>140</v>
      </c>
      <c r="D36" s="153">
        <v>43420</v>
      </c>
      <c r="E36" s="154">
        <v>82928.287999999971</v>
      </c>
      <c r="F36" s="154">
        <v>339892.2</v>
      </c>
      <c r="G36" s="154">
        <v>2160409.1809999999</v>
      </c>
      <c r="H36" s="154">
        <v>888473.4</v>
      </c>
      <c r="I36" s="154">
        <v>1712144.7064999999</v>
      </c>
    </row>
    <row r="37" spans="1:15" ht="16.5" customHeight="1" x14ac:dyDescent="0.15">
      <c r="A37" s="32"/>
      <c r="B37" s="210"/>
      <c r="C37" s="141" t="s">
        <v>69</v>
      </c>
      <c r="D37" s="155">
        <v>2.8744352416617547E-2</v>
      </c>
      <c r="E37" s="156">
        <v>1.5841637233222412E-2</v>
      </c>
      <c r="F37" s="156">
        <v>0.22501108200044809</v>
      </c>
      <c r="G37" s="156">
        <v>0.41269896372062026</v>
      </c>
      <c r="H37" s="156">
        <v>0.58817578356495648</v>
      </c>
      <c r="I37" s="156">
        <v>0.32706783156014346</v>
      </c>
    </row>
    <row r="38" spans="1:15" ht="16.5" customHeight="1" x14ac:dyDescent="0.15">
      <c r="A38" s="32"/>
      <c r="B38" s="211"/>
      <c r="C38" s="141" t="s">
        <v>61</v>
      </c>
      <c r="D38" s="153">
        <v>3346</v>
      </c>
      <c r="E38" s="154">
        <v>-2782.7890000000334</v>
      </c>
      <c r="F38" s="154">
        <v>-1733.7999999999884</v>
      </c>
      <c r="G38" s="154">
        <v>-109747.81390000042</v>
      </c>
      <c r="H38" s="154">
        <v>-228399.59999999998</v>
      </c>
      <c r="I38" s="154">
        <v>212680.3805000002</v>
      </c>
    </row>
    <row r="39" spans="1:15" ht="16.5" customHeight="1" x14ac:dyDescent="0.15">
      <c r="A39" s="32"/>
      <c r="B39" s="209" t="s">
        <v>136</v>
      </c>
      <c r="C39" s="33" t="s">
        <v>120</v>
      </c>
      <c r="D39" s="157">
        <v>1486</v>
      </c>
      <c r="E39" s="158">
        <v>23946.36</v>
      </c>
      <c r="F39" s="158">
        <v>34688</v>
      </c>
      <c r="G39" s="158">
        <v>294292.49200000009</v>
      </c>
      <c r="H39" s="158">
        <v>208122</v>
      </c>
      <c r="I39" s="158">
        <v>1065685.4870000002</v>
      </c>
    </row>
    <row r="40" spans="1:15" ht="16.5" customHeight="1" x14ac:dyDescent="0.15">
      <c r="A40" s="32"/>
      <c r="B40" s="210"/>
      <c r="C40" s="141" t="s">
        <v>69</v>
      </c>
      <c r="D40" s="155">
        <v>8.5261715022758456E-4</v>
      </c>
      <c r="E40" s="156">
        <v>4.5705643381333417E-3</v>
      </c>
      <c r="F40" s="156">
        <v>1.9902815415272175E-2</v>
      </c>
      <c r="G40" s="156">
        <v>5.6170656789407331E-2</v>
      </c>
      <c r="H40" s="156">
        <v>0.11941344989210319</v>
      </c>
      <c r="I40" s="156">
        <v>0.20340394458900909</v>
      </c>
    </row>
    <row r="41" spans="1:15" ht="16.5" customHeight="1" x14ac:dyDescent="0.15">
      <c r="A41" s="32"/>
      <c r="B41" s="210"/>
      <c r="C41" s="128" t="s">
        <v>140</v>
      </c>
      <c r="D41" s="153">
        <v>1533</v>
      </c>
      <c r="E41" s="154">
        <v>41562.110000000008</v>
      </c>
      <c r="F41" s="154">
        <v>28040</v>
      </c>
      <c r="G41" s="154">
        <v>247951.81000000003</v>
      </c>
      <c r="H41" s="154">
        <v>209199</v>
      </c>
      <c r="I41" s="154">
        <v>989834.54600000021</v>
      </c>
    </row>
    <row r="42" spans="1:15" ht="16.5" customHeight="1" x14ac:dyDescent="0.15">
      <c r="A42" s="32"/>
      <c r="B42" s="210"/>
      <c r="C42" s="141" t="s">
        <v>69</v>
      </c>
      <c r="D42" s="155">
        <v>1.0148570302780909E-3</v>
      </c>
      <c r="E42" s="156">
        <v>7.9395328801106554E-3</v>
      </c>
      <c r="F42" s="156">
        <v>1.8562681754075449E-2</v>
      </c>
      <c r="G42" s="156">
        <v>4.7365774937267381E-2</v>
      </c>
      <c r="H42" s="156">
        <v>0.13849124323362447</v>
      </c>
      <c r="I42" s="156">
        <v>0.18908625966863579</v>
      </c>
    </row>
    <row r="43" spans="1:15" ht="16.5" customHeight="1" x14ac:dyDescent="0.15">
      <c r="B43" s="211"/>
      <c r="C43" s="141" t="s">
        <v>61</v>
      </c>
      <c r="D43" s="153">
        <v>47</v>
      </c>
      <c r="E43" s="154">
        <v>17615.750000000007</v>
      </c>
      <c r="F43" s="154">
        <v>-6648</v>
      </c>
      <c r="G43" s="154">
        <v>-46340.682000000059</v>
      </c>
      <c r="H43" s="154">
        <v>1077</v>
      </c>
      <c r="I43" s="154">
        <v>-75850.940999999992</v>
      </c>
    </row>
    <row r="44" spans="1:15" ht="15.75" customHeight="1" x14ac:dyDescent="0.15"/>
  </sheetData>
  <mergeCells count="12">
    <mergeCell ref="B29:B33"/>
    <mergeCell ref="B34:B38"/>
    <mergeCell ref="B39:B43"/>
    <mergeCell ref="H4:I4"/>
    <mergeCell ref="D4:E4"/>
    <mergeCell ref="F4:G4"/>
    <mergeCell ref="H26:I26"/>
    <mergeCell ref="B7:B11"/>
    <mergeCell ref="B12:B16"/>
    <mergeCell ref="B17:B21"/>
    <mergeCell ref="D26:E26"/>
    <mergeCell ref="F26:G26"/>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70C0"/>
  </sheetPr>
  <dimension ref="B1:G249"/>
  <sheetViews>
    <sheetView zoomScaleNormal="100" zoomScaleSheetLayoutView="100" workbookViewId="0">
      <selection activeCell="B21" sqref="B21:G21"/>
    </sheetView>
  </sheetViews>
  <sheetFormatPr defaultRowHeight="13.5" x14ac:dyDescent="0.15"/>
  <cols>
    <col min="1" max="1" width="5.125" style="1" customWidth="1"/>
    <col min="2" max="2" width="15.75" style="1" customWidth="1"/>
    <col min="3" max="3" width="23" style="1" bestFit="1" customWidth="1"/>
    <col min="4" max="6" width="17.625" style="1" customWidth="1"/>
    <col min="7" max="7" width="12.25" style="1" customWidth="1"/>
    <col min="8" max="10" width="17.625" style="1" customWidth="1"/>
    <col min="11" max="231" width="9" style="1"/>
    <col min="232" max="232" width="5.125" style="1" customWidth="1"/>
    <col min="233" max="233" width="6" style="1" customWidth="1"/>
    <col min="234" max="246" width="8.625" style="1" customWidth="1"/>
    <col min="247" max="249" width="9" style="1"/>
    <col min="250" max="250" width="11" style="1" customWidth="1"/>
    <col min="251" max="263" width="10.625" style="1" customWidth="1"/>
    <col min="264" max="487" width="9" style="1"/>
    <col min="488" max="488" width="5.125" style="1" customWidth="1"/>
    <col min="489" max="489" width="6" style="1" customWidth="1"/>
    <col min="490" max="502" width="8.625" style="1" customWidth="1"/>
    <col min="503" max="505" width="9" style="1"/>
    <col min="506" max="506" width="11" style="1" customWidth="1"/>
    <col min="507" max="519" width="10.625" style="1" customWidth="1"/>
    <col min="520" max="743" width="9" style="1"/>
    <col min="744" max="744" width="5.125" style="1" customWidth="1"/>
    <col min="745" max="745" width="6" style="1" customWidth="1"/>
    <col min="746" max="758" width="8.625" style="1" customWidth="1"/>
    <col min="759" max="761" width="9" style="1"/>
    <col min="762" max="762" width="11" style="1" customWidth="1"/>
    <col min="763" max="775" width="10.625" style="1" customWidth="1"/>
    <col min="776" max="999" width="9" style="1"/>
    <col min="1000" max="1000" width="5.125" style="1" customWidth="1"/>
    <col min="1001" max="1001" width="6" style="1" customWidth="1"/>
    <col min="1002" max="1014" width="8.625" style="1" customWidth="1"/>
    <col min="1015" max="1017" width="9" style="1"/>
    <col min="1018" max="1018" width="11" style="1" customWidth="1"/>
    <col min="1019" max="1031" width="10.625" style="1" customWidth="1"/>
    <col min="1032" max="1255" width="9" style="1"/>
    <col min="1256" max="1256" width="5.125" style="1" customWidth="1"/>
    <col min="1257" max="1257" width="6" style="1" customWidth="1"/>
    <col min="1258" max="1270" width="8.625" style="1" customWidth="1"/>
    <col min="1271" max="1273" width="9" style="1"/>
    <col min="1274" max="1274" width="11" style="1" customWidth="1"/>
    <col min="1275" max="1287" width="10.625" style="1" customWidth="1"/>
    <col min="1288" max="1511" width="9" style="1"/>
    <col min="1512" max="1512" width="5.125" style="1" customWidth="1"/>
    <col min="1513" max="1513" width="6" style="1" customWidth="1"/>
    <col min="1514" max="1526" width="8.625" style="1" customWidth="1"/>
    <col min="1527" max="1529" width="9" style="1"/>
    <col min="1530" max="1530" width="11" style="1" customWidth="1"/>
    <col min="1531" max="1543" width="10.625" style="1" customWidth="1"/>
    <col min="1544" max="1767" width="9" style="1"/>
    <col min="1768" max="1768" width="5.125" style="1" customWidth="1"/>
    <col min="1769" max="1769" width="6" style="1" customWidth="1"/>
    <col min="1770" max="1782" width="8.625" style="1" customWidth="1"/>
    <col min="1783" max="1785" width="9" style="1"/>
    <col min="1786" max="1786" width="11" style="1" customWidth="1"/>
    <col min="1787" max="1799" width="10.625" style="1" customWidth="1"/>
    <col min="1800" max="2023" width="9" style="1"/>
    <col min="2024" max="2024" width="5.125" style="1" customWidth="1"/>
    <col min="2025" max="2025" width="6" style="1" customWidth="1"/>
    <col min="2026" max="2038" width="8.625" style="1" customWidth="1"/>
    <col min="2039" max="2041" width="9" style="1"/>
    <col min="2042" max="2042" width="11" style="1" customWidth="1"/>
    <col min="2043" max="2055" width="10.625" style="1" customWidth="1"/>
    <col min="2056" max="2279" width="9" style="1"/>
    <col min="2280" max="2280" width="5.125" style="1" customWidth="1"/>
    <col min="2281" max="2281" width="6" style="1" customWidth="1"/>
    <col min="2282" max="2294" width="8.625" style="1" customWidth="1"/>
    <col min="2295" max="2297" width="9" style="1"/>
    <col min="2298" max="2298" width="11" style="1" customWidth="1"/>
    <col min="2299" max="2311" width="10.625" style="1" customWidth="1"/>
    <col min="2312" max="2535" width="9" style="1"/>
    <col min="2536" max="2536" width="5.125" style="1" customWidth="1"/>
    <col min="2537" max="2537" width="6" style="1" customWidth="1"/>
    <col min="2538" max="2550" width="8.625" style="1" customWidth="1"/>
    <col min="2551" max="2553" width="9" style="1"/>
    <col min="2554" max="2554" width="11" style="1" customWidth="1"/>
    <col min="2555" max="2567" width="10.625" style="1" customWidth="1"/>
    <col min="2568" max="2791" width="9" style="1"/>
    <col min="2792" max="2792" width="5.125" style="1" customWidth="1"/>
    <col min="2793" max="2793" width="6" style="1" customWidth="1"/>
    <col min="2794" max="2806" width="8.625" style="1" customWidth="1"/>
    <col min="2807" max="2809" width="9" style="1"/>
    <col min="2810" max="2810" width="11" style="1" customWidth="1"/>
    <col min="2811" max="2823" width="10.625" style="1" customWidth="1"/>
    <col min="2824" max="3047" width="9" style="1"/>
    <col min="3048" max="3048" width="5.125" style="1" customWidth="1"/>
    <col min="3049" max="3049" width="6" style="1" customWidth="1"/>
    <col min="3050" max="3062" width="8.625" style="1" customWidth="1"/>
    <col min="3063" max="3065" width="9" style="1"/>
    <col min="3066" max="3066" width="11" style="1" customWidth="1"/>
    <col min="3067" max="3079" width="10.625" style="1" customWidth="1"/>
    <col min="3080" max="3303" width="9" style="1"/>
    <col min="3304" max="3304" width="5.125" style="1" customWidth="1"/>
    <col min="3305" max="3305" width="6" style="1" customWidth="1"/>
    <col min="3306" max="3318" width="8.625" style="1" customWidth="1"/>
    <col min="3319" max="3321" width="9" style="1"/>
    <col min="3322" max="3322" width="11" style="1" customWidth="1"/>
    <col min="3323" max="3335" width="10.625" style="1" customWidth="1"/>
    <col min="3336" max="3559" width="9" style="1"/>
    <col min="3560" max="3560" width="5.125" style="1" customWidth="1"/>
    <col min="3561" max="3561" width="6" style="1" customWidth="1"/>
    <col min="3562" max="3574" width="8.625" style="1" customWidth="1"/>
    <col min="3575" max="3577" width="9" style="1"/>
    <col min="3578" max="3578" width="11" style="1" customWidth="1"/>
    <col min="3579" max="3591" width="10.625" style="1" customWidth="1"/>
    <col min="3592" max="3815" width="9" style="1"/>
    <col min="3816" max="3816" width="5.125" style="1" customWidth="1"/>
    <col min="3817" max="3817" width="6" style="1" customWidth="1"/>
    <col min="3818" max="3830" width="8.625" style="1" customWidth="1"/>
    <col min="3831" max="3833" width="9" style="1"/>
    <col min="3834" max="3834" width="11" style="1" customWidth="1"/>
    <col min="3835" max="3847" width="10.625" style="1" customWidth="1"/>
    <col min="3848" max="4071" width="9" style="1"/>
    <col min="4072" max="4072" width="5.125" style="1" customWidth="1"/>
    <col min="4073" max="4073" width="6" style="1" customWidth="1"/>
    <col min="4074" max="4086" width="8.625" style="1" customWidth="1"/>
    <col min="4087" max="4089" width="9" style="1"/>
    <col min="4090" max="4090" width="11" style="1" customWidth="1"/>
    <col min="4091" max="4103" width="10.625" style="1" customWidth="1"/>
    <col min="4104" max="4327" width="9" style="1"/>
    <col min="4328" max="4328" width="5.125" style="1" customWidth="1"/>
    <col min="4329" max="4329" width="6" style="1" customWidth="1"/>
    <col min="4330" max="4342" width="8.625" style="1" customWidth="1"/>
    <col min="4343" max="4345" width="9" style="1"/>
    <col min="4346" max="4346" width="11" style="1" customWidth="1"/>
    <col min="4347" max="4359" width="10.625" style="1" customWidth="1"/>
    <col min="4360" max="4583" width="9" style="1"/>
    <col min="4584" max="4584" width="5.125" style="1" customWidth="1"/>
    <col min="4585" max="4585" width="6" style="1" customWidth="1"/>
    <col min="4586" max="4598" width="8.625" style="1" customWidth="1"/>
    <col min="4599" max="4601" width="9" style="1"/>
    <col min="4602" max="4602" width="11" style="1" customWidth="1"/>
    <col min="4603" max="4615" width="10.625" style="1" customWidth="1"/>
    <col min="4616" max="4839" width="9" style="1"/>
    <col min="4840" max="4840" width="5.125" style="1" customWidth="1"/>
    <col min="4841" max="4841" width="6" style="1" customWidth="1"/>
    <col min="4842" max="4854" width="8.625" style="1" customWidth="1"/>
    <col min="4855" max="4857" width="9" style="1"/>
    <col min="4858" max="4858" width="11" style="1" customWidth="1"/>
    <col min="4859" max="4871" width="10.625" style="1" customWidth="1"/>
    <col min="4872" max="5095" width="9" style="1"/>
    <col min="5096" max="5096" width="5.125" style="1" customWidth="1"/>
    <col min="5097" max="5097" width="6" style="1" customWidth="1"/>
    <col min="5098" max="5110" width="8.625" style="1" customWidth="1"/>
    <col min="5111" max="5113" width="9" style="1"/>
    <col min="5114" max="5114" width="11" style="1" customWidth="1"/>
    <col min="5115" max="5127" width="10.625" style="1" customWidth="1"/>
    <col min="5128" max="5351" width="9" style="1"/>
    <col min="5352" max="5352" width="5.125" style="1" customWidth="1"/>
    <col min="5353" max="5353" width="6" style="1" customWidth="1"/>
    <col min="5354" max="5366" width="8.625" style="1" customWidth="1"/>
    <col min="5367" max="5369" width="9" style="1"/>
    <col min="5370" max="5370" width="11" style="1" customWidth="1"/>
    <col min="5371" max="5383" width="10.625" style="1" customWidth="1"/>
    <col min="5384" max="5607" width="9" style="1"/>
    <col min="5608" max="5608" width="5.125" style="1" customWidth="1"/>
    <col min="5609" max="5609" width="6" style="1" customWidth="1"/>
    <col min="5610" max="5622" width="8.625" style="1" customWidth="1"/>
    <col min="5623" max="5625" width="9" style="1"/>
    <col min="5626" max="5626" width="11" style="1" customWidth="1"/>
    <col min="5627" max="5639" width="10.625" style="1" customWidth="1"/>
    <col min="5640" max="5863" width="9" style="1"/>
    <col min="5864" max="5864" width="5.125" style="1" customWidth="1"/>
    <col min="5865" max="5865" width="6" style="1" customWidth="1"/>
    <col min="5866" max="5878" width="8.625" style="1" customWidth="1"/>
    <col min="5879" max="5881" width="9" style="1"/>
    <col min="5882" max="5882" width="11" style="1" customWidth="1"/>
    <col min="5883" max="5895" width="10.625" style="1" customWidth="1"/>
    <col min="5896" max="6119" width="9" style="1"/>
    <col min="6120" max="6120" width="5.125" style="1" customWidth="1"/>
    <col min="6121" max="6121" width="6" style="1" customWidth="1"/>
    <col min="6122" max="6134" width="8.625" style="1" customWidth="1"/>
    <col min="6135" max="6137" width="9" style="1"/>
    <col min="6138" max="6138" width="11" style="1" customWidth="1"/>
    <col min="6139" max="6151" width="10.625" style="1" customWidth="1"/>
    <col min="6152" max="6375" width="9" style="1"/>
    <col min="6376" max="6376" width="5.125" style="1" customWidth="1"/>
    <col min="6377" max="6377" width="6" style="1" customWidth="1"/>
    <col min="6378" max="6390" width="8.625" style="1" customWidth="1"/>
    <col min="6391" max="6393" width="9" style="1"/>
    <col min="6394" max="6394" width="11" style="1" customWidth="1"/>
    <col min="6395" max="6407" width="10.625" style="1" customWidth="1"/>
    <col min="6408" max="6631" width="9" style="1"/>
    <col min="6632" max="6632" width="5.125" style="1" customWidth="1"/>
    <col min="6633" max="6633" width="6" style="1" customWidth="1"/>
    <col min="6634" max="6646" width="8.625" style="1" customWidth="1"/>
    <col min="6647" max="6649" width="9" style="1"/>
    <col min="6650" max="6650" width="11" style="1" customWidth="1"/>
    <col min="6651" max="6663" width="10.625" style="1" customWidth="1"/>
    <col min="6664" max="6887" width="9" style="1"/>
    <col min="6888" max="6888" width="5.125" style="1" customWidth="1"/>
    <col min="6889" max="6889" width="6" style="1" customWidth="1"/>
    <col min="6890" max="6902" width="8.625" style="1" customWidth="1"/>
    <col min="6903" max="6905" width="9" style="1"/>
    <col min="6906" max="6906" width="11" style="1" customWidth="1"/>
    <col min="6907" max="6919" width="10.625" style="1" customWidth="1"/>
    <col min="6920" max="7143" width="9" style="1"/>
    <col min="7144" max="7144" width="5.125" style="1" customWidth="1"/>
    <col min="7145" max="7145" width="6" style="1" customWidth="1"/>
    <col min="7146" max="7158" width="8.625" style="1" customWidth="1"/>
    <col min="7159" max="7161" width="9" style="1"/>
    <col min="7162" max="7162" width="11" style="1" customWidth="1"/>
    <col min="7163" max="7175" width="10.625" style="1" customWidth="1"/>
    <col min="7176" max="7399" width="9" style="1"/>
    <col min="7400" max="7400" width="5.125" style="1" customWidth="1"/>
    <col min="7401" max="7401" width="6" style="1" customWidth="1"/>
    <col min="7402" max="7414" width="8.625" style="1" customWidth="1"/>
    <col min="7415" max="7417" width="9" style="1"/>
    <col min="7418" max="7418" width="11" style="1" customWidth="1"/>
    <col min="7419" max="7431" width="10.625" style="1" customWidth="1"/>
    <col min="7432" max="7655" width="9" style="1"/>
    <col min="7656" max="7656" width="5.125" style="1" customWidth="1"/>
    <col min="7657" max="7657" width="6" style="1" customWidth="1"/>
    <col min="7658" max="7670" width="8.625" style="1" customWidth="1"/>
    <col min="7671" max="7673" width="9" style="1"/>
    <col min="7674" max="7674" width="11" style="1" customWidth="1"/>
    <col min="7675" max="7687" width="10.625" style="1" customWidth="1"/>
    <col min="7688" max="7911" width="9" style="1"/>
    <col min="7912" max="7912" width="5.125" style="1" customWidth="1"/>
    <col min="7913" max="7913" width="6" style="1" customWidth="1"/>
    <col min="7914" max="7926" width="8.625" style="1" customWidth="1"/>
    <col min="7927" max="7929" width="9" style="1"/>
    <col min="7930" max="7930" width="11" style="1" customWidth="1"/>
    <col min="7931" max="7943" width="10.625" style="1" customWidth="1"/>
    <col min="7944" max="8167" width="9" style="1"/>
    <col min="8168" max="8168" width="5.125" style="1" customWidth="1"/>
    <col min="8169" max="8169" width="6" style="1" customWidth="1"/>
    <col min="8170" max="8182" width="8.625" style="1" customWidth="1"/>
    <col min="8183" max="8185" width="9" style="1"/>
    <col min="8186" max="8186" width="11" style="1" customWidth="1"/>
    <col min="8187" max="8199" width="10.625" style="1" customWidth="1"/>
    <col min="8200" max="8423" width="9" style="1"/>
    <col min="8424" max="8424" width="5.125" style="1" customWidth="1"/>
    <col min="8425" max="8425" width="6" style="1" customWidth="1"/>
    <col min="8426" max="8438" width="8.625" style="1" customWidth="1"/>
    <col min="8439" max="8441" width="9" style="1"/>
    <col min="8442" max="8442" width="11" style="1" customWidth="1"/>
    <col min="8443" max="8455" width="10.625" style="1" customWidth="1"/>
    <col min="8456" max="8679" width="9" style="1"/>
    <col min="8680" max="8680" width="5.125" style="1" customWidth="1"/>
    <col min="8681" max="8681" width="6" style="1" customWidth="1"/>
    <col min="8682" max="8694" width="8.625" style="1" customWidth="1"/>
    <col min="8695" max="8697" width="9" style="1"/>
    <col min="8698" max="8698" width="11" style="1" customWidth="1"/>
    <col min="8699" max="8711" width="10.625" style="1" customWidth="1"/>
    <col min="8712" max="8935" width="9" style="1"/>
    <col min="8936" max="8936" width="5.125" style="1" customWidth="1"/>
    <col min="8937" max="8937" width="6" style="1" customWidth="1"/>
    <col min="8938" max="8950" width="8.625" style="1" customWidth="1"/>
    <col min="8951" max="8953" width="9" style="1"/>
    <col min="8954" max="8954" width="11" style="1" customWidth="1"/>
    <col min="8955" max="8967" width="10.625" style="1" customWidth="1"/>
    <col min="8968" max="9191" width="9" style="1"/>
    <col min="9192" max="9192" width="5.125" style="1" customWidth="1"/>
    <col min="9193" max="9193" width="6" style="1" customWidth="1"/>
    <col min="9194" max="9206" width="8.625" style="1" customWidth="1"/>
    <col min="9207" max="9209" width="9" style="1"/>
    <col min="9210" max="9210" width="11" style="1" customWidth="1"/>
    <col min="9211" max="9223" width="10.625" style="1" customWidth="1"/>
    <col min="9224" max="9447" width="9" style="1"/>
    <col min="9448" max="9448" width="5.125" style="1" customWidth="1"/>
    <col min="9449" max="9449" width="6" style="1" customWidth="1"/>
    <col min="9450" max="9462" width="8.625" style="1" customWidth="1"/>
    <col min="9463" max="9465" width="9" style="1"/>
    <col min="9466" max="9466" width="11" style="1" customWidth="1"/>
    <col min="9467" max="9479" width="10.625" style="1" customWidth="1"/>
    <col min="9480" max="9703" width="9" style="1"/>
    <col min="9704" max="9704" width="5.125" style="1" customWidth="1"/>
    <col min="9705" max="9705" width="6" style="1" customWidth="1"/>
    <col min="9706" max="9718" width="8.625" style="1" customWidth="1"/>
    <col min="9719" max="9721" width="9" style="1"/>
    <col min="9722" max="9722" width="11" style="1" customWidth="1"/>
    <col min="9723" max="9735" width="10.625" style="1" customWidth="1"/>
    <col min="9736" max="9959" width="9" style="1"/>
    <col min="9960" max="9960" width="5.125" style="1" customWidth="1"/>
    <col min="9961" max="9961" width="6" style="1" customWidth="1"/>
    <col min="9962" max="9974" width="8.625" style="1" customWidth="1"/>
    <col min="9975" max="9977" width="9" style="1"/>
    <col min="9978" max="9978" width="11" style="1" customWidth="1"/>
    <col min="9979" max="9991" width="10.625" style="1" customWidth="1"/>
    <col min="9992" max="10215" width="9" style="1"/>
    <col min="10216" max="10216" width="5.125" style="1" customWidth="1"/>
    <col min="10217" max="10217" width="6" style="1" customWidth="1"/>
    <col min="10218" max="10230" width="8.625" style="1" customWidth="1"/>
    <col min="10231" max="10233" width="9" style="1"/>
    <col min="10234" max="10234" width="11" style="1" customWidth="1"/>
    <col min="10235" max="10247" width="10.625" style="1" customWidth="1"/>
    <col min="10248" max="10471" width="9" style="1"/>
    <col min="10472" max="10472" width="5.125" style="1" customWidth="1"/>
    <col min="10473" max="10473" width="6" style="1" customWidth="1"/>
    <col min="10474" max="10486" width="8.625" style="1" customWidth="1"/>
    <col min="10487" max="10489" width="9" style="1"/>
    <col min="10490" max="10490" width="11" style="1" customWidth="1"/>
    <col min="10491" max="10503" width="10.625" style="1" customWidth="1"/>
    <col min="10504" max="10727" width="9" style="1"/>
    <col min="10728" max="10728" width="5.125" style="1" customWidth="1"/>
    <col min="10729" max="10729" width="6" style="1" customWidth="1"/>
    <col min="10730" max="10742" width="8.625" style="1" customWidth="1"/>
    <col min="10743" max="10745" width="9" style="1"/>
    <col min="10746" max="10746" width="11" style="1" customWidth="1"/>
    <col min="10747" max="10759" width="10.625" style="1" customWidth="1"/>
    <col min="10760" max="10983" width="9" style="1"/>
    <col min="10984" max="10984" width="5.125" style="1" customWidth="1"/>
    <col min="10985" max="10985" width="6" style="1" customWidth="1"/>
    <col min="10986" max="10998" width="8.625" style="1" customWidth="1"/>
    <col min="10999" max="11001" width="9" style="1"/>
    <col min="11002" max="11002" width="11" style="1" customWidth="1"/>
    <col min="11003" max="11015" width="10.625" style="1" customWidth="1"/>
    <col min="11016" max="11239" width="9" style="1"/>
    <col min="11240" max="11240" width="5.125" style="1" customWidth="1"/>
    <col min="11241" max="11241" width="6" style="1" customWidth="1"/>
    <col min="11242" max="11254" width="8.625" style="1" customWidth="1"/>
    <col min="11255" max="11257" width="9" style="1"/>
    <col min="11258" max="11258" width="11" style="1" customWidth="1"/>
    <col min="11259" max="11271" width="10.625" style="1" customWidth="1"/>
    <col min="11272" max="11495" width="9" style="1"/>
    <col min="11496" max="11496" width="5.125" style="1" customWidth="1"/>
    <col min="11497" max="11497" width="6" style="1" customWidth="1"/>
    <col min="11498" max="11510" width="8.625" style="1" customWidth="1"/>
    <col min="11511" max="11513" width="9" style="1"/>
    <col min="11514" max="11514" width="11" style="1" customWidth="1"/>
    <col min="11515" max="11527" width="10.625" style="1" customWidth="1"/>
    <col min="11528" max="11751" width="9" style="1"/>
    <col min="11752" max="11752" width="5.125" style="1" customWidth="1"/>
    <col min="11753" max="11753" width="6" style="1" customWidth="1"/>
    <col min="11754" max="11766" width="8.625" style="1" customWidth="1"/>
    <col min="11767" max="11769" width="9" style="1"/>
    <col min="11770" max="11770" width="11" style="1" customWidth="1"/>
    <col min="11771" max="11783" width="10.625" style="1" customWidth="1"/>
    <col min="11784" max="12007" width="9" style="1"/>
    <col min="12008" max="12008" width="5.125" style="1" customWidth="1"/>
    <col min="12009" max="12009" width="6" style="1" customWidth="1"/>
    <col min="12010" max="12022" width="8.625" style="1" customWidth="1"/>
    <col min="12023" max="12025" width="9" style="1"/>
    <col min="12026" max="12026" width="11" style="1" customWidth="1"/>
    <col min="12027" max="12039" width="10.625" style="1" customWidth="1"/>
    <col min="12040" max="12263" width="9" style="1"/>
    <col min="12264" max="12264" width="5.125" style="1" customWidth="1"/>
    <col min="12265" max="12265" width="6" style="1" customWidth="1"/>
    <col min="12266" max="12278" width="8.625" style="1" customWidth="1"/>
    <col min="12279" max="12281" width="9" style="1"/>
    <col min="12282" max="12282" width="11" style="1" customWidth="1"/>
    <col min="12283" max="12295" width="10.625" style="1" customWidth="1"/>
    <col min="12296" max="12519" width="9" style="1"/>
    <col min="12520" max="12520" width="5.125" style="1" customWidth="1"/>
    <col min="12521" max="12521" width="6" style="1" customWidth="1"/>
    <col min="12522" max="12534" width="8.625" style="1" customWidth="1"/>
    <col min="12535" max="12537" width="9" style="1"/>
    <col min="12538" max="12538" width="11" style="1" customWidth="1"/>
    <col min="12539" max="12551" width="10.625" style="1" customWidth="1"/>
    <col min="12552" max="12775" width="9" style="1"/>
    <col min="12776" max="12776" width="5.125" style="1" customWidth="1"/>
    <col min="12777" max="12777" width="6" style="1" customWidth="1"/>
    <col min="12778" max="12790" width="8.625" style="1" customWidth="1"/>
    <col min="12791" max="12793" width="9" style="1"/>
    <col min="12794" max="12794" width="11" style="1" customWidth="1"/>
    <col min="12795" max="12807" width="10.625" style="1" customWidth="1"/>
    <col min="12808" max="13031" width="9" style="1"/>
    <col min="13032" max="13032" width="5.125" style="1" customWidth="1"/>
    <col min="13033" max="13033" width="6" style="1" customWidth="1"/>
    <col min="13034" max="13046" width="8.625" style="1" customWidth="1"/>
    <col min="13047" max="13049" width="9" style="1"/>
    <col min="13050" max="13050" width="11" style="1" customWidth="1"/>
    <col min="13051" max="13063" width="10.625" style="1" customWidth="1"/>
    <col min="13064" max="13287" width="9" style="1"/>
    <col min="13288" max="13288" width="5.125" style="1" customWidth="1"/>
    <col min="13289" max="13289" width="6" style="1" customWidth="1"/>
    <col min="13290" max="13302" width="8.625" style="1" customWidth="1"/>
    <col min="13303" max="13305" width="9" style="1"/>
    <col min="13306" max="13306" width="11" style="1" customWidth="1"/>
    <col min="13307" max="13319" width="10.625" style="1" customWidth="1"/>
    <col min="13320" max="13543" width="9" style="1"/>
    <col min="13544" max="13544" width="5.125" style="1" customWidth="1"/>
    <col min="13545" max="13545" width="6" style="1" customWidth="1"/>
    <col min="13546" max="13558" width="8.625" style="1" customWidth="1"/>
    <col min="13559" max="13561" width="9" style="1"/>
    <col min="13562" max="13562" width="11" style="1" customWidth="1"/>
    <col min="13563" max="13575" width="10.625" style="1" customWidth="1"/>
    <col min="13576" max="13799" width="9" style="1"/>
    <col min="13800" max="13800" width="5.125" style="1" customWidth="1"/>
    <col min="13801" max="13801" width="6" style="1" customWidth="1"/>
    <col min="13802" max="13814" width="8.625" style="1" customWidth="1"/>
    <col min="13815" max="13817" width="9" style="1"/>
    <col min="13818" max="13818" width="11" style="1" customWidth="1"/>
    <col min="13819" max="13831" width="10.625" style="1" customWidth="1"/>
    <col min="13832" max="14055" width="9" style="1"/>
    <col min="14056" max="14056" width="5.125" style="1" customWidth="1"/>
    <col min="14057" max="14057" width="6" style="1" customWidth="1"/>
    <col min="14058" max="14070" width="8.625" style="1" customWidth="1"/>
    <col min="14071" max="14073" width="9" style="1"/>
    <col min="14074" max="14074" width="11" style="1" customWidth="1"/>
    <col min="14075" max="14087" width="10.625" style="1" customWidth="1"/>
    <col min="14088" max="14311" width="9" style="1"/>
    <col min="14312" max="14312" width="5.125" style="1" customWidth="1"/>
    <col min="14313" max="14313" width="6" style="1" customWidth="1"/>
    <col min="14314" max="14326" width="8.625" style="1" customWidth="1"/>
    <col min="14327" max="14329" width="9" style="1"/>
    <col min="14330" max="14330" width="11" style="1" customWidth="1"/>
    <col min="14331" max="14343" width="10.625" style="1" customWidth="1"/>
    <col min="14344" max="14567" width="9" style="1"/>
    <col min="14568" max="14568" width="5.125" style="1" customWidth="1"/>
    <col min="14569" max="14569" width="6" style="1" customWidth="1"/>
    <col min="14570" max="14582" width="8.625" style="1" customWidth="1"/>
    <col min="14583" max="14585" width="9" style="1"/>
    <col min="14586" max="14586" width="11" style="1" customWidth="1"/>
    <col min="14587" max="14599" width="10.625" style="1" customWidth="1"/>
    <col min="14600" max="14823" width="9" style="1"/>
    <col min="14824" max="14824" width="5.125" style="1" customWidth="1"/>
    <col min="14825" max="14825" width="6" style="1" customWidth="1"/>
    <col min="14826" max="14838" width="8.625" style="1" customWidth="1"/>
    <col min="14839" max="14841" width="9" style="1"/>
    <col min="14842" max="14842" width="11" style="1" customWidth="1"/>
    <col min="14843" max="14855" width="10.625" style="1" customWidth="1"/>
    <col min="14856" max="15079" width="9" style="1"/>
    <col min="15080" max="15080" width="5.125" style="1" customWidth="1"/>
    <col min="15081" max="15081" width="6" style="1" customWidth="1"/>
    <col min="15082" max="15094" width="8.625" style="1" customWidth="1"/>
    <col min="15095" max="15097" width="9" style="1"/>
    <col min="15098" max="15098" width="11" style="1" customWidth="1"/>
    <col min="15099" max="15111" width="10.625" style="1" customWidth="1"/>
    <col min="15112" max="15335" width="9" style="1"/>
    <col min="15336" max="15336" width="5.125" style="1" customWidth="1"/>
    <col min="15337" max="15337" width="6" style="1" customWidth="1"/>
    <col min="15338" max="15350" width="8.625" style="1" customWidth="1"/>
    <col min="15351" max="15353" width="9" style="1"/>
    <col min="15354" max="15354" width="11" style="1" customWidth="1"/>
    <col min="15355" max="15367" width="10.625" style="1" customWidth="1"/>
    <col min="15368" max="15591" width="9" style="1"/>
    <col min="15592" max="15592" width="5.125" style="1" customWidth="1"/>
    <col min="15593" max="15593" width="6" style="1" customWidth="1"/>
    <col min="15594" max="15606" width="8.625" style="1" customWidth="1"/>
    <col min="15607" max="15609" width="9" style="1"/>
    <col min="15610" max="15610" width="11" style="1" customWidth="1"/>
    <col min="15611" max="15623" width="10.625" style="1" customWidth="1"/>
    <col min="15624" max="15847" width="9" style="1"/>
    <col min="15848" max="15848" width="5.125" style="1" customWidth="1"/>
    <col min="15849" max="15849" width="6" style="1" customWidth="1"/>
    <col min="15850" max="15862" width="8.625" style="1" customWidth="1"/>
    <col min="15863" max="15865" width="9" style="1"/>
    <col min="15866" max="15866" width="11" style="1" customWidth="1"/>
    <col min="15867" max="15879" width="10.625" style="1" customWidth="1"/>
    <col min="15880" max="16103" width="9" style="1"/>
    <col min="16104" max="16104" width="5.125" style="1" customWidth="1"/>
    <col min="16105" max="16105" width="6" style="1" customWidth="1"/>
    <col min="16106" max="16118" width="8.625" style="1" customWidth="1"/>
    <col min="16119" max="16121" width="9" style="1"/>
    <col min="16122" max="16122" width="11" style="1" customWidth="1"/>
    <col min="16123" max="16135" width="10.625" style="1" customWidth="1"/>
    <col min="16136" max="16384" width="9" style="1"/>
  </cols>
  <sheetData>
    <row r="1" spans="2:7" ht="15" customHeight="1" x14ac:dyDescent="0.15"/>
    <row r="2" spans="2:7" ht="26.25" customHeight="1" x14ac:dyDescent="0.15">
      <c r="B2" s="142"/>
      <c r="C2" s="115" t="s">
        <v>121</v>
      </c>
      <c r="D2" s="115" t="s">
        <v>122</v>
      </c>
      <c r="E2" s="115" t="s">
        <v>123</v>
      </c>
      <c r="F2" s="115" t="s">
        <v>124</v>
      </c>
      <c r="G2" s="115" t="s">
        <v>74</v>
      </c>
    </row>
    <row r="3" spans="2:7" ht="26.25" customHeight="1" x14ac:dyDescent="0.15">
      <c r="B3" s="143" t="s">
        <v>103</v>
      </c>
      <c r="C3" s="115">
        <v>5676</v>
      </c>
      <c r="D3" s="116">
        <v>0.35</v>
      </c>
      <c r="E3" s="115">
        <v>1958</v>
      </c>
      <c r="F3" s="115" t="s">
        <v>73</v>
      </c>
      <c r="G3" s="115">
        <v>1958</v>
      </c>
    </row>
    <row r="4" spans="2:7" ht="26.25" customHeight="1" x14ac:dyDescent="0.15">
      <c r="B4" s="143" t="s">
        <v>104</v>
      </c>
      <c r="C4" s="115">
        <v>6414</v>
      </c>
      <c r="D4" s="116">
        <v>0.28999999999999998</v>
      </c>
      <c r="E4" s="115">
        <v>1889</v>
      </c>
      <c r="F4" s="115" t="s">
        <v>73</v>
      </c>
      <c r="G4" s="115">
        <v>1889</v>
      </c>
    </row>
    <row r="5" spans="2:7" ht="26.25" customHeight="1" x14ac:dyDescent="0.15">
      <c r="B5" s="143" t="s">
        <v>105</v>
      </c>
      <c r="C5" s="115">
        <v>7089</v>
      </c>
      <c r="D5" s="116">
        <v>0.3</v>
      </c>
      <c r="E5" s="115">
        <v>2102</v>
      </c>
      <c r="F5" s="115" t="s">
        <v>73</v>
      </c>
      <c r="G5" s="115">
        <v>2102</v>
      </c>
    </row>
    <row r="6" spans="2:7" ht="26.25" customHeight="1" x14ac:dyDescent="0.15">
      <c r="B6" s="143" t="s">
        <v>106</v>
      </c>
      <c r="C6" s="115">
        <v>7482</v>
      </c>
      <c r="D6" s="116">
        <v>0.31</v>
      </c>
      <c r="E6" s="115">
        <v>2298</v>
      </c>
      <c r="F6" s="115" t="s">
        <v>73</v>
      </c>
      <c r="G6" s="115">
        <v>2298</v>
      </c>
    </row>
    <row r="7" spans="2:7" ht="26.25" customHeight="1" x14ac:dyDescent="0.15">
      <c r="B7" s="143" t="s">
        <v>107</v>
      </c>
      <c r="C7" s="115">
        <v>8030</v>
      </c>
      <c r="D7" s="116">
        <v>0.32</v>
      </c>
      <c r="E7" s="115">
        <v>2542</v>
      </c>
      <c r="F7" s="115" t="s">
        <v>73</v>
      </c>
      <c r="G7" s="115">
        <v>2542</v>
      </c>
    </row>
    <row r="8" spans="2:7" ht="26.25" customHeight="1" x14ac:dyDescent="0.15">
      <c r="B8" s="143" t="s">
        <v>108</v>
      </c>
      <c r="C8" s="115">
        <v>8310</v>
      </c>
      <c r="D8" s="116">
        <v>0.27</v>
      </c>
      <c r="E8" s="115">
        <v>2273</v>
      </c>
      <c r="F8" s="115">
        <v>895</v>
      </c>
      <c r="G8" s="115">
        <v>3168</v>
      </c>
    </row>
    <row r="9" spans="2:7" ht="26.25" customHeight="1" x14ac:dyDescent="0.15">
      <c r="B9" s="143" t="s">
        <v>109</v>
      </c>
      <c r="C9" s="115">
        <v>8154</v>
      </c>
      <c r="D9" s="116">
        <v>0.28000000000000003</v>
      </c>
      <c r="E9" s="115">
        <v>2276</v>
      </c>
      <c r="F9" s="115">
        <v>1497</v>
      </c>
      <c r="G9" s="115">
        <v>3773</v>
      </c>
    </row>
    <row r="10" spans="2:7" ht="26.25" customHeight="1" x14ac:dyDescent="0.15">
      <c r="B10" s="143" t="s">
        <v>110</v>
      </c>
      <c r="C10" s="115">
        <v>7232</v>
      </c>
      <c r="D10" s="116">
        <v>0.3</v>
      </c>
      <c r="E10" s="115">
        <v>2190</v>
      </c>
      <c r="F10" s="115">
        <v>1411</v>
      </c>
      <c r="G10" s="115">
        <v>3601</v>
      </c>
    </row>
    <row r="11" spans="2:7" ht="26.25" customHeight="1" x14ac:dyDescent="0.15">
      <c r="B11" s="143" t="s">
        <v>111</v>
      </c>
      <c r="C11" s="115">
        <v>7746</v>
      </c>
      <c r="D11" s="116">
        <v>0.31</v>
      </c>
      <c r="E11" s="115">
        <v>2396</v>
      </c>
      <c r="F11" s="115">
        <v>1498</v>
      </c>
      <c r="G11" s="115">
        <v>3895</v>
      </c>
    </row>
    <row r="12" spans="2:7" ht="26.25" customHeight="1" x14ac:dyDescent="0.15">
      <c r="B12" s="143" t="s">
        <v>112</v>
      </c>
      <c r="C12" s="115">
        <v>8872</v>
      </c>
      <c r="D12" s="116">
        <v>0.28999999999999998</v>
      </c>
      <c r="E12" s="115">
        <v>2579</v>
      </c>
      <c r="F12" s="115">
        <v>1379</v>
      </c>
      <c r="G12" s="115">
        <v>3958</v>
      </c>
    </row>
    <row r="13" spans="2:7" ht="26.25" customHeight="1" x14ac:dyDescent="0.15">
      <c r="B13" s="143" t="s">
        <v>113</v>
      </c>
      <c r="C13" s="115">
        <v>9330</v>
      </c>
      <c r="D13" s="116">
        <v>0.34</v>
      </c>
      <c r="E13" s="115">
        <v>3143</v>
      </c>
      <c r="F13" s="115">
        <v>1400</v>
      </c>
      <c r="G13" s="115">
        <v>4543</v>
      </c>
    </row>
    <row r="14" spans="2:7" ht="26.25" customHeight="1" x14ac:dyDescent="0.15">
      <c r="B14" s="143" t="s">
        <v>114</v>
      </c>
      <c r="C14" s="115">
        <v>9175</v>
      </c>
      <c r="D14" s="116">
        <v>0.34</v>
      </c>
      <c r="E14" s="115">
        <v>3088</v>
      </c>
      <c r="F14" s="115">
        <v>1375</v>
      </c>
      <c r="G14" s="115">
        <v>4463</v>
      </c>
    </row>
    <row r="15" spans="2:7" ht="26.25" customHeight="1" x14ac:dyDescent="0.15">
      <c r="B15" s="143" t="s">
        <v>115</v>
      </c>
      <c r="C15" s="115">
        <v>9328</v>
      </c>
      <c r="D15" s="116">
        <v>0.32</v>
      </c>
      <c r="E15" s="115">
        <v>2999</v>
      </c>
      <c r="F15" s="115">
        <v>1425</v>
      </c>
      <c r="G15" s="115">
        <v>4424</v>
      </c>
    </row>
    <row r="16" spans="2:7" ht="26.25" customHeight="1" x14ac:dyDescent="0.15">
      <c r="B16" s="143" t="s">
        <v>116</v>
      </c>
      <c r="C16" s="115">
        <v>9251</v>
      </c>
      <c r="D16" s="116">
        <v>0.38</v>
      </c>
      <c r="E16" s="115">
        <v>3499</v>
      </c>
      <c r="F16" s="115">
        <v>1342</v>
      </c>
      <c r="G16" s="115">
        <v>4841</v>
      </c>
    </row>
    <row r="17" spans="2:7" ht="26.25" customHeight="1" x14ac:dyDescent="0.15">
      <c r="B17" s="143" t="s">
        <v>117</v>
      </c>
      <c r="C17" s="115">
        <v>9520</v>
      </c>
      <c r="D17" s="116">
        <v>0.39</v>
      </c>
      <c r="E17" s="115">
        <v>3708</v>
      </c>
      <c r="F17" s="115">
        <v>1388</v>
      </c>
      <c r="G17" s="115">
        <v>5097</v>
      </c>
    </row>
    <row r="18" spans="2:7" ht="26.25" customHeight="1" x14ac:dyDescent="0.15">
      <c r="B18" s="143" t="s">
        <v>118</v>
      </c>
      <c r="C18" s="115">
        <v>9631</v>
      </c>
      <c r="D18" s="116">
        <v>0.38</v>
      </c>
      <c r="E18" s="115">
        <v>3700</v>
      </c>
      <c r="F18" s="115">
        <v>1394</v>
      </c>
      <c r="G18" s="115">
        <v>5094</v>
      </c>
    </row>
    <row r="19" spans="2:7" ht="26.25" customHeight="1" x14ac:dyDescent="0.15">
      <c r="B19" s="143" t="s">
        <v>119</v>
      </c>
      <c r="C19" s="115">
        <v>9777</v>
      </c>
      <c r="D19" s="116">
        <v>0.39</v>
      </c>
      <c r="E19" s="115">
        <v>3795</v>
      </c>
      <c r="F19" s="115">
        <v>1421</v>
      </c>
      <c r="G19" s="115">
        <v>5216</v>
      </c>
    </row>
    <row r="20" spans="2:7" ht="26.25" customHeight="1" x14ac:dyDescent="0.15">
      <c r="B20" s="143" t="s">
        <v>120</v>
      </c>
      <c r="C20" s="115">
        <v>10191</v>
      </c>
      <c r="D20" s="116">
        <v>0.38</v>
      </c>
      <c r="E20" s="115">
        <v>3855</v>
      </c>
      <c r="F20" s="115">
        <v>1384</v>
      </c>
      <c r="G20" s="115">
        <v>5239</v>
      </c>
    </row>
    <row r="21" spans="2:7" ht="26.25" customHeight="1" x14ac:dyDescent="0.15">
      <c r="B21" s="143" t="s">
        <v>144</v>
      </c>
      <c r="C21" s="115">
        <v>9642</v>
      </c>
      <c r="D21" s="116">
        <v>0.41018460900228171</v>
      </c>
      <c r="E21" s="115">
        <v>3955</v>
      </c>
      <c r="F21" s="115">
        <v>1279</v>
      </c>
      <c r="G21" s="115">
        <v>5234</v>
      </c>
    </row>
    <row r="22" spans="2:7" ht="15" customHeight="1" x14ac:dyDescent="0.15"/>
    <row r="23" spans="2:7" ht="15" customHeight="1" x14ac:dyDescent="0.15"/>
    <row r="24" spans="2:7" ht="15" customHeight="1" x14ac:dyDescent="0.15"/>
    <row r="25" spans="2:7" ht="15" customHeight="1" x14ac:dyDescent="0.15"/>
    <row r="26" spans="2:7" ht="15" customHeight="1" x14ac:dyDescent="0.15"/>
    <row r="27" spans="2:7" ht="15" customHeight="1" x14ac:dyDescent="0.15"/>
    <row r="28" spans="2:7" ht="15" customHeight="1" x14ac:dyDescent="0.15"/>
    <row r="29" spans="2:7" ht="15" customHeight="1" x14ac:dyDescent="0.15"/>
    <row r="30" spans="2:7" ht="15" customHeight="1" x14ac:dyDescent="0.15"/>
    <row r="31" spans="2:7" ht="15" customHeight="1" x14ac:dyDescent="0.15"/>
    <row r="32" spans="2:7"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2D050"/>
  </sheetPr>
  <dimension ref="A1:Y66"/>
  <sheetViews>
    <sheetView showGridLines="0" zoomScale="85" zoomScaleNormal="85" zoomScaleSheetLayoutView="115" workbookViewId="0">
      <pane xSplit="1" ySplit="5" topLeftCell="B6" activePane="bottomRight" state="frozen"/>
      <selection activeCell="A53" sqref="A53"/>
      <selection pane="topRight" activeCell="A53" sqref="A53"/>
      <selection pane="bottomLeft" activeCell="A53" sqref="A53"/>
      <selection pane="bottomRight" activeCell="A3" sqref="A3:Y53"/>
    </sheetView>
  </sheetViews>
  <sheetFormatPr defaultRowHeight="13.5" x14ac:dyDescent="0.15"/>
  <cols>
    <col min="1" max="1" width="9.625" style="4" customWidth="1"/>
    <col min="2" max="25" width="9.625" style="1" customWidth="1"/>
    <col min="26" max="227" width="9" style="1"/>
    <col min="228" max="228" width="4.5" style="1" bestFit="1" customWidth="1"/>
    <col min="229" max="229" width="9" style="1"/>
    <col min="230" max="253" width="13.375" style="1" customWidth="1"/>
    <col min="254" max="483" width="9" style="1"/>
    <col min="484" max="484" width="4.5" style="1" bestFit="1" customWidth="1"/>
    <col min="485" max="485" width="9" style="1"/>
    <col min="486" max="509" width="13.375" style="1" customWidth="1"/>
    <col min="510" max="739" width="9" style="1"/>
    <col min="740" max="740" width="4.5" style="1" bestFit="1" customWidth="1"/>
    <col min="741" max="741" width="9" style="1"/>
    <col min="742" max="765" width="13.375" style="1" customWidth="1"/>
    <col min="766" max="995" width="9" style="1"/>
    <col min="996" max="996" width="4.5" style="1" bestFit="1" customWidth="1"/>
    <col min="997" max="997" width="9" style="1"/>
    <col min="998" max="1021" width="13.375" style="1" customWidth="1"/>
    <col min="1022" max="1251" width="9" style="1"/>
    <col min="1252" max="1252" width="4.5" style="1" bestFit="1" customWidth="1"/>
    <col min="1253" max="1253" width="9" style="1"/>
    <col min="1254" max="1277" width="13.375" style="1" customWidth="1"/>
    <col min="1278" max="1507" width="9" style="1"/>
    <col min="1508" max="1508" width="4.5" style="1" bestFit="1" customWidth="1"/>
    <col min="1509" max="1509" width="9" style="1"/>
    <col min="1510" max="1533" width="13.375" style="1" customWidth="1"/>
    <col min="1534" max="1763" width="9" style="1"/>
    <col min="1764" max="1764" width="4.5" style="1" bestFit="1" customWidth="1"/>
    <col min="1765" max="1765" width="9" style="1"/>
    <col min="1766" max="1789" width="13.375" style="1" customWidth="1"/>
    <col min="1790" max="2019" width="9" style="1"/>
    <col min="2020" max="2020" width="4.5" style="1" bestFit="1" customWidth="1"/>
    <col min="2021" max="2021" width="9" style="1"/>
    <col min="2022" max="2045" width="13.375" style="1" customWidth="1"/>
    <col min="2046" max="2275" width="9" style="1"/>
    <col min="2276" max="2276" width="4.5" style="1" bestFit="1" customWidth="1"/>
    <col min="2277" max="2277" width="9" style="1"/>
    <col min="2278" max="2301" width="13.375" style="1" customWidth="1"/>
    <col min="2302" max="2531" width="9" style="1"/>
    <col min="2532" max="2532" width="4.5" style="1" bestFit="1" customWidth="1"/>
    <col min="2533" max="2533" width="9" style="1"/>
    <col min="2534" max="2557" width="13.375" style="1" customWidth="1"/>
    <col min="2558" max="2787" width="9" style="1"/>
    <col min="2788" max="2788" width="4.5" style="1" bestFit="1" customWidth="1"/>
    <col min="2789" max="2789" width="9" style="1"/>
    <col min="2790" max="2813" width="13.375" style="1" customWidth="1"/>
    <col min="2814" max="3043" width="9" style="1"/>
    <col min="3044" max="3044" width="4.5" style="1" bestFit="1" customWidth="1"/>
    <col min="3045" max="3045" width="9" style="1"/>
    <col min="3046" max="3069" width="13.375" style="1" customWidth="1"/>
    <col min="3070" max="3299" width="9" style="1"/>
    <col min="3300" max="3300" width="4.5" style="1" bestFit="1" customWidth="1"/>
    <col min="3301" max="3301" width="9" style="1"/>
    <col min="3302" max="3325" width="13.375" style="1" customWidth="1"/>
    <col min="3326" max="3555" width="9" style="1"/>
    <col min="3556" max="3556" width="4.5" style="1" bestFit="1" customWidth="1"/>
    <col min="3557" max="3557" width="9" style="1"/>
    <col min="3558" max="3581" width="13.375" style="1" customWidth="1"/>
    <col min="3582" max="3811" width="9" style="1"/>
    <col min="3812" max="3812" width="4.5" style="1" bestFit="1" customWidth="1"/>
    <col min="3813" max="3813" width="9" style="1"/>
    <col min="3814" max="3837" width="13.375" style="1" customWidth="1"/>
    <col min="3838" max="4067" width="9" style="1"/>
    <col min="4068" max="4068" width="4.5" style="1" bestFit="1" customWidth="1"/>
    <col min="4069" max="4069" width="9" style="1"/>
    <col min="4070" max="4093" width="13.375" style="1" customWidth="1"/>
    <col min="4094" max="4323" width="9" style="1"/>
    <col min="4324" max="4324" width="4.5" style="1" bestFit="1" customWidth="1"/>
    <col min="4325" max="4325" width="9" style="1"/>
    <col min="4326" max="4349" width="13.375" style="1" customWidth="1"/>
    <col min="4350" max="4579" width="9" style="1"/>
    <col min="4580" max="4580" width="4.5" style="1" bestFit="1" customWidth="1"/>
    <col min="4581" max="4581" width="9" style="1"/>
    <col min="4582" max="4605" width="13.375" style="1" customWidth="1"/>
    <col min="4606" max="4835" width="9" style="1"/>
    <col min="4836" max="4836" width="4.5" style="1" bestFit="1" customWidth="1"/>
    <col min="4837" max="4837" width="9" style="1"/>
    <col min="4838" max="4861" width="13.375" style="1" customWidth="1"/>
    <col min="4862" max="5091" width="9" style="1"/>
    <col min="5092" max="5092" width="4.5" style="1" bestFit="1" customWidth="1"/>
    <col min="5093" max="5093" width="9" style="1"/>
    <col min="5094" max="5117" width="13.375" style="1" customWidth="1"/>
    <col min="5118" max="5347" width="9" style="1"/>
    <col min="5348" max="5348" width="4.5" style="1" bestFit="1" customWidth="1"/>
    <col min="5349" max="5349" width="9" style="1"/>
    <col min="5350" max="5373" width="13.375" style="1" customWidth="1"/>
    <col min="5374" max="5603" width="9" style="1"/>
    <col min="5604" max="5604" width="4.5" style="1" bestFit="1" customWidth="1"/>
    <col min="5605" max="5605" width="9" style="1"/>
    <col min="5606" max="5629" width="13.375" style="1" customWidth="1"/>
    <col min="5630" max="5859" width="9" style="1"/>
    <col min="5860" max="5860" width="4.5" style="1" bestFit="1" customWidth="1"/>
    <col min="5861" max="5861" width="9" style="1"/>
    <col min="5862" max="5885" width="13.375" style="1" customWidth="1"/>
    <col min="5886" max="6115" width="9" style="1"/>
    <col min="6116" max="6116" width="4.5" style="1" bestFit="1" customWidth="1"/>
    <col min="6117" max="6117" width="9" style="1"/>
    <col min="6118" max="6141" width="13.375" style="1" customWidth="1"/>
    <col min="6142" max="6371" width="9" style="1"/>
    <col min="6372" max="6372" width="4.5" style="1" bestFit="1" customWidth="1"/>
    <col min="6373" max="6373" width="9" style="1"/>
    <col min="6374" max="6397" width="13.375" style="1" customWidth="1"/>
    <col min="6398" max="6627" width="9" style="1"/>
    <col min="6628" max="6628" width="4.5" style="1" bestFit="1" customWidth="1"/>
    <col min="6629" max="6629" width="9" style="1"/>
    <col min="6630" max="6653" width="13.375" style="1" customWidth="1"/>
    <col min="6654" max="6883" width="9" style="1"/>
    <col min="6884" max="6884" width="4.5" style="1" bestFit="1" customWidth="1"/>
    <col min="6885" max="6885" width="9" style="1"/>
    <col min="6886" max="6909" width="13.375" style="1" customWidth="1"/>
    <col min="6910" max="7139" width="9" style="1"/>
    <col min="7140" max="7140" width="4.5" style="1" bestFit="1" customWidth="1"/>
    <col min="7141" max="7141" width="9" style="1"/>
    <col min="7142" max="7165" width="13.375" style="1" customWidth="1"/>
    <col min="7166" max="7395" width="9" style="1"/>
    <col min="7396" max="7396" width="4.5" style="1" bestFit="1" customWidth="1"/>
    <col min="7397" max="7397" width="9" style="1"/>
    <col min="7398" max="7421" width="13.375" style="1" customWidth="1"/>
    <col min="7422" max="7651" width="9" style="1"/>
    <col min="7652" max="7652" width="4.5" style="1" bestFit="1" customWidth="1"/>
    <col min="7653" max="7653" width="9" style="1"/>
    <col min="7654" max="7677" width="13.375" style="1" customWidth="1"/>
    <col min="7678" max="7907" width="9" style="1"/>
    <col min="7908" max="7908" width="4.5" style="1" bestFit="1" customWidth="1"/>
    <col min="7909" max="7909" width="9" style="1"/>
    <col min="7910" max="7933" width="13.375" style="1" customWidth="1"/>
    <col min="7934" max="8163" width="9" style="1"/>
    <col min="8164" max="8164" width="4.5" style="1" bestFit="1" customWidth="1"/>
    <col min="8165" max="8165" width="9" style="1"/>
    <col min="8166" max="8189" width="13.375" style="1" customWidth="1"/>
    <col min="8190" max="8419" width="9" style="1"/>
    <col min="8420" max="8420" width="4.5" style="1" bestFit="1" customWidth="1"/>
    <col min="8421" max="8421" width="9" style="1"/>
    <col min="8422" max="8445" width="13.375" style="1" customWidth="1"/>
    <col min="8446" max="8675" width="9" style="1"/>
    <col min="8676" max="8676" width="4.5" style="1" bestFit="1" customWidth="1"/>
    <col min="8677" max="8677" width="9" style="1"/>
    <col min="8678" max="8701" width="13.375" style="1" customWidth="1"/>
    <col min="8702" max="8931" width="9" style="1"/>
    <col min="8932" max="8932" width="4.5" style="1" bestFit="1" customWidth="1"/>
    <col min="8933" max="8933" width="9" style="1"/>
    <col min="8934" max="8957" width="13.375" style="1" customWidth="1"/>
    <col min="8958" max="9187" width="9" style="1"/>
    <col min="9188" max="9188" width="4.5" style="1" bestFit="1" customWidth="1"/>
    <col min="9189" max="9189" width="9" style="1"/>
    <col min="9190" max="9213" width="13.375" style="1" customWidth="1"/>
    <col min="9214" max="9443" width="9" style="1"/>
    <col min="9444" max="9444" width="4.5" style="1" bestFit="1" customWidth="1"/>
    <col min="9445" max="9445" width="9" style="1"/>
    <col min="9446" max="9469" width="13.375" style="1" customWidth="1"/>
    <col min="9470" max="9699" width="9" style="1"/>
    <col min="9700" max="9700" width="4.5" style="1" bestFit="1" customWidth="1"/>
    <col min="9701" max="9701" width="9" style="1"/>
    <col min="9702" max="9725" width="13.375" style="1" customWidth="1"/>
    <col min="9726" max="9955" width="9" style="1"/>
    <col min="9956" max="9956" width="4.5" style="1" bestFit="1" customWidth="1"/>
    <col min="9957" max="9957" width="9" style="1"/>
    <col min="9958" max="9981" width="13.375" style="1" customWidth="1"/>
    <col min="9982" max="10211" width="9" style="1"/>
    <col min="10212" max="10212" width="4.5" style="1" bestFit="1" customWidth="1"/>
    <col min="10213" max="10213" width="9" style="1"/>
    <col min="10214" max="10237" width="13.375" style="1" customWidth="1"/>
    <col min="10238" max="10467" width="9" style="1"/>
    <col min="10468" max="10468" width="4.5" style="1" bestFit="1" customWidth="1"/>
    <col min="10469" max="10469" width="9" style="1"/>
    <col min="10470" max="10493" width="13.375" style="1" customWidth="1"/>
    <col min="10494" max="10723" width="9" style="1"/>
    <col min="10724" max="10724" width="4.5" style="1" bestFit="1" customWidth="1"/>
    <col min="10725" max="10725" width="9" style="1"/>
    <col min="10726" max="10749" width="13.375" style="1" customWidth="1"/>
    <col min="10750" max="10979" width="9" style="1"/>
    <col min="10980" max="10980" width="4.5" style="1" bestFit="1" customWidth="1"/>
    <col min="10981" max="10981" width="9" style="1"/>
    <col min="10982" max="11005" width="13.375" style="1" customWidth="1"/>
    <col min="11006" max="11235" width="9" style="1"/>
    <col min="11236" max="11236" width="4.5" style="1" bestFit="1" customWidth="1"/>
    <col min="11237" max="11237" width="9" style="1"/>
    <col min="11238" max="11261" width="13.375" style="1" customWidth="1"/>
    <col min="11262" max="11491" width="9" style="1"/>
    <col min="11492" max="11492" width="4.5" style="1" bestFit="1" customWidth="1"/>
    <col min="11493" max="11493" width="9" style="1"/>
    <col min="11494" max="11517" width="13.375" style="1" customWidth="1"/>
    <col min="11518" max="11747" width="9" style="1"/>
    <col min="11748" max="11748" width="4.5" style="1" bestFit="1" customWidth="1"/>
    <col min="11749" max="11749" width="9" style="1"/>
    <col min="11750" max="11773" width="13.375" style="1" customWidth="1"/>
    <col min="11774" max="12003" width="9" style="1"/>
    <col min="12004" max="12004" width="4.5" style="1" bestFit="1" customWidth="1"/>
    <col min="12005" max="12005" width="9" style="1"/>
    <col min="12006" max="12029" width="13.375" style="1" customWidth="1"/>
    <col min="12030" max="12259" width="9" style="1"/>
    <col min="12260" max="12260" width="4.5" style="1" bestFit="1" customWidth="1"/>
    <col min="12261" max="12261" width="9" style="1"/>
    <col min="12262" max="12285" width="13.375" style="1" customWidth="1"/>
    <col min="12286" max="12515" width="9" style="1"/>
    <col min="12516" max="12516" width="4.5" style="1" bestFit="1" customWidth="1"/>
    <col min="12517" max="12517" width="9" style="1"/>
    <col min="12518" max="12541" width="13.375" style="1" customWidth="1"/>
    <col min="12542" max="12771" width="9" style="1"/>
    <col min="12772" max="12772" width="4.5" style="1" bestFit="1" customWidth="1"/>
    <col min="12773" max="12773" width="9" style="1"/>
    <col min="12774" max="12797" width="13.375" style="1" customWidth="1"/>
    <col min="12798" max="13027" width="9" style="1"/>
    <col min="13028" max="13028" width="4.5" style="1" bestFit="1" customWidth="1"/>
    <col min="13029" max="13029" width="9" style="1"/>
    <col min="13030" max="13053" width="13.375" style="1" customWidth="1"/>
    <col min="13054" max="13283" width="9" style="1"/>
    <col min="13284" max="13284" width="4.5" style="1" bestFit="1" customWidth="1"/>
    <col min="13285" max="13285" width="9" style="1"/>
    <col min="13286" max="13309" width="13.375" style="1" customWidth="1"/>
    <col min="13310" max="13539" width="9" style="1"/>
    <col min="13540" max="13540" width="4.5" style="1" bestFit="1" customWidth="1"/>
    <col min="13541" max="13541" width="9" style="1"/>
    <col min="13542" max="13565" width="13.375" style="1" customWidth="1"/>
    <col min="13566" max="13795" width="9" style="1"/>
    <col min="13796" max="13796" width="4.5" style="1" bestFit="1" customWidth="1"/>
    <col min="13797" max="13797" width="9" style="1"/>
    <col min="13798" max="13821" width="13.375" style="1" customWidth="1"/>
    <col min="13822" max="14051" width="9" style="1"/>
    <col min="14052" max="14052" width="4.5" style="1" bestFit="1" customWidth="1"/>
    <col min="14053" max="14053" width="9" style="1"/>
    <col min="14054" max="14077" width="13.375" style="1" customWidth="1"/>
    <col min="14078" max="14307" width="9" style="1"/>
    <col min="14308" max="14308" width="4.5" style="1" bestFit="1" customWidth="1"/>
    <col min="14309" max="14309" width="9" style="1"/>
    <col min="14310" max="14333" width="13.375" style="1" customWidth="1"/>
    <col min="14334" max="14563" width="9" style="1"/>
    <col min="14564" max="14564" width="4.5" style="1" bestFit="1" customWidth="1"/>
    <col min="14565" max="14565" width="9" style="1"/>
    <col min="14566" max="14589" width="13.375" style="1" customWidth="1"/>
    <col min="14590" max="14819" width="9" style="1"/>
    <col min="14820" max="14820" width="4.5" style="1" bestFit="1" customWidth="1"/>
    <col min="14821" max="14821" width="9" style="1"/>
    <col min="14822" max="14845" width="13.375" style="1" customWidth="1"/>
    <col min="14846" max="15075" width="9" style="1"/>
    <col min="15076" max="15076" width="4.5" style="1" bestFit="1" customWidth="1"/>
    <col min="15077" max="15077" width="9" style="1"/>
    <col min="15078" max="15101" width="13.375" style="1" customWidth="1"/>
    <col min="15102" max="15331" width="9" style="1"/>
    <col min="15332" max="15332" width="4.5" style="1" bestFit="1" customWidth="1"/>
    <col min="15333" max="15333" width="9" style="1"/>
    <col min="15334" max="15357" width="13.375" style="1" customWidth="1"/>
    <col min="15358" max="15587" width="9" style="1"/>
    <col min="15588" max="15588" width="4.5" style="1" bestFit="1" customWidth="1"/>
    <col min="15589" max="15589" width="9" style="1"/>
    <col min="15590" max="15613" width="13.375" style="1" customWidth="1"/>
    <col min="15614" max="15843" width="9" style="1"/>
    <col min="15844" max="15844" width="4.5" style="1" bestFit="1" customWidth="1"/>
    <col min="15845" max="15845" width="9" style="1"/>
    <col min="15846" max="15869" width="13.375" style="1" customWidth="1"/>
    <col min="15870" max="16099" width="9" style="1"/>
    <col min="16100" max="16100" width="4.5" style="1" bestFit="1" customWidth="1"/>
    <col min="16101" max="16101" width="9" style="1"/>
    <col min="16102" max="16125" width="13.375" style="1" customWidth="1"/>
    <col min="16126" max="16384" width="9" style="1"/>
  </cols>
  <sheetData>
    <row r="1" spans="1:25" s="2" customFormat="1" x14ac:dyDescent="0.15">
      <c r="A1" s="4"/>
      <c r="B1" s="174"/>
      <c r="C1" s="174"/>
      <c r="D1" s="174"/>
      <c r="E1" s="174"/>
      <c r="F1" s="174"/>
      <c r="G1" s="174"/>
      <c r="H1" s="174"/>
      <c r="I1" s="174"/>
    </row>
    <row r="2" spans="1:25" ht="7.5" customHeight="1" thickBot="1" x14ac:dyDescent="0.2"/>
    <row r="3" spans="1:25" ht="21.75" customHeight="1" thickBot="1" x14ac:dyDescent="0.2">
      <c r="A3" s="5"/>
      <c r="B3" s="185" t="s">
        <v>4</v>
      </c>
      <c r="C3" s="185"/>
      <c r="D3" s="185"/>
      <c r="E3" s="185"/>
      <c r="F3" s="185"/>
      <c r="G3" s="185"/>
      <c r="H3" s="185"/>
      <c r="I3" s="185"/>
      <c r="J3" s="186" t="s">
        <v>5</v>
      </c>
      <c r="K3" s="187"/>
      <c r="L3" s="187"/>
      <c r="M3" s="187"/>
      <c r="N3" s="187"/>
      <c r="O3" s="187"/>
      <c r="P3" s="187"/>
      <c r="Q3" s="187"/>
      <c r="R3" s="186" t="s">
        <v>6</v>
      </c>
      <c r="S3" s="187"/>
      <c r="T3" s="187"/>
      <c r="U3" s="187"/>
      <c r="V3" s="187"/>
      <c r="W3" s="187"/>
      <c r="X3" s="187"/>
      <c r="Y3" s="188"/>
    </row>
    <row r="4" spans="1:25" ht="21.75" customHeight="1" thickBot="1" x14ac:dyDescent="0.2">
      <c r="A4" s="180"/>
      <c r="B4" s="182" t="s">
        <v>145</v>
      </c>
      <c r="C4" s="183"/>
      <c r="D4" s="183" t="s">
        <v>81</v>
      </c>
      <c r="E4" s="183"/>
      <c r="F4" s="183" t="s">
        <v>146</v>
      </c>
      <c r="G4" s="183"/>
      <c r="H4" s="183" t="s">
        <v>7</v>
      </c>
      <c r="I4" s="184"/>
      <c r="J4" s="182" t="s">
        <v>145</v>
      </c>
      <c r="K4" s="183"/>
      <c r="L4" s="183" t="s">
        <v>81</v>
      </c>
      <c r="M4" s="183"/>
      <c r="N4" s="183" t="s">
        <v>146</v>
      </c>
      <c r="O4" s="183"/>
      <c r="P4" s="183" t="s">
        <v>7</v>
      </c>
      <c r="Q4" s="184"/>
      <c r="R4" s="182" t="s">
        <v>145</v>
      </c>
      <c r="S4" s="183"/>
      <c r="T4" s="183" t="s">
        <v>81</v>
      </c>
      <c r="U4" s="183"/>
      <c r="V4" s="183" t="s">
        <v>146</v>
      </c>
      <c r="W4" s="183"/>
      <c r="X4" s="183" t="s">
        <v>7</v>
      </c>
      <c r="Y4" s="184"/>
    </row>
    <row r="5" spans="1:25" s="10" customFormat="1" ht="42" customHeight="1" thickBot="1" x14ac:dyDescent="0.2">
      <c r="A5" s="181"/>
      <c r="B5" s="84" t="s">
        <v>8</v>
      </c>
      <c r="C5" s="85" t="s">
        <v>9</v>
      </c>
      <c r="D5" s="89" t="s">
        <v>8</v>
      </c>
      <c r="E5" s="85" t="s">
        <v>9</v>
      </c>
      <c r="F5" s="89" t="s">
        <v>8</v>
      </c>
      <c r="G5" s="85" t="s">
        <v>9</v>
      </c>
      <c r="H5" s="89" t="s">
        <v>8</v>
      </c>
      <c r="I5" s="88" t="s">
        <v>9</v>
      </c>
      <c r="J5" s="89" t="s">
        <v>8</v>
      </c>
      <c r="K5" s="85" t="s">
        <v>9</v>
      </c>
      <c r="L5" s="86" t="s">
        <v>8</v>
      </c>
      <c r="M5" s="85" t="s">
        <v>9</v>
      </c>
      <c r="N5" s="86" t="s">
        <v>8</v>
      </c>
      <c r="O5" s="85" t="s">
        <v>9</v>
      </c>
      <c r="P5" s="86" t="s">
        <v>8</v>
      </c>
      <c r="Q5" s="87" t="s">
        <v>9</v>
      </c>
      <c r="R5" s="84" t="s">
        <v>8</v>
      </c>
      <c r="S5" s="85" t="s">
        <v>9</v>
      </c>
      <c r="T5" s="86" t="s">
        <v>8</v>
      </c>
      <c r="U5" s="85" t="s">
        <v>9</v>
      </c>
      <c r="V5" s="86" t="s">
        <v>8</v>
      </c>
      <c r="W5" s="85" t="s">
        <v>9</v>
      </c>
      <c r="X5" s="86" t="s">
        <v>8</v>
      </c>
      <c r="Y5" s="88" t="s">
        <v>9</v>
      </c>
    </row>
    <row r="6" spans="1:25" ht="18" customHeight="1" x14ac:dyDescent="0.15">
      <c r="A6" s="90" t="s">
        <v>10</v>
      </c>
      <c r="B6" s="36">
        <f t="shared" ref="B6:I21" si="0">IF(SUM(J6,R6)="","",SUM(J6,R6))</f>
        <v>199</v>
      </c>
      <c r="C6" s="92">
        <f t="shared" si="0"/>
        <v>760.5</v>
      </c>
      <c r="D6" s="92">
        <f t="shared" si="0"/>
        <v>3005</v>
      </c>
      <c r="E6" s="92">
        <f t="shared" si="0"/>
        <v>62896.375</v>
      </c>
      <c r="F6" s="92">
        <f t="shared" si="0"/>
        <v>18626</v>
      </c>
      <c r="G6" s="92">
        <f t="shared" si="0"/>
        <v>145808.18500000003</v>
      </c>
      <c r="H6" s="92">
        <f t="shared" si="0"/>
        <v>21830</v>
      </c>
      <c r="I6" s="93">
        <f t="shared" si="0"/>
        <v>209465.06000000003</v>
      </c>
      <c r="J6" s="37">
        <f>IF('[1]貼付用（対象年度）'!C6="","",'[1]貼付用（対象年度）'!C6)</f>
        <v>177</v>
      </c>
      <c r="K6" s="92">
        <f>IF('[1]貼付用（対象年度）'!E6="","",'[1]貼付用（対象年度）'!E6)</f>
        <v>586.70000000000005</v>
      </c>
      <c r="L6" s="92">
        <f>IF('[1]貼付用（対象年度）'!W6="","",'[1]貼付用（対象年度）'!W6)</f>
        <v>2831</v>
      </c>
      <c r="M6" s="92">
        <f>IF('[1]貼付用（対象年度）'!Y6="","",'[1]貼付用（対象年度）'!Y6)</f>
        <v>61098.985000000001</v>
      </c>
      <c r="N6" s="92">
        <f>IF('[1]貼付用（対象年度）'!AQ6="","",'[1]貼付用（対象年度）'!AQ6)</f>
        <v>11349</v>
      </c>
      <c r="O6" s="92">
        <f>IF('[1]貼付用（対象年度）'!AS6="","",'[1]貼付用（対象年度）'!AS6)</f>
        <v>79891.554000000033</v>
      </c>
      <c r="P6" s="92">
        <f>IF(SUM(J6,L6,N6)="","",SUM(J6,L6,N6))</f>
        <v>14357</v>
      </c>
      <c r="Q6" s="99">
        <f>IF(SUM(K6,M6,O6)="","",SUM(K6,M6,O6))</f>
        <v>141577.23900000003</v>
      </c>
      <c r="R6" s="101">
        <f>IF('[1]貼付用（対象年度）'!B6="","",'[1]貼付用（対象年度）'!B6)</f>
        <v>22</v>
      </c>
      <c r="S6" s="97">
        <f>IF('[1]貼付用（対象年度）'!D6="","",'[1]貼付用（対象年度）'!D6)</f>
        <v>173.8</v>
      </c>
      <c r="T6" s="97">
        <f>IF('[1]貼付用（対象年度）'!V6="","",'[1]貼付用（対象年度）'!V6)</f>
        <v>174</v>
      </c>
      <c r="U6" s="97">
        <f>IF('[1]貼付用（対象年度）'!X6="","",'[1]貼付用（対象年度）'!X6)</f>
        <v>1797.39</v>
      </c>
      <c r="V6" s="97">
        <f>IF('[1]貼付用（対象年度）'!AP6="","",'[1]貼付用（対象年度）'!AP6)</f>
        <v>7277</v>
      </c>
      <c r="W6" s="97">
        <f>IF('[1]貼付用（対象年度）'!AR6="","",'[1]貼付用（対象年度）'!AR6)</f>
        <v>65916.630999999994</v>
      </c>
      <c r="X6" s="92">
        <f>IF(SUM(R6,T6,V6)="","",SUM(R6,T6,V6))</f>
        <v>7473</v>
      </c>
      <c r="Y6" s="93">
        <f>IF(SUM(S6,U6,W6)="","",SUM(S6,U6,W6))</f>
        <v>67887.820999999996</v>
      </c>
    </row>
    <row r="7" spans="1:25" ht="18" customHeight="1" x14ac:dyDescent="0.15">
      <c r="A7" s="72" t="s">
        <v>11</v>
      </c>
      <c r="B7" s="94">
        <f t="shared" si="0"/>
        <v>10</v>
      </c>
      <c r="C7" s="91">
        <f t="shared" si="0"/>
        <v>19.419999999999998</v>
      </c>
      <c r="D7" s="91">
        <f t="shared" si="0"/>
        <v>847</v>
      </c>
      <c r="E7" s="91">
        <f t="shared" si="0"/>
        <v>18002.904999999999</v>
      </c>
      <c r="F7" s="91">
        <f t="shared" si="0"/>
        <v>4252</v>
      </c>
      <c r="G7" s="91">
        <f t="shared" si="0"/>
        <v>36379.014999999999</v>
      </c>
      <c r="H7" s="91">
        <f t="shared" si="0"/>
        <v>5109</v>
      </c>
      <c r="I7" s="95">
        <f t="shared" si="0"/>
        <v>54401.34</v>
      </c>
      <c r="J7" s="98">
        <f>IF('[1]貼付用（対象年度）'!C7="","",'[1]貼付用（対象年度）'!C7)</f>
        <v>10</v>
      </c>
      <c r="K7" s="91">
        <f>IF('[1]貼付用（対象年度）'!E7="","",'[1]貼付用（対象年度）'!E7)</f>
        <v>19.419999999999998</v>
      </c>
      <c r="L7" s="91">
        <f>IF('[1]貼付用（対象年度）'!W7="","",'[1]貼付用（対象年度）'!W7)</f>
        <v>821</v>
      </c>
      <c r="M7" s="91">
        <f>IF('[1]貼付用（対象年度）'!Y7="","",'[1]貼付用（対象年度）'!Y7)</f>
        <v>17896.904999999999</v>
      </c>
      <c r="N7" s="91">
        <f>IF('[1]貼付用（対象年度）'!AQ7="","",'[1]貼付用（対象年度）'!AQ7)</f>
        <v>3049</v>
      </c>
      <c r="O7" s="91">
        <f>IF('[1]貼付用（対象年度）'!AS7="","",'[1]貼付用（対象年度）'!AS7)</f>
        <v>21521.724999999999</v>
      </c>
      <c r="P7" s="91">
        <f t="shared" ref="P7:Q52" si="1">IF(SUM(J7,L7,N7)="","",SUM(J7,L7,N7))</f>
        <v>3880</v>
      </c>
      <c r="Q7" s="100">
        <f t="shared" si="1"/>
        <v>39438.049999999996</v>
      </c>
      <c r="R7" s="102">
        <f>IF('[1]貼付用（対象年度）'!B7="","",'[1]貼付用（対象年度）'!B7)</f>
        <v>0</v>
      </c>
      <c r="S7" s="96">
        <f>IF('[1]貼付用（対象年度）'!D7="","",'[1]貼付用（対象年度）'!D7)</f>
        <v>0</v>
      </c>
      <c r="T7" s="96">
        <f>IF('[1]貼付用（対象年度）'!V7="","",'[1]貼付用（対象年度）'!V7)</f>
        <v>26</v>
      </c>
      <c r="U7" s="96">
        <f>IF('[1]貼付用（対象年度）'!X7="","",'[1]貼付用（対象年度）'!X7)</f>
        <v>106</v>
      </c>
      <c r="V7" s="96">
        <f>IF('[1]貼付用（対象年度）'!AP7="","",'[1]貼付用（対象年度）'!AP7)</f>
        <v>1203</v>
      </c>
      <c r="W7" s="96">
        <f>IF('[1]貼付用（対象年度）'!AR7="","",'[1]貼付用（対象年度）'!AR7)</f>
        <v>14857.29</v>
      </c>
      <c r="X7" s="91">
        <f t="shared" ref="X7:Y52" si="2">IF(SUM(R7,T7,V7)="","",SUM(R7,T7,V7))</f>
        <v>1229</v>
      </c>
      <c r="Y7" s="95">
        <f t="shared" si="2"/>
        <v>14963.29</v>
      </c>
    </row>
    <row r="8" spans="1:25" ht="18" customHeight="1" x14ac:dyDescent="0.15">
      <c r="A8" s="72" t="s">
        <v>12</v>
      </c>
      <c r="B8" s="94">
        <f t="shared" si="0"/>
        <v>32</v>
      </c>
      <c r="C8" s="91">
        <f t="shared" si="0"/>
        <v>170.69</v>
      </c>
      <c r="D8" s="91">
        <f t="shared" si="0"/>
        <v>659</v>
      </c>
      <c r="E8" s="91">
        <f t="shared" si="0"/>
        <v>12326.91</v>
      </c>
      <c r="F8" s="91">
        <f t="shared" si="0"/>
        <v>3858</v>
      </c>
      <c r="G8" s="91">
        <f t="shared" si="0"/>
        <v>31452.730000000003</v>
      </c>
      <c r="H8" s="91">
        <f t="shared" si="0"/>
        <v>4549</v>
      </c>
      <c r="I8" s="95">
        <f t="shared" si="0"/>
        <v>43950.33</v>
      </c>
      <c r="J8" s="98">
        <f>IF('[1]貼付用（対象年度）'!C8="","",'[1]貼付用（対象年度）'!C8)</f>
        <v>32</v>
      </c>
      <c r="K8" s="91">
        <f>IF('[1]貼付用（対象年度）'!E8="","",'[1]貼付用（対象年度）'!E8)</f>
        <v>170.69</v>
      </c>
      <c r="L8" s="91">
        <f>IF('[1]貼付用（対象年度）'!W8="","",'[1]貼付用（対象年度）'!W8)</f>
        <v>652</v>
      </c>
      <c r="M8" s="91">
        <f>IF('[1]貼付用（対象年度）'!Y8="","",'[1]貼付用（対象年度）'!Y8)</f>
        <v>12320.24</v>
      </c>
      <c r="N8" s="91">
        <f>IF('[1]貼付用（対象年度）'!AQ8="","",'[1]貼付用（対象年度）'!AQ8)</f>
        <v>2771</v>
      </c>
      <c r="O8" s="91">
        <f>IF('[1]貼付用（対象年度）'!AS8="","",'[1]貼付用（対象年度）'!AS8)</f>
        <v>21422.720000000001</v>
      </c>
      <c r="P8" s="91">
        <f t="shared" si="1"/>
        <v>3455</v>
      </c>
      <c r="Q8" s="100">
        <f t="shared" si="1"/>
        <v>33913.65</v>
      </c>
      <c r="R8" s="102">
        <f>IF('[1]貼付用（対象年度）'!B8="","",'[1]貼付用（対象年度）'!B8)</f>
        <v>0</v>
      </c>
      <c r="S8" s="96">
        <f>IF('[1]貼付用（対象年度）'!D8="","",'[1]貼付用（対象年度）'!D8)</f>
        <v>0</v>
      </c>
      <c r="T8" s="96">
        <f>IF('[1]貼付用（対象年度）'!V8="","",'[1]貼付用（対象年度）'!V8)</f>
        <v>7</v>
      </c>
      <c r="U8" s="96">
        <f>IF('[1]貼付用（対象年度）'!X8="","",'[1]貼付用（対象年度）'!X8)</f>
        <v>6.67</v>
      </c>
      <c r="V8" s="96">
        <f>IF('[1]貼付用（対象年度）'!AP8="","",'[1]貼付用（対象年度）'!AP8)</f>
        <v>1087</v>
      </c>
      <c r="W8" s="96">
        <f>IF('[1]貼付用（対象年度）'!AR8="","",'[1]貼付用（対象年度）'!AR8)</f>
        <v>10030.01</v>
      </c>
      <c r="X8" s="91">
        <f t="shared" si="2"/>
        <v>1094</v>
      </c>
      <c r="Y8" s="95">
        <f t="shared" si="2"/>
        <v>10036.68</v>
      </c>
    </row>
    <row r="9" spans="1:25" ht="18" customHeight="1" x14ac:dyDescent="0.15">
      <c r="A9" s="72" t="s">
        <v>13</v>
      </c>
      <c r="B9" s="94">
        <f t="shared" si="0"/>
        <v>16</v>
      </c>
      <c r="C9" s="91">
        <f t="shared" si="0"/>
        <v>169.95</v>
      </c>
      <c r="D9" s="91">
        <f t="shared" si="0"/>
        <v>1737</v>
      </c>
      <c r="E9" s="91">
        <f t="shared" si="0"/>
        <v>30891.85</v>
      </c>
      <c r="F9" s="91">
        <f t="shared" si="0"/>
        <v>9764</v>
      </c>
      <c r="G9" s="91">
        <f t="shared" si="0"/>
        <v>95355.013999999996</v>
      </c>
      <c r="H9" s="91">
        <f t="shared" si="0"/>
        <v>11517</v>
      </c>
      <c r="I9" s="95">
        <f t="shared" si="0"/>
        <v>126416.814</v>
      </c>
      <c r="J9" s="98">
        <f>IF('[1]貼付用（対象年度）'!C9="","",'[1]貼付用（対象年度）'!C9)</f>
        <v>14</v>
      </c>
      <c r="K9" s="91">
        <f>IF('[1]貼付用（対象年度）'!E9="","",'[1]貼付用（対象年度）'!E9)</f>
        <v>164.95</v>
      </c>
      <c r="L9" s="91">
        <f>IF('[1]貼付用（対象年度）'!W9="","",'[1]貼付用（対象年度）'!W9)</f>
        <v>1589</v>
      </c>
      <c r="M9" s="91">
        <f>IF('[1]貼付用（対象年度）'!Y9="","",'[1]貼付用（対象年度）'!Y9)</f>
        <v>30020.85</v>
      </c>
      <c r="N9" s="91">
        <f>IF('[1]貼付用（対象年度）'!AQ9="","",'[1]貼付用（対象年度）'!AQ9)</f>
        <v>5716</v>
      </c>
      <c r="O9" s="91">
        <f>IF('[1]貼付用（対象年度）'!AS9="","",'[1]貼付用（対象年度）'!AS9)</f>
        <v>48431.493999999992</v>
      </c>
      <c r="P9" s="91">
        <f t="shared" si="1"/>
        <v>7319</v>
      </c>
      <c r="Q9" s="100">
        <f t="shared" si="1"/>
        <v>78617.293999999994</v>
      </c>
      <c r="R9" s="102">
        <f>IF('[1]貼付用（対象年度）'!B9="","",'[1]貼付用（対象年度）'!B9)</f>
        <v>2</v>
      </c>
      <c r="S9" s="96">
        <f>IF('[1]貼付用（対象年度）'!D9="","",'[1]貼付用（対象年度）'!D9)</f>
        <v>5</v>
      </c>
      <c r="T9" s="96">
        <f>IF('[1]貼付用（対象年度）'!V9="","",'[1]貼付用（対象年度）'!V9)</f>
        <v>148</v>
      </c>
      <c r="U9" s="96">
        <f>IF('[1]貼付用（対象年度）'!X9="","",'[1]貼付用（対象年度）'!X9)</f>
        <v>871</v>
      </c>
      <c r="V9" s="96">
        <f>IF('[1]貼付用（対象年度）'!AP9="","",'[1]貼付用（対象年度）'!AP9)</f>
        <v>4048</v>
      </c>
      <c r="W9" s="96">
        <f>IF('[1]貼付用（対象年度）'!AR9="","",'[1]貼付用（対象年度）'!AR9)</f>
        <v>46923.520000000004</v>
      </c>
      <c r="X9" s="91">
        <f t="shared" si="2"/>
        <v>4198</v>
      </c>
      <c r="Y9" s="95">
        <f t="shared" si="2"/>
        <v>47799.520000000004</v>
      </c>
    </row>
    <row r="10" spans="1:25" ht="18" customHeight="1" x14ac:dyDescent="0.15">
      <c r="A10" s="72" t="s">
        <v>14</v>
      </c>
      <c r="B10" s="94">
        <f t="shared" si="0"/>
        <v>4</v>
      </c>
      <c r="C10" s="91">
        <f t="shared" si="0"/>
        <v>385.5</v>
      </c>
      <c r="D10" s="91">
        <f t="shared" si="0"/>
        <v>665</v>
      </c>
      <c r="E10" s="91">
        <f t="shared" si="0"/>
        <v>9342.4</v>
      </c>
      <c r="F10" s="91">
        <f t="shared" si="0"/>
        <v>3627</v>
      </c>
      <c r="G10" s="91">
        <f t="shared" si="0"/>
        <v>29428.800000000003</v>
      </c>
      <c r="H10" s="91">
        <f t="shared" si="0"/>
        <v>4296</v>
      </c>
      <c r="I10" s="95">
        <f t="shared" si="0"/>
        <v>39156.699999999997</v>
      </c>
      <c r="J10" s="98">
        <f>IF('[1]貼付用（対象年度）'!C10="","",'[1]貼付用（対象年度）'!C10)</f>
        <v>3</v>
      </c>
      <c r="K10" s="91">
        <f>IF('[1]貼付用（対象年度）'!E10="","",'[1]貼付用（対象年度）'!E10)</f>
        <v>2.8000000000000003</v>
      </c>
      <c r="L10" s="91">
        <f>IF('[1]貼付用（対象年度）'!W10="","",'[1]貼付用（対象年度）'!W10)</f>
        <v>646</v>
      </c>
      <c r="M10" s="91">
        <f>IF('[1]貼付用（対象年度）'!Y10="","",'[1]貼付用（対象年度）'!Y10)</f>
        <v>9259.2999999999993</v>
      </c>
      <c r="N10" s="91">
        <f>IF('[1]貼付用（対象年度）'!AQ10="","",'[1]貼付用（対象年度）'!AQ10)</f>
        <v>2421</v>
      </c>
      <c r="O10" s="91">
        <f>IF('[1]貼付用（対象年度）'!AS10="","",'[1]貼付用（対象年度）'!AS10)</f>
        <v>18109.7</v>
      </c>
      <c r="P10" s="91">
        <f t="shared" si="1"/>
        <v>3070</v>
      </c>
      <c r="Q10" s="100">
        <f t="shared" si="1"/>
        <v>27371.8</v>
      </c>
      <c r="R10" s="102">
        <f>IF('[1]貼付用（対象年度）'!B10="","",'[1]貼付用（対象年度）'!B10)</f>
        <v>1</v>
      </c>
      <c r="S10" s="96">
        <f>IF('[1]貼付用（対象年度）'!D10="","",'[1]貼付用（対象年度）'!D10)</f>
        <v>382.7</v>
      </c>
      <c r="T10" s="96">
        <f>IF('[1]貼付用（対象年度）'!V10="","",'[1]貼付用（対象年度）'!V10)</f>
        <v>19</v>
      </c>
      <c r="U10" s="96">
        <f>IF('[1]貼付用（対象年度）'!X10="","",'[1]貼付用（対象年度）'!X10)</f>
        <v>83.1</v>
      </c>
      <c r="V10" s="96">
        <f>IF('[1]貼付用（対象年度）'!AP10="","",'[1]貼付用（対象年度）'!AP10)</f>
        <v>1206</v>
      </c>
      <c r="W10" s="96">
        <f>IF('[1]貼付用（対象年度）'!AR10="","",'[1]貼付用（対象年度）'!AR10)</f>
        <v>11319.1</v>
      </c>
      <c r="X10" s="91">
        <f t="shared" si="2"/>
        <v>1226</v>
      </c>
      <c r="Y10" s="95">
        <f t="shared" si="2"/>
        <v>11784.9</v>
      </c>
    </row>
    <row r="11" spans="1:25" ht="18" customHeight="1" x14ac:dyDescent="0.15">
      <c r="A11" s="72" t="s">
        <v>15</v>
      </c>
      <c r="B11" s="94">
        <f t="shared" si="0"/>
        <v>63</v>
      </c>
      <c r="C11" s="91">
        <f t="shared" si="0"/>
        <v>37.5</v>
      </c>
      <c r="D11" s="91">
        <f t="shared" si="0"/>
        <v>818</v>
      </c>
      <c r="E11" s="91">
        <f t="shared" si="0"/>
        <v>13498</v>
      </c>
      <c r="F11" s="91">
        <f t="shared" si="0"/>
        <v>5272</v>
      </c>
      <c r="G11" s="91">
        <f t="shared" si="0"/>
        <v>37083.199999999997</v>
      </c>
      <c r="H11" s="91">
        <f t="shared" si="0"/>
        <v>6153</v>
      </c>
      <c r="I11" s="95">
        <f t="shared" si="0"/>
        <v>50618.7</v>
      </c>
      <c r="J11" s="98">
        <f>IF('[1]貼付用（対象年度）'!C11="","",'[1]貼付用（対象年度）'!C11)</f>
        <v>63</v>
      </c>
      <c r="K11" s="91">
        <f>IF('[1]貼付用（対象年度）'!E11="","",'[1]貼付用（対象年度）'!E11)</f>
        <v>37.5</v>
      </c>
      <c r="L11" s="91">
        <f>IF('[1]貼付用（対象年度）'!W11="","",'[1]貼付用（対象年度）'!W11)</f>
        <v>794</v>
      </c>
      <c r="M11" s="91">
        <f>IF('[1]貼付用（対象年度）'!Y11="","",'[1]貼付用（対象年度）'!Y11)</f>
        <v>13156</v>
      </c>
      <c r="N11" s="91">
        <f>IF('[1]貼付用（対象年度）'!AQ11="","",'[1]貼付用（対象年度）'!AQ11)</f>
        <v>2596</v>
      </c>
      <c r="O11" s="91">
        <f>IF('[1]貼付用（対象年度）'!AS11="","",'[1]貼付用（対象年度）'!AS11)</f>
        <v>17220.3</v>
      </c>
      <c r="P11" s="91">
        <f t="shared" si="1"/>
        <v>3453</v>
      </c>
      <c r="Q11" s="100">
        <f t="shared" si="1"/>
        <v>30413.8</v>
      </c>
      <c r="R11" s="102">
        <f>IF('[1]貼付用（対象年度）'!B11="","",'[1]貼付用（対象年度）'!B11)</f>
        <v>0</v>
      </c>
      <c r="S11" s="96">
        <f>IF('[1]貼付用（対象年度）'!D11="","",'[1]貼付用（対象年度）'!D11)</f>
        <v>0</v>
      </c>
      <c r="T11" s="96">
        <f>IF('[1]貼付用（対象年度）'!V11="","",'[1]貼付用（対象年度）'!V11)</f>
        <v>24</v>
      </c>
      <c r="U11" s="96">
        <f>IF('[1]貼付用（対象年度）'!X11="","",'[1]貼付用（対象年度）'!X11)</f>
        <v>342</v>
      </c>
      <c r="V11" s="96">
        <f>IF('[1]貼付用（対象年度）'!AP11="","",'[1]貼付用（対象年度）'!AP11)</f>
        <v>2676</v>
      </c>
      <c r="W11" s="96">
        <f>IF('[1]貼付用（対象年度）'!AR11="","",'[1]貼付用（対象年度）'!AR11)</f>
        <v>19862.900000000001</v>
      </c>
      <c r="X11" s="91">
        <f t="shared" si="2"/>
        <v>2700</v>
      </c>
      <c r="Y11" s="95">
        <f t="shared" si="2"/>
        <v>20204.900000000001</v>
      </c>
    </row>
    <row r="12" spans="1:25" ht="18" customHeight="1" x14ac:dyDescent="0.15">
      <c r="A12" s="72" t="s">
        <v>16</v>
      </c>
      <c r="B12" s="94">
        <f t="shared" si="0"/>
        <v>10</v>
      </c>
      <c r="C12" s="91">
        <f t="shared" si="0"/>
        <v>41.1</v>
      </c>
      <c r="D12" s="91">
        <f t="shared" si="0"/>
        <v>1088</v>
      </c>
      <c r="E12" s="91">
        <f t="shared" si="0"/>
        <v>17721.8</v>
      </c>
      <c r="F12" s="91">
        <f t="shared" si="0"/>
        <v>5945</v>
      </c>
      <c r="G12" s="91">
        <f t="shared" si="0"/>
        <v>46201.899999999994</v>
      </c>
      <c r="H12" s="91">
        <f t="shared" si="0"/>
        <v>7043</v>
      </c>
      <c r="I12" s="95">
        <f t="shared" si="0"/>
        <v>63964.799999999988</v>
      </c>
      <c r="J12" s="98">
        <f>IF('[1]貼付用（対象年度）'!C12="","",'[1]貼付用（対象年度）'!C12)</f>
        <v>7</v>
      </c>
      <c r="K12" s="91">
        <f>IF('[1]貼付用（対象年度）'!E12="","",'[1]貼付用（対象年度）'!E12)</f>
        <v>26.1</v>
      </c>
      <c r="L12" s="91">
        <f>IF('[1]貼付用（対象年度）'!W12="","",'[1]貼付用（対象年度）'!W12)</f>
        <v>950</v>
      </c>
      <c r="M12" s="91">
        <f>IF('[1]貼付用（対象年度）'!Y12="","",'[1]貼付用（対象年度）'!Y12)</f>
        <v>17029.5</v>
      </c>
      <c r="N12" s="91">
        <f>IF('[1]貼付用（対象年度）'!AQ12="","",'[1]貼付用（対象年度）'!AQ12)</f>
        <v>4107</v>
      </c>
      <c r="O12" s="91">
        <f>IF('[1]貼付用（対象年度）'!AS12="","",'[1]貼付用（対象年度）'!AS12)</f>
        <v>28761.799999999996</v>
      </c>
      <c r="P12" s="91">
        <f t="shared" si="1"/>
        <v>5064</v>
      </c>
      <c r="Q12" s="100">
        <f t="shared" si="1"/>
        <v>45817.399999999994</v>
      </c>
      <c r="R12" s="102">
        <f>IF('[1]貼付用（対象年度）'!B12="","",'[1]貼付用（対象年度）'!B12)</f>
        <v>3</v>
      </c>
      <c r="S12" s="96">
        <f>IF('[1]貼付用（対象年度）'!D12="","",'[1]貼付用（対象年度）'!D12)</f>
        <v>15</v>
      </c>
      <c r="T12" s="96">
        <f>IF('[1]貼付用（対象年度）'!V12="","",'[1]貼付用（対象年度）'!V12)</f>
        <v>138</v>
      </c>
      <c r="U12" s="96">
        <f>IF('[1]貼付用（対象年度）'!X12="","",'[1]貼付用（対象年度）'!X12)</f>
        <v>692.3</v>
      </c>
      <c r="V12" s="96">
        <f>IF('[1]貼付用（対象年度）'!AP12="","",'[1]貼付用（対象年度）'!AP12)</f>
        <v>1838</v>
      </c>
      <c r="W12" s="96">
        <f>IF('[1]貼付用（対象年度）'!AR12="","",'[1]貼付用（対象年度）'!AR12)</f>
        <v>17440.099999999999</v>
      </c>
      <c r="X12" s="91">
        <f t="shared" si="2"/>
        <v>1979</v>
      </c>
      <c r="Y12" s="95">
        <f t="shared" si="2"/>
        <v>18147.399999999998</v>
      </c>
    </row>
    <row r="13" spans="1:25" ht="18" customHeight="1" x14ac:dyDescent="0.15">
      <c r="A13" s="72" t="s">
        <v>17</v>
      </c>
      <c r="B13" s="94">
        <f t="shared" si="0"/>
        <v>15</v>
      </c>
      <c r="C13" s="91">
        <f t="shared" si="0"/>
        <v>5102.5</v>
      </c>
      <c r="D13" s="91">
        <f t="shared" si="0"/>
        <v>1958</v>
      </c>
      <c r="E13" s="91">
        <f t="shared" si="0"/>
        <v>46602.400000000001</v>
      </c>
      <c r="F13" s="91">
        <f t="shared" si="0"/>
        <v>9390</v>
      </c>
      <c r="G13" s="91">
        <f t="shared" si="0"/>
        <v>110055.9</v>
      </c>
      <c r="H13" s="91">
        <f t="shared" si="0"/>
        <v>11363</v>
      </c>
      <c r="I13" s="95">
        <f t="shared" si="0"/>
        <v>161760.79999999999</v>
      </c>
      <c r="J13" s="98">
        <f>IF('[1]貼付用（対象年度）'!C13="","",'[1]貼付用（対象年度）'!C13)</f>
        <v>15</v>
      </c>
      <c r="K13" s="91">
        <f>IF('[1]貼付用（対象年度）'!E13="","",'[1]貼付用（対象年度）'!E13)</f>
        <v>5102.5</v>
      </c>
      <c r="L13" s="91">
        <f>IF('[1]貼付用（対象年度）'!W13="","",'[1]貼付用（対象年度）'!W13)</f>
        <v>1847</v>
      </c>
      <c r="M13" s="91">
        <f>IF('[1]貼付用（対象年度）'!Y13="","",'[1]貼付用（対象年度）'!Y13)</f>
        <v>44536</v>
      </c>
      <c r="N13" s="91">
        <f>IF('[1]貼付用（対象年度）'!AQ13="","",'[1]貼付用（対象年度）'!AQ13)</f>
        <v>6232</v>
      </c>
      <c r="O13" s="91">
        <f>IF('[1]貼付用（対象年度）'!AS13="","",'[1]貼付用（対象年度）'!AS13)</f>
        <v>72417.5</v>
      </c>
      <c r="P13" s="91">
        <f t="shared" si="1"/>
        <v>8094</v>
      </c>
      <c r="Q13" s="100">
        <f t="shared" si="1"/>
        <v>122056</v>
      </c>
      <c r="R13" s="102">
        <f>IF('[1]貼付用（対象年度）'!B13="","",'[1]貼付用（対象年度）'!B13)</f>
        <v>0</v>
      </c>
      <c r="S13" s="96">
        <f>IF('[1]貼付用（対象年度）'!D13="","",'[1]貼付用（対象年度）'!D13)</f>
        <v>0</v>
      </c>
      <c r="T13" s="96">
        <f>IF('[1]貼付用（対象年度）'!V13="","",'[1]貼付用（対象年度）'!V13)</f>
        <v>111</v>
      </c>
      <c r="U13" s="96">
        <f>IF('[1]貼付用（対象年度）'!X13="","",'[1]貼付用（対象年度）'!X13)</f>
        <v>2066.4</v>
      </c>
      <c r="V13" s="96">
        <f>IF('[1]貼付用（対象年度）'!AP13="","",'[1]貼付用（対象年度）'!AP13)</f>
        <v>3158</v>
      </c>
      <c r="W13" s="96">
        <f>IF('[1]貼付用（対象年度）'!AR13="","",'[1]貼付用（対象年度）'!AR13)</f>
        <v>37638.400000000001</v>
      </c>
      <c r="X13" s="91">
        <f t="shared" si="2"/>
        <v>3269</v>
      </c>
      <c r="Y13" s="95">
        <f t="shared" si="2"/>
        <v>39704.800000000003</v>
      </c>
    </row>
    <row r="14" spans="1:25" ht="18" customHeight="1" x14ac:dyDescent="0.15">
      <c r="A14" s="72" t="s">
        <v>18</v>
      </c>
      <c r="B14" s="94">
        <f t="shared" si="0"/>
        <v>77</v>
      </c>
      <c r="C14" s="91">
        <f t="shared" si="0"/>
        <v>524.59999999999991</v>
      </c>
      <c r="D14" s="91">
        <f t="shared" si="0"/>
        <v>1035</v>
      </c>
      <c r="E14" s="91">
        <f t="shared" si="0"/>
        <v>15081.800000000001</v>
      </c>
      <c r="F14" s="91">
        <f t="shared" si="0"/>
        <v>8925</v>
      </c>
      <c r="G14" s="91">
        <f t="shared" si="0"/>
        <v>54609.5</v>
      </c>
      <c r="H14" s="91">
        <f t="shared" si="0"/>
        <v>10037</v>
      </c>
      <c r="I14" s="95">
        <f t="shared" si="0"/>
        <v>70215.900000000009</v>
      </c>
      <c r="J14" s="98">
        <f>IF('[1]貼付用（対象年度）'!C14="","",'[1]貼付用（対象年度）'!C14)</f>
        <v>30</v>
      </c>
      <c r="K14" s="91">
        <f>IF('[1]貼付用（対象年度）'!E14="","",'[1]貼付用（対象年度）'!E14)</f>
        <v>505.79999999999995</v>
      </c>
      <c r="L14" s="91">
        <f>IF('[1]貼付用（対象年度）'!W14="","",'[1]貼付用（対象年度）'!W14)</f>
        <v>1016</v>
      </c>
      <c r="M14" s="91">
        <f>IF('[1]貼付用（対象年度）'!Y14="","",'[1]貼付用（対象年度）'!Y14)</f>
        <v>14947.6</v>
      </c>
      <c r="N14" s="91">
        <f>IF('[1]貼付用（対象年度）'!AQ14="","",'[1]貼付用（対象年度）'!AQ14)</f>
        <v>6658</v>
      </c>
      <c r="O14" s="91">
        <f>IF('[1]貼付用（対象年度）'!AS14="","",'[1]貼付用（対象年度）'!AS14)</f>
        <v>33299.300000000003</v>
      </c>
      <c r="P14" s="91">
        <f t="shared" si="1"/>
        <v>7704</v>
      </c>
      <c r="Q14" s="100">
        <f t="shared" si="1"/>
        <v>48752.700000000004</v>
      </c>
      <c r="R14" s="102">
        <f>IF('[1]貼付用（対象年度）'!B14="","",'[1]貼付用（対象年度）'!B14)</f>
        <v>47</v>
      </c>
      <c r="S14" s="96">
        <f>IF('[1]貼付用（対象年度）'!D14="","",'[1]貼付用（対象年度）'!D14)</f>
        <v>18.8</v>
      </c>
      <c r="T14" s="96">
        <f>IF('[1]貼付用（対象年度）'!V14="","",'[1]貼付用（対象年度）'!V14)</f>
        <v>19</v>
      </c>
      <c r="U14" s="96">
        <f>IF('[1]貼付用（対象年度）'!X14="","",'[1]貼付用（対象年度）'!X14)</f>
        <v>134.19999999999999</v>
      </c>
      <c r="V14" s="96">
        <f>IF('[1]貼付用（対象年度）'!AP14="","",'[1]貼付用（対象年度）'!AP14)</f>
        <v>2267</v>
      </c>
      <c r="W14" s="96">
        <f>IF('[1]貼付用（対象年度）'!AR14="","",'[1]貼付用（対象年度）'!AR14)</f>
        <v>21310.2</v>
      </c>
      <c r="X14" s="91">
        <f t="shared" si="2"/>
        <v>2333</v>
      </c>
      <c r="Y14" s="95">
        <f t="shared" si="2"/>
        <v>21463.200000000001</v>
      </c>
    </row>
    <row r="15" spans="1:25" ht="18" customHeight="1" x14ac:dyDescent="0.15">
      <c r="A15" s="72" t="s">
        <v>19</v>
      </c>
      <c r="B15" s="94">
        <f t="shared" si="0"/>
        <v>9</v>
      </c>
      <c r="C15" s="91">
        <f t="shared" si="0"/>
        <v>22</v>
      </c>
      <c r="D15" s="91">
        <f t="shared" si="0"/>
        <v>1282</v>
      </c>
      <c r="E15" s="91">
        <f t="shared" si="0"/>
        <v>21299.899999999998</v>
      </c>
      <c r="F15" s="91">
        <f t="shared" si="0"/>
        <v>9271</v>
      </c>
      <c r="G15" s="91">
        <f t="shared" si="0"/>
        <v>68782.899999999994</v>
      </c>
      <c r="H15" s="91">
        <f t="shared" si="0"/>
        <v>10562</v>
      </c>
      <c r="I15" s="95">
        <f t="shared" si="0"/>
        <v>90104.8</v>
      </c>
      <c r="J15" s="98">
        <f>IF('[1]貼付用（対象年度）'!C15="","",'[1]貼付用（対象年度）'!C15)</f>
        <v>9</v>
      </c>
      <c r="K15" s="91">
        <f>IF('[1]貼付用（対象年度）'!E15="","",'[1]貼付用（対象年度）'!E15)</f>
        <v>22</v>
      </c>
      <c r="L15" s="91">
        <f>IF('[1]貼付用（対象年度）'!W15="","",'[1]貼付用（対象年度）'!W15)</f>
        <v>1226</v>
      </c>
      <c r="M15" s="91">
        <f>IF('[1]貼付用（対象年度）'!Y15="","",'[1]貼付用（対象年度）'!Y15)</f>
        <v>21110.3</v>
      </c>
      <c r="N15" s="91">
        <f>IF('[1]貼付用（対象年度）'!AQ15="","",'[1]貼付用（対象年度）'!AQ15)</f>
        <v>5613</v>
      </c>
      <c r="O15" s="91">
        <f>IF('[1]貼付用（対象年度）'!AS15="","",'[1]貼付用（対象年度）'!AS15)</f>
        <v>38919.699999999997</v>
      </c>
      <c r="P15" s="91">
        <f t="shared" si="1"/>
        <v>6848</v>
      </c>
      <c r="Q15" s="100">
        <f t="shared" si="1"/>
        <v>60052</v>
      </c>
      <c r="R15" s="102">
        <f>IF('[1]貼付用（対象年度）'!B15="","",'[1]貼付用（対象年度）'!B15)</f>
        <v>0</v>
      </c>
      <c r="S15" s="96">
        <f>IF('[1]貼付用（対象年度）'!D15="","",'[1]貼付用（対象年度）'!D15)</f>
        <v>0</v>
      </c>
      <c r="T15" s="96">
        <f>IF('[1]貼付用（対象年度）'!V15="","",'[1]貼付用（対象年度）'!V15)</f>
        <v>56</v>
      </c>
      <c r="U15" s="96">
        <f>IF('[1]貼付用（対象年度）'!X15="","",'[1]貼付用（対象年度）'!X15)</f>
        <v>189.6</v>
      </c>
      <c r="V15" s="96">
        <f>IF('[1]貼付用（対象年度）'!AP15="","",'[1]貼付用（対象年度）'!AP15)</f>
        <v>3658</v>
      </c>
      <c r="W15" s="96">
        <f>IF('[1]貼付用（対象年度）'!AR15="","",'[1]貼付用（対象年度）'!AR15)</f>
        <v>29863.200000000001</v>
      </c>
      <c r="X15" s="91">
        <f t="shared" si="2"/>
        <v>3714</v>
      </c>
      <c r="Y15" s="95">
        <f t="shared" si="2"/>
        <v>30052.799999999999</v>
      </c>
    </row>
    <row r="16" spans="1:25" ht="18" customHeight="1" x14ac:dyDescent="0.15">
      <c r="A16" s="72" t="s">
        <v>20</v>
      </c>
      <c r="B16" s="94">
        <f t="shared" si="0"/>
        <v>44</v>
      </c>
      <c r="C16" s="91">
        <f t="shared" si="0"/>
        <v>220.3</v>
      </c>
      <c r="D16" s="91">
        <f t="shared" si="0"/>
        <v>3017</v>
      </c>
      <c r="E16" s="91">
        <f t="shared" si="0"/>
        <v>51134.6</v>
      </c>
      <c r="F16" s="91">
        <f t="shared" si="0"/>
        <v>20561</v>
      </c>
      <c r="G16" s="91">
        <f t="shared" si="0"/>
        <v>188960.9</v>
      </c>
      <c r="H16" s="91">
        <f t="shared" si="0"/>
        <v>23622</v>
      </c>
      <c r="I16" s="95">
        <f t="shared" si="0"/>
        <v>240315.8</v>
      </c>
      <c r="J16" s="98">
        <f>IF('[1]貼付用（対象年度）'!C16="","",'[1]貼付用（対象年度）'!C16)</f>
        <v>24</v>
      </c>
      <c r="K16" s="91">
        <f>IF('[1]貼付用（対象年度）'!E16="","",'[1]貼付用（対象年度）'!E16)</f>
        <v>96.300000000000011</v>
      </c>
      <c r="L16" s="91">
        <f>IF('[1]貼付用（対象年度）'!W16="","",'[1]貼付用（対象年度）'!W16)</f>
        <v>2326</v>
      </c>
      <c r="M16" s="91">
        <f>IF('[1]貼付用（対象年度）'!Y16="","",'[1]貼付用（対象年度）'!Y16)</f>
        <v>48088.7</v>
      </c>
      <c r="N16" s="91">
        <f>IF('[1]貼付用（対象年度）'!AQ16="","",'[1]貼付用（対象年度）'!AQ16)</f>
        <v>14325</v>
      </c>
      <c r="O16" s="91">
        <f>IF('[1]貼付用（対象年度）'!AS16="","",'[1]貼付用（対象年度）'!AS16)</f>
        <v>117524.9</v>
      </c>
      <c r="P16" s="91">
        <f t="shared" si="1"/>
        <v>16675</v>
      </c>
      <c r="Q16" s="100">
        <f t="shared" si="1"/>
        <v>165709.9</v>
      </c>
      <c r="R16" s="102">
        <f>IF('[1]貼付用（対象年度）'!B16="","",'[1]貼付用（対象年度）'!B16)</f>
        <v>20</v>
      </c>
      <c r="S16" s="96">
        <f>IF('[1]貼付用（対象年度）'!D16="","",'[1]貼付用（対象年度）'!D16)</f>
        <v>124</v>
      </c>
      <c r="T16" s="96">
        <f>IF('[1]貼付用（対象年度）'!V16="","",'[1]貼付用（対象年度）'!V16)</f>
        <v>691</v>
      </c>
      <c r="U16" s="96">
        <f>IF('[1]貼付用（対象年度）'!X16="","",'[1]貼付用（対象年度）'!X16)</f>
        <v>3045.9</v>
      </c>
      <c r="V16" s="96">
        <f>IF('[1]貼付用（対象年度）'!AP16="","",'[1]貼付用（対象年度）'!AP16)</f>
        <v>6236</v>
      </c>
      <c r="W16" s="96">
        <f>IF('[1]貼付用（対象年度）'!AR16="","",'[1]貼付用（対象年度）'!AR16)</f>
        <v>71436</v>
      </c>
      <c r="X16" s="91">
        <f t="shared" si="2"/>
        <v>6947</v>
      </c>
      <c r="Y16" s="95">
        <f t="shared" si="2"/>
        <v>74605.899999999994</v>
      </c>
    </row>
    <row r="17" spans="1:25" ht="18" customHeight="1" x14ac:dyDescent="0.15">
      <c r="A17" s="72" t="s">
        <v>21</v>
      </c>
      <c r="B17" s="94">
        <f t="shared" si="0"/>
        <v>45</v>
      </c>
      <c r="C17" s="91">
        <f t="shared" si="0"/>
        <v>1273.3</v>
      </c>
      <c r="D17" s="91">
        <f t="shared" si="0"/>
        <v>3158</v>
      </c>
      <c r="E17" s="91">
        <f t="shared" si="0"/>
        <v>65800.47</v>
      </c>
      <c r="F17" s="91">
        <f t="shared" si="0"/>
        <v>23352</v>
      </c>
      <c r="G17" s="91">
        <f t="shared" si="0"/>
        <v>164627.054</v>
      </c>
      <c r="H17" s="91">
        <f t="shared" si="0"/>
        <v>26555</v>
      </c>
      <c r="I17" s="95">
        <f t="shared" si="0"/>
        <v>231700.82400000002</v>
      </c>
      <c r="J17" s="98">
        <f>IF('[1]貼付用（対象年度）'!C17="","",'[1]貼付用（対象年度）'!C17)</f>
        <v>36</v>
      </c>
      <c r="K17" s="91">
        <f>IF('[1]貼付用（対象年度）'!E17="","",'[1]貼付用（対象年度）'!E17)</f>
        <v>1173.3</v>
      </c>
      <c r="L17" s="91">
        <f>IF('[1]貼付用（対象年度）'!W17="","",'[1]貼付用（対象年度）'!W17)</f>
        <v>2667</v>
      </c>
      <c r="M17" s="91">
        <f>IF('[1]貼付用（対象年度）'!Y17="","",'[1]貼付用（対象年度）'!Y17)</f>
        <v>61969.39</v>
      </c>
      <c r="N17" s="91">
        <f>IF('[1]貼付用（対象年度）'!AQ17="","",'[1]貼付用（対象年度）'!AQ17)</f>
        <v>12526</v>
      </c>
      <c r="O17" s="91">
        <f>IF('[1]貼付用（対象年度）'!AS17="","",'[1]貼付用（対象年度）'!AS17)</f>
        <v>102125.07</v>
      </c>
      <c r="P17" s="91">
        <f t="shared" si="1"/>
        <v>15229</v>
      </c>
      <c r="Q17" s="100">
        <f t="shared" si="1"/>
        <v>165267.76</v>
      </c>
      <c r="R17" s="102">
        <f>IF('[1]貼付用（対象年度）'!B17="","",'[1]貼付用（対象年度）'!B17)</f>
        <v>9</v>
      </c>
      <c r="S17" s="96">
        <f>IF('[1]貼付用（対象年度）'!D17="","",'[1]貼付用（対象年度）'!D17)</f>
        <v>100</v>
      </c>
      <c r="T17" s="96">
        <f>IF('[1]貼付用（対象年度）'!V17="","",'[1]貼付用（対象年度）'!V17)</f>
        <v>491</v>
      </c>
      <c r="U17" s="96">
        <f>IF('[1]貼付用（対象年度）'!X17="","",'[1]貼付用（対象年度）'!X17)</f>
        <v>3831.08</v>
      </c>
      <c r="V17" s="96">
        <f>IF('[1]貼付用（対象年度）'!AP17="","",'[1]貼付用（対象年度）'!AP17)</f>
        <v>10826</v>
      </c>
      <c r="W17" s="96">
        <f>IF('[1]貼付用（対象年度）'!AR17="","",'[1]貼付用（対象年度）'!AR17)</f>
        <v>62501.983999999997</v>
      </c>
      <c r="X17" s="91">
        <f t="shared" si="2"/>
        <v>11326</v>
      </c>
      <c r="Y17" s="95">
        <f t="shared" si="2"/>
        <v>66433.063999999998</v>
      </c>
    </row>
    <row r="18" spans="1:25" ht="18" customHeight="1" x14ac:dyDescent="0.15">
      <c r="A18" s="72" t="s">
        <v>22</v>
      </c>
      <c r="B18" s="94">
        <f t="shared" si="0"/>
        <v>110</v>
      </c>
      <c r="C18" s="91">
        <f t="shared" si="0"/>
        <v>1700.3</v>
      </c>
      <c r="D18" s="91">
        <f t="shared" si="0"/>
        <v>5082</v>
      </c>
      <c r="E18" s="91">
        <f t="shared" si="0"/>
        <v>88604.021999999997</v>
      </c>
      <c r="F18" s="91">
        <f t="shared" si="0"/>
        <v>52971</v>
      </c>
      <c r="G18" s="91">
        <f t="shared" si="0"/>
        <v>408713.435</v>
      </c>
      <c r="H18" s="91">
        <f t="shared" si="0"/>
        <v>58163</v>
      </c>
      <c r="I18" s="95">
        <f t="shared" si="0"/>
        <v>499017.75699999998</v>
      </c>
      <c r="J18" s="98">
        <f>IF('[1]貼付用（対象年度）'!C18="","",'[1]貼付用（対象年度）'!C18)</f>
        <v>62</v>
      </c>
      <c r="K18" s="91">
        <f>IF('[1]貼付用（対象年度）'!E18="","",'[1]貼付用（対象年度）'!E18)</f>
        <v>1617.3</v>
      </c>
      <c r="L18" s="91">
        <f>IF('[1]貼付用（対象年度）'!W18="","",'[1]貼付用（対象年度）'!W18)</f>
        <v>4635</v>
      </c>
      <c r="M18" s="91">
        <f>IF('[1]貼付用（対象年度）'!Y18="","",'[1]貼付用（対象年度）'!Y18)</f>
        <v>85705.801999999996</v>
      </c>
      <c r="N18" s="91">
        <f>IF('[1]貼付用（対象年度）'!AQ18="","",'[1]貼付用（対象年度）'!AQ18)</f>
        <v>33337</v>
      </c>
      <c r="O18" s="91">
        <f>IF('[1]貼付用（対象年度）'!AS18="","",'[1]貼付用（対象年度）'!AS18)</f>
        <v>243459.30099999998</v>
      </c>
      <c r="P18" s="91">
        <f t="shared" si="1"/>
        <v>38034</v>
      </c>
      <c r="Q18" s="100">
        <f t="shared" si="1"/>
        <v>330782.40299999999</v>
      </c>
      <c r="R18" s="102">
        <f>IF('[1]貼付用（対象年度）'!B18="","",'[1]貼付用（対象年度）'!B18)</f>
        <v>48</v>
      </c>
      <c r="S18" s="96">
        <f>IF('[1]貼付用（対象年度）'!D18="","",'[1]貼付用（対象年度）'!D18)</f>
        <v>83</v>
      </c>
      <c r="T18" s="96">
        <f>IF('[1]貼付用（対象年度）'!V18="","",'[1]貼付用（対象年度）'!V18)</f>
        <v>447</v>
      </c>
      <c r="U18" s="96">
        <f>IF('[1]貼付用（対象年度）'!X18="","",'[1]貼付用（対象年度）'!X18)</f>
        <v>2898.2200000000003</v>
      </c>
      <c r="V18" s="96">
        <f>IF('[1]貼付用（対象年度）'!AP18="","",'[1]貼付用（対象年度）'!AP18)</f>
        <v>19634</v>
      </c>
      <c r="W18" s="96">
        <f>IF('[1]貼付用（対象年度）'!AR18="","",'[1]貼付用（対象年度）'!AR18)</f>
        <v>165254.13400000002</v>
      </c>
      <c r="X18" s="91">
        <f t="shared" si="2"/>
        <v>20129</v>
      </c>
      <c r="Y18" s="95">
        <f t="shared" si="2"/>
        <v>168235.35400000002</v>
      </c>
    </row>
    <row r="19" spans="1:25" ht="18" customHeight="1" x14ac:dyDescent="0.15">
      <c r="A19" s="72" t="s">
        <v>23</v>
      </c>
      <c r="B19" s="94">
        <f t="shared" si="0"/>
        <v>43</v>
      </c>
      <c r="C19" s="91">
        <f t="shared" si="0"/>
        <v>624.99</v>
      </c>
      <c r="D19" s="91">
        <f t="shared" si="0"/>
        <v>3132</v>
      </c>
      <c r="E19" s="91">
        <f t="shared" si="0"/>
        <v>67832.319999999992</v>
      </c>
      <c r="F19" s="91">
        <f t="shared" si="0"/>
        <v>27052</v>
      </c>
      <c r="G19" s="91">
        <f t="shared" si="0"/>
        <v>217083.67719999998</v>
      </c>
      <c r="H19" s="91">
        <f t="shared" si="0"/>
        <v>30227</v>
      </c>
      <c r="I19" s="95">
        <f t="shared" si="0"/>
        <v>285540.98719999997</v>
      </c>
      <c r="J19" s="98">
        <f>IF('[1]貼付用（対象年度）'!C19="","",'[1]貼付用（対象年度）'!C19)</f>
        <v>42</v>
      </c>
      <c r="K19" s="91">
        <f>IF('[1]貼付用（対象年度）'!E19="","",'[1]貼付用（対象年度）'!E19)</f>
        <v>609.99</v>
      </c>
      <c r="L19" s="91">
        <f>IF('[1]貼付用（対象年度）'!W19="","",'[1]貼付用（対象年度）'!W19)</f>
        <v>3045</v>
      </c>
      <c r="M19" s="91">
        <f>IF('[1]貼付用（対象年度）'!Y19="","",'[1]貼付用（対象年度）'!Y19)</f>
        <v>66999.51999999999</v>
      </c>
      <c r="N19" s="91">
        <f>IF('[1]貼付用（対象年度）'!AQ19="","",'[1]貼付用（対象年度）'!AQ19)</f>
        <v>18111</v>
      </c>
      <c r="O19" s="91">
        <f>IF('[1]貼付用（対象年度）'!AS19="","",'[1]貼付用（対象年度）'!AS19)</f>
        <v>134416.61419999998</v>
      </c>
      <c r="P19" s="91">
        <f t="shared" si="1"/>
        <v>21198</v>
      </c>
      <c r="Q19" s="100">
        <f t="shared" si="1"/>
        <v>202026.12419999996</v>
      </c>
      <c r="R19" s="102">
        <f>IF('[1]貼付用（対象年度）'!B19="","",'[1]貼付用（対象年度）'!B19)</f>
        <v>1</v>
      </c>
      <c r="S19" s="96">
        <f>IF('[1]貼付用（対象年度）'!D19="","",'[1]貼付用（対象年度）'!D19)</f>
        <v>15</v>
      </c>
      <c r="T19" s="96">
        <f>IF('[1]貼付用（対象年度）'!V19="","",'[1]貼付用（対象年度）'!V19)</f>
        <v>87</v>
      </c>
      <c r="U19" s="96">
        <f>IF('[1]貼付用（対象年度）'!X19="","",'[1]貼付用（対象年度）'!X19)</f>
        <v>832.8</v>
      </c>
      <c r="V19" s="96">
        <f>IF('[1]貼付用（対象年度）'!AP19="","",'[1]貼付用（対象年度）'!AP19)</f>
        <v>8941</v>
      </c>
      <c r="W19" s="96">
        <f>IF('[1]貼付用（対象年度）'!AR19="","",'[1]貼付用（対象年度）'!AR19)</f>
        <v>82667.063000000009</v>
      </c>
      <c r="X19" s="91">
        <f t="shared" si="2"/>
        <v>9029</v>
      </c>
      <c r="Y19" s="95">
        <f t="shared" si="2"/>
        <v>83514.863000000012</v>
      </c>
    </row>
    <row r="20" spans="1:25" ht="18" customHeight="1" x14ac:dyDescent="0.15">
      <c r="A20" s="72" t="s">
        <v>24</v>
      </c>
      <c r="B20" s="94">
        <f t="shared" si="0"/>
        <v>35</v>
      </c>
      <c r="C20" s="91">
        <f t="shared" si="0"/>
        <v>212.3</v>
      </c>
      <c r="D20" s="91">
        <f t="shared" si="0"/>
        <v>1686</v>
      </c>
      <c r="E20" s="91">
        <f t="shared" si="0"/>
        <v>28015.359999999997</v>
      </c>
      <c r="F20" s="91">
        <f t="shared" si="0"/>
        <v>8076</v>
      </c>
      <c r="G20" s="91">
        <f t="shared" si="0"/>
        <v>75469.513999999996</v>
      </c>
      <c r="H20" s="91">
        <f t="shared" si="0"/>
        <v>9797</v>
      </c>
      <c r="I20" s="95">
        <f t="shared" si="0"/>
        <v>103697.174</v>
      </c>
      <c r="J20" s="98">
        <f>IF('[1]貼付用（対象年度）'!C20="","",'[1]貼付用（対象年度）'!C20)</f>
        <v>29</v>
      </c>
      <c r="K20" s="91">
        <f>IF('[1]貼付用（対象年度）'!E20="","",'[1]貼付用（対象年度）'!E20)</f>
        <v>132.30000000000001</v>
      </c>
      <c r="L20" s="91">
        <f>IF('[1]貼付用（対象年度）'!W20="","",'[1]貼付用（対象年度）'!W20)</f>
        <v>1655</v>
      </c>
      <c r="M20" s="91">
        <f>IF('[1]貼付用（対象年度）'!Y20="","",'[1]貼付用（対象年度）'!Y20)</f>
        <v>27578.159999999996</v>
      </c>
      <c r="N20" s="91">
        <f>IF('[1]貼付用（対象年度）'!AQ20="","",'[1]貼付用（対象年度）'!AQ20)</f>
        <v>4877</v>
      </c>
      <c r="O20" s="91">
        <f>IF('[1]貼付用（対象年度）'!AS20="","",'[1]貼付用（対象年度）'!AS20)</f>
        <v>40418.714999999997</v>
      </c>
      <c r="P20" s="91">
        <f t="shared" si="1"/>
        <v>6561</v>
      </c>
      <c r="Q20" s="100">
        <f t="shared" si="1"/>
        <v>68129.174999999988</v>
      </c>
      <c r="R20" s="102">
        <f>IF('[1]貼付用（対象年度）'!B20="","",'[1]貼付用（対象年度）'!B20)</f>
        <v>6</v>
      </c>
      <c r="S20" s="96">
        <f>IF('[1]貼付用（対象年度）'!D20="","",'[1]貼付用（対象年度）'!D20)</f>
        <v>80</v>
      </c>
      <c r="T20" s="96">
        <f>IF('[1]貼付用（対象年度）'!V20="","",'[1]貼付用（対象年度）'!V20)</f>
        <v>31</v>
      </c>
      <c r="U20" s="96">
        <f>IF('[1]貼付用（対象年度）'!X20="","",'[1]貼付用（対象年度）'!X20)</f>
        <v>437.2</v>
      </c>
      <c r="V20" s="96">
        <f>IF('[1]貼付用（対象年度）'!AP20="","",'[1]貼付用（対象年度）'!AP20)</f>
        <v>3199</v>
      </c>
      <c r="W20" s="96">
        <f>IF('[1]貼付用（対象年度）'!AR20="","",'[1]貼付用（対象年度）'!AR20)</f>
        <v>35050.799000000006</v>
      </c>
      <c r="X20" s="91">
        <f t="shared" si="2"/>
        <v>3236</v>
      </c>
      <c r="Y20" s="95">
        <f t="shared" si="2"/>
        <v>35567.999000000003</v>
      </c>
    </row>
    <row r="21" spans="1:25" ht="18" customHeight="1" x14ac:dyDescent="0.15">
      <c r="A21" s="72" t="s">
        <v>25</v>
      </c>
      <c r="B21" s="94">
        <f t="shared" si="0"/>
        <v>2</v>
      </c>
      <c r="C21" s="91">
        <f t="shared" si="0"/>
        <v>1.3</v>
      </c>
      <c r="D21" s="91">
        <f t="shared" si="0"/>
        <v>756</v>
      </c>
      <c r="E21" s="91">
        <f t="shared" si="0"/>
        <v>12705.55</v>
      </c>
      <c r="F21" s="91">
        <f t="shared" si="0"/>
        <v>3897</v>
      </c>
      <c r="G21" s="91">
        <f t="shared" si="0"/>
        <v>37093.5</v>
      </c>
      <c r="H21" s="91">
        <f t="shared" si="0"/>
        <v>4655</v>
      </c>
      <c r="I21" s="95">
        <f t="shared" si="0"/>
        <v>49800.35</v>
      </c>
      <c r="J21" s="98">
        <f>IF('[1]貼付用（対象年度）'!C21="","",'[1]貼付用（対象年度）'!C21)</f>
        <v>2</v>
      </c>
      <c r="K21" s="91">
        <f>IF('[1]貼付用（対象年度）'!E21="","",'[1]貼付用（対象年度）'!E21)</f>
        <v>1.3</v>
      </c>
      <c r="L21" s="91">
        <f>IF('[1]貼付用（対象年度）'!W21="","",'[1]貼付用（対象年度）'!W21)</f>
        <v>741</v>
      </c>
      <c r="M21" s="91">
        <f>IF('[1]貼付用（対象年度）'!Y21="","",'[1]貼付用（対象年度）'!Y21)</f>
        <v>12616.849999999999</v>
      </c>
      <c r="N21" s="91">
        <f>IF('[1]貼付用（対象年度）'!AQ21="","",'[1]貼付用（対象年度）'!AQ21)</f>
        <v>2967</v>
      </c>
      <c r="O21" s="91">
        <f>IF('[1]貼付用（対象年度）'!AS21="","",'[1]貼付用（対象年度）'!AS21)</f>
        <v>25437.8</v>
      </c>
      <c r="P21" s="91">
        <f t="shared" si="1"/>
        <v>3710</v>
      </c>
      <c r="Q21" s="100">
        <f t="shared" si="1"/>
        <v>38055.949999999997</v>
      </c>
      <c r="R21" s="102">
        <f>IF('[1]貼付用（対象年度）'!B21="","",'[1]貼付用（対象年度）'!B21)</f>
        <v>0</v>
      </c>
      <c r="S21" s="96">
        <f>IF('[1]貼付用（対象年度）'!D21="","",'[1]貼付用（対象年度）'!D21)</f>
        <v>0</v>
      </c>
      <c r="T21" s="96">
        <f>IF('[1]貼付用（対象年度）'!V21="","",'[1]貼付用（対象年度）'!V21)</f>
        <v>15</v>
      </c>
      <c r="U21" s="96">
        <f>IF('[1]貼付用（対象年度）'!X21="","",'[1]貼付用（対象年度）'!X21)</f>
        <v>88.7</v>
      </c>
      <c r="V21" s="96">
        <f>IF('[1]貼付用（対象年度）'!AP21="","",'[1]貼付用（対象年度）'!AP21)</f>
        <v>930</v>
      </c>
      <c r="W21" s="96">
        <f>IF('[1]貼付用（対象年度）'!AR21="","",'[1]貼付用（対象年度）'!AR21)</f>
        <v>11655.7</v>
      </c>
      <c r="X21" s="91">
        <f t="shared" si="2"/>
        <v>945</v>
      </c>
      <c r="Y21" s="95">
        <f t="shared" si="2"/>
        <v>11744.400000000001</v>
      </c>
    </row>
    <row r="22" spans="1:25" ht="18" customHeight="1" x14ac:dyDescent="0.15">
      <c r="A22" s="72" t="s">
        <v>26</v>
      </c>
      <c r="B22" s="94">
        <f t="shared" ref="B22:I53" si="3">IF(SUM(J22,R22)="","",SUM(J22,R22))</f>
        <v>33</v>
      </c>
      <c r="C22" s="91">
        <f t="shared" si="3"/>
        <v>186.9</v>
      </c>
      <c r="D22" s="91">
        <f t="shared" si="3"/>
        <v>636</v>
      </c>
      <c r="E22" s="91">
        <f t="shared" si="3"/>
        <v>12118.2</v>
      </c>
      <c r="F22" s="91">
        <f t="shared" si="3"/>
        <v>5044</v>
      </c>
      <c r="G22" s="91">
        <f t="shared" si="3"/>
        <v>35998.5</v>
      </c>
      <c r="H22" s="91">
        <f t="shared" si="3"/>
        <v>5713</v>
      </c>
      <c r="I22" s="95">
        <f t="shared" si="3"/>
        <v>48303.6</v>
      </c>
      <c r="J22" s="98">
        <f>IF('[1]貼付用（対象年度）'!C22="","",'[1]貼付用（対象年度）'!C22)</f>
        <v>4</v>
      </c>
      <c r="K22" s="91">
        <f>IF('[1]貼付用（対象年度）'!E22="","",'[1]貼付用（対象年度）'!E22)</f>
        <v>16.899999999999999</v>
      </c>
      <c r="L22" s="91">
        <f>IF('[1]貼付用（対象年度）'!W22="","",'[1]貼付用（対象年度）'!W22)</f>
        <v>627</v>
      </c>
      <c r="M22" s="91">
        <f>IF('[1]貼付用（対象年度）'!Y22="","",'[1]貼付用（対象年度）'!Y22)</f>
        <v>12028.400000000001</v>
      </c>
      <c r="N22" s="91">
        <f>IF('[1]貼付用（対象年度）'!AQ22="","",'[1]貼付用（対象年度）'!AQ22)</f>
        <v>3433</v>
      </c>
      <c r="O22" s="91">
        <f>IF('[1]貼付用（対象年度）'!AS22="","",'[1]貼付用（対象年度）'!AS22)</f>
        <v>21744.3</v>
      </c>
      <c r="P22" s="91">
        <f t="shared" si="1"/>
        <v>4064</v>
      </c>
      <c r="Q22" s="100">
        <f t="shared" si="1"/>
        <v>33789.599999999999</v>
      </c>
      <c r="R22" s="102">
        <f>IF('[1]貼付用（対象年度）'!B22="","",'[1]貼付用（対象年度）'!B22)</f>
        <v>29</v>
      </c>
      <c r="S22" s="96">
        <f>IF('[1]貼付用（対象年度）'!D22="","",'[1]貼付用（対象年度）'!D22)</f>
        <v>170</v>
      </c>
      <c r="T22" s="96">
        <f>IF('[1]貼付用（対象年度）'!V22="","",'[1]貼付用（対象年度）'!V22)</f>
        <v>9</v>
      </c>
      <c r="U22" s="96">
        <f>IF('[1]貼付用（対象年度）'!X22="","",'[1]貼付用（対象年度）'!X22)</f>
        <v>89.8</v>
      </c>
      <c r="V22" s="96">
        <f>IF('[1]貼付用（対象年度）'!AP22="","",'[1]貼付用（対象年度）'!AP22)</f>
        <v>1611</v>
      </c>
      <c r="W22" s="96">
        <f>IF('[1]貼付用（対象年度）'!AR22="","",'[1]貼付用（対象年度）'!AR22)</f>
        <v>14254.2</v>
      </c>
      <c r="X22" s="91">
        <f t="shared" si="2"/>
        <v>1649</v>
      </c>
      <c r="Y22" s="95">
        <f t="shared" si="2"/>
        <v>14514</v>
      </c>
    </row>
    <row r="23" spans="1:25" ht="18" customHeight="1" x14ac:dyDescent="0.15">
      <c r="A23" s="72" t="s">
        <v>27</v>
      </c>
      <c r="B23" s="94">
        <f t="shared" si="3"/>
        <v>6</v>
      </c>
      <c r="C23" s="91">
        <f t="shared" si="3"/>
        <v>93.7</v>
      </c>
      <c r="D23" s="91">
        <f t="shared" si="3"/>
        <v>1057</v>
      </c>
      <c r="E23" s="91">
        <f t="shared" si="3"/>
        <v>6491.0999999999995</v>
      </c>
      <c r="F23" s="91">
        <f t="shared" si="3"/>
        <v>3347</v>
      </c>
      <c r="G23" s="91">
        <f t="shared" si="3"/>
        <v>30153.1</v>
      </c>
      <c r="H23" s="91">
        <f t="shared" si="3"/>
        <v>4410</v>
      </c>
      <c r="I23" s="95">
        <f t="shared" si="3"/>
        <v>36737.9</v>
      </c>
      <c r="J23" s="98">
        <f>IF('[1]貼付用（対象年度）'!C23="","",'[1]貼付用（対象年度）'!C23)</f>
        <v>6</v>
      </c>
      <c r="K23" s="91">
        <f>IF('[1]貼付用（対象年度）'!E23="","",'[1]貼付用（対象年度）'!E23)</f>
        <v>93.7</v>
      </c>
      <c r="L23" s="91">
        <f>IF('[1]貼付用（対象年度）'!W23="","",'[1]貼付用（対象年度）'!W23)</f>
        <v>1053</v>
      </c>
      <c r="M23" s="91">
        <f>IF('[1]貼付用（対象年度）'!Y23="","",'[1]貼付用（対象年度）'!Y23)</f>
        <v>6477.4</v>
      </c>
      <c r="N23" s="91">
        <f>IF('[1]貼付用（対象年度）'!AQ23="","",'[1]貼付用（対象年度）'!AQ23)</f>
        <v>2021</v>
      </c>
      <c r="O23" s="91">
        <f>IF('[1]貼付用（対象年度）'!AS23="","",'[1]貼付用（対象年度）'!AS23)</f>
        <v>18994.5</v>
      </c>
      <c r="P23" s="91">
        <f t="shared" si="1"/>
        <v>3080</v>
      </c>
      <c r="Q23" s="100">
        <f t="shared" si="1"/>
        <v>25565.599999999999</v>
      </c>
      <c r="R23" s="102">
        <f>IF('[1]貼付用（対象年度）'!B23="","",'[1]貼付用（対象年度）'!B23)</f>
        <v>0</v>
      </c>
      <c r="S23" s="96">
        <f>IF('[1]貼付用（対象年度）'!D23="","",'[1]貼付用（対象年度）'!D23)</f>
        <v>0</v>
      </c>
      <c r="T23" s="96">
        <f>IF('[1]貼付用（対象年度）'!V23="","",'[1]貼付用（対象年度）'!V23)</f>
        <v>4</v>
      </c>
      <c r="U23" s="96">
        <f>IF('[1]貼付用（対象年度）'!X23="","",'[1]貼付用（対象年度）'!X23)</f>
        <v>13.7</v>
      </c>
      <c r="V23" s="96">
        <f>IF('[1]貼付用（対象年度）'!AP23="","",'[1]貼付用（対象年度）'!AP23)</f>
        <v>1326</v>
      </c>
      <c r="W23" s="96">
        <f>IF('[1]貼付用（対象年度）'!AR23="","",'[1]貼付用（対象年度）'!AR23)</f>
        <v>11158.6</v>
      </c>
      <c r="X23" s="91">
        <f t="shared" si="2"/>
        <v>1330</v>
      </c>
      <c r="Y23" s="95">
        <f t="shared" si="2"/>
        <v>11172.300000000001</v>
      </c>
    </row>
    <row r="24" spans="1:25" ht="18" customHeight="1" x14ac:dyDescent="0.15">
      <c r="A24" s="72" t="s">
        <v>28</v>
      </c>
      <c r="B24" s="94">
        <f t="shared" si="3"/>
        <v>1</v>
      </c>
      <c r="C24" s="91">
        <f t="shared" si="3"/>
        <v>0.5</v>
      </c>
      <c r="D24" s="91">
        <f t="shared" si="3"/>
        <v>528</v>
      </c>
      <c r="E24" s="91">
        <f t="shared" si="3"/>
        <v>10205.9</v>
      </c>
      <c r="F24" s="91">
        <f t="shared" si="3"/>
        <v>1680</v>
      </c>
      <c r="G24" s="91">
        <f t="shared" si="3"/>
        <v>7035.2</v>
      </c>
      <c r="H24" s="91">
        <f t="shared" si="3"/>
        <v>2209</v>
      </c>
      <c r="I24" s="95">
        <f t="shared" si="3"/>
        <v>17241.599999999999</v>
      </c>
      <c r="J24" s="98">
        <f>IF('[1]貼付用（対象年度）'!C24="","",'[1]貼付用（対象年度）'!C24)</f>
        <v>1</v>
      </c>
      <c r="K24" s="91">
        <f>IF('[1]貼付用（対象年度）'!E24="","",'[1]貼付用（対象年度）'!E24)</f>
        <v>0.5</v>
      </c>
      <c r="L24" s="91">
        <f>IF('[1]貼付用（対象年度）'!W24="","",'[1]貼付用（対象年度）'!W24)</f>
        <v>475</v>
      </c>
      <c r="M24" s="91">
        <f>IF('[1]貼付用（対象年度）'!Y24="","",'[1]貼付用（対象年度）'!Y24)</f>
        <v>7974.9</v>
      </c>
      <c r="N24" s="91">
        <f>IF('[1]貼付用（対象年度）'!AQ24="","",'[1]貼付用（対象年度）'!AQ24)</f>
        <v>957</v>
      </c>
      <c r="O24" s="91">
        <f>IF('[1]貼付用（対象年度）'!AS24="","",'[1]貼付用（対象年度）'!AS24)</f>
        <v>537.4</v>
      </c>
      <c r="P24" s="91">
        <f t="shared" si="1"/>
        <v>1433</v>
      </c>
      <c r="Q24" s="100">
        <f t="shared" si="1"/>
        <v>8512.7999999999993</v>
      </c>
      <c r="R24" s="102">
        <f>IF('[1]貼付用（対象年度）'!B24="","",'[1]貼付用（対象年度）'!B24)</f>
        <v>0</v>
      </c>
      <c r="S24" s="96">
        <f>IF('[1]貼付用（対象年度）'!D24="","",'[1]貼付用（対象年度）'!D24)</f>
        <v>0</v>
      </c>
      <c r="T24" s="96">
        <f>IF('[1]貼付用（対象年度）'!V24="","",'[1]貼付用（対象年度）'!V24)</f>
        <v>53</v>
      </c>
      <c r="U24" s="96">
        <f>IF('[1]貼付用（対象年度）'!X24="","",'[1]貼付用（対象年度）'!X24)</f>
        <v>2231</v>
      </c>
      <c r="V24" s="96">
        <f>IF('[1]貼付用（対象年度）'!AP24="","",'[1]貼付用（対象年度）'!AP24)</f>
        <v>723</v>
      </c>
      <c r="W24" s="96">
        <f>IF('[1]貼付用（対象年度）'!AR24="","",'[1]貼付用（対象年度）'!AR24)</f>
        <v>6497.8</v>
      </c>
      <c r="X24" s="91">
        <f t="shared" si="2"/>
        <v>776</v>
      </c>
      <c r="Y24" s="95">
        <f t="shared" si="2"/>
        <v>8728.7999999999993</v>
      </c>
    </row>
    <row r="25" spans="1:25" ht="18" customHeight="1" x14ac:dyDescent="0.15">
      <c r="A25" s="72" t="s">
        <v>29</v>
      </c>
      <c r="B25" s="94">
        <f t="shared" si="3"/>
        <v>22</v>
      </c>
      <c r="C25" s="91">
        <f t="shared" si="3"/>
        <v>17.100000000000001</v>
      </c>
      <c r="D25" s="91">
        <f t="shared" si="3"/>
        <v>1062</v>
      </c>
      <c r="E25" s="91">
        <f t="shared" si="3"/>
        <v>14420.6</v>
      </c>
      <c r="F25" s="91">
        <f t="shared" si="3"/>
        <v>8147</v>
      </c>
      <c r="G25" s="91">
        <f t="shared" si="3"/>
        <v>62936.999999999993</v>
      </c>
      <c r="H25" s="91">
        <f t="shared" si="3"/>
        <v>9231</v>
      </c>
      <c r="I25" s="95">
        <f t="shared" si="3"/>
        <v>77374.699999999983</v>
      </c>
      <c r="J25" s="98">
        <f>IF('[1]貼付用（対象年度）'!C25="","",'[1]貼付用（対象年度）'!C25)</f>
        <v>15</v>
      </c>
      <c r="K25" s="91">
        <f>IF('[1]貼付用（対象年度）'!E25="","",'[1]貼付用（対象年度）'!E25)</f>
        <v>13.5</v>
      </c>
      <c r="L25" s="91">
        <f>IF('[1]貼付用（対象年度）'!W25="","",'[1]貼付用（対象年度）'!W25)</f>
        <v>978</v>
      </c>
      <c r="M25" s="91">
        <f>IF('[1]貼付用（対象年度）'!Y25="","",'[1]貼付用（対象年度）'!Y25)</f>
        <v>13983.1</v>
      </c>
      <c r="N25" s="91">
        <f>IF('[1]貼付用（対象年度）'!AQ25="","",'[1]貼付用（対象年度）'!AQ25)</f>
        <v>4702</v>
      </c>
      <c r="O25" s="91">
        <f>IF('[1]貼付用（対象年度）'!AS25="","",'[1]貼付用（対象年度）'!AS25)</f>
        <v>34148.899999999994</v>
      </c>
      <c r="P25" s="91">
        <f t="shared" si="1"/>
        <v>5695</v>
      </c>
      <c r="Q25" s="100">
        <f t="shared" si="1"/>
        <v>48145.499999999993</v>
      </c>
      <c r="R25" s="102">
        <f>IF('[1]貼付用（対象年度）'!B25="","",'[1]貼付用（対象年度）'!B25)</f>
        <v>7</v>
      </c>
      <c r="S25" s="96">
        <f>IF('[1]貼付用（対象年度）'!D25="","",'[1]貼付用（対象年度）'!D25)</f>
        <v>3.6</v>
      </c>
      <c r="T25" s="96">
        <f>IF('[1]貼付用（対象年度）'!V25="","",'[1]貼付用（対象年度）'!V25)</f>
        <v>84</v>
      </c>
      <c r="U25" s="96">
        <f>IF('[1]貼付用（対象年度）'!X25="","",'[1]貼付用（対象年度）'!X25)</f>
        <v>437.5</v>
      </c>
      <c r="V25" s="96">
        <f>IF('[1]貼付用（対象年度）'!AP25="","",'[1]貼付用（対象年度）'!AP25)</f>
        <v>3445</v>
      </c>
      <c r="W25" s="96">
        <f>IF('[1]貼付用（対象年度）'!AR25="","",'[1]貼付用（対象年度）'!AR25)</f>
        <v>28788.1</v>
      </c>
      <c r="X25" s="91">
        <f t="shared" si="2"/>
        <v>3536</v>
      </c>
      <c r="Y25" s="95">
        <f t="shared" si="2"/>
        <v>29229.199999999997</v>
      </c>
    </row>
    <row r="26" spans="1:25" ht="18" customHeight="1" x14ac:dyDescent="0.15">
      <c r="A26" s="72" t="s">
        <v>30</v>
      </c>
      <c r="B26" s="94">
        <f t="shared" si="3"/>
        <v>10</v>
      </c>
      <c r="C26" s="91">
        <f t="shared" si="3"/>
        <v>24.2</v>
      </c>
      <c r="D26" s="91">
        <f t="shared" si="3"/>
        <v>1585</v>
      </c>
      <c r="E26" s="91">
        <f t="shared" si="3"/>
        <v>15475.63</v>
      </c>
      <c r="F26" s="91">
        <f t="shared" si="3"/>
        <v>7639</v>
      </c>
      <c r="G26" s="91">
        <f t="shared" si="3"/>
        <v>49653.82</v>
      </c>
      <c r="H26" s="91">
        <f t="shared" si="3"/>
        <v>9234</v>
      </c>
      <c r="I26" s="95">
        <f t="shared" si="3"/>
        <v>65153.65</v>
      </c>
      <c r="J26" s="98">
        <f>IF('[1]貼付用（対象年度）'!C26="","",'[1]貼付用（対象年度）'!C26)</f>
        <v>9</v>
      </c>
      <c r="K26" s="91">
        <f>IF('[1]貼付用（対象年度）'!E26="","",'[1]貼付用（対象年度）'!E26)</f>
        <v>15.2</v>
      </c>
      <c r="L26" s="91">
        <f>IF('[1]貼付用（対象年度）'!W26="","",'[1]貼付用（対象年度）'!W26)</f>
        <v>1549</v>
      </c>
      <c r="M26" s="91">
        <f>IF('[1]貼付用（対象年度）'!Y26="","",'[1]貼付用（対象年度）'!Y26)</f>
        <v>15161.33</v>
      </c>
      <c r="N26" s="91">
        <f>IF('[1]貼付用（対象年度）'!AQ26="","",'[1]貼付用（対象年度）'!AQ26)</f>
        <v>4990</v>
      </c>
      <c r="O26" s="91">
        <f>IF('[1]貼付用（対象年度）'!AS26="","",'[1]貼付用（対象年度）'!AS26)</f>
        <v>29821.23</v>
      </c>
      <c r="P26" s="91">
        <f t="shared" si="1"/>
        <v>6548</v>
      </c>
      <c r="Q26" s="100">
        <f t="shared" si="1"/>
        <v>44997.760000000002</v>
      </c>
      <c r="R26" s="102">
        <f>IF('[1]貼付用（対象年度）'!B26="","",'[1]貼付用（対象年度）'!B26)</f>
        <v>1</v>
      </c>
      <c r="S26" s="96">
        <f>IF('[1]貼付用（対象年度）'!D26="","",'[1]貼付用（対象年度）'!D26)</f>
        <v>9</v>
      </c>
      <c r="T26" s="96">
        <f>IF('[1]貼付用（対象年度）'!V26="","",'[1]貼付用（対象年度）'!V26)</f>
        <v>36</v>
      </c>
      <c r="U26" s="96">
        <f>IF('[1]貼付用（対象年度）'!X26="","",'[1]貼付用（対象年度）'!X26)</f>
        <v>314.3</v>
      </c>
      <c r="V26" s="96">
        <f>IF('[1]貼付用（対象年度）'!AP26="","",'[1]貼付用（対象年度）'!AP26)</f>
        <v>2649</v>
      </c>
      <c r="W26" s="96">
        <f>IF('[1]貼付用（対象年度）'!AR26="","",'[1]貼付用（対象年度）'!AR26)</f>
        <v>19832.59</v>
      </c>
      <c r="X26" s="91">
        <f t="shared" si="2"/>
        <v>2686</v>
      </c>
      <c r="Y26" s="95">
        <f t="shared" si="2"/>
        <v>20155.89</v>
      </c>
    </row>
    <row r="27" spans="1:25" ht="18" customHeight="1" x14ac:dyDescent="0.15">
      <c r="A27" s="72" t="s">
        <v>31</v>
      </c>
      <c r="B27" s="94">
        <f t="shared" si="3"/>
        <v>71</v>
      </c>
      <c r="C27" s="91">
        <f t="shared" si="3"/>
        <v>215.2</v>
      </c>
      <c r="D27" s="91">
        <f t="shared" si="3"/>
        <v>3230</v>
      </c>
      <c r="E27" s="91">
        <f t="shared" si="3"/>
        <v>97451.3</v>
      </c>
      <c r="F27" s="91">
        <f t="shared" si="3"/>
        <v>17232</v>
      </c>
      <c r="G27" s="91">
        <f t="shared" si="3"/>
        <v>132052.79999999999</v>
      </c>
      <c r="H27" s="91">
        <f t="shared" si="3"/>
        <v>20533</v>
      </c>
      <c r="I27" s="95">
        <f t="shared" si="3"/>
        <v>229719.3</v>
      </c>
      <c r="J27" s="98">
        <f>IF('[1]貼付用（対象年度）'!C27="","",'[1]貼付用（対象年度）'!C27)</f>
        <v>71</v>
      </c>
      <c r="K27" s="91">
        <f>IF('[1]貼付用（対象年度）'!E27="","",'[1]貼付用（対象年度）'!E27)</f>
        <v>215.2</v>
      </c>
      <c r="L27" s="91">
        <f>IF('[1]貼付用（対象年度）'!W27="","",'[1]貼付用（対象年度）'!W27)</f>
        <v>3174</v>
      </c>
      <c r="M27" s="91">
        <f>IF('[1]貼付用（対象年度）'!Y27="","",'[1]貼付用（対象年度）'!Y27)</f>
        <v>97028.5</v>
      </c>
      <c r="N27" s="91">
        <f>IF('[1]貼付用（対象年度）'!AQ27="","",'[1]貼付用（対象年度）'!AQ27)</f>
        <v>11312</v>
      </c>
      <c r="O27" s="91">
        <f>IF('[1]貼付用（対象年度）'!AS27="","",'[1]貼付用（対象年度）'!AS27)</f>
        <v>76195.7</v>
      </c>
      <c r="P27" s="91">
        <f t="shared" si="1"/>
        <v>14557</v>
      </c>
      <c r="Q27" s="100">
        <f t="shared" si="1"/>
        <v>173439.4</v>
      </c>
      <c r="R27" s="102">
        <f>IF('[1]貼付用（対象年度）'!B27="","",'[1]貼付用（対象年度）'!B27)</f>
        <v>0</v>
      </c>
      <c r="S27" s="96">
        <f>IF('[1]貼付用（対象年度）'!D27="","",'[1]貼付用（対象年度）'!D27)</f>
        <v>0</v>
      </c>
      <c r="T27" s="96">
        <f>IF('[1]貼付用（対象年度）'!V27="","",'[1]貼付用（対象年度）'!V27)</f>
        <v>56</v>
      </c>
      <c r="U27" s="96">
        <f>IF('[1]貼付用（対象年度）'!X27="","",'[1]貼付用（対象年度）'!X27)</f>
        <v>422.8</v>
      </c>
      <c r="V27" s="96">
        <f>IF('[1]貼付用（対象年度）'!AP27="","",'[1]貼付用（対象年度）'!AP27)</f>
        <v>5920</v>
      </c>
      <c r="W27" s="96">
        <f>IF('[1]貼付用（対象年度）'!AR27="","",'[1]貼付用（対象年度）'!AR27)</f>
        <v>55857.100000000006</v>
      </c>
      <c r="X27" s="91">
        <f t="shared" si="2"/>
        <v>5976</v>
      </c>
      <c r="Y27" s="95">
        <f t="shared" si="2"/>
        <v>56279.900000000009</v>
      </c>
    </row>
    <row r="28" spans="1:25" ht="18" customHeight="1" x14ac:dyDescent="0.15">
      <c r="A28" s="72" t="s">
        <v>32</v>
      </c>
      <c r="B28" s="94">
        <f t="shared" si="3"/>
        <v>136</v>
      </c>
      <c r="C28" s="91">
        <f t="shared" si="3"/>
        <v>5074.3</v>
      </c>
      <c r="D28" s="91">
        <f t="shared" si="3"/>
        <v>4614</v>
      </c>
      <c r="E28" s="91">
        <f t="shared" si="3"/>
        <v>50375.3</v>
      </c>
      <c r="F28" s="91">
        <f t="shared" si="3"/>
        <v>29705</v>
      </c>
      <c r="G28" s="91">
        <f t="shared" si="3"/>
        <v>227253.9</v>
      </c>
      <c r="H28" s="91">
        <f t="shared" si="3"/>
        <v>34455</v>
      </c>
      <c r="I28" s="95">
        <f t="shared" si="3"/>
        <v>282703.5</v>
      </c>
      <c r="J28" s="98">
        <f>IF('[1]貼付用（対象年度）'!C28="","",'[1]貼付用（対象年度）'!C28)</f>
        <v>66</v>
      </c>
      <c r="K28" s="91">
        <f>IF('[1]貼付用（対象年度）'!E28="","",'[1]貼付用（対象年度）'!E28)</f>
        <v>4209</v>
      </c>
      <c r="L28" s="91">
        <f>IF('[1]貼付用（対象年度）'!W28="","",'[1]貼付用（対象年度）'!W28)</f>
        <v>4229</v>
      </c>
      <c r="M28" s="91">
        <f>IF('[1]貼付用（対象年度）'!Y28="","",'[1]貼付用（対象年度）'!Y28)</f>
        <v>46169.3</v>
      </c>
      <c r="N28" s="91">
        <f>IF('[1]貼付用（対象年度）'!AQ28="","",'[1]貼付用（対象年度）'!AQ28)</f>
        <v>19270</v>
      </c>
      <c r="O28" s="91">
        <f>IF('[1]貼付用（対象年度）'!AS28="","",'[1]貼付用（対象年度）'!AS28)</f>
        <v>132268.4</v>
      </c>
      <c r="P28" s="91">
        <f t="shared" si="1"/>
        <v>23565</v>
      </c>
      <c r="Q28" s="100">
        <f t="shared" si="1"/>
        <v>182646.7</v>
      </c>
      <c r="R28" s="102">
        <f>IF('[1]貼付用（対象年度）'!B28="","",'[1]貼付用（対象年度）'!B28)</f>
        <v>70</v>
      </c>
      <c r="S28" s="96">
        <f>IF('[1]貼付用（対象年度）'!D28="","",'[1]貼付用（対象年度）'!D28)</f>
        <v>865.30000000000007</v>
      </c>
      <c r="T28" s="96">
        <f>IF('[1]貼付用（対象年度）'!V28="","",'[1]貼付用（対象年度）'!V28)</f>
        <v>385</v>
      </c>
      <c r="U28" s="96">
        <f>IF('[1]貼付用（対象年度）'!X28="","",'[1]貼付用（対象年度）'!X28)</f>
        <v>4206</v>
      </c>
      <c r="V28" s="96">
        <f>IF('[1]貼付用（対象年度）'!AP28="","",'[1]貼付用（対象年度）'!AP28)</f>
        <v>10435</v>
      </c>
      <c r="W28" s="96">
        <f>IF('[1]貼付用（対象年度）'!AR28="","",'[1]貼付用（対象年度）'!AR28)</f>
        <v>94985.5</v>
      </c>
      <c r="X28" s="91">
        <f t="shared" si="2"/>
        <v>10890</v>
      </c>
      <c r="Y28" s="95">
        <f t="shared" si="2"/>
        <v>100056.8</v>
      </c>
    </row>
    <row r="29" spans="1:25" ht="18" customHeight="1" x14ac:dyDescent="0.15">
      <c r="A29" s="72" t="s">
        <v>33</v>
      </c>
      <c r="B29" s="94">
        <f t="shared" si="3"/>
        <v>8</v>
      </c>
      <c r="C29" s="91">
        <f t="shared" si="3"/>
        <v>143.6</v>
      </c>
      <c r="D29" s="91">
        <f t="shared" si="3"/>
        <v>1541</v>
      </c>
      <c r="E29" s="91">
        <f t="shared" si="3"/>
        <v>24634.54</v>
      </c>
      <c r="F29" s="91">
        <f t="shared" si="3"/>
        <v>6934</v>
      </c>
      <c r="G29" s="91">
        <f t="shared" si="3"/>
        <v>54599.799999999996</v>
      </c>
      <c r="H29" s="91">
        <f t="shared" si="3"/>
        <v>8483</v>
      </c>
      <c r="I29" s="95">
        <f t="shared" si="3"/>
        <v>79377.94</v>
      </c>
      <c r="J29" s="98">
        <f>IF('[1]貼付用（対象年度）'!C29="","",'[1]貼付用（対象年度）'!C29)</f>
        <v>7</v>
      </c>
      <c r="K29" s="91">
        <f>IF('[1]貼付用（対象年度）'!E29="","",'[1]貼付用（対象年度）'!E29)</f>
        <v>136.1</v>
      </c>
      <c r="L29" s="91">
        <f>IF('[1]貼付用（対象年度）'!W29="","",'[1]貼付用（対象年度）'!W29)</f>
        <v>1440</v>
      </c>
      <c r="M29" s="91">
        <f>IF('[1]貼付用（対象年度）'!Y29="","",'[1]貼付用（対象年度）'!Y29)</f>
        <v>21251.040000000001</v>
      </c>
      <c r="N29" s="91">
        <f>IF('[1]貼付用（対象年度）'!AQ29="","",'[1]貼付用（対象年度）'!AQ29)</f>
        <v>4322</v>
      </c>
      <c r="O29" s="91">
        <f>IF('[1]貼付用（対象年度）'!AS29="","",'[1]貼付用（対象年度）'!AS29)</f>
        <v>34637.699999999997</v>
      </c>
      <c r="P29" s="91">
        <f t="shared" si="1"/>
        <v>5769</v>
      </c>
      <c r="Q29" s="100">
        <f t="shared" si="1"/>
        <v>56024.84</v>
      </c>
      <c r="R29" s="102">
        <f>IF('[1]貼付用（対象年度）'!B29="","",'[1]貼付用（対象年度）'!B29)</f>
        <v>1</v>
      </c>
      <c r="S29" s="96">
        <f>IF('[1]貼付用（対象年度）'!D29="","",'[1]貼付用（対象年度）'!D29)</f>
        <v>7.5</v>
      </c>
      <c r="T29" s="96">
        <f>IF('[1]貼付用（対象年度）'!V29="","",'[1]貼付用（対象年度）'!V29)</f>
        <v>101</v>
      </c>
      <c r="U29" s="96">
        <f>IF('[1]貼付用（対象年度）'!X29="","",'[1]貼付用（対象年度）'!X29)</f>
        <v>3383.5</v>
      </c>
      <c r="V29" s="96">
        <f>IF('[1]貼付用（対象年度）'!AP29="","",'[1]貼付用（対象年度）'!AP29)</f>
        <v>2612</v>
      </c>
      <c r="W29" s="96">
        <f>IF('[1]貼付用（対象年度）'!AR29="","",'[1]貼付用（対象年度）'!AR29)</f>
        <v>19962.099999999999</v>
      </c>
      <c r="X29" s="91">
        <f t="shared" si="2"/>
        <v>2714</v>
      </c>
      <c r="Y29" s="95">
        <f t="shared" si="2"/>
        <v>23353.1</v>
      </c>
    </row>
    <row r="30" spans="1:25" ht="18" customHeight="1" x14ac:dyDescent="0.15">
      <c r="A30" s="72" t="s">
        <v>34</v>
      </c>
      <c r="B30" s="94">
        <f t="shared" si="3"/>
        <v>4</v>
      </c>
      <c r="C30" s="91">
        <f t="shared" si="3"/>
        <v>3.7</v>
      </c>
      <c r="D30" s="91">
        <f t="shared" si="3"/>
        <v>667</v>
      </c>
      <c r="E30" s="91">
        <f t="shared" si="3"/>
        <v>8026.0999999999995</v>
      </c>
      <c r="F30" s="91">
        <f t="shared" si="3"/>
        <v>5693</v>
      </c>
      <c r="G30" s="91">
        <f t="shared" si="3"/>
        <v>46613.8</v>
      </c>
      <c r="H30" s="91">
        <f t="shared" si="3"/>
        <v>6364</v>
      </c>
      <c r="I30" s="95">
        <f t="shared" si="3"/>
        <v>54643.6</v>
      </c>
      <c r="J30" s="98">
        <f>IF('[1]貼付用（対象年度）'!C30="","",'[1]貼付用（対象年度）'!C30)</f>
        <v>1</v>
      </c>
      <c r="K30" s="91">
        <f>IF('[1]貼付用（対象年度）'!E30="","",'[1]貼付用（対象年度）'!E30)</f>
        <v>1.6</v>
      </c>
      <c r="L30" s="91">
        <f>IF('[1]貼付用（対象年度）'!W30="","",'[1]貼付用（対象年度）'!W30)</f>
        <v>577</v>
      </c>
      <c r="M30" s="91">
        <f>IF('[1]貼付用（対象年度）'!Y30="","",'[1]貼付用（対象年度）'!Y30)</f>
        <v>7426.2999999999993</v>
      </c>
      <c r="N30" s="91">
        <f>IF('[1]貼付用（対象年度）'!AQ30="","",'[1]貼付用（対象年度）'!AQ30)</f>
        <v>3262</v>
      </c>
      <c r="O30" s="91">
        <f>IF('[1]貼付用（対象年度）'!AS30="","",'[1]貼付用（対象年度）'!AS30)</f>
        <v>30671.7</v>
      </c>
      <c r="P30" s="91">
        <f t="shared" si="1"/>
        <v>3840</v>
      </c>
      <c r="Q30" s="100">
        <f t="shared" si="1"/>
        <v>38099.599999999999</v>
      </c>
      <c r="R30" s="102">
        <f>IF('[1]貼付用（対象年度）'!B30="","",'[1]貼付用（対象年度）'!B30)</f>
        <v>3</v>
      </c>
      <c r="S30" s="96">
        <f>IF('[1]貼付用（対象年度）'!D30="","",'[1]貼付用（対象年度）'!D30)</f>
        <v>2.1</v>
      </c>
      <c r="T30" s="96">
        <f>IF('[1]貼付用（対象年度）'!V30="","",'[1]貼付用（対象年度）'!V30)</f>
        <v>90</v>
      </c>
      <c r="U30" s="96">
        <f>IF('[1]貼付用（対象年度）'!X30="","",'[1]貼付用（対象年度）'!X30)</f>
        <v>599.80000000000007</v>
      </c>
      <c r="V30" s="96">
        <f>IF('[1]貼付用（対象年度）'!AP30="","",'[1]貼付用（対象年度）'!AP30)</f>
        <v>2431</v>
      </c>
      <c r="W30" s="96">
        <f>IF('[1]貼付用（対象年度）'!AR30="","",'[1]貼付用（対象年度）'!AR30)</f>
        <v>15942.099999999999</v>
      </c>
      <c r="X30" s="91">
        <f t="shared" si="2"/>
        <v>2524</v>
      </c>
      <c r="Y30" s="95">
        <f t="shared" si="2"/>
        <v>16544</v>
      </c>
    </row>
    <row r="31" spans="1:25" ht="18" customHeight="1" x14ac:dyDescent="0.15">
      <c r="A31" s="72" t="s">
        <v>35</v>
      </c>
      <c r="B31" s="94">
        <f t="shared" si="3"/>
        <v>10</v>
      </c>
      <c r="C31" s="91">
        <f t="shared" si="3"/>
        <v>44.1</v>
      </c>
      <c r="D31" s="91">
        <f t="shared" si="3"/>
        <v>1492</v>
      </c>
      <c r="E31" s="91">
        <f t="shared" si="3"/>
        <v>15193.6</v>
      </c>
      <c r="F31" s="91">
        <f t="shared" si="3"/>
        <v>9413</v>
      </c>
      <c r="G31" s="91">
        <f t="shared" si="3"/>
        <v>73345.899999999994</v>
      </c>
      <c r="H31" s="91">
        <f t="shared" si="3"/>
        <v>10915</v>
      </c>
      <c r="I31" s="95">
        <f t="shared" si="3"/>
        <v>88583.6</v>
      </c>
      <c r="J31" s="98">
        <f>IF('[1]貼付用（対象年度）'!C31="","",'[1]貼付用（対象年度）'!C31)</f>
        <v>9</v>
      </c>
      <c r="K31" s="91">
        <f>IF('[1]貼付用（対象年度）'!E31="","",'[1]貼付用（対象年度）'!E31)</f>
        <v>44.1</v>
      </c>
      <c r="L31" s="91">
        <f>IF('[1]貼付用（対象年度）'!W31="","",'[1]貼付用（対象年度）'!W31)</f>
        <v>1114</v>
      </c>
      <c r="M31" s="91">
        <f>IF('[1]貼付用（対象年度）'!Y31="","",'[1]貼付用（対象年度）'!Y31)</f>
        <v>13797.5</v>
      </c>
      <c r="N31" s="91">
        <f>IF('[1]貼付用（対象年度）'!AQ31="","",'[1]貼付用（対象年度）'!AQ31)</f>
        <v>5315</v>
      </c>
      <c r="O31" s="91">
        <f>IF('[1]貼付用（対象年度）'!AS31="","",'[1]貼付用（対象年度）'!AS31)</f>
        <v>41060.400000000001</v>
      </c>
      <c r="P31" s="91">
        <f t="shared" si="1"/>
        <v>6438</v>
      </c>
      <c r="Q31" s="100">
        <f t="shared" si="1"/>
        <v>54902</v>
      </c>
      <c r="R31" s="102">
        <f>IF('[1]貼付用（対象年度）'!B31="","",'[1]貼付用（対象年度）'!B31)</f>
        <v>1</v>
      </c>
      <c r="S31" s="96">
        <f>IF('[1]貼付用（対象年度）'!D31="","",'[1]貼付用（対象年度）'!D31)</f>
        <v>0</v>
      </c>
      <c r="T31" s="96">
        <f>IF('[1]貼付用（対象年度）'!V31="","",'[1]貼付用（対象年度）'!V31)</f>
        <v>378</v>
      </c>
      <c r="U31" s="96">
        <f>IF('[1]貼付用（対象年度）'!X31="","",'[1]貼付用（対象年度）'!X31)</f>
        <v>1396.1</v>
      </c>
      <c r="V31" s="96">
        <f>IF('[1]貼付用（対象年度）'!AP31="","",'[1]貼付用（対象年度）'!AP31)</f>
        <v>4098</v>
      </c>
      <c r="W31" s="96">
        <f>IF('[1]貼付用（対象年度）'!AR31="","",'[1]貼付用（対象年度）'!AR31)</f>
        <v>32285.5</v>
      </c>
      <c r="X31" s="91">
        <f t="shared" si="2"/>
        <v>4477</v>
      </c>
      <c r="Y31" s="95">
        <f t="shared" si="2"/>
        <v>33681.599999999999</v>
      </c>
    </row>
    <row r="32" spans="1:25" ht="18" customHeight="1" x14ac:dyDescent="0.15">
      <c r="A32" s="72" t="s">
        <v>36</v>
      </c>
      <c r="B32" s="94">
        <f t="shared" si="3"/>
        <v>53</v>
      </c>
      <c r="C32" s="91">
        <f t="shared" si="3"/>
        <v>505.59999999999997</v>
      </c>
      <c r="D32" s="91">
        <f t="shared" si="3"/>
        <v>4456</v>
      </c>
      <c r="E32" s="91">
        <f t="shared" si="3"/>
        <v>68554.599999999991</v>
      </c>
      <c r="F32" s="91">
        <f t="shared" si="3"/>
        <v>36192</v>
      </c>
      <c r="G32" s="91">
        <f t="shared" si="3"/>
        <v>266517.90000000002</v>
      </c>
      <c r="H32" s="91">
        <f t="shared" si="3"/>
        <v>40701</v>
      </c>
      <c r="I32" s="95">
        <f t="shared" si="3"/>
        <v>335578.1</v>
      </c>
      <c r="J32" s="98">
        <f>IF('[1]貼付用（対象年度）'!C32="","",'[1]貼付用（対象年度）'!C32)</f>
        <v>27</v>
      </c>
      <c r="K32" s="91">
        <f>IF('[1]貼付用（対象年度）'!E32="","",'[1]貼付用（対象年度）'!E32)</f>
        <v>445.4</v>
      </c>
      <c r="L32" s="91">
        <f>IF('[1]貼付用（対象年度）'!W32="","",'[1]貼付用（対象年度）'!W32)</f>
        <v>3797</v>
      </c>
      <c r="M32" s="91">
        <f>IF('[1]貼付用（対象年度）'!Y32="","",'[1]貼付用（対象年度）'!Y32)</f>
        <v>65657.2</v>
      </c>
      <c r="N32" s="91">
        <f>IF('[1]貼付用（対象年度）'!AQ32="","",'[1]貼付用（対象年度）'!AQ32)</f>
        <v>23093</v>
      </c>
      <c r="O32" s="91">
        <f>IF('[1]貼付用（対象年度）'!AS32="","",'[1]貼付用（対象年度）'!AS32)</f>
        <v>170623.5</v>
      </c>
      <c r="P32" s="91">
        <f t="shared" si="1"/>
        <v>26917</v>
      </c>
      <c r="Q32" s="100">
        <f t="shared" si="1"/>
        <v>236726.09999999998</v>
      </c>
      <c r="R32" s="102">
        <f>IF('[1]貼付用（対象年度）'!B32="","",'[1]貼付用（対象年度）'!B32)</f>
        <v>26</v>
      </c>
      <c r="S32" s="96">
        <f>IF('[1]貼付用（対象年度）'!D32="","",'[1]貼付用（対象年度）'!D32)</f>
        <v>60.2</v>
      </c>
      <c r="T32" s="96">
        <f>IF('[1]貼付用（対象年度）'!V32="","",'[1]貼付用（対象年度）'!V32)</f>
        <v>659</v>
      </c>
      <c r="U32" s="96">
        <f>IF('[1]貼付用（対象年度）'!X32="","",'[1]貼付用（対象年度）'!X32)</f>
        <v>2897.4</v>
      </c>
      <c r="V32" s="96">
        <f>IF('[1]貼付用（対象年度）'!AP32="","",'[1]貼付用（対象年度）'!AP32)</f>
        <v>13099</v>
      </c>
      <c r="W32" s="96">
        <f>IF('[1]貼付用（対象年度）'!AR32="","",'[1]貼付用（対象年度）'!AR32)</f>
        <v>95894.399999999994</v>
      </c>
      <c r="X32" s="91">
        <f t="shared" si="2"/>
        <v>13784</v>
      </c>
      <c r="Y32" s="95">
        <f t="shared" si="2"/>
        <v>98852</v>
      </c>
    </row>
    <row r="33" spans="1:25" ht="18" customHeight="1" x14ac:dyDescent="0.15">
      <c r="A33" s="72" t="s">
        <v>37</v>
      </c>
      <c r="B33" s="94">
        <f t="shared" si="3"/>
        <v>128</v>
      </c>
      <c r="C33" s="91">
        <f t="shared" si="3"/>
        <v>14703.8</v>
      </c>
      <c r="D33" s="91">
        <f t="shared" si="3"/>
        <v>3041</v>
      </c>
      <c r="E33" s="91">
        <f t="shared" si="3"/>
        <v>79200</v>
      </c>
      <c r="F33" s="91">
        <f t="shared" si="3"/>
        <v>19748</v>
      </c>
      <c r="G33" s="91">
        <f t="shared" si="3"/>
        <v>164548.20000000001</v>
      </c>
      <c r="H33" s="91">
        <f t="shared" si="3"/>
        <v>22917</v>
      </c>
      <c r="I33" s="95">
        <f t="shared" si="3"/>
        <v>258452</v>
      </c>
      <c r="J33" s="98">
        <f>IF('[1]貼付用（対象年度）'!C33="","",'[1]貼付用（対象年度）'!C33)</f>
        <v>24</v>
      </c>
      <c r="K33" s="91">
        <f>IF('[1]貼付用（対象年度）'!E33="","",'[1]貼付用（対象年度）'!E33)</f>
        <v>14500.8</v>
      </c>
      <c r="L33" s="91">
        <f>IF('[1]貼付用（対象年度）'!W33="","",'[1]貼付用（対象年度）'!W33)</f>
        <v>2771</v>
      </c>
      <c r="M33" s="91">
        <f>IF('[1]貼付用（対象年度）'!Y33="","",'[1]貼付用（対象年度）'!Y33)</f>
        <v>51634.1</v>
      </c>
      <c r="N33" s="91">
        <f>IF('[1]貼付用（対象年度）'!AQ33="","",'[1]貼付用（対象年度）'!AQ33)</f>
        <v>12522</v>
      </c>
      <c r="O33" s="91">
        <f>IF('[1]貼付用（対象年度）'!AS33="","",'[1]貼付用（対象年度）'!AS33)</f>
        <v>98769.600000000006</v>
      </c>
      <c r="P33" s="91">
        <f t="shared" si="1"/>
        <v>15317</v>
      </c>
      <c r="Q33" s="100">
        <f t="shared" si="1"/>
        <v>164904.5</v>
      </c>
      <c r="R33" s="102">
        <f>IF('[1]貼付用（対象年度）'!B33="","",'[1]貼付用（対象年度）'!B33)</f>
        <v>104</v>
      </c>
      <c r="S33" s="96">
        <f>IF('[1]貼付用（対象年度）'!D33="","",'[1]貼付用（対象年度）'!D33)</f>
        <v>203</v>
      </c>
      <c r="T33" s="96">
        <f>IF('[1]貼付用（対象年度）'!V33="","",'[1]貼付用（対象年度）'!V33)</f>
        <v>270</v>
      </c>
      <c r="U33" s="96">
        <f>IF('[1]貼付用（対象年度）'!X33="","",'[1]貼付用（対象年度）'!X33)</f>
        <v>27565.9</v>
      </c>
      <c r="V33" s="96">
        <f>IF('[1]貼付用（対象年度）'!AP33="","",'[1]貼付用（対象年度）'!AP33)</f>
        <v>7226</v>
      </c>
      <c r="W33" s="96">
        <f>IF('[1]貼付用（対象年度）'!AR33="","",'[1]貼付用（対象年度）'!AR33)</f>
        <v>65778.600000000006</v>
      </c>
      <c r="X33" s="91">
        <f t="shared" si="2"/>
        <v>7600</v>
      </c>
      <c r="Y33" s="95">
        <f t="shared" si="2"/>
        <v>93547.5</v>
      </c>
    </row>
    <row r="34" spans="1:25" ht="18" customHeight="1" x14ac:dyDescent="0.15">
      <c r="A34" s="72" t="s">
        <v>38</v>
      </c>
      <c r="B34" s="94">
        <f t="shared" si="3"/>
        <v>3</v>
      </c>
      <c r="C34" s="91">
        <f t="shared" si="3"/>
        <v>155.89999999999998</v>
      </c>
      <c r="D34" s="91">
        <f t="shared" si="3"/>
        <v>517</v>
      </c>
      <c r="E34" s="91">
        <f t="shared" si="3"/>
        <v>7651.7</v>
      </c>
      <c r="F34" s="91">
        <f t="shared" si="3"/>
        <v>3204</v>
      </c>
      <c r="G34" s="91">
        <f t="shared" si="3"/>
        <v>23486.300000000003</v>
      </c>
      <c r="H34" s="91">
        <f t="shared" si="3"/>
        <v>3724</v>
      </c>
      <c r="I34" s="95">
        <f t="shared" si="3"/>
        <v>31293.9</v>
      </c>
      <c r="J34" s="98">
        <f>IF('[1]貼付用（対象年度）'!C34="","",'[1]貼付用（対象年度）'!C34)</f>
        <v>3</v>
      </c>
      <c r="K34" s="91">
        <f>IF('[1]貼付用（対象年度）'!E34="","",'[1]貼付用（対象年度）'!E34)</f>
        <v>155.89999999999998</v>
      </c>
      <c r="L34" s="91">
        <f>IF('[1]貼付用（対象年度）'!W34="","",'[1]貼付用（対象年度）'!W34)</f>
        <v>481</v>
      </c>
      <c r="M34" s="91">
        <f>IF('[1]貼付用（対象年度）'!Y34="","",'[1]貼付用（対象年度）'!Y34)</f>
        <v>7545.9</v>
      </c>
      <c r="N34" s="91">
        <f>IF('[1]貼付用（対象年度）'!AQ34="","",'[1]貼付用（対象年度）'!AQ34)</f>
        <v>1961</v>
      </c>
      <c r="O34" s="91">
        <f>IF('[1]貼付用（対象年度）'!AS34="","",'[1]貼付用（対象年度）'!AS34)</f>
        <v>15549.1</v>
      </c>
      <c r="P34" s="91">
        <f t="shared" si="1"/>
        <v>2445</v>
      </c>
      <c r="Q34" s="100">
        <f t="shared" si="1"/>
        <v>23250.9</v>
      </c>
      <c r="R34" s="102">
        <f>IF('[1]貼付用（対象年度）'!B34="","",'[1]貼付用（対象年度）'!B34)</f>
        <v>0</v>
      </c>
      <c r="S34" s="96">
        <f>IF('[1]貼付用（対象年度）'!D34="","",'[1]貼付用（対象年度）'!D34)</f>
        <v>0</v>
      </c>
      <c r="T34" s="96">
        <f>IF('[1]貼付用（対象年度）'!V34="","",'[1]貼付用（対象年度）'!V34)</f>
        <v>36</v>
      </c>
      <c r="U34" s="96">
        <f>IF('[1]貼付用（対象年度）'!X34="","",'[1]貼付用（対象年度）'!X34)</f>
        <v>105.8</v>
      </c>
      <c r="V34" s="96">
        <f>IF('[1]貼付用（対象年度）'!AP34="","",'[1]貼付用（対象年度）'!AP34)</f>
        <v>1243</v>
      </c>
      <c r="W34" s="96">
        <f>IF('[1]貼付用（対象年度）'!AR34="","",'[1]貼付用（対象年度）'!AR34)</f>
        <v>7937.2000000000007</v>
      </c>
      <c r="X34" s="91">
        <f t="shared" si="2"/>
        <v>1279</v>
      </c>
      <c r="Y34" s="95">
        <f t="shared" si="2"/>
        <v>8043.0000000000009</v>
      </c>
    </row>
    <row r="35" spans="1:25" ht="18" customHeight="1" x14ac:dyDescent="0.15">
      <c r="A35" s="72" t="s">
        <v>39</v>
      </c>
      <c r="B35" s="94">
        <f t="shared" si="3"/>
        <v>5</v>
      </c>
      <c r="C35" s="91">
        <f t="shared" si="3"/>
        <v>3.3</v>
      </c>
      <c r="D35" s="91">
        <f t="shared" si="3"/>
        <v>723</v>
      </c>
      <c r="E35" s="91">
        <f t="shared" si="3"/>
        <v>8478.3000000000011</v>
      </c>
      <c r="F35" s="91">
        <f t="shared" si="3"/>
        <v>3731</v>
      </c>
      <c r="G35" s="91">
        <f t="shared" si="3"/>
        <v>27367.5</v>
      </c>
      <c r="H35" s="91">
        <f t="shared" si="3"/>
        <v>4459</v>
      </c>
      <c r="I35" s="95">
        <f t="shared" si="3"/>
        <v>35849.1</v>
      </c>
      <c r="J35" s="98">
        <f>IF('[1]貼付用（対象年度）'!C35="","",'[1]貼付用（対象年度）'!C35)</f>
        <v>4</v>
      </c>
      <c r="K35" s="91">
        <f>IF('[1]貼付用（対象年度）'!E35="","",'[1]貼付用（対象年度）'!E35)</f>
        <v>2.2999999999999998</v>
      </c>
      <c r="L35" s="91">
        <f>IF('[1]貼付用（対象年度）'!W35="","",'[1]貼付用（対象年度）'!W35)</f>
        <v>707</v>
      </c>
      <c r="M35" s="91">
        <f>IF('[1]貼付用（対象年度）'!Y35="","",'[1]貼付用（対象年度）'!Y35)</f>
        <v>8376.4000000000015</v>
      </c>
      <c r="N35" s="91">
        <f>IF('[1]貼付用（対象年度）'!AQ35="","",'[1]貼付用（対象年度）'!AQ35)</f>
        <v>2441</v>
      </c>
      <c r="O35" s="91">
        <f>IF('[1]貼付用（対象年度）'!AS35="","",'[1]貼付用（対象年度）'!AS35)</f>
        <v>16904</v>
      </c>
      <c r="P35" s="91">
        <f t="shared" si="1"/>
        <v>3152</v>
      </c>
      <c r="Q35" s="100">
        <f t="shared" si="1"/>
        <v>25282.7</v>
      </c>
      <c r="R35" s="102">
        <f>IF('[1]貼付用（対象年度）'!B35="","",'[1]貼付用（対象年度）'!B35)</f>
        <v>1</v>
      </c>
      <c r="S35" s="96">
        <f>IF('[1]貼付用（対象年度）'!D35="","",'[1]貼付用（対象年度）'!D35)</f>
        <v>1</v>
      </c>
      <c r="T35" s="96">
        <f>IF('[1]貼付用（対象年度）'!V35="","",'[1]貼付用（対象年度）'!V35)</f>
        <v>16</v>
      </c>
      <c r="U35" s="96">
        <f>IF('[1]貼付用（対象年度）'!X35="","",'[1]貼付用（対象年度）'!X35)</f>
        <v>101.9</v>
      </c>
      <c r="V35" s="96">
        <f>IF('[1]貼付用（対象年度）'!AP35="","",'[1]貼付用（対象年度）'!AP35)</f>
        <v>1290</v>
      </c>
      <c r="W35" s="96">
        <f>IF('[1]貼付用（対象年度）'!AR35="","",'[1]貼付用（対象年度）'!AR35)</f>
        <v>10463.5</v>
      </c>
      <c r="X35" s="91">
        <f t="shared" si="2"/>
        <v>1307</v>
      </c>
      <c r="Y35" s="95">
        <f t="shared" si="2"/>
        <v>10566.4</v>
      </c>
    </row>
    <row r="36" spans="1:25" ht="18" customHeight="1" x14ac:dyDescent="0.15">
      <c r="A36" s="72" t="s">
        <v>40</v>
      </c>
      <c r="B36" s="94">
        <f t="shared" si="3"/>
        <v>12</v>
      </c>
      <c r="C36" s="91">
        <f t="shared" si="3"/>
        <v>77.150000000000006</v>
      </c>
      <c r="D36" s="91">
        <f t="shared" si="3"/>
        <v>493</v>
      </c>
      <c r="E36" s="91">
        <f t="shared" si="3"/>
        <v>8406.0399999999991</v>
      </c>
      <c r="F36" s="91">
        <f t="shared" si="3"/>
        <v>2892</v>
      </c>
      <c r="G36" s="91">
        <f t="shared" si="3"/>
        <v>18943.699999999997</v>
      </c>
      <c r="H36" s="91">
        <f t="shared" si="3"/>
        <v>3397</v>
      </c>
      <c r="I36" s="95">
        <f t="shared" si="3"/>
        <v>27426.89</v>
      </c>
      <c r="J36" s="98">
        <f>IF('[1]貼付用（対象年度）'!C36="","",'[1]貼付用（対象年度）'!C36)</f>
        <v>10</v>
      </c>
      <c r="K36" s="91">
        <f>IF('[1]貼付用（対象年度）'!E36="","",'[1]貼付用（対象年度）'!E36)</f>
        <v>68.350000000000009</v>
      </c>
      <c r="L36" s="91">
        <f>IF('[1]貼付用（対象年度）'!W36="","",'[1]貼付用（対象年度）'!W36)</f>
        <v>473</v>
      </c>
      <c r="M36" s="91">
        <f>IF('[1]貼付用（対象年度）'!Y36="","",'[1]貼付用（対象年度）'!Y36)</f>
        <v>7866.74</v>
      </c>
      <c r="N36" s="91">
        <f>IF('[1]貼付用（対象年度）'!AQ36="","",'[1]貼付用（対象年度）'!AQ36)</f>
        <v>2374</v>
      </c>
      <c r="O36" s="91">
        <f>IF('[1]貼付用（対象年度）'!AS36="","",'[1]貼付用（対象年度）'!AS36)</f>
        <v>13711.869999999999</v>
      </c>
      <c r="P36" s="91">
        <f t="shared" si="1"/>
        <v>2857</v>
      </c>
      <c r="Q36" s="100">
        <f t="shared" si="1"/>
        <v>21646.959999999999</v>
      </c>
      <c r="R36" s="102">
        <f>IF('[1]貼付用（対象年度）'!B36="","",'[1]貼付用（対象年度）'!B36)</f>
        <v>2</v>
      </c>
      <c r="S36" s="96">
        <f>IF('[1]貼付用（対象年度）'!D36="","",'[1]貼付用（対象年度）'!D36)</f>
        <v>8.8000000000000007</v>
      </c>
      <c r="T36" s="96">
        <f>IF('[1]貼付用（対象年度）'!V36="","",'[1]貼付用（対象年度）'!V36)</f>
        <v>20</v>
      </c>
      <c r="U36" s="96">
        <f>IF('[1]貼付用（対象年度）'!X36="","",'[1]貼付用（対象年度）'!X36)</f>
        <v>539.30000000000007</v>
      </c>
      <c r="V36" s="96">
        <f>IF('[1]貼付用（対象年度）'!AP36="","",'[1]貼付用（対象年度）'!AP36)</f>
        <v>518</v>
      </c>
      <c r="W36" s="96">
        <f>IF('[1]貼付用（対象年度）'!AR36="","",'[1]貼付用（対象年度）'!AR36)</f>
        <v>5231.83</v>
      </c>
      <c r="X36" s="91">
        <f t="shared" si="2"/>
        <v>540</v>
      </c>
      <c r="Y36" s="95">
        <f t="shared" si="2"/>
        <v>5779.93</v>
      </c>
    </row>
    <row r="37" spans="1:25" ht="18" customHeight="1" x14ac:dyDescent="0.15">
      <c r="A37" s="72" t="s">
        <v>41</v>
      </c>
      <c r="B37" s="94">
        <f t="shared" si="3"/>
        <v>4</v>
      </c>
      <c r="C37" s="91">
        <f t="shared" si="3"/>
        <v>6</v>
      </c>
      <c r="D37" s="91">
        <f t="shared" si="3"/>
        <v>367</v>
      </c>
      <c r="E37" s="91">
        <f t="shared" si="3"/>
        <v>4497</v>
      </c>
      <c r="F37" s="91">
        <f t="shared" si="3"/>
        <v>1967</v>
      </c>
      <c r="G37" s="91">
        <f t="shared" si="3"/>
        <v>13091</v>
      </c>
      <c r="H37" s="91">
        <f t="shared" si="3"/>
        <v>2338</v>
      </c>
      <c r="I37" s="95">
        <f t="shared" si="3"/>
        <v>17594</v>
      </c>
      <c r="J37" s="98">
        <f>IF('[1]貼付用（対象年度）'!C37="","",'[1]貼付用（対象年度）'!C37)</f>
        <v>4</v>
      </c>
      <c r="K37" s="91">
        <f>IF('[1]貼付用（対象年度）'!E37="","",'[1]貼付用（対象年度）'!E37)</f>
        <v>6</v>
      </c>
      <c r="L37" s="91">
        <f>IF('[1]貼付用（対象年度）'!W37="","",'[1]貼付用（対象年度）'!W37)</f>
        <v>360</v>
      </c>
      <c r="M37" s="91">
        <f>IF('[1]貼付用（対象年度）'!Y37="","",'[1]貼付用（対象年度）'!Y37)</f>
        <v>4397</v>
      </c>
      <c r="N37" s="91">
        <f>IF('[1]貼付用（対象年度）'!AQ37="","",'[1]貼付用（対象年度）'!AQ37)</f>
        <v>1379</v>
      </c>
      <c r="O37" s="91">
        <f>IF('[1]貼付用（対象年度）'!AS37="","",'[1]貼付用（対象年度）'!AS37)</f>
        <v>7691</v>
      </c>
      <c r="P37" s="91">
        <f t="shared" si="1"/>
        <v>1743</v>
      </c>
      <c r="Q37" s="100">
        <f t="shared" si="1"/>
        <v>12094</v>
      </c>
      <c r="R37" s="102">
        <f>IF('[1]貼付用（対象年度）'!B37="","",'[1]貼付用（対象年度）'!B37)</f>
        <v>0</v>
      </c>
      <c r="S37" s="96">
        <f>IF('[1]貼付用（対象年度）'!D37="","",'[1]貼付用（対象年度）'!D37)</f>
        <v>0</v>
      </c>
      <c r="T37" s="96">
        <f>IF('[1]貼付用（対象年度）'!V37="","",'[1]貼付用（対象年度）'!V37)</f>
        <v>7</v>
      </c>
      <c r="U37" s="96">
        <f>IF('[1]貼付用（対象年度）'!X37="","",'[1]貼付用（対象年度）'!X37)</f>
        <v>100</v>
      </c>
      <c r="V37" s="96">
        <f>IF('[1]貼付用（対象年度）'!AP37="","",'[1]貼付用（対象年度）'!AP37)</f>
        <v>588</v>
      </c>
      <c r="W37" s="96">
        <f>IF('[1]貼付用（対象年度）'!AR37="","",'[1]貼付用（対象年度）'!AR37)</f>
        <v>5400</v>
      </c>
      <c r="X37" s="91">
        <f t="shared" si="2"/>
        <v>595</v>
      </c>
      <c r="Y37" s="95">
        <f t="shared" si="2"/>
        <v>5500</v>
      </c>
    </row>
    <row r="38" spans="1:25" ht="18" customHeight="1" x14ac:dyDescent="0.15">
      <c r="A38" s="72" t="s">
        <v>42</v>
      </c>
      <c r="B38" s="94">
        <f t="shared" si="3"/>
        <v>48</v>
      </c>
      <c r="C38" s="91">
        <f t="shared" si="3"/>
        <v>136.4</v>
      </c>
      <c r="D38" s="91">
        <f t="shared" si="3"/>
        <v>1039</v>
      </c>
      <c r="E38" s="91">
        <f t="shared" si="3"/>
        <v>15788.800000000001</v>
      </c>
      <c r="F38" s="91">
        <f t="shared" si="3"/>
        <v>7563</v>
      </c>
      <c r="G38" s="91">
        <f t="shared" si="3"/>
        <v>48974.559999999998</v>
      </c>
      <c r="H38" s="91">
        <f t="shared" si="3"/>
        <v>8650</v>
      </c>
      <c r="I38" s="95">
        <f t="shared" si="3"/>
        <v>64899.760000000009</v>
      </c>
      <c r="J38" s="98">
        <f>IF('[1]貼付用（対象年度）'!C38="","",'[1]貼付用（対象年度）'!C38)</f>
        <v>43</v>
      </c>
      <c r="K38" s="91">
        <f>IF('[1]貼付用（対象年度）'!E38="","",'[1]貼付用（対象年度）'!E38)</f>
        <v>131.9</v>
      </c>
      <c r="L38" s="91">
        <f>IF('[1]貼付用（対象年度）'!W38="","",'[1]貼付用（対象年度）'!W38)</f>
        <v>1020</v>
      </c>
      <c r="M38" s="91">
        <f>IF('[1]貼付用（対象年度）'!Y38="","",'[1]貼付用（対象年度）'!Y38)</f>
        <v>15599.1</v>
      </c>
      <c r="N38" s="91">
        <f>IF('[1]貼付用（対象年度）'!AQ38="","",'[1]貼付用（対象年度）'!AQ38)</f>
        <v>4378</v>
      </c>
      <c r="O38" s="91">
        <f>IF('[1]貼付用（対象年度）'!AS38="","",'[1]貼付用（対象年度）'!AS38)</f>
        <v>26932.16</v>
      </c>
      <c r="P38" s="91">
        <f t="shared" si="1"/>
        <v>5441</v>
      </c>
      <c r="Q38" s="100">
        <f t="shared" si="1"/>
        <v>42663.16</v>
      </c>
      <c r="R38" s="102">
        <f>IF('[1]貼付用（対象年度）'!B38="","",'[1]貼付用（対象年度）'!B38)</f>
        <v>5</v>
      </c>
      <c r="S38" s="96">
        <f>IF('[1]貼付用（対象年度）'!D38="","",'[1]貼付用（対象年度）'!D38)</f>
        <v>4.5</v>
      </c>
      <c r="T38" s="96">
        <f>IF('[1]貼付用（対象年度）'!V38="","",'[1]貼付用（対象年度）'!V38)</f>
        <v>19</v>
      </c>
      <c r="U38" s="96">
        <f>IF('[1]貼付用（対象年度）'!X38="","",'[1]貼付用（対象年度）'!X38)</f>
        <v>189.70000000000002</v>
      </c>
      <c r="V38" s="96">
        <f>IF('[1]貼付用（対象年度）'!AP38="","",'[1]貼付用（対象年度）'!AP38)</f>
        <v>3185</v>
      </c>
      <c r="W38" s="96">
        <f>IF('[1]貼付用（対象年度）'!AR38="","",'[1]貼付用（対象年度）'!AR38)</f>
        <v>22042.400000000001</v>
      </c>
      <c r="X38" s="91">
        <f t="shared" si="2"/>
        <v>3209</v>
      </c>
      <c r="Y38" s="95">
        <f t="shared" si="2"/>
        <v>22236.600000000002</v>
      </c>
    </row>
    <row r="39" spans="1:25" ht="18" customHeight="1" x14ac:dyDescent="0.15">
      <c r="A39" s="72" t="s">
        <v>43</v>
      </c>
      <c r="B39" s="94">
        <f t="shared" si="3"/>
        <v>94</v>
      </c>
      <c r="C39" s="91">
        <f t="shared" si="3"/>
        <v>1267.1999999999998</v>
      </c>
      <c r="D39" s="91">
        <f t="shared" si="3"/>
        <v>3538</v>
      </c>
      <c r="E39" s="91">
        <f t="shared" si="3"/>
        <v>28440.300000000003</v>
      </c>
      <c r="F39" s="91">
        <f t="shared" si="3"/>
        <v>13127</v>
      </c>
      <c r="G39" s="91">
        <f t="shared" si="3"/>
        <v>80158</v>
      </c>
      <c r="H39" s="91">
        <f t="shared" si="3"/>
        <v>16759</v>
      </c>
      <c r="I39" s="95">
        <f t="shared" si="3"/>
        <v>109865.5</v>
      </c>
      <c r="J39" s="98">
        <f>IF('[1]貼付用（対象年度）'!C39="","",'[1]貼付用（対象年度）'!C39)</f>
        <v>27</v>
      </c>
      <c r="K39" s="91">
        <f>IF('[1]貼付用（対象年度）'!E39="","",'[1]貼付用（対象年度）'!E39)</f>
        <v>1017.1999999999999</v>
      </c>
      <c r="L39" s="91">
        <f>IF('[1]貼付用（対象年度）'!W39="","",'[1]貼付用（対象年度）'!W39)</f>
        <v>3360</v>
      </c>
      <c r="M39" s="91">
        <f>IF('[1]貼付用（対象年度）'!Y39="","",'[1]貼付用（対象年度）'!Y39)</f>
        <v>27364.600000000002</v>
      </c>
      <c r="N39" s="91">
        <f>IF('[1]貼付用（対象年度）'!AQ39="","",'[1]貼付用（対象年度）'!AQ39)</f>
        <v>9101</v>
      </c>
      <c r="O39" s="91">
        <f>IF('[1]貼付用（対象年度）'!AS39="","",'[1]貼付用（対象年度）'!AS39)</f>
        <v>45766.9</v>
      </c>
      <c r="P39" s="91">
        <f t="shared" si="1"/>
        <v>12488</v>
      </c>
      <c r="Q39" s="100">
        <f t="shared" si="1"/>
        <v>74148.700000000012</v>
      </c>
      <c r="R39" s="102">
        <f>IF('[1]貼付用（対象年度）'!B39="","",'[1]貼付用（対象年度）'!B39)</f>
        <v>67</v>
      </c>
      <c r="S39" s="96">
        <f>IF('[1]貼付用（対象年度）'!D39="","",'[1]貼付用（対象年度）'!D39)</f>
        <v>250</v>
      </c>
      <c r="T39" s="96">
        <f>IF('[1]貼付用（対象年度）'!V39="","",'[1]貼付用（対象年度）'!V39)</f>
        <v>178</v>
      </c>
      <c r="U39" s="96">
        <f>IF('[1]貼付用（対象年度）'!X39="","",'[1]貼付用（対象年度）'!X39)</f>
        <v>1075.7</v>
      </c>
      <c r="V39" s="96">
        <f>IF('[1]貼付用（対象年度）'!AP39="","",'[1]貼付用（対象年度）'!AP39)</f>
        <v>4026</v>
      </c>
      <c r="W39" s="96">
        <f>IF('[1]貼付用（対象年度）'!AR39="","",'[1]貼付用（対象年度）'!AR39)</f>
        <v>34391.1</v>
      </c>
      <c r="X39" s="91">
        <f t="shared" si="2"/>
        <v>4271</v>
      </c>
      <c r="Y39" s="95">
        <f t="shared" si="2"/>
        <v>35716.799999999996</v>
      </c>
    </row>
    <row r="40" spans="1:25" ht="18" customHeight="1" x14ac:dyDescent="0.15">
      <c r="A40" s="72" t="s">
        <v>44</v>
      </c>
      <c r="B40" s="94">
        <f t="shared" si="3"/>
        <v>10</v>
      </c>
      <c r="C40" s="91">
        <f t="shared" si="3"/>
        <v>294.2</v>
      </c>
      <c r="D40" s="91">
        <f t="shared" si="3"/>
        <v>1231</v>
      </c>
      <c r="E40" s="91">
        <f t="shared" si="3"/>
        <v>36380.9</v>
      </c>
      <c r="F40" s="91">
        <f t="shared" si="3"/>
        <v>3956</v>
      </c>
      <c r="G40" s="91">
        <f t="shared" si="3"/>
        <v>37376</v>
      </c>
      <c r="H40" s="91">
        <f t="shared" si="3"/>
        <v>5197</v>
      </c>
      <c r="I40" s="95">
        <f t="shared" si="3"/>
        <v>74051.100000000006</v>
      </c>
      <c r="J40" s="98">
        <f>IF('[1]貼付用（対象年度）'!C40="","",'[1]貼付用（対象年度）'!C40)</f>
        <v>10</v>
      </c>
      <c r="K40" s="91">
        <f>IF('[1]貼付用（対象年度）'!E40="","",'[1]貼付用（対象年度）'!E40)</f>
        <v>294.2</v>
      </c>
      <c r="L40" s="91">
        <f>IF('[1]貼付用（対象年度）'!W40="","",'[1]貼付用（対象年度）'!W40)</f>
        <v>1162</v>
      </c>
      <c r="M40" s="91">
        <f>IF('[1]貼付用（対象年度）'!Y40="","",'[1]貼付用（対象年度）'!Y40)</f>
        <v>35109.200000000004</v>
      </c>
      <c r="N40" s="91">
        <f>IF('[1]貼付用（対象年度）'!AQ40="","",'[1]貼付用（対象年度）'!AQ40)</f>
        <v>2983</v>
      </c>
      <c r="O40" s="91">
        <f>IF('[1]貼付用（対象年度）'!AS40="","",'[1]貼付用（対象年度）'!AS40)</f>
        <v>20478.2</v>
      </c>
      <c r="P40" s="91">
        <f t="shared" si="1"/>
        <v>4155</v>
      </c>
      <c r="Q40" s="100">
        <f t="shared" si="1"/>
        <v>55881.600000000006</v>
      </c>
      <c r="R40" s="102">
        <f>IF('[1]貼付用（対象年度）'!B40="","",'[1]貼付用（対象年度）'!B40)</f>
        <v>0</v>
      </c>
      <c r="S40" s="96">
        <f>IF('[1]貼付用（対象年度）'!D40="","",'[1]貼付用（対象年度）'!D40)</f>
        <v>0</v>
      </c>
      <c r="T40" s="96">
        <f>IF('[1]貼付用（対象年度）'!V40="","",'[1]貼付用（対象年度）'!V40)</f>
        <v>69</v>
      </c>
      <c r="U40" s="96">
        <f>IF('[1]貼付用（対象年度）'!X40="","",'[1]貼付用（対象年度）'!X40)</f>
        <v>1271.7</v>
      </c>
      <c r="V40" s="96">
        <f>IF('[1]貼付用（対象年度）'!AP40="","",'[1]貼付用（対象年度）'!AP40)</f>
        <v>973</v>
      </c>
      <c r="W40" s="96">
        <f>IF('[1]貼付用（対象年度）'!AR40="","",'[1]貼付用（対象年度）'!AR40)</f>
        <v>16897.8</v>
      </c>
      <c r="X40" s="91">
        <f t="shared" si="2"/>
        <v>1042</v>
      </c>
      <c r="Y40" s="95">
        <f t="shared" si="2"/>
        <v>18169.5</v>
      </c>
    </row>
    <row r="41" spans="1:25" ht="18" customHeight="1" x14ac:dyDescent="0.15">
      <c r="A41" s="72" t="s">
        <v>45</v>
      </c>
      <c r="B41" s="94">
        <f t="shared" si="3"/>
        <v>19</v>
      </c>
      <c r="C41" s="91">
        <f t="shared" si="3"/>
        <v>51.45</v>
      </c>
      <c r="D41" s="91">
        <f t="shared" si="3"/>
        <v>651</v>
      </c>
      <c r="E41" s="91">
        <f t="shared" si="3"/>
        <v>7756.85</v>
      </c>
      <c r="F41" s="91">
        <f t="shared" si="3"/>
        <v>2225</v>
      </c>
      <c r="G41" s="91">
        <f t="shared" si="3"/>
        <v>15951.61</v>
      </c>
      <c r="H41" s="91">
        <f t="shared" si="3"/>
        <v>2895</v>
      </c>
      <c r="I41" s="95">
        <f t="shared" si="3"/>
        <v>23759.910000000003</v>
      </c>
      <c r="J41" s="98">
        <f>IF('[1]貼付用（対象年度）'!C41="","",'[1]貼付用（対象年度）'!C41)</f>
        <v>17</v>
      </c>
      <c r="K41" s="91">
        <f>IF('[1]貼付用（対象年度）'!E41="","",'[1]貼付用（対象年度）'!E41)</f>
        <v>51.45</v>
      </c>
      <c r="L41" s="91">
        <f>IF('[1]貼付用（対象年度）'!W41="","",'[1]貼付用（対象年度）'!W41)</f>
        <v>647</v>
      </c>
      <c r="M41" s="91">
        <f>IF('[1]貼付用（対象年度）'!Y41="","",'[1]貼付用（対象年度）'!Y41)</f>
        <v>7734.6500000000005</v>
      </c>
      <c r="N41" s="91">
        <f>IF('[1]貼付用（対象年度）'!AQ41="","",'[1]貼付用（対象年度）'!AQ41)</f>
        <v>1417</v>
      </c>
      <c r="O41" s="91">
        <f>IF('[1]貼付用（対象年度）'!AS41="","",'[1]貼付用（対象年度）'!AS41)</f>
        <v>9615.52</v>
      </c>
      <c r="P41" s="91">
        <f t="shared" si="1"/>
        <v>2081</v>
      </c>
      <c r="Q41" s="100">
        <f t="shared" si="1"/>
        <v>17401.620000000003</v>
      </c>
      <c r="R41" s="102">
        <f>IF('[1]貼付用（対象年度）'!B41="","",'[1]貼付用（対象年度）'!B41)</f>
        <v>2</v>
      </c>
      <c r="S41" s="96">
        <f>IF('[1]貼付用（対象年度）'!D41="","",'[1]貼付用（対象年度）'!D41)</f>
        <v>0</v>
      </c>
      <c r="T41" s="96">
        <f>IF('[1]貼付用（対象年度）'!V41="","",'[1]貼付用（対象年度）'!V41)</f>
        <v>4</v>
      </c>
      <c r="U41" s="96">
        <f>IF('[1]貼付用（対象年度）'!X41="","",'[1]貼付用（対象年度）'!X41)</f>
        <v>22.2</v>
      </c>
      <c r="V41" s="96">
        <f>IF('[1]貼付用（対象年度）'!AP41="","",'[1]貼付用（対象年度）'!AP41)</f>
        <v>808</v>
      </c>
      <c r="W41" s="96">
        <f>IF('[1]貼付用（対象年度）'!AR41="","",'[1]貼付用（対象年度）'!AR41)</f>
        <v>6336.09</v>
      </c>
      <c r="X41" s="91">
        <f t="shared" si="2"/>
        <v>814</v>
      </c>
      <c r="Y41" s="95">
        <f t="shared" si="2"/>
        <v>6358.29</v>
      </c>
    </row>
    <row r="42" spans="1:25" ht="18" customHeight="1" x14ac:dyDescent="0.15">
      <c r="A42" s="72" t="s">
        <v>46</v>
      </c>
      <c r="B42" s="94">
        <f t="shared" si="3"/>
        <v>7</v>
      </c>
      <c r="C42" s="91">
        <f t="shared" si="3"/>
        <v>49.9</v>
      </c>
      <c r="D42" s="91">
        <f t="shared" si="3"/>
        <v>848</v>
      </c>
      <c r="E42" s="91">
        <f t="shared" si="3"/>
        <v>14921.8</v>
      </c>
      <c r="F42" s="91">
        <f t="shared" si="3"/>
        <v>4037</v>
      </c>
      <c r="G42" s="91">
        <f t="shared" si="3"/>
        <v>33546.199999999997</v>
      </c>
      <c r="H42" s="91">
        <f t="shared" si="3"/>
        <v>4892</v>
      </c>
      <c r="I42" s="95">
        <f t="shared" si="3"/>
        <v>48517.899999999994</v>
      </c>
      <c r="J42" s="98">
        <f>IF('[1]貼付用（対象年度）'!C42="","",'[1]貼付用（対象年度）'!C42)</f>
        <v>7</v>
      </c>
      <c r="K42" s="91">
        <f>IF('[1]貼付用（対象年度）'!E42="","",'[1]貼付用（対象年度）'!E42)</f>
        <v>49.9</v>
      </c>
      <c r="L42" s="91">
        <f>IF('[1]貼付用（対象年度）'!W42="","",'[1]貼付用（対象年度）'!W42)</f>
        <v>847</v>
      </c>
      <c r="M42" s="91">
        <f>IF('[1]貼付用（対象年度）'!Y42="","",'[1]貼付用（対象年度）'!Y42)</f>
        <v>14920.099999999999</v>
      </c>
      <c r="N42" s="91">
        <f>IF('[1]貼付用（対象年度）'!AQ42="","",'[1]貼付用（対象年度）'!AQ42)</f>
        <v>2996</v>
      </c>
      <c r="O42" s="91">
        <f>IF('[1]貼付用（対象年度）'!AS42="","",'[1]貼付用（対象年度）'!AS42)</f>
        <v>21521.200000000001</v>
      </c>
      <c r="P42" s="91">
        <f t="shared" si="1"/>
        <v>3850</v>
      </c>
      <c r="Q42" s="100">
        <f t="shared" si="1"/>
        <v>36491.199999999997</v>
      </c>
      <c r="R42" s="102">
        <f>IF('[1]貼付用（対象年度）'!B42="","",'[1]貼付用（対象年度）'!B42)</f>
        <v>0</v>
      </c>
      <c r="S42" s="96">
        <f>IF('[1]貼付用（対象年度）'!D42="","",'[1]貼付用（対象年度）'!D42)</f>
        <v>0</v>
      </c>
      <c r="T42" s="96">
        <f>IF('[1]貼付用（対象年度）'!V42="","",'[1]貼付用（対象年度）'!V42)</f>
        <v>1</v>
      </c>
      <c r="U42" s="96">
        <f>IF('[1]貼付用（対象年度）'!X42="","",'[1]貼付用（対象年度）'!X42)</f>
        <v>1.7</v>
      </c>
      <c r="V42" s="96">
        <f>IF('[1]貼付用（対象年度）'!AP42="","",'[1]貼付用（対象年度）'!AP42)</f>
        <v>1041</v>
      </c>
      <c r="W42" s="96">
        <f>IF('[1]貼付用（対象年度）'!AR42="","",'[1]貼付用（対象年度）'!AR42)</f>
        <v>12025</v>
      </c>
      <c r="X42" s="91">
        <f t="shared" si="2"/>
        <v>1042</v>
      </c>
      <c r="Y42" s="95">
        <f t="shared" si="2"/>
        <v>12026.7</v>
      </c>
    </row>
    <row r="43" spans="1:25" ht="18" customHeight="1" x14ac:dyDescent="0.15">
      <c r="A43" s="72" t="s">
        <v>47</v>
      </c>
      <c r="B43" s="94">
        <f t="shared" si="3"/>
        <v>7</v>
      </c>
      <c r="C43" s="91">
        <f t="shared" si="3"/>
        <v>94.15</v>
      </c>
      <c r="D43" s="91">
        <f t="shared" si="3"/>
        <v>1228</v>
      </c>
      <c r="E43" s="91">
        <f t="shared" si="3"/>
        <v>22811.909999999996</v>
      </c>
      <c r="F43" s="91">
        <f t="shared" si="3"/>
        <v>4836</v>
      </c>
      <c r="G43" s="91">
        <f t="shared" si="3"/>
        <v>36689.307999999997</v>
      </c>
      <c r="H43" s="91">
        <f t="shared" si="3"/>
        <v>6071</v>
      </c>
      <c r="I43" s="95">
        <f t="shared" si="3"/>
        <v>59595.368000000002</v>
      </c>
      <c r="J43" s="98">
        <f>IF('[1]貼付用（対象年度）'!C43="","",'[1]貼付用（対象年度）'!C43)</f>
        <v>7</v>
      </c>
      <c r="K43" s="91">
        <f>IF('[1]貼付用（対象年度）'!E43="","",'[1]貼付用（対象年度）'!E43)</f>
        <v>94.15</v>
      </c>
      <c r="L43" s="91">
        <f>IF('[1]貼付用（対象年度）'!W43="","",'[1]貼付用（対象年度）'!W43)</f>
        <v>1097</v>
      </c>
      <c r="M43" s="91">
        <f>IF('[1]貼付用（対象年度）'!Y43="","",'[1]貼付用（対象年度）'!Y43)</f>
        <v>22234.509999999995</v>
      </c>
      <c r="N43" s="91">
        <f>IF('[1]貼付用（対象年度）'!AQ43="","",'[1]貼付用（対象年度）'!AQ43)</f>
        <v>3551</v>
      </c>
      <c r="O43" s="91">
        <f>IF('[1]貼付用（対象年度）'!AS43="","",'[1]貼付用（対象年度）'!AS43)</f>
        <v>23738.76</v>
      </c>
      <c r="P43" s="91">
        <f t="shared" si="1"/>
        <v>4655</v>
      </c>
      <c r="Q43" s="100">
        <f t="shared" si="1"/>
        <v>46067.42</v>
      </c>
      <c r="R43" s="102">
        <f>IF('[1]貼付用（対象年度）'!B43="","",'[1]貼付用（対象年度）'!B43)</f>
        <v>0</v>
      </c>
      <c r="S43" s="96">
        <f>IF('[1]貼付用（対象年度）'!D43="","",'[1]貼付用（対象年度）'!D43)</f>
        <v>0</v>
      </c>
      <c r="T43" s="96">
        <f>IF('[1]貼付用（対象年度）'!V43="","",'[1]貼付用（対象年度）'!V43)</f>
        <v>131</v>
      </c>
      <c r="U43" s="96">
        <f>IF('[1]貼付用（対象年度）'!X43="","",'[1]貼付用（対象年度）'!X43)</f>
        <v>577.4</v>
      </c>
      <c r="V43" s="96">
        <f>IF('[1]貼付用（対象年度）'!AP43="","",'[1]貼付用（対象年度）'!AP43)</f>
        <v>1285</v>
      </c>
      <c r="W43" s="96">
        <f>IF('[1]貼付用（対象年度）'!AR43="","",'[1]貼付用（対象年度）'!AR43)</f>
        <v>12950.548000000001</v>
      </c>
      <c r="X43" s="91">
        <f t="shared" si="2"/>
        <v>1416</v>
      </c>
      <c r="Y43" s="95">
        <f t="shared" si="2"/>
        <v>13527.948</v>
      </c>
    </row>
    <row r="44" spans="1:25" ht="18" customHeight="1" x14ac:dyDescent="0.15">
      <c r="A44" s="72" t="s">
        <v>48</v>
      </c>
      <c r="B44" s="94">
        <f t="shared" si="3"/>
        <v>48</v>
      </c>
      <c r="C44" s="91">
        <f t="shared" si="3"/>
        <v>133.5</v>
      </c>
      <c r="D44" s="91">
        <f t="shared" si="3"/>
        <v>526</v>
      </c>
      <c r="E44" s="91">
        <f t="shared" si="3"/>
        <v>6774.9</v>
      </c>
      <c r="F44" s="91">
        <f t="shared" si="3"/>
        <v>2101</v>
      </c>
      <c r="G44" s="91">
        <f t="shared" si="3"/>
        <v>12141.3</v>
      </c>
      <c r="H44" s="91">
        <f t="shared" si="3"/>
        <v>2675</v>
      </c>
      <c r="I44" s="95">
        <f t="shared" si="3"/>
        <v>19049.699999999997</v>
      </c>
      <c r="J44" s="98">
        <f>IF('[1]貼付用（対象年度）'!C44="","",'[1]貼付用（対象年度）'!C44)</f>
        <v>48</v>
      </c>
      <c r="K44" s="91">
        <f>IF('[1]貼付用（対象年度）'!E44="","",'[1]貼付用（対象年度）'!E44)</f>
        <v>133.5</v>
      </c>
      <c r="L44" s="91">
        <f>IF('[1]貼付用（対象年度）'!W44="","",'[1]貼付用（対象年度）'!W44)</f>
        <v>497</v>
      </c>
      <c r="M44" s="91">
        <f>IF('[1]貼付用（対象年度）'!Y44="","",'[1]貼付用（対象年度）'!Y44)</f>
        <v>6216.4</v>
      </c>
      <c r="N44" s="91">
        <f>IF('[1]貼付用（対象年度）'!AQ44="","",'[1]貼付用（対象年度）'!AQ44)</f>
        <v>1289</v>
      </c>
      <c r="O44" s="91">
        <f>IF('[1]貼付用（対象年度）'!AS44="","",'[1]貼付用（対象年度）'!AS44)</f>
        <v>7100.2999999999993</v>
      </c>
      <c r="P44" s="91">
        <f t="shared" si="1"/>
        <v>1834</v>
      </c>
      <c r="Q44" s="100">
        <f t="shared" si="1"/>
        <v>13450.199999999999</v>
      </c>
      <c r="R44" s="102">
        <f>IF('[1]貼付用（対象年度）'!B44="","",'[1]貼付用（対象年度）'!B44)</f>
        <v>0</v>
      </c>
      <c r="S44" s="96">
        <f>IF('[1]貼付用（対象年度）'!D44="","",'[1]貼付用（対象年度）'!D44)</f>
        <v>0</v>
      </c>
      <c r="T44" s="96">
        <f>IF('[1]貼付用（対象年度）'!V44="","",'[1]貼付用（対象年度）'!V44)</f>
        <v>29</v>
      </c>
      <c r="U44" s="96">
        <f>IF('[1]貼付用（対象年度）'!X44="","",'[1]貼付用（対象年度）'!X44)</f>
        <v>558.5</v>
      </c>
      <c r="V44" s="96">
        <f>IF('[1]貼付用（対象年度）'!AP44="","",'[1]貼付用（対象年度）'!AP44)</f>
        <v>812</v>
      </c>
      <c r="W44" s="96">
        <f>IF('[1]貼付用（対象年度）'!AR44="","",'[1]貼付用（対象年度）'!AR44)</f>
        <v>5041</v>
      </c>
      <c r="X44" s="91">
        <f t="shared" si="2"/>
        <v>841</v>
      </c>
      <c r="Y44" s="95">
        <f t="shared" si="2"/>
        <v>5599.5</v>
      </c>
    </row>
    <row r="45" spans="1:25" ht="18" customHeight="1" x14ac:dyDescent="0.15">
      <c r="A45" s="72" t="s">
        <v>49</v>
      </c>
      <c r="B45" s="94">
        <f t="shared" si="3"/>
        <v>45</v>
      </c>
      <c r="C45" s="91">
        <f t="shared" si="3"/>
        <v>413.8</v>
      </c>
      <c r="D45" s="91">
        <f t="shared" si="3"/>
        <v>2411</v>
      </c>
      <c r="E45" s="91">
        <f t="shared" si="3"/>
        <v>33706.610000000008</v>
      </c>
      <c r="F45" s="91">
        <f t="shared" si="3"/>
        <v>16391</v>
      </c>
      <c r="G45" s="91">
        <f t="shared" si="3"/>
        <v>138844.041</v>
      </c>
      <c r="H45" s="91">
        <f t="shared" si="3"/>
        <v>18847</v>
      </c>
      <c r="I45" s="95">
        <f t="shared" si="3"/>
        <v>172964.451</v>
      </c>
      <c r="J45" s="98">
        <f>IF('[1]貼付用（対象年度）'!C45="","",'[1]貼付用（対象年度）'!C45)</f>
        <v>11</v>
      </c>
      <c r="K45" s="91">
        <f>IF('[1]貼付用（対象年度）'!E45="","",'[1]貼付用（対象年度）'!E45)</f>
        <v>379.5</v>
      </c>
      <c r="L45" s="91">
        <f>IF('[1]貼付用（対象年度）'!W45="","",'[1]貼付用（対象年度）'!W45)</f>
        <v>2045</v>
      </c>
      <c r="M45" s="91">
        <f>IF('[1]貼付用（対象年度）'!Y45="","",'[1]貼付用（対象年度）'!Y45)</f>
        <v>30001.360000000008</v>
      </c>
      <c r="N45" s="91">
        <f>IF('[1]貼付用（対象年度）'!AQ45="","",'[1]貼付用（対象年度）'!AQ45)</f>
        <v>10539</v>
      </c>
      <c r="O45" s="91">
        <f>IF('[1]貼付用（対象年度）'!AS45="","",'[1]貼付用（対象年度）'!AS45)</f>
        <v>75788.75</v>
      </c>
      <c r="P45" s="91">
        <f t="shared" si="1"/>
        <v>12595</v>
      </c>
      <c r="Q45" s="100">
        <f t="shared" si="1"/>
        <v>106169.61000000002</v>
      </c>
      <c r="R45" s="102">
        <f>IF('[1]貼付用（対象年度）'!B45="","",'[1]貼付用（対象年度）'!B45)</f>
        <v>34</v>
      </c>
      <c r="S45" s="96">
        <f>IF('[1]貼付用（対象年度）'!D45="","",'[1]貼付用（対象年度）'!D45)</f>
        <v>34.300000000000004</v>
      </c>
      <c r="T45" s="96">
        <f>IF('[1]貼付用（対象年度）'!V45="","",'[1]貼付用（対象年度）'!V45)</f>
        <v>366</v>
      </c>
      <c r="U45" s="96">
        <f>IF('[1]貼付用（対象年度）'!X45="","",'[1]貼付用（対象年度）'!X45)</f>
        <v>3705.25</v>
      </c>
      <c r="V45" s="96">
        <f>IF('[1]貼付用（対象年度）'!AP45="","",'[1]貼付用（対象年度）'!AP45)</f>
        <v>5852</v>
      </c>
      <c r="W45" s="96">
        <f>IF('[1]貼付用（対象年度）'!AR45="","",'[1]貼付用（対象年度）'!AR45)</f>
        <v>63055.290999999997</v>
      </c>
      <c r="X45" s="91">
        <f t="shared" si="2"/>
        <v>6252</v>
      </c>
      <c r="Y45" s="95">
        <f t="shared" si="2"/>
        <v>66794.841</v>
      </c>
    </row>
    <row r="46" spans="1:25" ht="18" customHeight="1" x14ac:dyDescent="0.15">
      <c r="A46" s="72" t="s">
        <v>50</v>
      </c>
      <c r="B46" s="94">
        <f t="shared" si="3"/>
        <v>3</v>
      </c>
      <c r="C46" s="91">
        <f t="shared" si="3"/>
        <v>157.1</v>
      </c>
      <c r="D46" s="91">
        <f t="shared" si="3"/>
        <v>440</v>
      </c>
      <c r="E46" s="91">
        <f t="shared" si="3"/>
        <v>8262.4</v>
      </c>
      <c r="F46" s="91">
        <f t="shared" si="3"/>
        <v>3191</v>
      </c>
      <c r="G46" s="91">
        <f t="shared" si="3"/>
        <v>24123.200000000001</v>
      </c>
      <c r="H46" s="91">
        <f t="shared" si="3"/>
        <v>3634</v>
      </c>
      <c r="I46" s="95">
        <f t="shared" si="3"/>
        <v>32542.7</v>
      </c>
      <c r="J46" s="98">
        <f>IF('[1]貼付用（対象年度）'!C46="","",'[1]貼付用（対象年度）'!C46)</f>
        <v>3</v>
      </c>
      <c r="K46" s="91">
        <f>IF('[1]貼付用（対象年度）'!E46="","",'[1]貼付用（対象年度）'!E46)</f>
        <v>157.1</v>
      </c>
      <c r="L46" s="91">
        <f>IF('[1]貼付用（対象年度）'!W46="","",'[1]貼付用（対象年度）'!W46)</f>
        <v>304</v>
      </c>
      <c r="M46" s="91">
        <f>IF('[1]貼付用（対象年度）'!Y46="","",'[1]貼付用（対象年度）'!Y46)</f>
        <v>6139.9</v>
      </c>
      <c r="N46" s="91">
        <f>IF('[1]貼付用（対象年度）'!AQ46="","",'[1]貼付用（対象年度）'!AQ46)</f>
        <v>2048</v>
      </c>
      <c r="O46" s="91">
        <f>IF('[1]貼付用（対象年度）'!AS46="","",'[1]貼付用（対象年度）'!AS46)</f>
        <v>11838.5</v>
      </c>
      <c r="P46" s="91">
        <f t="shared" si="1"/>
        <v>2355</v>
      </c>
      <c r="Q46" s="100">
        <f t="shared" si="1"/>
        <v>18135.5</v>
      </c>
      <c r="R46" s="102">
        <f>IF('[1]貼付用（対象年度）'!B46="","",'[1]貼付用（対象年度）'!B46)</f>
        <v>0</v>
      </c>
      <c r="S46" s="96">
        <f>IF('[1]貼付用（対象年度）'!D46="","",'[1]貼付用（対象年度）'!D46)</f>
        <v>0</v>
      </c>
      <c r="T46" s="96">
        <f>IF('[1]貼付用（対象年度）'!V46="","",'[1]貼付用（対象年度）'!V46)</f>
        <v>136</v>
      </c>
      <c r="U46" s="96">
        <f>IF('[1]貼付用（対象年度）'!X46="","",'[1]貼付用（対象年度）'!X46)</f>
        <v>2122.5</v>
      </c>
      <c r="V46" s="96">
        <f>IF('[1]貼付用（対象年度）'!AP46="","",'[1]貼付用（対象年度）'!AP46)</f>
        <v>1143</v>
      </c>
      <c r="W46" s="96">
        <f>IF('[1]貼付用（対象年度）'!AR46="","",'[1]貼付用（対象年度）'!AR46)</f>
        <v>12284.7</v>
      </c>
      <c r="X46" s="91">
        <f t="shared" si="2"/>
        <v>1279</v>
      </c>
      <c r="Y46" s="95">
        <f t="shared" si="2"/>
        <v>14407.2</v>
      </c>
    </row>
    <row r="47" spans="1:25" ht="18" customHeight="1" x14ac:dyDescent="0.15">
      <c r="A47" s="72" t="s">
        <v>51</v>
      </c>
      <c r="B47" s="94">
        <f t="shared" si="3"/>
        <v>1</v>
      </c>
      <c r="C47" s="91">
        <f t="shared" si="3"/>
        <v>0.3</v>
      </c>
      <c r="D47" s="91">
        <f t="shared" si="3"/>
        <v>1084</v>
      </c>
      <c r="E47" s="91">
        <f t="shared" si="3"/>
        <v>16513.27</v>
      </c>
      <c r="F47" s="91">
        <f t="shared" si="3"/>
        <v>4420</v>
      </c>
      <c r="G47" s="91">
        <f t="shared" si="3"/>
        <v>55812.31</v>
      </c>
      <c r="H47" s="91">
        <f t="shared" si="3"/>
        <v>5505</v>
      </c>
      <c r="I47" s="95">
        <f t="shared" si="3"/>
        <v>72325.88</v>
      </c>
      <c r="J47" s="98">
        <f>IF('[1]貼付用（対象年度）'!C47="","",'[1]貼付用（対象年度）'!C47)</f>
        <v>1</v>
      </c>
      <c r="K47" s="91">
        <f>IF('[1]貼付用（対象年度）'!E47="","",'[1]貼付用（対象年度）'!E47)</f>
        <v>0.3</v>
      </c>
      <c r="L47" s="91">
        <f>IF('[1]貼付用（対象年度）'!W47="","",'[1]貼付用（対象年度）'!W47)</f>
        <v>1024</v>
      </c>
      <c r="M47" s="91">
        <f>IF('[1]貼付用（対象年度）'!Y47="","",'[1]貼付用（対象年度）'!Y47)</f>
        <v>12741.27</v>
      </c>
      <c r="N47" s="91">
        <f>IF('[1]貼付用（対象年度）'!AQ47="","",'[1]貼付用（対象年度）'!AQ47)</f>
        <v>2653</v>
      </c>
      <c r="O47" s="91">
        <f>IF('[1]貼付用（対象年度）'!AS47="","",'[1]貼付用（対象年度）'!AS47)</f>
        <v>20693.11</v>
      </c>
      <c r="P47" s="91">
        <f t="shared" si="1"/>
        <v>3678</v>
      </c>
      <c r="Q47" s="100">
        <f t="shared" si="1"/>
        <v>33434.68</v>
      </c>
      <c r="R47" s="102">
        <f>IF('[1]貼付用（対象年度）'!B47="","",'[1]貼付用（対象年度）'!B47)</f>
        <v>0</v>
      </c>
      <c r="S47" s="96">
        <f>IF('[1]貼付用（対象年度）'!D47="","",'[1]貼付用（対象年度）'!D47)</f>
        <v>0</v>
      </c>
      <c r="T47" s="96">
        <f>IF('[1]貼付用（対象年度）'!V47="","",'[1]貼付用（対象年度）'!V47)</f>
        <v>60</v>
      </c>
      <c r="U47" s="96">
        <f>IF('[1]貼付用（対象年度）'!X47="","",'[1]貼付用（対象年度）'!X47)</f>
        <v>3772</v>
      </c>
      <c r="V47" s="96">
        <f>IF('[1]貼付用（対象年度）'!AP47="","",'[1]貼付用（対象年度）'!AP47)</f>
        <v>1767</v>
      </c>
      <c r="W47" s="96">
        <f>IF('[1]貼付用（対象年度）'!AR47="","",'[1]貼付用（対象年度）'!AR47)</f>
        <v>35119.199999999997</v>
      </c>
      <c r="X47" s="91">
        <f t="shared" si="2"/>
        <v>1827</v>
      </c>
      <c r="Y47" s="95">
        <f t="shared" si="2"/>
        <v>38891.199999999997</v>
      </c>
    </row>
    <row r="48" spans="1:25" ht="18" customHeight="1" x14ac:dyDescent="0.15">
      <c r="A48" s="72" t="s">
        <v>52</v>
      </c>
      <c r="B48" s="94">
        <f t="shared" si="3"/>
        <v>0</v>
      </c>
      <c r="C48" s="91">
        <f t="shared" si="3"/>
        <v>0</v>
      </c>
      <c r="D48" s="91">
        <f t="shared" si="3"/>
        <v>1031</v>
      </c>
      <c r="E48" s="91">
        <f t="shared" si="3"/>
        <v>12270.1</v>
      </c>
      <c r="F48" s="91">
        <f t="shared" si="3"/>
        <v>5411</v>
      </c>
      <c r="G48" s="91">
        <f t="shared" si="3"/>
        <v>36104.199999999997</v>
      </c>
      <c r="H48" s="91">
        <f t="shared" si="3"/>
        <v>6442</v>
      </c>
      <c r="I48" s="95">
        <f t="shared" si="3"/>
        <v>48374.3</v>
      </c>
      <c r="J48" s="98">
        <f>IF('[1]貼付用（対象年度）'!C48="","",'[1]貼付用（対象年度）'!C48)</f>
        <v>0</v>
      </c>
      <c r="K48" s="91">
        <f>IF('[1]貼付用（対象年度）'!E48="","",'[1]貼付用（対象年度）'!E48)</f>
        <v>0</v>
      </c>
      <c r="L48" s="91">
        <f>IF('[1]貼付用（対象年度）'!W48="","",'[1]貼付用（対象年度）'!W48)</f>
        <v>1000</v>
      </c>
      <c r="M48" s="91">
        <f>IF('[1]貼付用（対象年度）'!Y48="","",'[1]貼付用（対象年度）'!Y48)</f>
        <v>10672.9</v>
      </c>
      <c r="N48" s="91">
        <f>IF('[1]貼付用（対象年度）'!AQ48="","",'[1]貼付用（対象年度）'!AQ48)</f>
        <v>3477</v>
      </c>
      <c r="O48" s="91">
        <f>IF('[1]貼付用（対象年度）'!AS48="","",'[1]貼付用（対象年度）'!AS48)</f>
        <v>22480.699999999997</v>
      </c>
      <c r="P48" s="91">
        <f t="shared" si="1"/>
        <v>4477</v>
      </c>
      <c r="Q48" s="100">
        <f t="shared" si="1"/>
        <v>33153.599999999999</v>
      </c>
      <c r="R48" s="102">
        <f>IF('[1]貼付用（対象年度）'!B48="","",'[1]貼付用（対象年度）'!B48)</f>
        <v>0</v>
      </c>
      <c r="S48" s="96">
        <f>IF('[1]貼付用（対象年度）'!D48="","",'[1]貼付用（対象年度）'!D48)</f>
        <v>0</v>
      </c>
      <c r="T48" s="96">
        <f>IF('[1]貼付用（対象年度）'!V48="","",'[1]貼付用（対象年度）'!V48)</f>
        <v>31</v>
      </c>
      <c r="U48" s="96">
        <f>IF('[1]貼付用（対象年度）'!X48="","",'[1]貼付用（対象年度）'!X48)</f>
        <v>1597.2</v>
      </c>
      <c r="V48" s="96">
        <f>IF('[1]貼付用（対象年度）'!AP48="","",'[1]貼付用（対象年度）'!AP48)</f>
        <v>1934</v>
      </c>
      <c r="W48" s="96">
        <f>IF('[1]貼付用（対象年度）'!AR48="","",'[1]貼付用（対象年度）'!AR48)</f>
        <v>13623.5</v>
      </c>
      <c r="X48" s="91">
        <f t="shared" si="2"/>
        <v>1965</v>
      </c>
      <c r="Y48" s="95">
        <f t="shared" si="2"/>
        <v>15220.7</v>
      </c>
    </row>
    <row r="49" spans="1:25" ht="18" customHeight="1" x14ac:dyDescent="0.15">
      <c r="A49" s="72" t="s">
        <v>53</v>
      </c>
      <c r="B49" s="94">
        <f t="shared" si="3"/>
        <v>36</v>
      </c>
      <c r="C49" s="91">
        <f t="shared" si="3"/>
        <v>645.70000000000005</v>
      </c>
      <c r="D49" s="91">
        <f t="shared" si="3"/>
        <v>842</v>
      </c>
      <c r="E49" s="91">
        <f t="shared" si="3"/>
        <v>10100.5</v>
      </c>
      <c r="F49" s="91">
        <f t="shared" si="3"/>
        <v>3640</v>
      </c>
      <c r="G49" s="91">
        <f t="shared" si="3"/>
        <v>26538.5</v>
      </c>
      <c r="H49" s="91">
        <f t="shared" si="3"/>
        <v>4518</v>
      </c>
      <c r="I49" s="95">
        <f t="shared" si="3"/>
        <v>37284.699999999997</v>
      </c>
      <c r="J49" s="98">
        <f>IF('[1]貼付用（対象年度）'!C49="","",'[1]貼付用（対象年度）'!C49)</f>
        <v>35</v>
      </c>
      <c r="K49" s="91">
        <f>IF('[1]貼付用（対象年度）'!E49="","",'[1]貼付用（対象年度）'!E49)</f>
        <v>635.70000000000005</v>
      </c>
      <c r="L49" s="91">
        <f>IF('[1]貼付用（対象年度）'!W49="","",'[1]貼付用（対象年度）'!W49)</f>
        <v>831</v>
      </c>
      <c r="M49" s="91">
        <f>IF('[1]貼付用（対象年度）'!Y49="","",'[1]貼付用（対象年度）'!Y49)</f>
        <v>9791.5</v>
      </c>
      <c r="N49" s="91">
        <f>IF('[1]貼付用（対象年度）'!AQ49="","",'[1]貼付用（対象年度）'!AQ49)</f>
        <v>2861</v>
      </c>
      <c r="O49" s="91">
        <f>IF('[1]貼付用（対象年度）'!AS49="","",'[1]貼付用（対象年度）'!AS49)</f>
        <v>16655.099999999999</v>
      </c>
      <c r="P49" s="91">
        <f t="shared" si="1"/>
        <v>3727</v>
      </c>
      <c r="Q49" s="100">
        <f t="shared" si="1"/>
        <v>27082.3</v>
      </c>
      <c r="R49" s="102">
        <f>IF('[1]貼付用（対象年度）'!B49="","",'[1]貼付用（対象年度）'!B49)</f>
        <v>1</v>
      </c>
      <c r="S49" s="96">
        <f>IF('[1]貼付用（対象年度）'!D49="","",'[1]貼付用（対象年度）'!D49)</f>
        <v>10</v>
      </c>
      <c r="T49" s="96">
        <f>IF('[1]貼付用（対象年度）'!V49="","",'[1]貼付用（対象年度）'!V49)</f>
        <v>11</v>
      </c>
      <c r="U49" s="96">
        <f>IF('[1]貼付用（対象年度）'!X49="","",'[1]貼付用（対象年度）'!X49)</f>
        <v>309</v>
      </c>
      <c r="V49" s="96">
        <f>IF('[1]貼付用（対象年度）'!AP49="","",'[1]貼付用（対象年度）'!AP49)</f>
        <v>779</v>
      </c>
      <c r="W49" s="96">
        <f>IF('[1]貼付用（対象年度）'!AR49="","",'[1]貼付用（対象年度）'!AR49)</f>
        <v>9883.4</v>
      </c>
      <c r="X49" s="91">
        <f t="shared" si="2"/>
        <v>791</v>
      </c>
      <c r="Y49" s="95">
        <f t="shared" si="2"/>
        <v>10202.4</v>
      </c>
    </row>
    <row r="50" spans="1:25" ht="18" customHeight="1" x14ac:dyDescent="0.15">
      <c r="A50" s="72" t="s">
        <v>54</v>
      </c>
      <c r="B50" s="94">
        <f t="shared" si="3"/>
        <v>33</v>
      </c>
      <c r="C50" s="91">
        <f t="shared" si="3"/>
        <v>395.05</v>
      </c>
      <c r="D50" s="91">
        <f t="shared" si="3"/>
        <v>989</v>
      </c>
      <c r="E50" s="91">
        <f t="shared" si="3"/>
        <v>10134.709999999999</v>
      </c>
      <c r="F50" s="91">
        <f t="shared" si="3"/>
        <v>3885</v>
      </c>
      <c r="G50" s="91">
        <f t="shared" si="3"/>
        <v>31327.275000000001</v>
      </c>
      <c r="H50" s="91">
        <f t="shared" si="3"/>
        <v>4907</v>
      </c>
      <c r="I50" s="95">
        <f t="shared" si="3"/>
        <v>41857.035000000003</v>
      </c>
      <c r="J50" s="98">
        <f>IF('[1]貼付用（対象年度）'!C50="","",'[1]貼付用（対象年度）'!C50)</f>
        <v>23</v>
      </c>
      <c r="K50" s="91">
        <f>IF('[1]貼付用（対象年度）'!E50="","",'[1]貼付用（対象年度）'!E50)</f>
        <v>338.45</v>
      </c>
      <c r="L50" s="91">
        <f>IF('[1]貼付用（対象年度）'!W50="","",'[1]貼付用（対象年度）'!W50)</f>
        <v>768</v>
      </c>
      <c r="M50" s="91">
        <f>IF('[1]貼付用（対象年度）'!Y50="","",'[1]貼付用（対象年度）'!Y50)</f>
        <v>9053.1899999999987</v>
      </c>
      <c r="N50" s="91">
        <f>IF('[1]貼付用（対象年度）'!AQ50="","",'[1]貼付用（対象年度）'!AQ50)</f>
        <v>2480</v>
      </c>
      <c r="O50" s="91">
        <f>IF('[1]貼付用（対象年度）'!AS50="","",'[1]貼付用（対象年度）'!AS50)</f>
        <v>16081.805000000002</v>
      </c>
      <c r="P50" s="91">
        <f t="shared" si="1"/>
        <v>3271</v>
      </c>
      <c r="Q50" s="100">
        <f t="shared" si="1"/>
        <v>25473.445</v>
      </c>
      <c r="R50" s="102">
        <f>IF('[1]貼付用（対象年度）'!B50="","",'[1]貼付用（対象年度）'!B50)</f>
        <v>10</v>
      </c>
      <c r="S50" s="96">
        <f>IF('[1]貼付用（対象年度）'!D50="","",'[1]貼付用（対象年度）'!D50)</f>
        <v>56.6</v>
      </c>
      <c r="T50" s="96">
        <f>IF('[1]貼付用（対象年度）'!V50="","",'[1]貼付用（対象年度）'!V50)</f>
        <v>221</v>
      </c>
      <c r="U50" s="96">
        <f>IF('[1]貼付用（対象年度）'!X50="","",'[1]貼付用（対象年度）'!X50)</f>
        <v>1081.52</v>
      </c>
      <c r="V50" s="96">
        <f>IF('[1]貼付用（対象年度）'!AP50="","",'[1]貼付用（対象年度）'!AP50)</f>
        <v>1405</v>
      </c>
      <c r="W50" s="96">
        <f>IF('[1]貼付用（対象年度）'!AR50="","",'[1]貼付用（対象年度）'!AR50)</f>
        <v>15245.470000000001</v>
      </c>
      <c r="X50" s="91">
        <f t="shared" si="2"/>
        <v>1636</v>
      </c>
      <c r="Y50" s="95">
        <f t="shared" si="2"/>
        <v>16383.59</v>
      </c>
    </row>
    <row r="51" spans="1:25" ht="18" customHeight="1" x14ac:dyDescent="0.15">
      <c r="A51" s="72" t="s">
        <v>55</v>
      </c>
      <c r="B51" s="94">
        <f t="shared" si="3"/>
        <v>19</v>
      </c>
      <c r="C51" s="91">
        <f t="shared" si="3"/>
        <v>37.700000000000003</v>
      </c>
      <c r="D51" s="91">
        <f t="shared" si="3"/>
        <v>1553</v>
      </c>
      <c r="E51" s="91">
        <f t="shared" si="3"/>
        <v>29243.200000000001</v>
      </c>
      <c r="F51" s="91">
        <f t="shared" si="3"/>
        <v>5399</v>
      </c>
      <c r="G51" s="91">
        <f t="shared" si="3"/>
        <v>42621</v>
      </c>
      <c r="H51" s="91">
        <f t="shared" si="3"/>
        <v>6971</v>
      </c>
      <c r="I51" s="95">
        <f t="shared" si="3"/>
        <v>71901.899999999994</v>
      </c>
      <c r="J51" s="98">
        <f>IF('[1]貼付用（対象年度）'!C51="","",'[1]貼付用（対象年度）'!C51)</f>
        <v>7</v>
      </c>
      <c r="K51" s="91">
        <f>IF('[1]貼付用（対象年度）'!E51="","",'[1]貼付用（対象年度）'!E51)</f>
        <v>25.7</v>
      </c>
      <c r="L51" s="91">
        <f>IF('[1]貼付用（対象年度）'!W51="","",'[1]貼付用（対象年度）'!W51)</f>
        <v>1230</v>
      </c>
      <c r="M51" s="91">
        <f>IF('[1]貼付用（対象年度）'!Y51="","",'[1]貼付用（対象年度）'!Y51)</f>
        <v>22936.400000000001</v>
      </c>
      <c r="N51" s="91">
        <f>IF('[1]貼付用（対象年度）'!AQ51="","",'[1]貼付用（対象年度）'!AQ51)</f>
        <v>3128</v>
      </c>
      <c r="O51" s="91">
        <f>IF('[1]貼付用（対象年度）'!AS51="","",'[1]貼付用（対象年度）'!AS51)</f>
        <v>25837.200000000001</v>
      </c>
      <c r="P51" s="91">
        <f t="shared" si="1"/>
        <v>4365</v>
      </c>
      <c r="Q51" s="100">
        <f t="shared" si="1"/>
        <v>48799.3</v>
      </c>
      <c r="R51" s="102">
        <f>IF('[1]貼付用（対象年度）'!B51="","",'[1]貼付用（対象年度）'!B51)</f>
        <v>12</v>
      </c>
      <c r="S51" s="96">
        <f>IF('[1]貼付用（対象年度）'!D51="","",'[1]貼付用（対象年度）'!D51)</f>
        <v>12</v>
      </c>
      <c r="T51" s="96">
        <f>IF('[1]貼付用（対象年度）'!V51="","",'[1]貼付用（対象年度）'!V51)</f>
        <v>323</v>
      </c>
      <c r="U51" s="96">
        <f>IF('[1]貼付用（対象年度）'!X51="","",'[1]貼付用（対象年度）'!X51)</f>
        <v>6306.7999999999993</v>
      </c>
      <c r="V51" s="96">
        <f>IF('[1]貼付用（対象年度）'!AP51="","",'[1]貼付用（対象年度）'!AP51)</f>
        <v>2271</v>
      </c>
      <c r="W51" s="96">
        <f>IF('[1]貼付用（対象年度）'!AR51="","",'[1]貼付用（対象年度）'!AR51)</f>
        <v>16783.8</v>
      </c>
      <c r="X51" s="91">
        <f t="shared" si="2"/>
        <v>2606</v>
      </c>
      <c r="Y51" s="95">
        <f t="shared" si="2"/>
        <v>23102.6</v>
      </c>
    </row>
    <row r="52" spans="1:25" ht="18" customHeight="1" thickBot="1" x14ac:dyDescent="0.2">
      <c r="A52" s="73" t="s">
        <v>56</v>
      </c>
      <c r="B52" s="38">
        <f t="shared" si="3"/>
        <v>94</v>
      </c>
      <c r="C52" s="40">
        <f t="shared" si="3"/>
        <v>34.5</v>
      </c>
      <c r="D52" s="40">
        <f t="shared" si="3"/>
        <v>887</v>
      </c>
      <c r="E52" s="40">
        <f t="shared" si="3"/>
        <v>11502.7</v>
      </c>
      <c r="F52" s="40">
        <f t="shared" si="3"/>
        <v>5577</v>
      </c>
      <c r="G52" s="40">
        <f t="shared" si="3"/>
        <v>49482.095000000001</v>
      </c>
      <c r="H52" s="40">
        <f t="shared" si="3"/>
        <v>6558</v>
      </c>
      <c r="I52" s="44">
        <f t="shared" si="3"/>
        <v>61019.295000000006</v>
      </c>
      <c r="J52" s="39">
        <f>IF('[1]貼付用（対象年度）'!C52="","",'[1]貼付用（対象年度）'!C52)</f>
        <v>9</v>
      </c>
      <c r="K52" s="40">
        <f>IF('[1]貼付用（対象年度）'!E52="","",'[1]貼付用（対象年度）'!E52)</f>
        <v>16.5</v>
      </c>
      <c r="L52" s="40">
        <f>IF('[1]貼付用（対象年度）'!W52="","",'[1]貼付用（対象年度）'!W52)</f>
        <v>850</v>
      </c>
      <c r="M52" s="40">
        <f>IF('[1]貼付用（対象年度）'!Y52="","",'[1]貼付用（対象年度）'!Y52)</f>
        <v>11369.5</v>
      </c>
      <c r="N52" s="40">
        <f>IF('[1]貼付用（対象年度）'!AQ52="","",'[1]貼付用（対象年度）'!AQ52)</f>
        <v>4484</v>
      </c>
      <c r="O52" s="40">
        <f>IF('[1]貼付用（対象年度）'!AS52="","",'[1]貼付用（対象年度）'!AS52)</f>
        <v>39323.395000000004</v>
      </c>
      <c r="P52" s="40">
        <f t="shared" si="1"/>
        <v>5343</v>
      </c>
      <c r="Q52" s="41">
        <f t="shared" si="1"/>
        <v>50709.395000000004</v>
      </c>
      <c r="R52" s="42">
        <f>IF('[1]貼付用（対象年度）'!B52="","",'[1]貼付用（対象年度）'!B52)</f>
        <v>85</v>
      </c>
      <c r="S52" s="43">
        <f>IF('[1]貼付用（対象年度）'!D52="","",'[1]貼付用（対象年度）'!D52)</f>
        <v>18</v>
      </c>
      <c r="T52" s="43">
        <f>IF('[1]貼付用（対象年度）'!V52="","",'[1]貼付用（対象年度）'!V52)</f>
        <v>37</v>
      </c>
      <c r="U52" s="43">
        <f>IF('[1]貼付用（対象年度）'!X52="","",'[1]貼付用（対象年度）'!X52)</f>
        <v>133.19999999999999</v>
      </c>
      <c r="V52" s="43">
        <f>IF('[1]貼付用（対象年度）'!AP52="","",'[1]貼付用（対象年度）'!AP52)</f>
        <v>1093</v>
      </c>
      <c r="W52" s="43">
        <f>IF('[1]貼付用（対象年度）'!AR52="","",'[1]貼付用（対象年度）'!AR52)</f>
        <v>10158.700000000001</v>
      </c>
      <c r="X52" s="40">
        <f t="shared" si="2"/>
        <v>1215</v>
      </c>
      <c r="Y52" s="44">
        <f t="shared" si="2"/>
        <v>10309.900000000001</v>
      </c>
    </row>
    <row r="53" spans="1:25" ht="18" customHeight="1" thickTop="1" thickBot="1" x14ac:dyDescent="0.2">
      <c r="A53" s="74" t="s">
        <v>7</v>
      </c>
      <c r="B53" s="45">
        <f>SUM(B6:B52)</f>
        <v>1684</v>
      </c>
      <c r="C53" s="46">
        <f t="shared" ref="C53:I53" si="4">SUM(C6:C52)</f>
        <v>36232.25</v>
      </c>
      <c r="D53" s="46">
        <f t="shared" si="4"/>
        <v>74232</v>
      </c>
      <c r="E53" s="46">
        <f t="shared" si="4"/>
        <v>1257545.5220000001</v>
      </c>
      <c r="F53" s="46">
        <f t="shared" si="4"/>
        <v>463166</v>
      </c>
      <c r="G53" s="46">
        <f t="shared" si="4"/>
        <v>3650393.2432000008</v>
      </c>
      <c r="H53" s="46">
        <f t="shared" si="4"/>
        <v>539082</v>
      </c>
      <c r="I53" s="47">
        <f t="shared" si="4"/>
        <v>4944171.0152000012</v>
      </c>
      <c r="J53" s="46">
        <f>SUM(J6:J52)</f>
        <v>1064</v>
      </c>
      <c r="K53" s="46">
        <f t="shared" ref="K53:Q53" si="5">SUM(K6:K52)</f>
        <v>33519.049999999996</v>
      </c>
      <c r="L53" s="46">
        <f t="shared" si="5"/>
        <v>67928</v>
      </c>
      <c r="M53" s="46">
        <f t="shared" si="5"/>
        <v>1172993.7919999997</v>
      </c>
      <c r="N53" s="46">
        <f t="shared" si="5"/>
        <v>297394</v>
      </c>
      <c r="O53" s="46">
        <f t="shared" si="5"/>
        <v>2170559.0932</v>
      </c>
      <c r="P53" s="46">
        <f t="shared" si="5"/>
        <v>366386</v>
      </c>
      <c r="Q53" s="48">
        <f t="shared" si="5"/>
        <v>3377071.9352000006</v>
      </c>
      <c r="R53" s="45">
        <f>SUM(R6:R52)</f>
        <v>620</v>
      </c>
      <c r="S53" s="46">
        <f t="shared" ref="S53:Y53" si="6">SUM(S6:S52)</f>
        <v>2713.2</v>
      </c>
      <c r="T53" s="46">
        <f t="shared" si="6"/>
        <v>6304</v>
      </c>
      <c r="U53" s="46">
        <f t="shared" si="6"/>
        <v>84551.73</v>
      </c>
      <c r="V53" s="46">
        <f t="shared" si="6"/>
        <v>165772</v>
      </c>
      <c r="W53" s="46">
        <f t="shared" si="6"/>
        <v>1479834.1499999997</v>
      </c>
      <c r="X53" s="46">
        <f t="shared" si="6"/>
        <v>172696</v>
      </c>
      <c r="Y53" s="47">
        <f t="shared" si="6"/>
        <v>1567099.08</v>
      </c>
    </row>
    <row r="54" spans="1:25" x14ac:dyDescent="0.15">
      <c r="A54" s="13" t="s">
        <v>57</v>
      </c>
    </row>
    <row r="55" spans="1:25" x14ac:dyDescent="0.15">
      <c r="A55" s="14"/>
    </row>
    <row r="56" spans="1:25" x14ac:dyDescent="0.15">
      <c r="A56" s="14"/>
    </row>
    <row r="58" spans="1:25" s="2" customFormat="1" ht="20.100000000000001" customHeight="1" x14ac:dyDescent="0.15">
      <c r="A58" s="14"/>
      <c r="B58" s="14"/>
      <c r="C58" s="14"/>
      <c r="D58" s="14"/>
      <c r="E58" s="14"/>
      <c r="F58" s="14"/>
      <c r="G58" s="14"/>
      <c r="H58" s="15"/>
      <c r="I58" s="15"/>
    </row>
    <row r="59" spans="1:25" s="2" customFormat="1" ht="20.100000000000001" customHeight="1" x14ac:dyDescent="0.15">
      <c r="A59" s="14"/>
      <c r="B59" s="16"/>
      <c r="C59" s="16"/>
      <c r="D59" s="16"/>
      <c r="E59" s="16"/>
      <c r="F59" s="16"/>
      <c r="G59" s="16"/>
      <c r="H59" s="16"/>
      <c r="I59" s="16"/>
    </row>
    <row r="60" spans="1:25" s="2" customFormat="1" ht="20.100000000000001" customHeight="1" x14ac:dyDescent="0.15">
      <c r="A60" s="14"/>
      <c r="B60" s="17"/>
      <c r="C60" s="17"/>
      <c r="D60" s="17"/>
      <c r="E60" s="17"/>
      <c r="F60" s="17"/>
      <c r="G60" s="17"/>
      <c r="H60" s="17"/>
      <c r="I60" s="17"/>
    </row>
    <row r="61" spans="1:25" s="2" customFormat="1" ht="20.100000000000001" customHeight="1" x14ac:dyDescent="0.15">
      <c r="A61" s="14"/>
      <c r="B61" s="17"/>
      <c r="C61" s="17"/>
      <c r="D61" s="17"/>
      <c r="E61" s="17"/>
      <c r="F61" s="17"/>
      <c r="G61" s="17"/>
      <c r="H61" s="17"/>
      <c r="I61" s="17"/>
    </row>
    <row r="62" spans="1:25" s="2" customFormat="1" x14ac:dyDescent="0.15">
      <c r="A62" s="4"/>
    </row>
    <row r="63" spans="1:25" s="2" customFormat="1" x14ac:dyDescent="0.15">
      <c r="A63" s="4"/>
    </row>
    <row r="64" spans="1:25" s="2" customFormat="1" x14ac:dyDescent="0.15">
      <c r="A64" s="4"/>
      <c r="B64" s="18"/>
      <c r="C64" s="18"/>
      <c r="D64" s="19"/>
      <c r="E64" s="19"/>
      <c r="F64" s="19"/>
      <c r="G64" s="19"/>
      <c r="H64" s="19"/>
      <c r="I64" s="19"/>
    </row>
    <row r="65" spans="1:1" s="2" customFormat="1" x14ac:dyDescent="0.15">
      <c r="A65" s="4"/>
    </row>
    <row r="66" spans="1:1" s="2" customFormat="1" x14ac:dyDescent="0.15">
      <c r="A66" s="4"/>
    </row>
  </sheetData>
  <mergeCells count="17">
    <mergeCell ref="B1:I1"/>
    <mergeCell ref="X4:Y4"/>
    <mergeCell ref="B3:I3"/>
    <mergeCell ref="J3:Q3"/>
    <mergeCell ref="R3:Y3"/>
    <mergeCell ref="J4:K4"/>
    <mergeCell ref="L4:M4"/>
    <mergeCell ref="N4:O4"/>
    <mergeCell ref="P4:Q4"/>
    <mergeCell ref="R4:S4"/>
    <mergeCell ref="T4:U4"/>
    <mergeCell ref="V4:W4"/>
    <mergeCell ref="A4:A5"/>
    <mergeCell ref="B4:C4"/>
    <mergeCell ref="D4:E4"/>
    <mergeCell ref="F4:G4"/>
    <mergeCell ref="H4:I4"/>
  </mergeCells>
  <phoneticPr fontId="1"/>
  <pageMargins left="0.7" right="0.7" top="0.75" bottom="0.75" header="0.3" footer="0.3"/>
  <pageSetup paperSize="9" scale="3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A1:Y66"/>
  <sheetViews>
    <sheetView showGridLines="0" zoomScale="85" zoomScaleNormal="85" workbookViewId="0">
      <pane xSplit="1" ySplit="5" topLeftCell="B6" activePane="bottomRight" state="frozen"/>
      <selection pane="topRight"/>
      <selection pane="bottomLeft"/>
      <selection pane="bottomRight" activeCell="A3" sqref="A3:Y53"/>
    </sheetView>
  </sheetViews>
  <sheetFormatPr defaultRowHeight="13.5" x14ac:dyDescent="0.15"/>
  <cols>
    <col min="1" max="1" width="9.625" style="4" customWidth="1"/>
    <col min="2" max="25" width="9.625" style="1" customWidth="1"/>
    <col min="26" max="227" width="9" style="1"/>
    <col min="228" max="228" width="4.5" style="1" bestFit="1" customWidth="1"/>
    <col min="229" max="229" width="9" style="1"/>
    <col min="230" max="253" width="13.375" style="1" customWidth="1"/>
    <col min="254" max="483" width="9" style="1"/>
    <col min="484" max="484" width="4.5" style="1" bestFit="1" customWidth="1"/>
    <col min="485" max="485" width="9" style="1"/>
    <col min="486" max="509" width="13.375" style="1" customWidth="1"/>
    <col min="510" max="739" width="9" style="1"/>
    <col min="740" max="740" width="4.5" style="1" bestFit="1" customWidth="1"/>
    <col min="741" max="741" width="9" style="1"/>
    <col min="742" max="765" width="13.375" style="1" customWidth="1"/>
    <col min="766" max="995" width="9" style="1"/>
    <col min="996" max="996" width="4.5" style="1" bestFit="1" customWidth="1"/>
    <col min="997" max="997" width="9" style="1"/>
    <col min="998" max="1021" width="13.375" style="1" customWidth="1"/>
    <col min="1022" max="1251" width="9" style="1"/>
    <col min="1252" max="1252" width="4.5" style="1" bestFit="1" customWidth="1"/>
    <col min="1253" max="1253" width="9" style="1"/>
    <col min="1254" max="1277" width="13.375" style="1" customWidth="1"/>
    <col min="1278" max="1507" width="9" style="1"/>
    <col min="1508" max="1508" width="4.5" style="1" bestFit="1" customWidth="1"/>
    <col min="1509" max="1509" width="9" style="1"/>
    <col min="1510" max="1533" width="13.375" style="1" customWidth="1"/>
    <col min="1534" max="1763" width="9" style="1"/>
    <col min="1764" max="1764" width="4.5" style="1" bestFit="1" customWidth="1"/>
    <col min="1765" max="1765" width="9" style="1"/>
    <col min="1766" max="1789" width="13.375" style="1" customWidth="1"/>
    <col min="1790" max="2019" width="9" style="1"/>
    <col min="2020" max="2020" width="4.5" style="1" bestFit="1" customWidth="1"/>
    <col min="2021" max="2021" width="9" style="1"/>
    <col min="2022" max="2045" width="13.375" style="1" customWidth="1"/>
    <col min="2046" max="2275" width="9" style="1"/>
    <col min="2276" max="2276" width="4.5" style="1" bestFit="1" customWidth="1"/>
    <col min="2277" max="2277" width="9" style="1"/>
    <col min="2278" max="2301" width="13.375" style="1" customWidth="1"/>
    <col min="2302" max="2531" width="9" style="1"/>
    <col min="2532" max="2532" width="4.5" style="1" bestFit="1" customWidth="1"/>
    <col min="2533" max="2533" width="9" style="1"/>
    <col min="2534" max="2557" width="13.375" style="1" customWidth="1"/>
    <col min="2558" max="2787" width="9" style="1"/>
    <col min="2788" max="2788" width="4.5" style="1" bestFit="1" customWidth="1"/>
    <col min="2789" max="2789" width="9" style="1"/>
    <col min="2790" max="2813" width="13.375" style="1" customWidth="1"/>
    <col min="2814" max="3043" width="9" style="1"/>
    <col min="3044" max="3044" width="4.5" style="1" bestFit="1" customWidth="1"/>
    <col min="3045" max="3045" width="9" style="1"/>
    <col min="3046" max="3069" width="13.375" style="1" customWidth="1"/>
    <col min="3070" max="3299" width="9" style="1"/>
    <col min="3300" max="3300" width="4.5" style="1" bestFit="1" customWidth="1"/>
    <col min="3301" max="3301" width="9" style="1"/>
    <col min="3302" max="3325" width="13.375" style="1" customWidth="1"/>
    <col min="3326" max="3555" width="9" style="1"/>
    <col min="3556" max="3556" width="4.5" style="1" bestFit="1" customWidth="1"/>
    <col min="3557" max="3557" width="9" style="1"/>
    <col min="3558" max="3581" width="13.375" style="1" customWidth="1"/>
    <col min="3582" max="3811" width="9" style="1"/>
    <col min="3812" max="3812" width="4.5" style="1" bestFit="1" customWidth="1"/>
    <col min="3813" max="3813" width="9" style="1"/>
    <col min="3814" max="3837" width="13.375" style="1" customWidth="1"/>
    <col min="3838" max="4067" width="9" style="1"/>
    <col min="4068" max="4068" width="4.5" style="1" bestFit="1" customWidth="1"/>
    <col min="4069" max="4069" width="9" style="1"/>
    <col min="4070" max="4093" width="13.375" style="1" customWidth="1"/>
    <col min="4094" max="4323" width="9" style="1"/>
    <col min="4324" max="4324" width="4.5" style="1" bestFit="1" customWidth="1"/>
    <col min="4325" max="4325" width="9" style="1"/>
    <col min="4326" max="4349" width="13.375" style="1" customWidth="1"/>
    <col min="4350" max="4579" width="9" style="1"/>
    <col min="4580" max="4580" width="4.5" style="1" bestFit="1" customWidth="1"/>
    <col min="4581" max="4581" width="9" style="1"/>
    <col min="4582" max="4605" width="13.375" style="1" customWidth="1"/>
    <col min="4606" max="4835" width="9" style="1"/>
    <col min="4836" max="4836" width="4.5" style="1" bestFit="1" customWidth="1"/>
    <col min="4837" max="4837" width="9" style="1"/>
    <col min="4838" max="4861" width="13.375" style="1" customWidth="1"/>
    <col min="4862" max="5091" width="9" style="1"/>
    <col min="5092" max="5092" width="4.5" style="1" bestFit="1" customWidth="1"/>
    <col min="5093" max="5093" width="9" style="1"/>
    <col min="5094" max="5117" width="13.375" style="1" customWidth="1"/>
    <col min="5118" max="5347" width="9" style="1"/>
    <col min="5348" max="5348" width="4.5" style="1" bestFit="1" customWidth="1"/>
    <col min="5349" max="5349" width="9" style="1"/>
    <col min="5350" max="5373" width="13.375" style="1" customWidth="1"/>
    <col min="5374" max="5603" width="9" style="1"/>
    <col min="5604" max="5604" width="4.5" style="1" bestFit="1" customWidth="1"/>
    <col min="5605" max="5605" width="9" style="1"/>
    <col min="5606" max="5629" width="13.375" style="1" customWidth="1"/>
    <col min="5630" max="5859" width="9" style="1"/>
    <col min="5860" max="5860" width="4.5" style="1" bestFit="1" customWidth="1"/>
    <col min="5861" max="5861" width="9" style="1"/>
    <col min="5862" max="5885" width="13.375" style="1" customWidth="1"/>
    <col min="5886" max="6115" width="9" style="1"/>
    <col min="6116" max="6116" width="4.5" style="1" bestFit="1" customWidth="1"/>
    <col min="6117" max="6117" width="9" style="1"/>
    <col min="6118" max="6141" width="13.375" style="1" customWidth="1"/>
    <col min="6142" max="6371" width="9" style="1"/>
    <col min="6372" max="6372" width="4.5" style="1" bestFit="1" customWidth="1"/>
    <col min="6373" max="6373" width="9" style="1"/>
    <col min="6374" max="6397" width="13.375" style="1" customWidth="1"/>
    <col min="6398" max="6627" width="9" style="1"/>
    <col min="6628" max="6628" width="4.5" style="1" bestFit="1" customWidth="1"/>
    <col min="6629" max="6629" width="9" style="1"/>
    <col min="6630" max="6653" width="13.375" style="1" customWidth="1"/>
    <col min="6654" max="6883" width="9" style="1"/>
    <col min="6884" max="6884" width="4.5" style="1" bestFit="1" customWidth="1"/>
    <col min="6885" max="6885" width="9" style="1"/>
    <col min="6886" max="6909" width="13.375" style="1" customWidth="1"/>
    <col min="6910" max="7139" width="9" style="1"/>
    <col min="7140" max="7140" width="4.5" style="1" bestFit="1" customWidth="1"/>
    <col min="7141" max="7141" width="9" style="1"/>
    <col min="7142" max="7165" width="13.375" style="1" customWidth="1"/>
    <col min="7166" max="7395" width="9" style="1"/>
    <col min="7396" max="7396" width="4.5" style="1" bestFit="1" customWidth="1"/>
    <col min="7397" max="7397" width="9" style="1"/>
    <col min="7398" max="7421" width="13.375" style="1" customWidth="1"/>
    <col min="7422" max="7651" width="9" style="1"/>
    <col min="7652" max="7652" width="4.5" style="1" bestFit="1" customWidth="1"/>
    <col min="7653" max="7653" width="9" style="1"/>
    <col min="7654" max="7677" width="13.375" style="1" customWidth="1"/>
    <col min="7678" max="7907" width="9" style="1"/>
    <col min="7908" max="7908" width="4.5" style="1" bestFit="1" customWidth="1"/>
    <col min="7909" max="7909" width="9" style="1"/>
    <col min="7910" max="7933" width="13.375" style="1" customWidth="1"/>
    <col min="7934" max="8163" width="9" style="1"/>
    <col min="8164" max="8164" width="4.5" style="1" bestFit="1" customWidth="1"/>
    <col min="8165" max="8165" width="9" style="1"/>
    <col min="8166" max="8189" width="13.375" style="1" customWidth="1"/>
    <col min="8190" max="8419" width="9" style="1"/>
    <col min="8420" max="8420" width="4.5" style="1" bestFit="1" customWidth="1"/>
    <col min="8421" max="8421" width="9" style="1"/>
    <col min="8422" max="8445" width="13.375" style="1" customWidth="1"/>
    <col min="8446" max="8675" width="9" style="1"/>
    <col min="8676" max="8676" width="4.5" style="1" bestFit="1" customWidth="1"/>
    <col min="8677" max="8677" width="9" style="1"/>
    <col min="8678" max="8701" width="13.375" style="1" customWidth="1"/>
    <col min="8702" max="8931" width="9" style="1"/>
    <col min="8932" max="8932" width="4.5" style="1" bestFit="1" customWidth="1"/>
    <col min="8933" max="8933" width="9" style="1"/>
    <col min="8934" max="8957" width="13.375" style="1" customWidth="1"/>
    <col min="8958" max="9187" width="9" style="1"/>
    <col min="9188" max="9188" width="4.5" style="1" bestFit="1" customWidth="1"/>
    <col min="9189" max="9189" width="9" style="1"/>
    <col min="9190" max="9213" width="13.375" style="1" customWidth="1"/>
    <col min="9214" max="9443" width="9" style="1"/>
    <col min="9444" max="9444" width="4.5" style="1" bestFit="1" customWidth="1"/>
    <col min="9445" max="9445" width="9" style="1"/>
    <col min="9446" max="9469" width="13.375" style="1" customWidth="1"/>
    <col min="9470" max="9699" width="9" style="1"/>
    <col min="9700" max="9700" width="4.5" style="1" bestFit="1" customWidth="1"/>
    <col min="9701" max="9701" width="9" style="1"/>
    <col min="9702" max="9725" width="13.375" style="1" customWidth="1"/>
    <col min="9726" max="9955" width="9" style="1"/>
    <col min="9956" max="9956" width="4.5" style="1" bestFit="1" customWidth="1"/>
    <col min="9957" max="9957" width="9" style="1"/>
    <col min="9958" max="9981" width="13.375" style="1" customWidth="1"/>
    <col min="9982" max="10211" width="9" style="1"/>
    <col min="10212" max="10212" width="4.5" style="1" bestFit="1" customWidth="1"/>
    <col min="10213" max="10213" width="9" style="1"/>
    <col min="10214" max="10237" width="13.375" style="1" customWidth="1"/>
    <col min="10238" max="10467" width="9" style="1"/>
    <col min="10468" max="10468" width="4.5" style="1" bestFit="1" customWidth="1"/>
    <col min="10469" max="10469" width="9" style="1"/>
    <col min="10470" max="10493" width="13.375" style="1" customWidth="1"/>
    <col min="10494" max="10723" width="9" style="1"/>
    <col min="10724" max="10724" width="4.5" style="1" bestFit="1" customWidth="1"/>
    <col min="10725" max="10725" width="9" style="1"/>
    <col min="10726" max="10749" width="13.375" style="1" customWidth="1"/>
    <col min="10750" max="10979" width="9" style="1"/>
    <col min="10980" max="10980" width="4.5" style="1" bestFit="1" customWidth="1"/>
    <col min="10981" max="10981" width="9" style="1"/>
    <col min="10982" max="11005" width="13.375" style="1" customWidth="1"/>
    <col min="11006" max="11235" width="9" style="1"/>
    <col min="11236" max="11236" width="4.5" style="1" bestFit="1" customWidth="1"/>
    <col min="11237" max="11237" width="9" style="1"/>
    <col min="11238" max="11261" width="13.375" style="1" customWidth="1"/>
    <col min="11262" max="11491" width="9" style="1"/>
    <col min="11492" max="11492" width="4.5" style="1" bestFit="1" customWidth="1"/>
    <col min="11493" max="11493" width="9" style="1"/>
    <col min="11494" max="11517" width="13.375" style="1" customWidth="1"/>
    <col min="11518" max="11747" width="9" style="1"/>
    <col min="11748" max="11748" width="4.5" style="1" bestFit="1" customWidth="1"/>
    <col min="11749" max="11749" width="9" style="1"/>
    <col min="11750" max="11773" width="13.375" style="1" customWidth="1"/>
    <col min="11774" max="12003" width="9" style="1"/>
    <col min="12004" max="12004" width="4.5" style="1" bestFit="1" customWidth="1"/>
    <col min="12005" max="12005" width="9" style="1"/>
    <col min="12006" max="12029" width="13.375" style="1" customWidth="1"/>
    <col min="12030" max="12259" width="9" style="1"/>
    <col min="12260" max="12260" width="4.5" style="1" bestFit="1" customWidth="1"/>
    <col min="12261" max="12261" width="9" style="1"/>
    <col min="12262" max="12285" width="13.375" style="1" customWidth="1"/>
    <col min="12286" max="12515" width="9" style="1"/>
    <col min="12516" max="12516" width="4.5" style="1" bestFit="1" customWidth="1"/>
    <col min="12517" max="12517" width="9" style="1"/>
    <col min="12518" max="12541" width="13.375" style="1" customWidth="1"/>
    <col min="12542" max="12771" width="9" style="1"/>
    <col min="12772" max="12772" width="4.5" style="1" bestFit="1" customWidth="1"/>
    <col min="12773" max="12773" width="9" style="1"/>
    <col min="12774" max="12797" width="13.375" style="1" customWidth="1"/>
    <col min="12798" max="13027" width="9" style="1"/>
    <col min="13028" max="13028" width="4.5" style="1" bestFit="1" customWidth="1"/>
    <col min="13029" max="13029" width="9" style="1"/>
    <col min="13030" max="13053" width="13.375" style="1" customWidth="1"/>
    <col min="13054" max="13283" width="9" style="1"/>
    <col min="13284" max="13284" width="4.5" style="1" bestFit="1" customWidth="1"/>
    <col min="13285" max="13285" width="9" style="1"/>
    <col min="13286" max="13309" width="13.375" style="1" customWidth="1"/>
    <col min="13310" max="13539" width="9" style="1"/>
    <col min="13540" max="13540" width="4.5" style="1" bestFit="1" customWidth="1"/>
    <col min="13541" max="13541" width="9" style="1"/>
    <col min="13542" max="13565" width="13.375" style="1" customWidth="1"/>
    <col min="13566" max="13795" width="9" style="1"/>
    <col min="13796" max="13796" width="4.5" style="1" bestFit="1" customWidth="1"/>
    <col min="13797" max="13797" width="9" style="1"/>
    <col min="13798" max="13821" width="13.375" style="1" customWidth="1"/>
    <col min="13822" max="14051" width="9" style="1"/>
    <col min="14052" max="14052" width="4.5" style="1" bestFit="1" customWidth="1"/>
    <col min="14053" max="14053" width="9" style="1"/>
    <col min="14054" max="14077" width="13.375" style="1" customWidth="1"/>
    <col min="14078" max="14307" width="9" style="1"/>
    <col min="14308" max="14308" width="4.5" style="1" bestFit="1" customWidth="1"/>
    <col min="14309" max="14309" width="9" style="1"/>
    <col min="14310" max="14333" width="13.375" style="1" customWidth="1"/>
    <col min="14334" max="14563" width="9" style="1"/>
    <col min="14564" max="14564" width="4.5" style="1" bestFit="1" customWidth="1"/>
    <col min="14565" max="14565" width="9" style="1"/>
    <col min="14566" max="14589" width="13.375" style="1" customWidth="1"/>
    <col min="14590" max="14819" width="9" style="1"/>
    <col min="14820" max="14820" width="4.5" style="1" bestFit="1" customWidth="1"/>
    <col min="14821" max="14821" width="9" style="1"/>
    <col min="14822" max="14845" width="13.375" style="1" customWidth="1"/>
    <col min="14846" max="15075" width="9" style="1"/>
    <col min="15076" max="15076" width="4.5" style="1" bestFit="1" customWidth="1"/>
    <col min="15077" max="15077" width="9" style="1"/>
    <col min="15078" max="15101" width="13.375" style="1" customWidth="1"/>
    <col min="15102" max="15331" width="9" style="1"/>
    <col min="15332" max="15332" width="4.5" style="1" bestFit="1" customWidth="1"/>
    <col min="15333" max="15333" width="9" style="1"/>
    <col min="15334" max="15357" width="13.375" style="1" customWidth="1"/>
    <col min="15358" max="15587" width="9" style="1"/>
    <col min="15588" max="15588" width="4.5" style="1" bestFit="1" customWidth="1"/>
    <col min="15589" max="15589" width="9" style="1"/>
    <col min="15590" max="15613" width="13.375" style="1" customWidth="1"/>
    <col min="15614" max="15843" width="9" style="1"/>
    <col min="15844" max="15844" width="4.5" style="1" bestFit="1" customWidth="1"/>
    <col min="15845" max="15845" width="9" style="1"/>
    <col min="15846" max="15869" width="13.375" style="1" customWidth="1"/>
    <col min="15870" max="16099" width="9" style="1"/>
    <col min="16100" max="16100" width="4.5" style="1" bestFit="1" customWidth="1"/>
    <col min="16101" max="16101" width="9" style="1"/>
    <col min="16102" max="16125" width="13.375" style="1" customWidth="1"/>
    <col min="16126" max="16384" width="9" style="1"/>
  </cols>
  <sheetData>
    <row r="1" spans="1:25" s="2" customFormat="1" x14ac:dyDescent="0.15">
      <c r="A1" s="4"/>
      <c r="B1" s="174"/>
      <c r="C1" s="174"/>
      <c r="D1" s="174"/>
      <c r="E1" s="174"/>
      <c r="F1" s="174"/>
      <c r="G1" s="174"/>
      <c r="H1" s="174"/>
      <c r="I1" s="174"/>
    </row>
    <row r="2" spans="1:25" ht="7.5" customHeight="1" thickBot="1" x14ac:dyDescent="0.2"/>
    <row r="3" spans="1:25" ht="21.75" customHeight="1" thickBot="1" x14ac:dyDescent="0.2">
      <c r="A3" s="20"/>
      <c r="B3" s="189" t="s">
        <v>96</v>
      </c>
      <c r="C3" s="185"/>
      <c r="D3" s="185"/>
      <c r="E3" s="185"/>
      <c r="F3" s="185"/>
      <c r="G3" s="185"/>
      <c r="H3" s="185"/>
      <c r="I3" s="190"/>
      <c r="J3" s="186" t="s">
        <v>126</v>
      </c>
      <c r="K3" s="187"/>
      <c r="L3" s="187"/>
      <c r="M3" s="187"/>
      <c r="N3" s="187"/>
      <c r="O3" s="187"/>
      <c r="P3" s="187"/>
      <c r="Q3" s="188"/>
      <c r="R3" s="191" t="s">
        <v>58</v>
      </c>
      <c r="S3" s="187"/>
      <c r="T3" s="187"/>
      <c r="U3" s="187"/>
      <c r="V3" s="187"/>
      <c r="W3" s="187"/>
      <c r="X3" s="187"/>
      <c r="Y3" s="188"/>
    </row>
    <row r="4" spans="1:25" ht="21.75" customHeight="1" thickBot="1" x14ac:dyDescent="0.2">
      <c r="A4" s="180"/>
      <c r="B4" s="182" t="s">
        <v>145</v>
      </c>
      <c r="C4" s="183"/>
      <c r="D4" s="183" t="s">
        <v>81</v>
      </c>
      <c r="E4" s="183"/>
      <c r="F4" s="183" t="s">
        <v>147</v>
      </c>
      <c r="G4" s="183"/>
      <c r="H4" s="183" t="s">
        <v>7</v>
      </c>
      <c r="I4" s="184"/>
      <c r="J4" s="182" t="s">
        <v>145</v>
      </c>
      <c r="K4" s="183"/>
      <c r="L4" s="183" t="s">
        <v>148</v>
      </c>
      <c r="M4" s="183"/>
      <c r="N4" s="183" t="s">
        <v>146</v>
      </c>
      <c r="O4" s="183"/>
      <c r="P4" s="183" t="s">
        <v>7</v>
      </c>
      <c r="Q4" s="184"/>
      <c r="R4" s="182" t="s">
        <v>145</v>
      </c>
      <c r="S4" s="183"/>
      <c r="T4" s="183" t="s">
        <v>148</v>
      </c>
      <c r="U4" s="183"/>
      <c r="V4" s="183" t="s">
        <v>147</v>
      </c>
      <c r="W4" s="183"/>
      <c r="X4" s="183" t="s">
        <v>7</v>
      </c>
      <c r="Y4" s="184"/>
    </row>
    <row r="5" spans="1:25" s="10" customFormat="1" ht="42" customHeight="1" thickBot="1" x14ac:dyDescent="0.2">
      <c r="A5" s="181"/>
      <c r="B5" s="23" t="s">
        <v>59</v>
      </c>
      <c r="C5" s="7" t="s">
        <v>60</v>
      </c>
      <c r="D5" s="9" t="s">
        <v>59</v>
      </c>
      <c r="E5" s="7" t="s">
        <v>60</v>
      </c>
      <c r="F5" s="9" t="s">
        <v>59</v>
      </c>
      <c r="G5" s="7" t="s">
        <v>60</v>
      </c>
      <c r="H5" s="9" t="s">
        <v>59</v>
      </c>
      <c r="I5" s="8" t="s">
        <v>60</v>
      </c>
      <c r="J5" s="6" t="s">
        <v>59</v>
      </c>
      <c r="K5" s="7" t="s">
        <v>60</v>
      </c>
      <c r="L5" s="9" t="s">
        <v>59</v>
      </c>
      <c r="M5" s="7" t="s">
        <v>60</v>
      </c>
      <c r="N5" s="9" t="s">
        <v>59</v>
      </c>
      <c r="O5" s="7" t="s">
        <v>60</v>
      </c>
      <c r="P5" s="9" t="s">
        <v>59</v>
      </c>
      <c r="Q5" s="8" t="s">
        <v>60</v>
      </c>
      <c r="R5" s="6" t="s">
        <v>59</v>
      </c>
      <c r="S5" s="7" t="s">
        <v>60</v>
      </c>
      <c r="T5" s="9" t="s">
        <v>59</v>
      </c>
      <c r="U5" s="7" t="s">
        <v>60</v>
      </c>
      <c r="V5" s="9" t="s">
        <v>59</v>
      </c>
      <c r="W5" s="7" t="s">
        <v>60</v>
      </c>
      <c r="X5" s="9" t="s">
        <v>59</v>
      </c>
      <c r="Y5" s="8" t="s">
        <v>60</v>
      </c>
    </row>
    <row r="6" spans="1:25" ht="18" customHeight="1" x14ac:dyDescent="0.15">
      <c r="A6" s="90" t="s">
        <v>10</v>
      </c>
      <c r="B6" s="49">
        <f t="shared" ref="B6:I21" si="0">IF(SUM(J6,R6)="","",SUM(J6,R6))</f>
        <v>3892</v>
      </c>
      <c r="C6" s="51">
        <f t="shared" si="0"/>
        <v>1886.2210000000002</v>
      </c>
      <c r="D6" s="51">
        <f t="shared" si="0"/>
        <v>10442</v>
      </c>
      <c r="E6" s="51">
        <f t="shared" si="0"/>
        <v>53169.72199999998</v>
      </c>
      <c r="F6" s="51">
        <f t="shared" si="0"/>
        <v>36444</v>
      </c>
      <c r="G6" s="51">
        <f t="shared" si="0"/>
        <v>71215.703999999983</v>
      </c>
      <c r="H6" s="51">
        <f t="shared" si="0"/>
        <v>50778</v>
      </c>
      <c r="I6" s="55">
        <f>IF(SUM(Q6,Y6)="","",SUM(Q6,Y6))</f>
        <v>126271.64699999997</v>
      </c>
      <c r="J6" s="56">
        <f>IF('[1]貼付用（対象年度）'!G6="","",'[1]貼付用（対象年度）'!G6)</f>
        <v>3765</v>
      </c>
      <c r="K6" s="57">
        <f>IF('[1]貼付用（対象年度）'!I6="","",'[1]貼付用（対象年度）'!I6)</f>
        <v>1514.2010000000002</v>
      </c>
      <c r="L6" s="57">
        <f>IF('[1]貼付用（対象年度）'!AA6="","",'[1]貼付用（対象年度）'!AA6)</f>
        <v>9582</v>
      </c>
      <c r="M6" s="57">
        <f>IF('[1]貼付用（対象年度）'!AC6="","",'[1]貼付用（対象年度）'!AC6)</f>
        <v>43701.08199999998</v>
      </c>
      <c r="N6" s="57">
        <f>IF('[1]貼付用（対象年度）'!AU6="","",'[1]貼付用（対象年度）'!AU6)</f>
        <v>30284</v>
      </c>
      <c r="O6" s="57">
        <f>IF('[1]貼付用（対象年度）'!AW6="","",'[1]貼付用（対象年度）'!AW6)</f>
        <v>39039.733999999989</v>
      </c>
      <c r="P6" s="57">
        <f>IF(SUM(J6,L6,N6)="","",SUM(J6,L6,N6))</f>
        <v>43631</v>
      </c>
      <c r="Q6" s="58">
        <f>IF(SUM(K6,M6,O6)="","",SUM(K6,M6,O6))</f>
        <v>84255.016999999963</v>
      </c>
      <c r="R6" s="53">
        <f>IF('[1]貼付用（対象年度）'!F6="","",'[1]貼付用（対象年度）'!F6)</f>
        <v>127</v>
      </c>
      <c r="S6" s="54">
        <f>IF('[1]貼付用（対象年度）'!H6="","",'[1]貼付用（対象年度）'!H6)</f>
        <v>372.02</v>
      </c>
      <c r="T6" s="54">
        <f>IF('[1]貼付用（対象年度）'!Z6="","",'[1]貼付用（対象年度）'!Z6)</f>
        <v>860</v>
      </c>
      <c r="U6" s="54">
        <f>IF('[1]貼付用（対象年度）'!AB6="","",'[1]貼付用（対象年度）'!AB6)</f>
        <v>9468.6400000000012</v>
      </c>
      <c r="V6" s="54">
        <f>IF('[1]貼付用（対象年度）'!AT6="","",'[1]貼付用（対象年度）'!AT6)</f>
        <v>6160</v>
      </c>
      <c r="W6" s="54">
        <f>IF('[1]貼付用（対象年度）'!AV6="","",'[1]貼付用（対象年度）'!AV6)</f>
        <v>32175.969999999998</v>
      </c>
      <c r="X6" s="51">
        <f>IF(SUM(R6,T6,V6)="","",SUM(R6,T6,V6))</f>
        <v>7147</v>
      </c>
      <c r="Y6" s="55">
        <f>IF(SUM(S6,U6,W6)="","",SUM(S6,U6,W6))</f>
        <v>42016.63</v>
      </c>
    </row>
    <row r="7" spans="1:25" ht="18" customHeight="1" x14ac:dyDescent="0.15">
      <c r="A7" s="72" t="s">
        <v>11</v>
      </c>
      <c r="B7" s="75">
        <f t="shared" si="0"/>
        <v>566</v>
      </c>
      <c r="C7" s="76">
        <f t="shared" si="0"/>
        <v>226.16000000000005</v>
      </c>
      <c r="D7" s="76">
        <f t="shared" si="0"/>
        <v>2619</v>
      </c>
      <c r="E7" s="76">
        <f t="shared" si="0"/>
        <v>20552.402999999998</v>
      </c>
      <c r="F7" s="76">
        <f t="shared" si="0"/>
        <v>4931</v>
      </c>
      <c r="G7" s="76">
        <f t="shared" si="0"/>
        <v>14451.316999999999</v>
      </c>
      <c r="H7" s="76">
        <f t="shared" si="0"/>
        <v>8116</v>
      </c>
      <c r="I7" s="78">
        <f t="shared" si="0"/>
        <v>35229.879999999997</v>
      </c>
      <c r="J7" s="79">
        <f>IF('[1]貼付用（対象年度）'!G7="","",'[1]貼付用（対象年度）'!G7)</f>
        <v>564</v>
      </c>
      <c r="K7" s="76">
        <f>IF('[1]貼付用（対象年度）'!I7="","",'[1]貼付用（対象年度）'!I7)</f>
        <v>225.42000000000004</v>
      </c>
      <c r="L7" s="76">
        <f>IF('[1]貼付用（対象年度）'!AA7="","",'[1]貼付用（対象年度）'!AA7)</f>
        <v>2422</v>
      </c>
      <c r="M7" s="76">
        <f>IF('[1]貼付用（対象年度）'!AC7="","",'[1]貼付用（対象年度）'!AC7)</f>
        <v>18875.332999999999</v>
      </c>
      <c r="N7" s="57">
        <f>IF('[1]貼付用（対象年度）'!AU7="","",'[1]貼付用（対象年度）'!AU7)</f>
        <v>3320</v>
      </c>
      <c r="O7" s="76">
        <f>IF('[1]貼付用（対象年度）'!AW7="","",'[1]貼付用（対象年度）'!AW7)</f>
        <v>7755.0469999999987</v>
      </c>
      <c r="P7" s="76">
        <f t="shared" ref="P7:Q52" si="1">IF(SUM(J7,L7,N7)="","",SUM(J7,L7,N7))</f>
        <v>6306</v>
      </c>
      <c r="Q7" s="77">
        <f t="shared" si="1"/>
        <v>26855.799999999996</v>
      </c>
      <c r="R7" s="104">
        <f>IF('[1]貼付用（対象年度）'!F7="","",'[1]貼付用（対象年度）'!F7)</f>
        <v>2</v>
      </c>
      <c r="S7" s="103">
        <f>IF('[1]貼付用（対象年度）'!H7="","",'[1]貼付用（対象年度）'!H7)</f>
        <v>0.74</v>
      </c>
      <c r="T7" s="103">
        <f>IF('[1]貼付用（対象年度）'!Z7="","",'[1]貼付用（対象年度）'!Z7)</f>
        <v>197</v>
      </c>
      <c r="U7" s="103">
        <f>IF('[1]貼付用（対象年度）'!AB7="","",'[1]貼付用（対象年度）'!AB7)</f>
        <v>1677.0700000000004</v>
      </c>
      <c r="V7" s="103">
        <f>IF('[1]貼付用（対象年度）'!AT7="","",'[1]貼付用（対象年度）'!AT7)</f>
        <v>1611</v>
      </c>
      <c r="W7" s="103">
        <f>IF('[1]貼付用（対象年度）'!AV7="","",'[1]貼付用（対象年度）'!AV7)</f>
        <v>6696.2700000000013</v>
      </c>
      <c r="X7" s="76">
        <f t="shared" ref="X7:Y52" si="2">IF(SUM(R7,T7,V7)="","",SUM(R7,T7,V7))</f>
        <v>1810</v>
      </c>
      <c r="Y7" s="78">
        <f t="shared" si="2"/>
        <v>8374.0800000000017</v>
      </c>
    </row>
    <row r="8" spans="1:25" ht="18" customHeight="1" x14ac:dyDescent="0.15">
      <c r="A8" s="72" t="s">
        <v>12</v>
      </c>
      <c r="B8" s="75">
        <f t="shared" si="0"/>
        <v>1332</v>
      </c>
      <c r="C8" s="76">
        <f t="shared" si="0"/>
        <v>782.26</v>
      </c>
      <c r="D8" s="76">
        <f t="shared" si="0"/>
        <v>3194</v>
      </c>
      <c r="E8" s="76">
        <f t="shared" si="0"/>
        <v>18775.79</v>
      </c>
      <c r="F8" s="76">
        <f t="shared" si="0"/>
        <v>10402</v>
      </c>
      <c r="G8" s="76">
        <f t="shared" si="0"/>
        <v>20519.41</v>
      </c>
      <c r="H8" s="76">
        <f t="shared" si="0"/>
        <v>14928</v>
      </c>
      <c r="I8" s="78">
        <f t="shared" si="0"/>
        <v>40077.46</v>
      </c>
      <c r="J8" s="79">
        <f>IF('[1]貼付用（対象年度）'!G8="","",'[1]貼付用（対象年度）'!G8)</f>
        <v>1314</v>
      </c>
      <c r="K8" s="76">
        <f>IF('[1]貼付用（対象年度）'!I8="","",'[1]貼付用（対象年度）'!I8)</f>
        <v>684.77</v>
      </c>
      <c r="L8" s="76">
        <f>IF('[1]貼付用（対象年度）'!AA8="","",'[1]貼付用（対象年度）'!AA8)</f>
        <v>2994</v>
      </c>
      <c r="M8" s="76">
        <f>IF('[1]貼付用（対象年度）'!AC8="","",'[1]貼付用（対象年度）'!AC8)</f>
        <v>17402.120000000003</v>
      </c>
      <c r="N8" s="76">
        <f>IF('[1]貼付用（対象年度）'!AU8="","",'[1]貼付用（対象年度）'!AU8)</f>
        <v>8570</v>
      </c>
      <c r="O8" s="76">
        <f>IF('[1]貼付用（対象年度）'!AW8="","",'[1]貼付用（対象年度）'!AW8)</f>
        <v>10151.44</v>
      </c>
      <c r="P8" s="76">
        <f t="shared" si="1"/>
        <v>12878</v>
      </c>
      <c r="Q8" s="77">
        <f t="shared" si="1"/>
        <v>28238.33</v>
      </c>
      <c r="R8" s="104">
        <f>IF('[1]貼付用（対象年度）'!F8="","",'[1]貼付用（対象年度）'!F8)</f>
        <v>18</v>
      </c>
      <c r="S8" s="103">
        <f>IF('[1]貼付用（対象年度）'!H8="","",'[1]貼付用（対象年度）'!H8)</f>
        <v>97.49</v>
      </c>
      <c r="T8" s="103">
        <f>IF('[1]貼付用（対象年度）'!Z8="","",'[1]貼付用（対象年度）'!Z8)</f>
        <v>200</v>
      </c>
      <c r="U8" s="103">
        <f>IF('[1]貼付用（対象年度）'!AB8="","",'[1]貼付用（対象年度）'!AB8)</f>
        <v>1373.67</v>
      </c>
      <c r="V8" s="103">
        <f>IF('[1]貼付用（対象年度）'!AT8="","",'[1]貼付用（対象年度）'!AT8)</f>
        <v>1832</v>
      </c>
      <c r="W8" s="103">
        <f>IF('[1]貼付用（対象年度）'!AV8="","",'[1]貼付用（対象年度）'!AV8)</f>
        <v>10367.969999999999</v>
      </c>
      <c r="X8" s="76">
        <f t="shared" si="2"/>
        <v>2050</v>
      </c>
      <c r="Y8" s="78">
        <f t="shared" si="2"/>
        <v>11839.13</v>
      </c>
    </row>
    <row r="9" spans="1:25" ht="18" customHeight="1" x14ac:dyDescent="0.15">
      <c r="A9" s="72" t="s">
        <v>13</v>
      </c>
      <c r="B9" s="75">
        <f t="shared" si="0"/>
        <v>1510</v>
      </c>
      <c r="C9" s="76">
        <f t="shared" si="0"/>
        <v>975.42199999999991</v>
      </c>
      <c r="D9" s="76">
        <f t="shared" si="0"/>
        <v>7053</v>
      </c>
      <c r="E9" s="76">
        <f t="shared" si="0"/>
        <v>42134.886999999995</v>
      </c>
      <c r="F9" s="76">
        <f t="shared" si="0"/>
        <v>20649</v>
      </c>
      <c r="G9" s="76">
        <f t="shared" si="0"/>
        <v>43234.841</v>
      </c>
      <c r="H9" s="76">
        <f t="shared" si="0"/>
        <v>29212</v>
      </c>
      <c r="I9" s="78">
        <f t="shared" si="0"/>
        <v>86345.15</v>
      </c>
      <c r="J9" s="79">
        <f>IF('[1]貼付用（対象年度）'!G9="","",'[1]貼付用（対象年度）'!G9)</f>
        <v>1507</v>
      </c>
      <c r="K9" s="76">
        <f>IF('[1]貼付用（対象年度）'!I9="","",'[1]貼付用（対象年度）'!I9)</f>
        <v>972.09199999999987</v>
      </c>
      <c r="L9" s="76">
        <f>IF('[1]貼付用（対象年度）'!AA9="","",'[1]貼付用（対象年度）'!AA9)</f>
        <v>6462</v>
      </c>
      <c r="M9" s="76">
        <f>IF('[1]貼付用（対象年度）'!AC9="","",'[1]貼付用（対象年度）'!AC9)</f>
        <v>37796.521999999997</v>
      </c>
      <c r="N9" s="76">
        <f>IF('[1]貼付用（対象年度）'!AU9="","",'[1]貼付用（対象年度）'!AU9)</f>
        <v>16928</v>
      </c>
      <c r="O9" s="76">
        <f>IF('[1]貼付用（対象年度）'!AW9="","",'[1]貼付用（対象年度）'!AW9)</f>
        <v>25473.379000000001</v>
      </c>
      <c r="P9" s="76">
        <f t="shared" si="1"/>
        <v>24897</v>
      </c>
      <c r="Q9" s="77">
        <f t="shared" si="1"/>
        <v>64241.992999999995</v>
      </c>
      <c r="R9" s="104">
        <f>IF('[1]貼付用（対象年度）'!F9="","",'[1]貼付用（対象年度）'!F9)</f>
        <v>3</v>
      </c>
      <c r="S9" s="103">
        <f>IF('[1]貼付用（対象年度）'!H9="","",'[1]貼付用（対象年度）'!H9)</f>
        <v>3.33</v>
      </c>
      <c r="T9" s="103">
        <f>IF('[1]貼付用（対象年度）'!Z9="","",'[1]貼付用（対象年度）'!Z9)</f>
        <v>591</v>
      </c>
      <c r="U9" s="103">
        <f>IF('[1]貼付用（対象年度）'!AB9="","",'[1]貼付用（対象年度）'!AB9)</f>
        <v>4338.3650000000007</v>
      </c>
      <c r="V9" s="103">
        <f>IF('[1]貼付用（対象年度）'!AT9="","",'[1]貼付用（対象年度）'!AT9)</f>
        <v>3721</v>
      </c>
      <c r="W9" s="103">
        <f>IF('[1]貼付用（対象年度）'!AV9="","",'[1]貼付用（対象年度）'!AV9)</f>
        <v>17761.461999999996</v>
      </c>
      <c r="X9" s="76">
        <f t="shared" si="2"/>
        <v>4315</v>
      </c>
      <c r="Y9" s="78">
        <f t="shared" si="2"/>
        <v>22103.156999999996</v>
      </c>
    </row>
    <row r="10" spans="1:25" ht="18" customHeight="1" x14ac:dyDescent="0.15">
      <c r="A10" s="72" t="s">
        <v>14</v>
      </c>
      <c r="B10" s="75">
        <f t="shared" si="0"/>
        <v>263</v>
      </c>
      <c r="C10" s="76">
        <f t="shared" si="0"/>
        <v>421.29999999999995</v>
      </c>
      <c r="D10" s="76">
        <f t="shared" si="0"/>
        <v>1859</v>
      </c>
      <c r="E10" s="76">
        <f t="shared" si="0"/>
        <v>11966.8</v>
      </c>
      <c r="F10" s="76">
        <f t="shared" si="0"/>
        <v>3456</v>
      </c>
      <c r="G10" s="76">
        <f t="shared" si="0"/>
        <v>15531.400000000001</v>
      </c>
      <c r="H10" s="76">
        <f t="shared" si="0"/>
        <v>5578</v>
      </c>
      <c r="I10" s="78">
        <f t="shared" si="0"/>
        <v>27919.5</v>
      </c>
      <c r="J10" s="79">
        <f>IF('[1]貼付用（対象年度）'!G10="","",'[1]貼付用（対象年度）'!G10)</f>
        <v>260</v>
      </c>
      <c r="K10" s="76">
        <f>IF('[1]貼付用（対象年度）'!I10="","",'[1]貼付用（対象年度）'!I10)</f>
        <v>68.099999999999994</v>
      </c>
      <c r="L10" s="76">
        <f>IF('[1]貼付用（対象年度）'!AA10="","",'[1]貼付用（対象年度）'!AA10)</f>
        <v>1623</v>
      </c>
      <c r="M10" s="76">
        <f>IF('[1]貼付用（対象年度）'!AC10="","",'[1]貼付用（対象年度）'!AC10)</f>
        <v>10543.3</v>
      </c>
      <c r="N10" s="76">
        <f>IF('[1]貼付用（対象年度）'!AU10="","",'[1]貼付用（対象年度）'!AU10)</f>
        <v>2265</v>
      </c>
      <c r="O10" s="76">
        <f>IF('[1]貼付用（対象年度）'!AW10="","",'[1]貼付用（対象年度）'!AW10)</f>
        <v>9360.5</v>
      </c>
      <c r="P10" s="76">
        <f t="shared" si="1"/>
        <v>4148</v>
      </c>
      <c r="Q10" s="77">
        <f t="shared" si="1"/>
        <v>19971.900000000001</v>
      </c>
      <c r="R10" s="104">
        <f>IF('[1]貼付用（対象年度）'!F10="","",'[1]貼付用（対象年度）'!F10)</f>
        <v>3</v>
      </c>
      <c r="S10" s="103">
        <f>IF('[1]貼付用（対象年度）'!H10="","",'[1]貼付用（対象年度）'!H10)</f>
        <v>353.2</v>
      </c>
      <c r="T10" s="103">
        <f>IF('[1]貼付用（対象年度）'!Z10="","",'[1]貼付用（対象年度）'!Z10)</f>
        <v>236</v>
      </c>
      <c r="U10" s="103">
        <f>IF('[1]貼付用（対象年度）'!AB10="","",'[1]貼付用（対象年度）'!AB10)</f>
        <v>1423.5</v>
      </c>
      <c r="V10" s="103">
        <f>IF('[1]貼付用（対象年度）'!AT10="","",'[1]貼付用（対象年度）'!AT10)</f>
        <v>1191</v>
      </c>
      <c r="W10" s="103">
        <f>IF('[1]貼付用（対象年度）'!AV10="","",'[1]貼付用（対象年度）'!AV10)</f>
        <v>6170.9000000000005</v>
      </c>
      <c r="X10" s="76">
        <f t="shared" si="2"/>
        <v>1430</v>
      </c>
      <c r="Y10" s="78">
        <f t="shared" si="2"/>
        <v>7947.6</v>
      </c>
    </row>
    <row r="11" spans="1:25" ht="18" customHeight="1" x14ac:dyDescent="0.15">
      <c r="A11" s="72" t="s">
        <v>15</v>
      </c>
      <c r="B11" s="75">
        <f t="shared" si="0"/>
        <v>551</v>
      </c>
      <c r="C11" s="76">
        <f t="shared" si="0"/>
        <v>362.5</v>
      </c>
      <c r="D11" s="76">
        <f t="shared" si="0"/>
        <v>3353</v>
      </c>
      <c r="E11" s="76">
        <f t="shared" si="0"/>
        <v>21930.1</v>
      </c>
      <c r="F11" s="76">
        <f t="shared" si="0"/>
        <v>3772</v>
      </c>
      <c r="G11" s="76">
        <f t="shared" si="0"/>
        <v>16245.2</v>
      </c>
      <c r="H11" s="76">
        <f t="shared" si="0"/>
        <v>7676</v>
      </c>
      <c r="I11" s="78">
        <f t="shared" si="0"/>
        <v>38537.800000000003</v>
      </c>
      <c r="J11" s="79">
        <f>IF('[1]貼付用（対象年度）'!G11="","",'[1]貼付用（対象年度）'!G11)</f>
        <v>547</v>
      </c>
      <c r="K11" s="76">
        <f>IF('[1]貼付用（対象年度）'!I11="","",'[1]貼付用（対象年度）'!I11)</f>
        <v>359.3</v>
      </c>
      <c r="L11" s="76">
        <f>IF('[1]貼付用（対象年度）'!AA11="","",'[1]貼付用（対象年度）'!AA11)</f>
        <v>3167</v>
      </c>
      <c r="M11" s="76">
        <f>IF('[1]貼付用（対象年度）'!AC11="","",'[1]貼付用（対象年度）'!AC11)</f>
        <v>20987.1</v>
      </c>
      <c r="N11" s="76">
        <f>IF('[1]貼付用（対象年度）'!AU11="","",'[1]貼付用（対象年度）'!AU11)</f>
        <v>2453</v>
      </c>
      <c r="O11" s="76">
        <f>IF('[1]貼付用（対象年度）'!AW11="","",'[1]貼付用（対象年度）'!AW11)</f>
        <v>9181.1</v>
      </c>
      <c r="P11" s="76">
        <f t="shared" si="1"/>
        <v>6167</v>
      </c>
      <c r="Q11" s="77">
        <f t="shared" si="1"/>
        <v>30527.5</v>
      </c>
      <c r="R11" s="104">
        <f>IF('[1]貼付用（対象年度）'!F11="","",'[1]貼付用（対象年度）'!F11)</f>
        <v>4</v>
      </c>
      <c r="S11" s="103">
        <f>IF('[1]貼付用（対象年度）'!H11="","",'[1]貼付用（対象年度）'!H11)</f>
        <v>3.2</v>
      </c>
      <c r="T11" s="103">
        <f>IF('[1]貼付用（対象年度）'!Z11="","",'[1]貼付用（対象年度）'!Z11)</f>
        <v>186</v>
      </c>
      <c r="U11" s="103">
        <f>IF('[1]貼付用（対象年度）'!AB11="","",'[1]貼付用（対象年度）'!AB11)</f>
        <v>943</v>
      </c>
      <c r="V11" s="103">
        <f>IF('[1]貼付用（対象年度）'!AT11="","",'[1]貼付用（対象年度）'!AT11)</f>
        <v>1319</v>
      </c>
      <c r="W11" s="103">
        <f>IF('[1]貼付用（対象年度）'!AV11="","",'[1]貼付用（対象年度）'!AV11)</f>
        <v>7064.0999999999995</v>
      </c>
      <c r="X11" s="76">
        <f t="shared" si="2"/>
        <v>1509</v>
      </c>
      <c r="Y11" s="78">
        <f t="shared" si="2"/>
        <v>8010.2999999999993</v>
      </c>
    </row>
    <row r="12" spans="1:25" ht="18" customHeight="1" x14ac:dyDescent="0.15">
      <c r="A12" s="72" t="s">
        <v>16</v>
      </c>
      <c r="B12" s="75">
        <f t="shared" si="0"/>
        <v>986</v>
      </c>
      <c r="C12" s="76">
        <f t="shared" si="0"/>
        <v>509.2</v>
      </c>
      <c r="D12" s="76">
        <f t="shared" si="0"/>
        <v>6149</v>
      </c>
      <c r="E12" s="76">
        <f t="shared" si="0"/>
        <v>39853.300000000003</v>
      </c>
      <c r="F12" s="76">
        <f t="shared" si="0"/>
        <v>13022</v>
      </c>
      <c r="G12" s="76">
        <f t="shared" si="0"/>
        <v>31542.5</v>
      </c>
      <c r="H12" s="76">
        <f t="shared" si="0"/>
        <v>20157</v>
      </c>
      <c r="I12" s="78">
        <f t="shared" si="0"/>
        <v>71905</v>
      </c>
      <c r="J12" s="79">
        <f>IF('[1]貼付用（対象年度）'!G12="","",'[1]貼付用（対象年度）'!G12)</f>
        <v>977</v>
      </c>
      <c r="K12" s="76">
        <f>IF('[1]貼付用（対象年度）'!I12="","",'[1]貼付用（対象年度）'!I12)</f>
        <v>426.7</v>
      </c>
      <c r="L12" s="76">
        <f>IF('[1]貼付用（対象年度）'!AA12="","",'[1]貼付用（対象年度）'!AA12)</f>
        <v>5867</v>
      </c>
      <c r="M12" s="76">
        <f>IF('[1]貼付用（対象年度）'!AC12="","",'[1]貼付用（対象年度）'!AC12)</f>
        <v>38360.800000000003</v>
      </c>
      <c r="N12" s="76">
        <f>IF('[1]貼付用（対象年度）'!AU12="","",'[1]貼付用（対象年度）'!AU12)</f>
        <v>10432</v>
      </c>
      <c r="O12" s="76">
        <f>IF('[1]貼付用（対象年度）'!AW12="","",'[1]貼付用（対象年度）'!AW12)</f>
        <v>19929</v>
      </c>
      <c r="P12" s="76">
        <f t="shared" si="1"/>
        <v>17276</v>
      </c>
      <c r="Q12" s="77">
        <f t="shared" si="1"/>
        <v>58716.5</v>
      </c>
      <c r="R12" s="104">
        <f>IF('[1]貼付用（対象年度）'!F12="","",'[1]貼付用（対象年度）'!F12)</f>
        <v>9</v>
      </c>
      <c r="S12" s="103">
        <f>IF('[1]貼付用（対象年度）'!H12="","",'[1]貼付用（対象年度）'!H12)</f>
        <v>82.5</v>
      </c>
      <c r="T12" s="103">
        <f>IF('[1]貼付用（対象年度）'!Z12="","",'[1]貼付用（対象年度）'!Z12)</f>
        <v>282</v>
      </c>
      <c r="U12" s="103">
        <f>IF('[1]貼付用（対象年度）'!AB12="","",'[1]貼付用（対象年度）'!AB12)</f>
        <v>1492.5</v>
      </c>
      <c r="V12" s="103">
        <f>IF('[1]貼付用（対象年度）'!AT12="","",'[1]貼付用（対象年度）'!AT12)</f>
        <v>2590</v>
      </c>
      <c r="W12" s="103">
        <f>IF('[1]貼付用（対象年度）'!AV12="","",'[1]貼付用（対象年度）'!AV12)</f>
        <v>11613.5</v>
      </c>
      <c r="X12" s="76">
        <f t="shared" si="2"/>
        <v>2881</v>
      </c>
      <c r="Y12" s="78">
        <f t="shared" si="2"/>
        <v>13188.5</v>
      </c>
    </row>
    <row r="13" spans="1:25" ht="18" customHeight="1" x14ac:dyDescent="0.15">
      <c r="A13" s="72" t="s">
        <v>17</v>
      </c>
      <c r="B13" s="75">
        <f t="shared" si="0"/>
        <v>8082</v>
      </c>
      <c r="C13" s="76">
        <f t="shared" si="0"/>
        <v>8006.6</v>
      </c>
      <c r="D13" s="76">
        <f t="shared" si="0"/>
        <v>8828</v>
      </c>
      <c r="E13" s="76">
        <f t="shared" si="0"/>
        <v>70869.3</v>
      </c>
      <c r="F13" s="76">
        <f t="shared" si="0"/>
        <v>28805</v>
      </c>
      <c r="G13" s="76">
        <f t="shared" si="0"/>
        <v>86205.6</v>
      </c>
      <c r="H13" s="76">
        <f t="shared" si="0"/>
        <v>45715</v>
      </c>
      <c r="I13" s="78">
        <f t="shared" si="0"/>
        <v>165081.5</v>
      </c>
      <c r="J13" s="79">
        <f>IF('[1]貼付用（対象年度）'!G13="","",'[1]貼付用（対象年度）'!G13)</f>
        <v>8069</v>
      </c>
      <c r="K13" s="76">
        <f>IF('[1]貼付用（対象年度）'!I13="","",'[1]貼付用（対象年度）'!I13)</f>
        <v>3321</v>
      </c>
      <c r="L13" s="76">
        <f>IF('[1]貼付用（対象年度）'!AA13="","",'[1]貼付用（対象年度）'!AA13)</f>
        <v>8235</v>
      </c>
      <c r="M13" s="76">
        <f>IF('[1]貼付用（対象年度）'!AC13="","",'[1]貼付用（対象年度）'!AC13)</f>
        <v>65154.2</v>
      </c>
      <c r="N13" s="76">
        <f>IF('[1]貼付用（対象年度）'!AU13="","",'[1]貼付用（対象年度）'!AU13)</f>
        <v>24438</v>
      </c>
      <c r="O13" s="76">
        <f>IF('[1]貼付用（対象年度）'!AW13="","",'[1]貼付用（対象年度）'!AW13)</f>
        <v>59185.5</v>
      </c>
      <c r="P13" s="76">
        <f t="shared" si="1"/>
        <v>40742</v>
      </c>
      <c r="Q13" s="77">
        <f t="shared" si="1"/>
        <v>127660.7</v>
      </c>
      <c r="R13" s="104">
        <f>IF('[1]貼付用（対象年度）'!F13="","",'[1]貼付用（対象年度）'!F13)</f>
        <v>13</v>
      </c>
      <c r="S13" s="103">
        <f>IF('[1]貼付用（対象年度）'!H13="","",'[1]貼付用（対象年度）'!H13)</f>
        <v>4685.6000000000004</v>
      </c>
      <c r="T13" s="103">
        <f>IF('[1]貼付用（対象年度）'!Z13="","",'[1]貼付用（対象年度）'!Z13)</f>
        <v>593</v>
      </c>
      <c r="U13" s="103">
        <f>IF('[1]貼付用（対象年度）'!AB13="","",'[1]貼付用（対象年度）'!AB13)</f>
        <v>5715.1</v>
      </c>
      <c r="V13" s="103">
        <f>IF('[1]貼付用（対象年度）'!AT13="","",'[1]貼付用（対象年度）'!AT13)</f>
        <v>4367</v>
      </c>
      <c r="W13" s="103">
        <f>IF('[1]貼付用（対象年度）'!AV13="","",'[1]貼付用（対象年度）'!AV13)</f>
        <v>27020.1</v>
      </c>
      <c r="X13" s="76">
        <f t="shared" si="2"/>
        <v>4973</v>
      </c>
      <c r="Y13" s="78">
        <f t="shared" si="2"/>
        <v>37420.800000000003</v>
      </c>
    </row>
    <row r="14" spans="1:25" ht="18" customHeight="1" x14ac:dyDescent="0.15">
      <c r="A14" s="72" t="s">
        <v>18</v>
      </c>
      <c r="B14" s="75">
        <f t="shared" si="0"/>
        <v>505</v>
      </c>
      <c r="C14" s="76">
        <f t="shared" si="0"/>
        <v>1227.5</v>
      </c>
      <c r="D14" s="76">
        <f t="shared" si="0"/>
        <v>6242</v>
      </c>
      <c r="E14" s="76">
        <f t="shared" si="0"/>
        <v>42223.100000000006</v>
      </c>
      <c r="F14" s="76">
        <f t="shared" si="0"/>
        <v>14438</v>
      </c>
      <c r="G14" s="76">
        <f t="shared" si="0"/>
        <v>43339.1</v>
      </c>
      <c r="H14" s="76">
        <f t="shared" si="0"/>
        <v>21185</v>
      </c>
      <c r="I14" s="78">
        <f t="shared" si="0"/>
        <v>86789.700000000012</v>
      </c>
      <c r="J14" s="79">
        <f>IF('[1]貼付用（対象年度）'!G14="","",'[1]貼付用（対象年度）'!G14)</f>
        <v>494</v>
      </c>
      <c r="K14" s="76">
        <f>IF('[1]貼付用（対象年度）'!I14="","",'[1]貼付用（対象年度）'!I14)</f>
        <v>1220.3</v>
      </c>
      <c r="L14" s="76">
        <f>IF('[1]貼付用（対象年度）'!AA14="","",'[1]貼付用（対象年度）'!AA14)</f>
        <v>5791</v>
      </c>
      <c r="M14" s="76">
        <f>IF('[1]貼付用（対象年度）'!AC14="","",'[1]貼付用（対象年度）'!AC14)</f>
        <v>40284.800000000003</v>
      </c>
      <c r="N14" s="76">
        <f>IF('[1]貼付用（対象年度）'!AU14="","",'[1]貼付用（対象年度）'!AU14)</f>
        <v>11349</v>
      </c>
      <c r="O14" s="76">
        <f>IF('[1]貼付用（対象年度）'!AW14="","",'[1]貼付用（対象年度）'!AW14)</f>
        <v>25742</v>
      </c>
      <c r="P14" s="76">
        <f t="shared" si="1"/>
        <v>17634</v>
      </c>
      <c r="Q14" s="77">
        <f t="shared" si="1"/>
        <v>67247.100000000006</v>
      </c>
      <c r="R14" s="104">
        <f>IF('[1]貼付用（対象年度）'!F14="","",'[1]貼付用（対象年度）'!F14)</f>
        <v>11</v>
      </c>
      <c r="S14" s="103">
        <f>IF('[1]貼付用（対象年度）'!H14="","",'[1]貼付用（対象年度）'!H14)</f>
        <v>7.2</v>
      </c>
      <c r="T14" s="103">
        <f>IF('[1]貼付用（対象年度）'!Z14="","",'[1]貼付用（対象年度）'!Z14)</f>
        <v>451</v>
      </c>
      <c r="U14" s="103">
        <f>IF('[1]貼付用（対象年度）'!AB14="","",'[1]貼付用（対象年度）'!AB14)</f>
        <v>1938.3</v>
      </c>
      <c r="V14" s="103">
        <f>IF('[1]貼付用（対象年度）'!AT14="","",'[1]貼付用（対象年度）'!AT14)</f>
        <v>3089</v>
      </c>
      <c r="W14" s="103">
        <f>IF('[1]貼付用（対象年度）'!AV14="","",'[1]貼付用（対象年度）'!AV14)</f>
        <v>17597.099999999999</v>
      </c>
      <c r="X14" s="76">
        <f t="shared" si="2"/>
        <v>3551</v>
      </c>
      <c r="Y14" s="78">
        <f t="shared" si="2"/>
        <v>19542.599999999999</v>
      </c>
    </row>
    <row r="15" spans="1:25" ht="18" customHeight="1" x14ac:dyDescent="0.15">
      <c r="A15" s="72" t="s">
        <v>19</v>
      </c>
      <c r="B15" s="75">
        <f t="shared" si="0"/>
        <v>542</v>
      </c>
      <c r="C15" s="76">
        <f t="shared" si="0"/>
        <v>832.59999999999991</v>
      </c>
      <c r="D15" s="76">
        <f t="shared" si="0"/>
        <v>6798</v>
      </c>
      <c r="E15" s="76">
        <f t="shared" si="0"/>
        <v>45327.799999999996</v>
      </c>
      <c r="F15" s="76">
        <f t="shared" si="0"/>
        <v>21990</v>
      </c>
      <c r="G15" s="76">
        <f t="shared" si="0"/>
        <v>36114.699999999997</v>
      </c>
      <c r="H15" s="76">
        <f t="shared" si="0"/>
        <v>29330</v>
      </c>
      <c r="I15" s="78">
        <f t="shared" si="0"/>
        <v>82275.100000000006</v>
      </c>
      <c r="J15" s="79">
        <f>IF('[1]貼付用（対象年度）'!G15="","",'[1]貼付用（対象年度）'!G15)</f>
        <v>537</v>
      </c>
      <c r="K15" s="76">
        <f>IF('[1]貼付用（対象年度）'!I15="","",'[1]貼付用（対象年度）'!I15)</f>
        <v>814.3</v>
      </c>
      <c r="L15" s="76">
        <f>IF('[1]貼付用（対象年度）'!AA15="","",'[1]貼付用（対象年度）'!AA15)</f>
        <v>6303</v>
      </c>
      <c r="M15" s="76">
        <f>IF('[1]貼付用（対象年度）'!AC15="","",'[1]貼付用（対象年度）'!AC15)</f>
        <v>42846.6</v>
      </c>
      <c r="N15" s="76">
        <f>IF('[1]貼付用（対象年度）'!AU15="","",'[1]貼付用（対象年度）'!AU15)</f>
        <v>16824</v>
      </c>
      <c r="O15" s="76">
        <f>IF('[1]貼付用（対象年度）'!AW15="","",'[1]貼付用（対象年度）'!AW15)</f>
        <v>23373.600000000002</v>
      </c>
      <c r="P15" s="76">
        <f t="shared" si="1"/>
        <v>23664</v>
      </c>
      <c r="Q15" s="77">
        <f t="shared" si="1"/>
        <v>67034.5</v>
      </c>
      <c r="R15" s="104">
        <f>IF('[1]貼付用（対象年度）'!F15="","",'[1]貼付用（対象年度）'!F15)</f>
        <v>5</v>
      </c>
      <c r="S15" s="103">
        <f>IF('[1]貼付用（対象年度）'!H15="","",'[1]貼付用（対象年度）'!H15)</f>
        <v>18.299999999999997</v>
      </c>
      <c r="T15" s="103">
        <f>IF('[1]貼付用（対象年度）'!Z15="","",'[1]貼付用（対象年度）'!Z15)</f>
        <v>495</v>
      </c>
      <c r="U15" s="103">
        <f>IF('[1]貼付用（対象年度）'!AB15="","",'[1]貼付用（対象年度）'!AB15)</f>
        <v>2481.1999999999998</v>
      </c>
      <c r="V15" s="103">
        <f>IF('[1]貼付用（対象年度）'!AT15="","",'[1]貼付用（対象年度）'!AT15)</f>
        <v>5166</v>
      </c>
      <c r="W15" s="103">
        <f>IF('[1]貼付用（対象年度）'!AV15="","",'[1]貼付用（対象年度）'!AV15)</f>
        <v>12741.099999999999</v>
      </c>
      <c r="X15" s="76">
        <f t="shared" si="2"/>
        <v>5666</v>
      </c>
      <c r="Y15" s="78">
        <f t="shared" si="2"/>
        <v>15240.599999999999</v>
      </c>
    </row>
    <row r="16" spans="1:25" ht="18" customHeight="1" x14ac:dyDescent="0.15">
      <c r="A16" s="72" t="s">
        <v>20</v>
      </c>
      <c r="B16" s="75">
        <f t="shared" si="0"/>
        <v>1744</v>
      </c>
      <c r="C16" s="76">
        <f t="shared" si="0"/>
        <v>2478.8000000000002</v>
      </c>
      <c r="D16" s="76">
        <f t="shared" si="0"/>
        <v>17222</v>
      </c>
      <c r="E16" s="76">
        <f t="shared" si="0"/>
        <v>102552.6</v>
      </c>
      <c r="F16" s="76">
        <f t="shared" si="0"/>
        <v>59499</v>
      </c>
      <c r="G16" s="76">
        <f t="shared" si="0"/>
        <v>126866.30000000002</v>
      </c>
      <c r="H16" s="76">
        <f t="shared" si="0"/>
        <v>78465</v>
      </c>
      <c r="I16" s="78">
        <f t="shared" si="0"/>
        <v>231897.7</v>
      </c>
      <c r="J16" s="79">
        <f>IF('[1]貼付用（対象年度）'!G16="","",'[1]貼付用（対象年度）'!G16)</f>
        <v>1718</v>
      </c>
      <c r="K16" s="76">
        <f>IF('[1]貼付用（対象年度）'!I16="","",'[1]貼付用（対象年度）'!I16)</f>
        <v>2248.3000000000002</v>
      </c>
      <c r="L16" s="76">
        <f>IF('[1]貼付用（対象年度）'!AA16="","",'[1]貼付用（対象年度）'!AA16)</f>
        <v>16181</v>
      </c>
      <c r="M16" s="76">
        <f>IF('[1]貼付用（対象年度）'!AC16="","",'[1]貼付用（対象年度）'!AC16)</f>
        <v>94563.200000000012</v>
      </c>
      <c r="N16" s="76">
        <f>IF('[1]貼付用（対象年度）'!AU16="","",'[1]貼付用（対象年度）'!AU16)</f>
        <v>48501</v>
      </c>
      <c r="O16" s="76">
        <f>IF('[1]貼付用（対象年度）'!AW16="","",'[1]貼付用（対象年度）'!AW16)</f>
        <v>84241.700000000012</v>
      </c>
      <c r="P16" s="76">
        <f t="shared" si="1"/>
        <v>66400</v>
      </c>
      <c r="Q16" s="77">
        <f t="shared" si="1"/>
        <v>181053.2</v>
      </c>
      <c r="R16" s="104">
        <f>IF('[1]貼付用（対象年度）'!F16="","",'[1]貼付用（対象年度）'!F16)</f>
        <v>26</v>
      </c>
      <c r="S16" s="103">
        <f>IF('[1]貼付用（対象年度）'!H16="","",'[1]貼付用（対象年度）'!H16)</f>
        <v>230.5</v>
      </c>
      <c r="T16" s="103">
        <f>IF('[1]貼付用（対象年度）'!Z16="","",'[1]貼付用（対象年度）'!Z16)</f>
        <v>1041</v>
      </c>
      <c r="U16" s="103">
        <f>IF('[1]貼付用（対象年度）'!AB16="","",'[1]貼付用（対象年度）'!AB16)</f>
        <v>7989.4</v>
      </c>
      <c r="V16" s="103">
        <f>IF('[1]貼付用（対象年度）'!AT16="","",'[1]貼付用（対象年度）'!AT16)</f>
        <v>10998</v>
      </c>
      <c r="W16" s="103">
        <f>IF('[1]貼付用（対象年度）'!AV16="","",'[1]貼付用（対象年度）'!AV16)</f>
        <v>42624.6</v>
      </c>
      <c r="X16" s="76">
        <f t="shared" si="2"/>
        <v>12065</v>
      </c>
      <c r="Y16" s="78">
        <f t="shared" si="2"/>
        <v>50844.5</v>
      </c>
    </row>
    <row r="17" spans="1:25" ht="18" customHeight="1" x14ac:dyDescent="0.15">
      <c r="A17" s="72" t="s">
        <v>21</v>
      </c>
      <c r="B17" s="75">
        <f t="shared" si="0"/>
        <v>1291</v>
      </c>
      <c r="C17" s="76">
        <f t="shared" si="0"/>
        <v>3554.66</v>
      </c>
      <c r="D17" s="76">
        <f t="shared" si="0"/>
        <v>14540</v>
      </c>
      <c r="E17" s="76">
        <f t="shared" si="0"/>
        <v>99304.335000000006</v>
      </c>
      <c r="F17" s="76">
        <f t="shared" si="0"/>
        <v>159261</v>
      </c>
      <c r="G17" s="76">
        <f t="shared" si="0"/>
        <v>124512.08499999999</v>
      </c>
      <c r="H17" s="76">
        <f t="shared" si="0"/>
        <v>175092</v>
      </c>
      <c r="I17" s="78">
        <f t="shared" si="0"/>
        <v>227371.08000000002</v>
      </c>
      <c r="J17" s="79">
        <f>IF('[1]貼付用（対象年度）'!G17="","",'[1]貼付用（対象年度）'!G17)</f>
        <v>1267</v>
      </c>
      <c r="K17" s="76">
        <f>IF('[1]貼付用（対象年度）'!I17="","",'[1]貼付用（対象年度）'!I17)</f>
        <v>3393.56</v>
      </c>
      <c r="L17" s="76">
        <f>IF('[1]貼付用（対象年度）'!AA17="","",'[1]貼付用（対象年度）'!AA17)</f>
        <v>13508</v>
      </c>
      <c r="M17" s="76">
        <f>IF('[1]貼付用（対象年度）'!AC17="","",'[1]貼付用（対象年度）'!AC17)</f>
        <v>84697.135000000009</v>
      </c>
      <c r="N17" s="76">
        <f>IF('[1]貼付用（対象年度）'!AU17="","",'[1]貼付用（対象年度）'!AU17)</f>
        <v>151093</v>
      </c>
      <c r="O17" s="76">
        <f>IF('[1]貼付用（対象年度）'!AW17="","",'[1]貼付用（対象年度）'!AW17)</f>
        <v>82498.956999999995</v>
      </c>
      <c r="P17" s="76">
        <f t="shared" si="1"/>
        <v>165868</v>
      </c>
      <c r="Q17" s="77">
        <f t="shared" si="1"/>
        <v>170589.652</v>
      </c>
      <c r="R17" s="104">
        <f>IF('[1]貼付用（対象年度）'!F17="","",'[1]貼付用（対象年度）'!F17)</f>
        <v>24</v>
      </c>
      <c r="S17" s="103">
        <f>IF('[1]貼付用（対象年度）'!H17="","",'[1]貼付用（対象年度）'!H17)</f>
        <v>161.1</v>
      </c>
      <c r="T17" s="103">
        <f>IF('[1]貼付用（対象年度）'!Z17="","",'[1]貼付用（対象年度）'!Z17)</f>
        <v>1032</v>
      </c>
      <c r="U17" s="103">
        <f>IF('[1]貼付用（対象年度）'!AB17="","",'[1]貼付用（対象年度）'!AB17)</f>
        <v>14607.2</v>
      </c>
      <c r="V17" s="103">
        <f>IF('[1]貼付用（対象年度）'!AT17="","",'[1]貼付用（対象年度）'!AT17)</f>
        <v>8168</v>
      </c>
      <c r="W17" s="103">
        <f>IF('[1]貼付用（対象年度）'!AV17="","",'[1]貼付用（対象年度）'!AV17)</f>
        <v>42013.127999999997</v>
      </c>
      <c r="X17" s="76">
        <f t="shared" si="2"/>
        <v>9224</v>
      </c>
      <c r="Y17" s="78">
        <f t="shared" si="2"/>
        <v>56781.428</v>
      </c>
    </row>
    <row r="18" spans="1:25" ht="18" customHeight="1" x14ac:dyDescent="0.15">
      <c r="A18" s="72" t="s">
        <v>22</v>
      </c>
      <c r="B18" s="75">
        <f t="shared" si="0"/>
        <v>3928</v>
      </c>
      <c r="C18" s="76">
        <f t="shared" si="0"/>
        <v>16941.895</v>
      </c>
      <c r="D18" s="76">
        <f t="shared" si="0"/>
        <v>43573</v>
      </c>
      <c r="E18" s="76">
        <f t="shared" si="0"/>
        <v>267300.53399999999</v>
      </c>
      <c r="F18" s="76">
        <f t="shared" si="0"/>
        <v>119425</v>
      </c>
      <c r="G18" s="76">
        <f t="shared" si="0"/>
        <v>410704.01899999997</v>
      </c>
      <c r="H18" s="76">
        <f t="shared" si="0"/>
        <v>166926</v>
      </c>
      <c r="I18" s="78">
        <f t="shared" si="0"/>
        <v>694946.44799999997</v>
      </c>
      <c r="J18" s="79">
        <f>IF('[1]貼付用（対象年度）'!G18="","",'[1]貼付用（対象年度）'!G18)</f>
        <v>3870</v>
      </c>
      <c r="K18" s="76">
        <f>IF('[1]貼付用（対象年度）'!I18="","",'[1]貼付用（対象年度）'!I18)</f>
        <v>15614.235000000001</v>
      </c>
      <c r="L18" s="76">
        <f>IF('[1]貼付用（対象年度）'!AA18="","",'[1]貼付用（対象年度）'!AA18)</f>
        <v>40719</v>
      </c>
      <c r="M18" s="76">
        <f>IF('[1]貼付用（対象年度）'!AC18="","",'[1]貼付用（対象年度）'!AC18)</f>
        <v>244893.71400000001</v>
      </c>
      <c r="N18" s="76">
        <f>IF('[1]貼付用（対象年度）'!AU18="","",'[1]貼付用（対象年度）'!AU18)</f>
        <v>94766</v>
      </c>
      <c r="O18" s="76">
        <f>IF('[1]貼付用（対象年度）'!AW18="","",'[1]貼付用（対象年度）'!AW18)</f>
        <v>283936.15399999998</v>
      </c>
      <c r="P18" s="76">
        <f t="shared" si="1"/>
        <v>139355</v>
      </c>
      <c r="Q18" s="77">
        <f t="shared" si="1"/>
        <v>544444.103</v>
      </c>
      <c r="R18" s="104">
        <f>IF('[1]貼付用（対象年度）'!F18="","",'[1]貼付用（対象年度）'!F18)</f>
        <v>58</v>
      </c>
      <c r="S18" s="103">
        <f>IF('[1]貼付用（対象年度）'!H18="","",'[1]貼付用（対象年度）'!H18)</f>
        <v>1327.66</v>
      </c>
      <c r="T18" s="103">
        <f>IF('[1]貼付用（対象年度）'!Z18="","",'[1]貼付用（対象年度）'!Z18)</f>
        <v>2854</v>
      </c>
      <c r="U18" s="103">
        <f>IF('[1]貼付用（対象年度）'!AB18="","",'[1]貼付用（対象年度）'!AB18)</f>
        <v>22406.82</v>
      </c>
      <c r="V18" s="103">
        <f>IF('[1]貼付用（対象年度）'!AT18="","",'[1]貼付用（対象年度）'!AT18)</f>
        <v>24659</v>
      </c>
      <c r="W18" s="103">
        <f>IF('[1]貼付用（対象年度）'!AV18="","",'[1]貼付用（対象年度）'!AV18)</f>
        <v>126767.86500000001</v>
      </c>
      <c r="X18" s="76">
        <f t="shared" si="2"/>
        <v>27571</v>
      </c>
      <c r="Y18" s="78">
        <f t="shared" si="2"/>
        <v>150502.345</v>
      </c>
    </row>
    <row r="19" spans="1:25" ht="18" customHeight="1" x14ac:dyDescent="0.15">
      <c r="A19" s="72" t="s">
        <v>23</v>
      </c>
      <c r="B19" s="75">
        <f t="shared" si="0"/>
        <v>1120</v>
      </c>
      <c r="C19" s="76">
        <f t="shared" si="0"/>
        <v>3697.3949999999995</v>
      </c>
      <c r="D19" s="76">
        <f t="shared" si="0"/>
        <v>18235</v>
      </c>
      <c r="E19" s="76">
        <f t="shared" si="0"/>
        <v>155662.85700000002</v>
      </c>
      <c r="F19" s="76">
        <f t="shared" si="0"/>
        <v>75970</v>
      </c>
      <c r="G19" s="76">
        <f t="shared" si="0"/>
        <v>164948.11599999995</v>
      </c>
      <c r="H19" s="76">
        <f t="shared" si="0"/>
        <v>95325</v>
      </c>
      <c r="I19" s="78">
        <f t="shared" si="0"/>
        <v>324308.36799999996</v>
      </c>
      <c r="J19" s="79">
        <f>IF('[1]貼付用（対象年度）'!G19="","",'[1]貼付用（対象年度）'!G19)</f>
        <v>1092</v>
      </c>
      <c r="K19" s="76">
        <f>IF('[1]貼付用（対象年度）'!I19="","",'[1]貼付用（対象年度）'!I19)</f>
        <v>3605.1849999999995</v>
      </c>
      <c r="L19" s="76">
        <f>IF('[1]貼付用（対象年度）'!AA19="","",'[1]貼付用（対象年度）'!AA19)</f>
        <v>17020</v>
      </c>
      <c r="M19" s="76">
        <f>IF('[1]貼付用（対象年度）'!AC19="","",'[1]貼付用（対象年度）'!AC19)</f>
        <v>141642.13700000002</v>
      </c>
      <c r="N19" s="76">
        <f>IF('[1]貼付用（対象年度）'!AU19="","",'[1]貼付用（対象年度）'!AU19)</f>
        <v>63231</v>
      </c>
      <c r="O19" s="76">
        <f>IF('[1]貼付用（対象年度）'!AW19="","",'[1]貼付用（対象年度）'!AW19)</f>
        <v>100229.72999999991</v>
      </c>
      <c r="P19" s="76">
        <f t="shared" si="1"/>
        <v>81343</v>
      </c>
      <c r="Q19" s="77">
        <f t="shared" si="1"/>
        <v>245477.05199999991</v>
      </c>
      <c r="R19" s="104">
        <f>IF('[1]貼付用（対象年度）'!F19="","",'[1]貼付用（対象年度）'!F19)</f>
        <v>28</v>
      </c>
      <c r="S19" s="103">
        <f>IF('[1]貼付用（対象年度）'!H19="","",'[1]貼付用（対象年度）'!H19)</f>
        <v>92.21</v>
      </c>
      <c r="T19" s="103">
        <f>IF('[1]貼付用（対象年度）'!Z19="","",'[1]貼付用（対象年度）'!Z19)</f>
        <v>1215</v>
      </c>
      <c r="U19" s="103">
        <f>IF('[1]貼付用（対象年度）'!AB19="","",'[1]貼付用（対象年度）'!AB19)</f>
        <v>14020.720000000001</v>
      </c>
      <c r="V19" s="103">
        <f>IF('[1]貼付用（対象年度）'!AT19="","",'[1]貼付用（対象年度）'!AT19)</f>
        <v>12739</v>
      </c>
      <c r="W19" s="103">
        <f>IF('[1]貼付用（対象年度）'!AV19="","",'[1]貼付用（対象年度）'!AV19)</f>
        <v>64718.38600000005</v>
      </c>
      <c r="X19" s="76">
        <f t="shared" si="2"/>
        <v>13982</v>
      </c>
      <c r="Y19" s="78">
        <f t="shared" si="2"/>
        <v>78831.31600000005</v>
      </c>
    </row>
    <row r="20" spans="1:25" ht="18" customHeight="1" x14ac:dyDescent="0.15">
      <c r="A20" s="72" t="s">
        <v>24</v>
      </c>
      <c r="B20" s="75">
        <f t="shared" si="0"/>
        <v>1226</v>
      </c>
      <c r="C20" s="76">
        <f t="shared" si="0"/>
        <v>855.19299999999987</v>
      </c>
      <c r="D20" s="76">
        <f t="shared" si="0"/>
        <v>7011.2</v>
      </c>
      <c r="E20" s="76">
        <f t="shared" si="0"/>
        <v>37523.753000000012</v>
      </c>
      <c r="F20" s="76">
        <f t="shared" si="0"/>
        <v>14392</v>
      </c>
      <c r="G20" s="76">
        <f t="shared" si="0"/>
        <v>43472.433000000005</v>
      </c>
      <c r="H20" s="76">
        <f t="shared" si="0"/>
        <v>22629.200000000001</v>
      </c>
      <c r="I20" s="78">
        <f t="shared" si="0"/>
        <v>81851.379000000015</v>
      </c>
      <c r="J20" s="79">
        <f>IF('[1]貼付用（対象年度）'!G20="","",'[1]貼付用（対象年度）'!G20)</f>
        <v>1195</v>
      </c>
      <c r="K20" s="76">
        <f>IF('[1]貼付用（対象年度）'!I20="","",'[1]貼付用（対象年度）'!I20)</f>
        <v>744.35299999999984</v>
      </c>
      <c r="L20" s="76">
        <f>IF('[1]貼付用（対象年度）'!AA20="","",'[1]貼付用（対象年度）'!AA20)</f>
        <v>6515.2</v>
      </c>
      <c r="M20" s="76">
        <f>IF('[1]貼付用（対象年度）'!AC20="","",'[1]貼付用（対象年度）'!AC20)</f>
        <v>34755.433000000012</v>
      </c>
      <c r="N20" s="76">
        <f>IF('[1]貼付用（対象年度）'!AU20="","",'[1]貼付用（対象年度）'!AU20)</f>
        <v>10940</v>
      </c>
      <c r="O20" s="76">
        <f>IF('[1]貼付用（対象年度）'!AW20="","",'[1]貼付用（対象年度）'!AW20)</f>
        <v>26427.303000000004</v>
      </c>
      <c r="P20" s="76">
        <f t="shared" si="1"/>
        <v>18650.2</v>
      </c>
      <c r="Q20" s="77">
        <f t="shared" si="1"/>
        <v>61927.089000000022</v>
      </c>
      <c r="R20" s="104">
        <f>IF('[1]貼付用（対象年度）'!F20="","",'[1]貼付用（対象年度）'!F20)</f>
        <v>31</v>
      </c>
      <c r="S20" s="103">
        <f>IF('[1]貼付用（対象年度）'!H20="","",'[1]貼付用（対象年度）'!H20)</f>
        <v>110.84</v>
      </c>
      <c r="T20" s="103">
        <f>IF('[1]貼付用（対象年度）'!Z20="","",'[1]貼付用（対象年度）'!Z20)</f>
        <v>496</v>
      </c>
      <c r="U20" s="103">
        <f>IF('[1]貼付用（対象年度）'!AB20="","",'[1]貼付用（対象年度）'!AB20)</f>
        <v>2768.3200000000006</v>
      </c>
      <c r="V20" s="103">
        <f>IF('[1]貼付用（対象年度）'!AT20="","",'[1]貼付用（対象年度）'!AT20)</f>
        <v>3452</v>
      </c>
      <c r="W20" s="103">
        <f>IF('[1]貼付用（対象年度）'!AV20="","",'[1]貼付用（対象年度）'!AV20)</f>
        <v>17045.129999999997</v>
      </c>
      <c r="X20" s="76">
        <f t="shared" si="2"/>
        <v>3979</v>
      </c>
      <c r="Y20" s="78">
        <f t="shared" si="2"/>
        <v>19924.289999999997</v>
      </c>
    </row>
    <row r="21" spans="1:25" ht="18" customHeight="1" x14ac:dyDescent="0.15">
      <c r="A21" s="72" t="s">
        <v>25</v>
      </c>
      <c r="B21" s="75">
        <f t="shared" si="0"/>
        <v>803</v>
      </c>
      <c r="C21" s="76">
        <f t="shared" si="0"/>
        <v>869.8</v>
      </c>
      <c r="D21" s="76">
        <f t="shared" si="0"/>
        <v>4518</v>
      </c>
      <c r="E21" s="76">
        <f t="shared" si="0"/>
        <v>25187</v>
      </c>
      <c r="F21" s="76">
        <f t="shared" si="0"/>
        <v>9967</v>
      </c>
      <c r="G21" s="76">
        <f t="shared" si="0"/>
        <v>31353.9</v>
      </c>
      <c r="H21" s="76">
        <f t="shared" si="0"/>
        <v>15288</v>
      </c>
      <c r="I21" s="78">
        <f t="shared" si="0"/>
        <v>57410.7</v>
      </c>
      <c r="J21" s="79">
        <f>IF('[1]貼付用（対象年度）'!G21="","",'[1]貼付用（対象年度）'!G21)</f>
        <v>799</v>
      </c>
      <c r="K21" s="76">
        <f>IF('[1]貼付用（対象年度）'!I21="","",'[1]貼付用（対象年度）'!I21)</f>
        <v>868.19999999999993</v>
      </c>
      <c r="L21" s="76">
        <f>IF('[1]貼付用（対象年度）'!AA21="","",'[1]貼付用（対象年度）'!AA21)</f>
        <v>4239</v>
      </c>
      <c r="M21" s="76">
        <f>IF('[1]貼付用（対象年度）'!AC21="","",'[1]貼付用（対象年度）'!AC21)</f>
        <v>23102.799999999999</v>
      </c>
      <c r="N21" s="76">
        <f>IF('[1]貼付用（対象年度）'!AU21="","",'[1]貼付用（対象年度）'!AU21)</f>
        <v>7975</v>
      </c>
      <c r="O21" s="76">
        <f>IF('[1]貼付用（対象年度）'!AW21="","",'[1]貼付用（対象年度）'!AW21)</f>
        <v>19345.7</v>
      </c>
      <c r="P21" s="76">
        <f t="shared" si="1"/>
        <v>13013</v>
      </c>
      <c r="Q21" s="77">
        <f t="shared" si="1"/>
        <v>43316.7</v>
      </c>
      <c r="R21" s="104">
        <f>IF('[1]貼付用（対象年度）'!F21="","",'[1]貼付用（対象年度）'!F21)</f>
        <v>4</v>
      </c>
      <c r="S21" s="103">
        <f>IF('[1]貼付用（対象年度）'!H21="","",'[1]貼付用（対象年度）'!H21)</f>
        <v>1.6</v>
      </c>
      <c r="T21" s="103">
        <f>IF('[1]貼付用（対象年度）'!Z21="","",'[1]貼付用（対象年度）'!Z21)</f>
        <v>279</v>
      </c>
      <c r="U21" s="103">
        <f>IF('[1]貼付用（対象年度）'!AB21="","",'[1]貼付用（対象年度）'!AB21)</f>
        <v>2084.1999999999998</v>
      </c>
      <c r="V21" s="103">
        <f>IF('[1]貼付用（対象年度）'!AT21="","",'[1]貼付用（対象年度）'!AT21)</f>
        <v>1992</v>
      </c>
      <c r="W21" s="103">
        <f>IF('[1]貼付用（対象年度）'!AV21="","",'[1]貼付用（対象年度）'!AV21)</f>
        <v>12008.2</v>
      </c>
      <c r="X21" s="76">
        <f t="shared" si="2"/>
        <v>2275</v>
      </c>
      <c r="Y21" s="78">
        <f t="shared" si="2"/>
        <v>14094</v>
      </c>
    </row>
    <row r="22" spans="1:25" ht="18" customHeight="1" x14ac:dyDescent="0.15">
      <c r="A22" s="72" t="s">
        <v>26</v>
      </c>
      <c r="B22" s="75">
        <f t="shared" ref="B22:I53" si="3">IF(SUM(J22,R22)="","",SUM(J22,R22))</f>
        <v>524</v>
      </c>
      <c r="C22" s="76">
        <f t="shared" si="3"/>
        <v>293.10000000000002</v>
      </c>
      <c r="D22" s="76">
        <f t="shared" si="3"/>
        <v>4045</v>
      </c>
      <c r="E22" s="76">
        <f t="shared" si="3"/>
        <v>21059.834999999999</v>
      </c>
      <c r="F22" s="76">
        <f t="shared" si="3"/>
        <v>10645</v>
      </c>
      <c r="G22" s="76">
        <f t="shared" si="3"/>
        <v>27908.076000000001</v>
      </c>
      <c r="H22" s="76">
        <f t="shared" si="3"/>
        <v>15214</v>
      </c>
      <c r="I22" s="78">
        <f t="shared" si="3"/>
        <v>49261.010999999999</v>
      </c>
      <c r="J22" s="79">
        <f>IF('[1]貼付用（対象年度）'!G22="","",'[1]貼付用（対象年度）'!G22)</f>
        <v>518</v>
      </c>
      <c r="K22" s="76">
        <f>IF('[1]貼付用（対象年度）'!I22="","",'[1]貼付用（対象年度）'!I22)</f>
        <v>280.3</v>
      </c>
      <c r="L22" s="76">
        <f>IF('[1]貼付用（対象年度）'!AA22="","",'[1]貼付用（対象年度）'!AA22)</f>
        <v>3743</v>
      </c>
      <c r="M22" s="76">
        <f>IF('[1]貼付用（対象年度）'!AC22="","",'[1]貼付用（対象年度）'!AC22)</f>
        <v>19167.235000000001</v>
      </c>
      <c r="N22" s="76">
        <f>IF('[1]貼付用（対象年度）'!AU22="","",'[1]貼付用（対象年度）'!AU22)</f>
        <v>8085</v>
      </c>
      <c r="O22" s="76">
        <f>IF('[1]貼付用（対象年度）'!AW22="","",'[1]貼付用（対象年度）'!AW22)</f>
        <v>16434.2</v>
      </c>
      <c r="P22" s="76">
        <f t="shared" si="1"/>
        <v>12346</v>
      </c>
      <c r="Q22" s="77">
        <f t="shared" si="1"/>
        <v>35881.735000000001</v>
      </c>
      <c r="R22" s="104">
        <f>IF('[1]貼付用（対象年度）'!F22="","",'[1]貼付用（対象年度）'!F22)</f>
        <v>6</v>
      </c>
      <c r="S22" s="103">
        <f>IF('[1]貼付用（対象年度）'!H22="","",'[1]貼付用（対象年度）'!H22)</f>
        <v>12.8</v>
      </c>
      <c r="T22" s="103">
        <f>IF('[1]貼付用（対象年度）'!Z22="","",'[1]貼付用（対象年度）'!Z22)</f>
        <v>302</v>
      </c>
      <c r="U22" s="103">
        <f>IF('[1]貼付用（対象年度）'!AB22="","",'[1]貼付用（対象年度）'!AB22)</f>
        <v>1892.6000000000001</v>
      </c>
      <c r="V22" s="103">
        <f>IF('[1]貼付用（対象年度）'!AT22="","",'[1]貼付用（対象年度）'!AT22)</f>
        <v>2560</v>
      </c>
      <c r="W22" s="103">
        <f>IF('[1]貼付用（対象年度）'!AV22="","",'[1]貼付用（対象年度）'!AV22)</f>
        <v>11473.876</v>
      </c>
      <c r="X22" s="76">
        <f t="shared" si="2"/>
        <v>2868</v>
      </c>
      <c r="Y22" s="78">
        <f t="shared" si="2"/>
        <v>13379.276</v>
      </c>
    </row>
    <row r="23" spans="1:25" ht="18" customHeight="1" x14ac:dyDescent="0.15">
      <c r="A23" s="72" t="s">
        <v>27</v>
      </c>
      <c r="B23" s="75">
        <f t="shared" si="3"/>
        <v>112</v>
      </c>
      <c r="C23" s="76">
        <f t="shared" si="3"/>
        <v>78.8</v>
      </c>
      <c r="D23" s="76">
        <f t="shared" si="3"/>
        <v>2383</v>
      </c>
      <c r="E23" s="76">
        <f t="shared" si="3"/>
        <v>14273.7</v>
      </c>
      <c r="F23" s="76">
        <f t="shared" si="3"/>
        <v>3234</v>
      </c>
      <c r="G23" s="76">
        <f t="shared" si="3"/>
        <v>16198.7</v>
      </c>
      <c r="H23" s="76">
        <f t="shared" si="3"/>
        <v>5729</v>
      </c>
      <c r="I23" s="78">
        <f t="shared" si="3"/>
        <v>30551.200000000004</v>
      </c>
      <c r="J23" s="79">
        <f>IF('[1]貼付用（対象年度）'!G23="","",'[1]貼付用（対象年度）'!G23)</f>
        <v>105</v>
      </c>
      <c r="K23" s="76">
        <f>IF('[1]貼付用（対象年度）'!I23="","",'[1]貼付用（対象年度）'!I23)</f>
        <v>76.5</v>
      </c>
      <c r="L23" s="76">
        <f>IF('[1]貼付用（対象年度）'!AA23="","",'[1]貼付用（対象年度）'!AA23)</f>
        <v>2201</v>
      </c>
      <c r="M23" s="76">
        <f>IF('[1]貼付用（対象年度）'!AC23="","",'[1]貼付用（対象年度）'!AC23)</f>
        <v>12490.1</v>
      </c>
      <c r="N23" s="76">
        <f>IF('[1]貼付用（対象年度）'!AU23="","",'[1]貼付用（対象年度）'!AU23)</f>
        <v>1901</v>
      </c>
      <c r="O23" s="76">
        <f>IF('[1]貼付用（対象年度）'!AW23="","",'[1]貼付用（対象年度）'!AW23)</f>
        <v>8597.2000000000007</v>
      </c>
      <c r="P23" s="76">
        <f t="shared" si="1"/>
        <v>4207</v>
      </c>
      <c r="Q23" s="77">
        <f t="shared" si="1"/>
        <v>21163.800000000003</v>
      </c>
      <c r="R23" s="104">
        <f>IF('[1]貼付用（対象年度）'!F23="","",'[1]貼付用（対象年度）'!F23)</f>
        <v>7</v>
      </c>
      <c r="S23" s="103">
        <f>IF('[1]貼付用（対象年度）'!H23="","",'[1]貼付用（対象年度）'!H23)</f>
        <v>2.2999999999999998</v>
      </c>
      <c r="T23" s="103">
        <f>IF('[1]貼付用（対象年度）'!Z23="","",'[1]貼付用（対象年度）'!Z23)</f>
        <v>182</v>
      </c>
      <c r="U23" s="103">
        <f>IF('[1]貼付用（対象年度）'!AB23="","",'[1]貼付用（対象年度）'!AB23)</f>
        <v>1783.6</v>
      </c>
      <c r="V23" s="103">
        <f>IF('[1]貼付用（対象年度）'!AT23="","",'[1]貼付用（対象年度）'!AT23)</f>
        <v>1333</v>
      </c>
      <c r="W23" s="103">
        <f>IF('[1]貼付用（対象年度）'!AV23="","",'[1]貼付用（対象年度）'!AV23)</f>
        <v>7601.5</v>
      </c>
      <c r="X23" s="76">
        <f t="shared" si="2"/>
        <v>1522</v>
      </c>
      <c r="Y23" s="78">
        <f t="shared" si="2"/>
        <v>9387.4</v>
      </c>
    </row>
    <row r="24" spans="1:25" ht="18" customHeight="1" x14ac:dyDescent="0.15">
      <c r="A24" s="72" t="s">
        <v>28</v>
      </c>
      <c r="B24" s="75">
        <f t="shared" si="3"/>
        <v>193</v>
      </c>
      <c r="C24" s="76">
        <f t="shared" si="3"/>
        <v>166.20000000000002</v>
      </c>
      <c r="D24" s="76">
        <f t="shared" si="3"/>
        <v>2003</v>
      </c>
      <c r="E24" s="76">
        <f t="shared" si="3"/>
        <v>17477.399999999998</v>
      </c>
      <c r="F24" s="76">
        <f t="shared" si="3"/>
        <v>1450</v>
      </c>
      <c r="G24" s="76">
        <f t="shared" si="3"/>
        <v>5486.7</v>
      </c>
      <c r="H24" s="76">
        <f t="shared" si="3"/>
        <v>3646</v>
      </c>
      <c r="I24" s="78">
        <f t="shared" si="3"/>
        <v>23130.300000000003</v>
      </c>
      <c r="J24" s="79">
        <f>IF('[1]貼付用（対象年度）'!G24="","",'[1]貼付用（対象年度）'!G24)</f>
        <v>191</v>
      </c>
      <c r="K24" s="76">
        <f>IF('[1]貼付用（対象年度）'!I24="","",'[1]貼付用（対象年度）'!I24)</f>
        <v>153.20000000000002</v>
      </c>
      <c r="L24" s="76">
        <f>IF('[1]貼付用（対象年度）'!AA24="","",'[1]貼付用（対象年度）'!AA24)</f>
        <v>1881</v>
      </c>
      <c r="M24" s="76">
        <f>IF('[1]貼付用（対象年度）'!AC24="","",'[1]貼付用（対象年度）'!AC24)</f>
        <v>16435.8</v>
      </c>
      <c r="N24" s="76">
        <f>IF('[1]貼付用（対象年度）'!AU24="","",'[1]貼付用（対象年度）'!AU24)</f>
        <v>612</v>
      </c>
      <c r="O24" s="76">
        <f>IF('[1]貼付用（対象年度）'!AW24="","",'[1]貼付用（対象年度）'!AW24)</f>
        <v>601.4</v>
      </c>
      <c r="P24" s="76">
        <f t="shared" si="1"/>
        <v>2684</v>
      </c>
      <c r="Q24" s="77">
        <f t="shared" si="1"/>
        <v>17190.400000000001</v>
      </c>
      <c r="R24" s="104">
        <f>IF('[1]貼付用（対象年度）'!F24="","",'[1]貼付用（対象年度）'!F24)</f>
        <v>2</v>
      </c>
      <c r="S24" s="103">
        <f>IF('[1]貼付用（対象年度）'!H24="","",'[1]貼付用（対象年度）'!H24)</f>
        <v>13</v>
      </c>
      <c r="T24" s="103">
        <f>IF('[1]貼付用（対象年度）'!Z24="","",'[1]貼付用（対象年度）'!Z24)</f>
        <v>122</v>
      </c>
      <c r="U24" s="103">
        <f>IF('[1]貼付用（対象年度）'!AB24="","",'[1]貼付用（対象年度）'!AB24)</f>
        <v>1041.5999999999999</v>
      </c>
      <c r="V24" s="103">
        <f>IF('[1]貼付用（対象年度）'!AT24="","",'[1]貼付用（対象年度）'!AT24)</f>
        <v>838</v>
      </c>
      <c r="W24" s="103">
        <f>IF('[1]貼付用（対象年度）'!AV24="","",'[1]貼付用（対象年度）'!AV24)</f>
        <v>4885.3</v>
      </c>
      <c r="X24" s="76">
        <f t="shared" si="2"/>
        <v>962</v>
      </c>
      <c r="Y24" s="78">
        <f t="shared" si="2"/>
        <v>5939.9</v>
      </c>
    </row>
    <row r="25" spans="1:25" ht="18" customHeight="1" x14ac:dyDescent="0.15">
      <c r="A25" s="72" t="s">
        <v>29</v>
      </c>
      <c r="B25" s="75">
        <f t="shared" si="3"/>
        <v>1204</v>
      </c>
      <c r="C25" s="76">
        <f t="shared" si="3"/>
        <v>992.5</v>
      </c>
      <c r="D25" s="76">
        <f t="shared" si="3"/>
        <v>7042</v>
      </c>
      <c r="E25" s="76">
        <f t="shared" si="3"/>
        <v>32206.799999999996</v>
      </c>
      <c r="F25" s="76">
        <f t="shared" si="3"/>
        <v>13990</v>
      </c>
      <c r="G25" s="76">
        <f t="shared" si="3"/>
        <v>36020.199999999997</v>
      </c>
      <c r="H25" s="76">
        <f t="shared" si="3"/>
        <v>22236</v>
      </c>
      <c r="I25" s="78">
        <f t="shared" si="3"/>
        <v>69219.5</v>
      </c>
      <c r="J25" s="79">
        <f>IF('[1]貼付用（対象年度）'!G25="","",'[1]貼付用（対象年度）'!G25)</f>
        <v>1174</v>
      </c>
      <c r="K25" s="76">
        <f>IF('[1]貼付用（対象年度）'!I25="","",'[1]貼付用（対象年度）'!I25)</f>
        <v>980</v>
      </c>
      <c r="L25" s="76">
        <f>IF('[1]貼付用（対象年度）'!AA25="","",'[1]貼付用（対象年度）'!AA25)</f>
        <v>6614</v>
      </c>
      <c r="M25" s="76">
        <f>IF('[1]貼付用（対象年度）'!AC25="","",'[1]貼付用（対象年度）'!AC25)</f>
        <v>29827.199999999997</v>
      </c>
      <c r="N25" s="76">
        <f>IF('[1]貼付用（対象年度）'!AU25="","",'[1]貼付用（対象年度）'!AU25)</f>
        <v>10767</v>
      </c>
      <c r="O25" s="76">
        <f>IF('[1]貼付用（対象年度）'!AW25="","",'[1]貼付用（対象年度）'!AW25)</f>
        <v>22647.5</v>
      </c>
      <c r="P25" s="76">
        <f t="shared" si="1"/>
        <v>18555</v>
      </c>
      <c r="Q25" s="77">
        <f t="shared" si="1"/>
        <v>53454.7</v>
      </c>
      <c r="R25" s="104">
        <f>IF('[1]貼付用（対象年度）'!F25="","",'[1]貼付用（対象年度）'!F25)</f>
        <v>30</v>
      </c>
      <c r="S25" s="103">
        <f>IF('[1]貼付用（対象年度）'!H25="","",'[1]貼付用（対象年度）'!H25)</f>
        <v>12.5</v>
      </c>
      <c r="T25" s="103">
        <f>IF('[1]貼付用（対象年度）'!Z25="","",'[1]貼付用（対象年度）'!Z25)</f>
        <v>428</v>
      </c>
      <c r="U25" s="103">
        <f>IF('[1]貼付用（対象年度）'!AB25="","",'[1]貼付用（対象年度）'!AB25)</f>
        <v>2379.6</v>
      </c>
      <c r="V25" s="103">
        <f>IF('[1]貼付用（対象年度）'!AT25="","",'[1]貼付用（対象年度）'!AT25)</f>
        <v>3223</v>
      </c>
      <c r="W25" s="103">
        <f>IF('[1]貼付用（対象年度）'!AV25="","",'[1]貼付用（対象年度）'!AV25)</f>
        <v>13372.7</v>
      </c>
      <c r="X25" s="76">
        <f t="shared" si="2"/>
        <v>3681</v>
      </c>
      <c r="Y25" s="78">
        <f t="shared" si="2"/>
        <v>15764.800000000001</v>
      </c>
    </row>
    <row r="26" spans="1:25" ht="18" customHeight="1" x14ac:dyDescent="0.15">
      <c r="A26" s="72" t="s">
        <v>30</v>
      </c>
      <c r="B26" s="75">
        <f t="shared" si="3"/>
        <v>358</v>
      </c>
      <c r="C26" s="76">
        <f t="shared" si="3"/>
        <v>1818.09</v>
      </c>
      <c r="D26" s="76">
        <f t="shared" si="3"/>
        <v>5430</v>
      </c>
      <c r="E26" s="76">
        <f t="shared" si="3"/>
        <v>41764.9</v>
      </c>
      <c r="F26" s="76">
        <f t="shared" si="3"/>
        <v>7394</v>
      </c>
      <c r="G26" s="76">
        <f t="shared" si="3"/>
        <v>33972.5</v>
      </c>
      <c r="H26" s="76">
        <f t="shared" si="3"/>
        <v>13182</v>
      </c>
      <c r="I26" s="78">
        <f t="shared" si="3"/>
        <v>77555.490000000005</v>
      </c>
      <c r="J26" s="79">
        <f>IF('[1]貼付用（対象年度）'!G26="","",'[1]貼付用（対象年度）'!G26)</f>
        <v>352</v>
      </c>
      <c r="K26" s="76">
        <f>IF('[1]貼付用（対象年度）'!I26="","",'[1]貼付用（対象年度）'!I26)</f>
        <v>1496.03</v>
      </c>
      <c r="L26" s="76">
        <f>IF('[1]貼付用（対象年度）'!AA26="","",'[1]貼付用（対象年度）'!AA26)</f>
        <v>4790</v>
      </c>
      <c r="M26" s="76">
        <f>IF('[1]貼付用（対象年度）'!AC26="","",'[1]貼付用（対象年度）'!AC26)</f>
        <v>38608.93</v>
      </c>
      <c r="N26" s="76">
        <f>IF('[1]貼付用（対象年度）'!AU26="","",'[1]貼付用（対象年度）'!AU26)</f>
        <v>4438</v>
      </c>
      <c r="O26" s="76">
        <f>IF('[1]貼付用（対象年度）'!AW26="","",'[1]貼付用（対象年度）'!AW26)</f>
        <v>20110.650000000001</v>
      </c>
      <c r="P26" s="76">
        <f t="shared" si="1"/>
        <v>9580</v>
      </c>
      <c r="Q26" s="77">
        <f t="shared" si="1"/>
        <v>60215.61</v>
      </c>
      <c r="R26" s="104">
        <f>IF('[1]貼付用（対象年度）'!F26="","",'[1]貼付用（対象年度）'!F26)</f>
        <v>6</v>
      </c>
      <c r="S26" s="103">
        <f>IF('[1]貼付用（対象年度）'!H26="","",'[1]貼付用（対象年度）'!H26)</f>
        <v>322.06</v>
      </c>
      <c r="T26" s="103">
        <f>IF('[1]貼付用（対象年度）'!Z26="","",'[1]貼付用（対象年度）'!Z26)</f>
        <v>640</v>
      </c>
      <c r="U26" s="103">
        <f>IF('[1]貼付用（対象年度）'!AB26="","",'[1]貼付用（対象年度）'!AB26)</f>
        <v>3155.9700000000003</v>
      </c>
      <c r="V26" s="103">
        <f>IF('[1]貼付用（対象年度）'!AT26="","",'[1]貼付用（対象年度）'!AT26)</f>
        <v>2956</v>
      </c>
      <c r="W26" s="103">
        <f>IF('[1]貼付用（対象年度）'!AV26="","",'[1]貼付用（対象年度）'!AV26)</f>
        <v>13861.85</v>
      </c>
      <c r="X26" s="76">
        <f t="shared" si="2"/>
        <v>3602</v>
      </c>
      <c r="Y26" s="78">
        <f t="shared" si="2"/>
        <v>17339.88</v>
      </c>
    </row>
    <row r="27" spans="1:25" ht="18" customHeight="1" x14ac:dyDescent="0.15">
      <c r="A27" s="72" t="s">
        <v>31</v>
      </c>
      <c r="B27" s="75">
        <f t="shared" si="3"/>
        <v>1664</v>
      </c>
      <c r="C27" s="76">
        <f t="shared" si="3"/>
        <v>1634.6</v>
      </c>
      <c r="D27" s="76">
        <f t="shared" si="3"/>
        <v>13481</v>
      </c>
      <c r="E27" s="76">
        <f t="shared" si="3"/>
        <v>125923.09999999999</v>
      </c>
      <c r="F27" s="76">
        <f t="shared" si="3"/>
        <v>32400</v>
      </c>
      <c r="G27" s="76">
        <f t="shared" si="3"/>
        <v>89762.5</v>
      </c>
      <c r="H27" s="76">
        <f t="shared" si="3"/>
        <v>47545</v>
      </c>
      <c r="I27" s="78">
        <f t="shared" si="3"/>
        <v>217320.19999999998</v>
      </c>
      <c r="J27" s="79">
        <f>IF('[1]貼付用（対象年度）'!G27="","",'[1]貼付用（対象年度）'!G27)</f>
        <v>1620</v>
      </c>
      <c r="K27" s="76">
        <f>IF('[1]貼付用（対象年度）'!I27="","",'[1]貼付用（対象年度）'!I27)</f>
        <v>1261.7</v>
      </c>
      <c r="L27" s="76">
        <f>IF('[1]貼付用（対象年度）'!AA27="","",'[1]貼付用（対象年度）'!AA27)</f>
        <v>12670</v>
      </c>
      <c r="M27" s="76">
        <f>IF('[1]貼付用（対象年度）'!AC27="","",'[1]貼付用（対象年度）'!AC27)</f>
        <v>95626.299999999988</v>
      </c>
      <c r="N27" s="76">
        <f>IF('[1]貼付用（対象年度）'!AU27="","",'[1]貼付用（対象年度）'!AU27)</f>
        <v>26506</v>
      </c>
      <c r="O27" s="76">
        <f>IF('[1]貼付用（対象年度）'!AW27="","",'[1]貼付用（対象年度）'!AW27)</f>
        <v>61538.8</v>
      </c>
      <c r="P27" s="76">
        <f t="shared" si="1"/>
        <v>40796</v>
      </c>
      <c r="Q27" s="77">
        <f t="shared" si="1"/>
        <v>158426.79999999999</v>
      </c>
      <c r="R27" s="104">
        <f>IF('[1]貼付用（対象年度）'!F27="","",'[1]貼付用（対象年度）'!F27)</f>
        <v>44</v>
      </c>
      <c r="S27" s="103">
        <f>IF('[1]貼付用（対象年度）'!H27="","",'[1]貼付用（対象年度）'!H27)</f>
        <v>372.9</v>
      </c>
      <c r="T27" s="103">
        <f>IF('[1]貼付用（対象年度）'!Z27="","",'[1]貼付用（対象年度）'!Z27)</f>
        <v>811</v>
      </c>
      <c r="U27" s="103">
        <f>IF('[1]貼付用（対象年度）'!AB27="","",'[1]貼付用（対象年度）'!AB27)</f>
        <v>30296.799999999999</v>
      </c>
      <c r="V27" s="103">
        <f>IF('[1]貼付用（対象年度）'!AT27="","",'[1]貼付用（対象年度）'!AT27)</f>
        <v>5894</v>
      </c>
      <c r="W27" s="103">
        <f>IF('[1]貼付用（対象年度）'!AV27="","",'[1]貼付用（対象年度）'!AV27)</f>
        <v>28223.699999999997</v>
      </c>
      <c r="X27" s="76">
        <f t="shared" si="2"/>
        <v>6749</v>
      </c>
      <c r="Y27" s="78">
        <f t="shared" si="2"/>
        <v>58893.399999999994</v>
      </c>
    </row>
    <row r="28" spans="1:25" ht="18" customHeight="1" x14ac:dyDescent="0.15">
      <c r="A28" s="72" t="s">
        <v>32</v>
      </c>
      <c r="B28" s="75">
        <f t="shared" si="3"/>
        <v>2540</v>
      </c>
      <c r="C28" s="76">
        <f t="shared" si="3"/>
        <v>6090.5</v>
      </c>
      <c r="D28" s="76">
        <f t="shared" si="3"/>
        <v>30266</v>
      </c>
      <c r="E28" s="76">
        <f t="shared" si="3"/>
        <v>167912.6</v>
      </c>
      <c r="F28" s="76">
        <f t="shared" si="3"/>
        <v>67784</v>
      </c>
      <c r="G28" s="76">
        <f t="shared" si="3"/>
        <v>185427.3</v>
      </c>
      <c r="H28" s="76">
        <f t="shared" si="3"/>
        <v>100590</v>
      </c>
      <c r="I28" s="78">
        <f t="shared" si="3"/>
        <v>359430.40000000002</v>
      </c>
      <c r="J28" s="79">
        <f>IF('[1]貼付用（対象年度）'!G28="","",'[1]貼付用（対象年度）'!G28)</f>
        <v>2241</v>
      </c>
      <c r="K28" s="76">
        <f>IF('[1]貼付用（対象年度）'!I28="","",'[1]貼付用（対象年度）'!I28)</f>
        <v>4717.7</v>
      </c>
      <c r="L28" s="76">
        <f>IF('[1]貼付用（対象年度）'!AA28="","",'[1]貼付用（対象年度）'!AA28)</f>
        <v>28179</v>
      </c>
      <c r="M28" s="76">
        <f>IF('[1]貼付用（対象年度）'!AC28="","",'[1]貼付用（対象年度）'!AC28)</f>
        <v>155755.6</v>
      </c>
      <c r="N28" s="76">
        <f>IF('[1]貼付用（対象年度）'!AU28="","",'[1]貼付用（対象年度）'!AU28)</f>
        <v>53836</v>
      </c>
      <c r="O28" s="76">
        <f>IF('[1]貼付用（対象年度）'!AW28="","",'[1]貼付用（対象年度）'!AW28)</f>
        <v>113000.6</v>
      </c>
      <c r="P28" s="76">
        <f t="shared" si="1"/>
        <v>84256</v>
      </c>
      <c r="Q28" s="77">
        <f t="shared" si="1"/>
        <v>273473.90000000002</v>
      </c>
      <c r="R28" s="104">
        <f>IF('[1]貼付用（対象年度）'!F28="","",'[1]貼付用（対象年度）'!F28)</f>
        <v>299</v>
      </c>
      <c r="S28" s="103">
        <f>IF('[1]貼付用（対象年度）'!H28="","",'[1]貼付用（対象年度）'!H28)</f>
        <v>1372.8</v>
      </c>
      <c r="T28" s="103">
        <f>IF('[1]貼付用（対象年度）'!Z28="","",'[1]貼付用（対象年度）'!Z28)</f>
        <v>2087</v>
      </c>
      <c r="U28" s="103">
        <f>IF('[1]貼付用（対象年度）'!AB28="","",'[1]貼付用（対象年度）'!AB28)</f>
        <v>12157</v>
      </c>
      <c r="V28" s="103">
        <f>IF('[1]貼付用（対象年度）'!AT28="","",'[1]貼付用（対象年度）'!AT28)</f>
        <v>13948</v>
      </c>
      <c r="W28" s="103">
        <f>IF('[1]貼付用（対象年度）'!AV28="","",'[1]貼付用（対象年度）'!AV28)</f>
        <v>72426.7</v>
      </c>
      <c r="X28" s="76">
        <f t="shared" si="2"/>
        <v>16334</v>
      </c>
      <c r="Y28" s="78">
        <f t="shared" si="2"/>
        <v>85956.5</v>
      </c>
    </row>
    <row r="29" spans="1:25" ht="18" customHeight="1" x14ac:dyDescent="0.15">
      <c r="A29" s="72" t="s">
        <v>33</v>
      </c>
      <c r="B29" s="75">
        <f t="shared" si="3"/>
        <v>328</v>
      </c>
      <c r="C29" s="76">
        <f t="shared" si="3"/>
        <v>320.7</v>
      </c>
      <c r="D29" s="76">
        <f t="shared" si="3"/>
        <v>6364</v>
      </c>
      <c r="E29" s="76">
        <f t="shared" si="3"/>
        <v>46929.7</v>
      </c>
      <c r="F29" s="76">
        <f t="shared" si="3"/>
        <v>14578</v>
      </c>
      <c r="G29" s="76">
        <f t="shared" si="3"/>
        <v>63791.3</v>
      </c>
      <c r="H29" s="76">
        <f t="shared" si="3"/>
        <v>21270</v>
      </c>
      <c r="I29" s="78">
        <f t="shared" si="3"/>
        <v>111041.7</v>
      </c>
      <c r="J29" s="79">
        <f>IF('[1]貼付用（対象年度）'!G29="","",'[1]貼付用（対象年度）'!G29)</f>
        <v>318</v>
      </c>
      <c r="K29" s="76">
        <f>IF('[1]貼付用（対象年度）'!I29="","",'[1]貼付用（対象年度）'!I29)</f>
        <v>313.39999999999998</v>
      </c>
      <c r="L29" s="76">
        <f>IF('[1]貼付用（対象年度）'!AA29="","",'[1]貼付用（対象年度）'!AA29)</f>
        <v>5914</v>
      </c>
      <c r="M29" s="76">
        <f>IF('[1]貼付用（対象年度）'!AC29="","",'[1]貼付用（対象年度）'!AC29)</f>
        <v>42471.7</v>
      </c>
      <c r="N29" s="76">
        <f>IF('[1]貼付用（対象年度）'!AU29="","",'[1]貼付用（対象年度）'!AU29)</f>
        <v>11658</v>
      </c>
      <c r="O29" s="76">
        <f>IF('[1]貼付用（対象年度）'!AW29="","",'[1]貼付用（対象年度）'!AW29)</f>
        <v>37797.800000000003</v>
      </c>
      <c r="P29" s="76">
        <f t="shared" si="1"/>
        <v>17890</v>
      </c>
      <c r="Q29" s="77">
        <f t="shared" si="1"/>
        <v>80582.899999999994</v>
      </c>
      <c r="R29" s="104">
        <f>IF('[1]貼付用（対象年度）'!F29="","",'[1]貼付用（対象年度）'!F29)</f>
        <v>10</v>
      </c>
      <c r="S29" s="103">
        <f>IF('[1]貼付用（対象年度）'!H29="","",'[1]貼付用（対象年度）'!H29)</f>
        <v>7.3</v>
      </c>
      <c r="T29" s="103">
        <f>IF('[1]貼付用（対象年度）'!Z29="","",'[1]貼付用（対象年度）'!Z29)</f>
        <v>450</v>
      </c>
      <c r="U29" s="103">
        <f>IF('[1]貼付用（対象年度）'!AB29="","",'[1]貼付用（対象年度）'!AB29)</f>
        <v>4458</v>
      </c>
      <c r="V29" s="103">
        <f>IF('[1]貼付用（対象年度）'!AT29="","",'[1]貼付用（対象年度）'!AT29)</f>
        <v>2920</v>
      </c>
      <c r="W29" s="103">
        <f>IF('[1]貼付用（対象年度）'!AV29="","",'[1]貼付用（対象年度）'!AV29)</f>
        <v>25993.5</v>
      </c>
      <c r="X29" s="76">
        <f t="shared" si="2"/>
        <v>3380</v>
      </c>
      <c r="Y29" s="78">
        <f t="shared" si="2"/>
        <v>30458.799999999999</v>
      </c>
    </row>
    <row r="30" spans="1:25" ht="18" customHeight="1" x14ac:dyDescent="0.15">
      <c r="A30" s="72" t="s">
        <v>34</v>
      </c>
      <c r="B30" s="75">
        <f t="shared" si="3"/>
        <v>285</v>
      </c>
      <c r="C30" s="76">
        <f t="shared" si="3"/>
        <v>704.19999999999993</v>
      </c>
      <c r="D30" s="76">
        <f t="shared" si="3"/>
        <v>4517</v>
      </c>
      <c r="E30" s="76">
        <f t="shared" si="3"/>
        <v>32626.800000000003</v>
      </c>
      <c r="F30" s="76">
        <f t="shared" si="3"/>
        <v>8319</v>
      </c>
      <c r="G30" s="76">
        <f t="shared" si="3"/>
        <v>32434.300000000003</v>
      </c>
      <c r="H30" s="76">
        <f t="shared" si="3"/>
        <v>13121</v>
      </c>
      <c r="I30" s="78">
        <f t="shared" si="3"/>
        <v>65765.3</v>
      </c>
      <c r="J30" s="79">
        <f>IF('[1]貼付用（対象年度）'!G30="","",'[1]貼付用（対象年度）'!G30)</f>
        <v>249</v>
      </c>
      <c r="K30" s="76">
        <f>IF('[1]貼付用（対象年度）'!I30="","",'[1]貼付用（対象年度）'!I30)</f>
        <v>668.3</v>
      </c>
      <c r="L30" s="76">
        <f>IF('[1]貼付用（対象年度）'!AA30="","",'[1]貼付用（対象年度）'!AA30)</f>
        <v>4186</v>
      </c>
      <c r="M30" s="76">
        <f>IF('[1]貼付用（対象年度）'!AC30="","",'[1]貼付用（対象年度）'!AC30)</f>
        <v>29741.200000000001</v>
      </c>
      <c r="N30" s="76">
        <f>IF('[1]貼付用（対象年度）'!AU30="","",'[1]貼付用（対象年度）'!AU30)</f>
        <v>6277</v>
      </c>
      <c r="O30" s="76">
        <f>IF('[1]貼付用（対象年度）'!AW30="","",'[1]貼付用（対象年度）'!AW30)</f>
        <v>20650.400000000001</v>
      </c>
      <c r="P30" s="76">
        <f t="shared" si="1"/>
        <v>10712</v>
      </c>
      <c r="Q30" s="77">
        <f t="shared" si="1"/>
        <v>51059.9</v>
      </c>
      <c r="R30" s="104">
        <f>IF('[1]貼付用（対象年度）'!F30="","",'[1]貼付用（対象年度）'!F30)</f>
        <v>36</v>
      </c>
      <c r="S30" s="103">
        <f>IF('[1]貼付用（対象年度）'!H30="","",'[1]貼付用（対象年度）'!H30)</f>
        <v>35.900000000000006</v>
      </c>
      <c r="T30" s="103">
        <f>IF('[1]貼付用（対象年度）'!Z30="","",'[1]貼付用（対象年度）'!Z30)</f>
        <v>331</v>
      </c>
      <c r="U30" s="103">
        <f>IF('[1]貼付用（対象年度）'!AB30="","",'[1]貼付用（対象年度）'!AB30)</f>
        <v>2885.6000000000004</v>
      </c>
      <c r="V30" s="103">
        <f>IF('[1]貼付用（対象年度）'!AT30="","",'[1]貼付用（対象年度）'!AT30)</f>
        <v>2042</v>
      </c>
      <c r="W30" s="103">
        <f>IF('[1]貼付用（対象年度）'!AV30="","",'[1]貼付用（対象年度）'!AV30)</f>
        <v>11783.9</v>
      </c>
      <c r="X30" s="76">
        <f t="shared" si="2"/>
        <v>2409</v>
      </c>
      <c r="Y30" s="78">
        <f t="shared" si="2"/>
        <v>14705.4</v>
      </c>
    </row>
    <row r="31" spans="1:25" ht="18" customHeight="1" x14ac:dyDescent="0.15">
      <c r="A31" s="72" t="s">
        <v>35</v>
      </c>
      <c r="B31" s="75">
        <f t="shared" si="3"/>
        <v>749</v>
      </c>
      <c r="C31" s="76">
        <f t="shared" si="3"/>
        <v>935.40000000000009</v>
      </c>
      <c r="D31" s="76">
        <f t="shared" si="3"/>
        <v>6989</v>
      </c>
      <c r="E31" s="76">
        <f t="shared" si="3"/>
        <v>55710</v>
      </c>
      <c r="F31" s="76">
        <f t="shared" si="3"/>
        <v>18949</v>
      </c>
      <c r="G31" s="76">
        <f t="shared" si="3"/>
        <v>53930.2</v>
      </c>
      <c r="H31" s="76">
        <f t="shared" si="3"/>
        <v>26687</v>
      </c>
      <c r="I31" s="78">
        <f t="shared" si="3"/>
        <v>110575.59999999999</v>
      </c>
      <c r="J31" s="79">
        <f>IF('[1]貼付用（対象年度）'!G31="","",'[1]貼付用（対象年度）'!G31)</f>
        <v>563</v>
      </c>
      <c r="K31" s="76">
        <f>IF('[1]貼付用（対象年度）'!I31="","",'[1]貼付用（対象年度）'!I31)</f>
        <v>829.7</v>
      </c>
      <c r="L31" s="76">
        <f>IF('[1]貼付用（対象年度）'!AA31="","",'[1]貼付用（対象年度）'!AA31)</f>
        <v>6397</v>
      </c>
      <c r="M31" s="76">
        <f>IF('[1]貼付用（対象年度）'!AC31="","",'[1]貼付用（対象年度）'!AC31)</f>
        <v>51864</v>
      </c>
      <c r="N31" s="76">
        <f>IF('[1]貼付用（対象年度）'!AU31="","",'[1]貼付用（対象年度）'!AU31)</f>
        <v>14783</v>
      </c>
      <c r="O31" s="76">
        <f>IF('[1]貼付用（対象年度）'!AW31="","",'[1]貼付用（対象年度）'!AW31)</f>
        <v>30862.1</v>
      </c>
      <c r="P31" s="76">
        <f t="shared" si="1"/>
        <v>21743</v>
      </c>
      <c r="Q31" s="77">
        <f t="shared" si="1"/>
        <v>83555.799999999988</v>
      </c>
      <c r="R31" s="104">
        <f>IF('[1]貼付用（対象年度）'!F31="","",'[1]貼付用（対象年度）'!F31)</f>
        <v>186</v>
      </c>
      <c r="S31" s="103">
        <f>IF('[1]貼付用（対象年度）'!H31="","",'[1]貼付用（対象年度）'!H31)</f>
        <v>105.7</v>
      </c>
      <c r="T31" s="103">
        <f>IF('[1]貼付用（対象年度）'!Z31="","",'[1]貼付用（対象年度）'!Z31)</f>
        <v>592</v>
      </c>
      <c r="U31" s="103">
        <f>IF('[1]貼付用（対象年度）'!AB31="","",'[1]貼付用（対象年度）'!AB31)</f>
        <v>3846</v>
      </c>
      <c r="V31" s="103">
        <f>IF('[1]貼付用（対象年度）'!AT31="","",'[1]貼付用（対象年度）'!AT31)</f>
        <v>4166</v>
      </c>
      <c r="W31" s="103">
        <f>IF('[1]貼付用（対象年度）'!AV31="","",'[1]貼付用（対象年度）'!AV31)</f>
        <v>23068.1</v>
      </c>
      <c r="X31" s="76">
        <f t="shared" si="2"/>
        <v>4944</v>
      </c>
      <c r="Y31" s="78">
        <f t="shared" si="2"/>
        <v>27019.8</v>
      </c>
    </row>
    <row r="32" spans="1:25" ht="18" customHeight="1" x14ac:dyDescent="0.15">
      <c r="A32" s="72" t="s">
        <v>36</v>
      </c>
      <c r="B32" s="75">
        <f t="shared" si="3"/>
        <v>1013</v>
      </c>
      <c r="C32" s="76">
        <f t="shared" si="3"/>
        <v>3338.1</v>
      </c>
      <c r="D32" s="76">
        <f t="shared" si="3"/>
        <v>23314</v>
      </c>
      <c r="E32" s="76">
        <f t="shared" si="3"/>
        <v>179858.6</v>
      </c>
      <c r="F32" s="76">
        <f t="shared" si="3"/>
        <v>69477</v>
      </c>
      <c r="G32" s="76">
        <f t="shared" si="3"/>
        <v>216770.8</v>
      </c>
      <c r="H32" s="76">
        <f t="shared" si="3"/>
        <v>93804</v>
      </c>
      <c r="I32" s="78">
        <f t="shared" si="3"/>
        <v>399967.5</v>
      </c>
      <c r="J32" s="79">
        <f>IF('[1]貼付用（対象年度）'!G32="","",'[1]貼付用（対象年度）'!G32)</f>
        <v>962</v>
      </c>
      <c r="K32" s="76">
        <f>IF('[1]貼付用（対象年度）'!I32="","",'[1]貼付用（対象年度）'!I32)</f>
        <v>3237</v>
      </c>
      <c r="L32" s="76">
        <f>IF('[1]貼付用（対象年度）'!AA32="","",'[1]貼付用（対象年度）'!AA32)</f>
        <v>21438</v>
      </c>
      <c r="M32" s="76">
        <f>IF('[1]貼付用（対象年度）'!AC32="","",'[1]貼付用（対象年度）'!AC32)</f>
        <v>159009.70000000001</v>
      </c>
      <c r="N32" s="76">
        <f>IF('[1]貼付用（対象年度）'!AU32="","",'[1]貼付用（対象年度）'!AU32)</f>
        <v>53048</v>
      </c>
      <c r="O32" s="76">
        <f>IF('[1]貼付用（対象年度）'!AW32="","",'[1]貼付用（対象年度）'!AW32)</f>
        <v>135413.9</v>
      </c>
      <c r="P32" s="76">
        <f t="shared" si="1"/>
        <v>75448</v>
      </c>
      <c r="Q32" s="77">
        <f t="shared" si="1"/>
        <v>297660.59999999998</v>
      </c>
      <c r="R32" s="104">
        <f>IF('[1]貼付用（対象年度）'!F32="","",'[1]貼付用（対象年度）'!F32)</f>
        <v>51</v>
      </c>
      <c r="S32" s="103">
        <f>IF('[1]貼付用（対象年度）'!H32="","",'[1]貼付用（対象年度）'!H32)</f>
        <v>101.1</v>
      </c>
      <c r="T32" s="103">
        <f>IF('[1]貼付用（対象年度）'!Z32="","",'[1]貼付用（対象年度）'!Z32)</f>
        <v>1876</v>
      </c>
      <c r="U32" s="103">
        <f>IF('[1]貼付用（対象年度）'!AB32="","",'[1]貼付用（対象年度）'!AB32)</f>
        <v>20848.900000000001</v>
      </c>
      <c r="V32" s="103">
        <f>IF('[1]貼付用（対象年度）'!AT32="","",'[1]貼付用（対象年度）'!AT32)</f>
        <v>16429</v>
      </c>
      <c r="W32" s="103">
        <f>IF('[1]貼付用（対象年度）'!AV32="","",'[1]貼付用（対象年度）'!AV32)</f>
        <v>81356.899999999994</v>
      </c>
      <c r="X32" s="76">
        <f t="shared" si="2"/>
        <v>18356</v>
      </c>
      <c r="Y32" s="78">
        <f t="shared" si="2"/>
        <v>102306.9</v>
      </c>
    </row>
    <row r="33" spans="1:25" ht="18" customHeight="1" x14ac:dyDescent="0.15">
      <c r="A33" s="72" t="s">
        <v>37</v>
      </c>
      <c r="B33" s="75">
        <f t="shared" si="3"/>
        <v>1227</v>
      </c>
      <c r="C33" s="76">
        <f t="shared" si="3"/>
        <v>13475.400000000001</v>
      </c>
      <c r="D33" s="76">
        <f t="shared" si="3"/>
        <v>16726</v>
      </c>
      <c r="E33" s="76">
        <f t="shared" si="3"/>
        <v>101579.90000000001</v>
      </c>
      <c r="F33" s="76">
        <f t="shared" si="3"/>
        <v>59819</v>
      </c>
      <c r="G33" s="76">
        <f t="shared" si="3"/>
        <v>118105.8</v>
      </c>
      <c r="H33" s="76">
        <f t="shared" si="3"/>
        <v>77772</v>
      </c>
      <c r="I33" s="78">
        <f t="shared" si="3"/>
        <v>233161.1</v>
      </c>
      <c r="J33" s="79">
        <f>IF('[1]貼付用（対象年度）'!G33="","",'[1]貼付用（対象年度）'!G33)</f>
        <v>1138</v>
      </c>
      <c r="K33" s="76">
        <f>IF('[1]貼付用（対象年度）'!I33="","",'[1]貼付用（対象年度）'!I33)</f>
        <v>1700.1999999999998</v>
      </c>
      <c r="L33" s="76">
        <f>IF('[1]貼付用（対象年度）'!AA33="","",'[1]貼付用（対象年度）'!AA33)</f>
        <v>15495</v>
      </c>
      <c r="M33" s="76">
        <f>IF('[1]貼付用（対象年度）'!AC33="","",'[1]貼付用（対象年度）'!AC33)</f>
        <v>91322.3</v>
      </c>
      <c r="N33" s="76">
        <f>IF('[1]貼付用（対象年度）'!AU33="","",'[1]貼付用（対象年度）'!AU33)</f>
        <v>51281</v>
      </c>
      <c r="O33" s="76">
        <f>IF('[1]貼付用（対象年度）'!AW33="","",'[1]貼付用（対象年度）'!AW33)</f>
        <v>73661.5</v>
      </c>
      <c r="P33" s="76">
        <f t="shared" si="1"/>
        <v>67914</v>
      </c>
      <c r="Q33" s="77">
        <f t="shared" si="1"/>
        <v>166684</v>
      </c>
      <c r="R33" s="104">
        <f>IF('[1]貼付用（対象年度）'!F33="","",'[1]貼付用（対象年度）'!F33)</f>
        <v>89</v>
      </c>
      <c r="S33" s="103">
        <f>IF('[1]貼付用（対象年度）'!H33="","",'[1]貼付用（対象年度）'!H33)</f>
        <v>11775.2</v>
      </c>
      <c r="T33" s="103">
        <f>IF('[1]貼付用（対象年度）'!Z33="","",'[1]貼付用（対象年度）'!Z33)</f>
        <v>1231</v>
      </c>
      <c r="U33" s="103">
        <f>IF('[1]貼付用（対象年度）'!AB33="","",'[1]貼付用（対象年度）'!AB33)</f>
        <v>10257.6</v>
      </c>
      <c r="V33" s="103">
        <f>IF('[1]貼付用（対象年度）'!AT33="","",'[1]貼付用（対象年度）'!AT33)</f>
        <v>8538</v>
      </c>
      <c r="W33" s="103">
        <f>IF('[1]貼付用（対象年度）'!AV33="","",'[1]貼付用（対象年度）'!AV33)</f>
        <v>44444.3</v>
      </c>
      <c r="X33" s="76">
        <f t="shared" si="2"/>
        <v>9858</v>
      </c>
      <c r="Y33" s="78">
        <f t="shared" si="2"/>
        <v>66477.100000000006</v>
      </c>
    </row>
    <row r="34" spans="1:25" ht="18" customHeight="1" x14ac:dyDescent="0.15">
      <c r="A34" s="72" t="s">
        <v>38</v>
      </c>
      <c r="B34" s="75">
        <f t="shared" si="3"/>
        <v>52</v>
      </c>
      <c r="C34" s="76">
        <f t="shared" si="3"/>
        <v>1512.8999999999999</v>
      </c>
      <c r="D34" s="76">
        <f t="shared" si="3"/>
        <v>1898</v>
      </c>
      <c r="E34" s="76">
        <f t="shared" si="3"/>
        <v>14451</v>
      </c>
      <c r="F34" s="76">
        <f t="shared" si="3"/>
        <v>2729</v>
      </c>
      <c r="G34" s="76">
        <f t="shared" si="3"/>
        <v>14049.3</v>
      </c>
      <c r="H34" s="76">
        <f t="shared" si="3"/>
        <v>4679</v>
      </c>
      <c r="I34" s="78">
        <f t="shared" si="3"/>
        <v>30013.200000000001</v>
      </c>
      <c r="J34" s="79">
        <f>IF('[1]貼付用（対象年度）'!G34="","",'[1]貼付用（対象年度）'!G34)</f>
        <v>45</v>
      </c>
      <c r="K34" s="76">
        <f>IF('[1]貼付用（対象年度）'!I34="","",'[1]貼付用（対象年度）'!I34)</f>
        <v>1508.8999999999999</v>
      </c>
      <c r="L34" s="76">
        <f>IF('[1]貼付用（対象年度）'!AA34="","",'[1]貼付用（対象年度）'!AA34)</f>
        <v>1719</v>
      </c>
      <c r="M34" s="76">
        <f>IF('[1]貼付用（対象年度）'!AC34="","",'[1]貼付用（対象年度）'!AC34)</f>
        <v>13142.7</v>
      </c>
      <c r="N34" s="76">
        <f>IF('[1]貼付用（対象年度）'!AU34="","",'[1]貼付用（対象年度）'!AU34)</f>
        <v>1602</v>
      </c>
      <c r="O34" s="76">
        <f>IF('[1]貼付用（対象年度）'!AW34="","",'[1]貼付用（対象年度）'!AW34)</f>
        <v>9068.9</v>
      </c>
      <c r="P34" s="76">
        <f t="shared" si="1"/>
        <v>3366</v>
      </c>
      <c r="Q34" s="77">
        <f t="shared" si="1"/>
        <v>23720.5</v>
      </c>
      <c r="R34" s="104">
        <f>IF('[1]貼付用（対象年度）'!F34="","",'[1]貼付用（対象年度）'!F34)</f>
        <v>7</v>
      </c>
      <c r="S34" s="103">
        <f>IF('[1]貼付用（対象年度）'!H34="","",'[1]貼付用（対象年度）'!H34)</f>
        <v>4</v>
      </c>
      <c r="T34" s="103">
        <f>IF('[1]貼付用（対象年度）'!Z34="","",'[1]貼付用（対象年度）'!Z34)</f>
        <v>179</v>
      </c>
      <c r="U34" s="103">
        <f>IF('[1]貼付用（対象年度）'!AB34="","",'[1]貼付用（対象年度）'!AB34)</f>
        <v>1308.3</v>
      </c>
      <c r="V34" s="103">
        <f>IF('[1]貼付用（対象年度）'!AT34="","",'[1]貼付用（対象年度）'!AT34)</f>
        <v>1127</v>
      </c>
      <c r="W34" s="103">
        <f>IF('[1]貼付用（対象年度）'!AV34="","",'[1]貼付用（対象年度）'!AV34)</f>
        <v>4980.4000000000005</v>
      </c>
      <c r="X34" s="76">
        <f t="shared" si="2"/>
        <v>1313</v>
      </c>
      <c r="Y34" s="78">
        <f t="shared" si="2"/>
        <v>6292.7000000000007</v>
      </c>
    </row>
    <row r="35" spans="1:25" ht="18" customHeight="1" x14ac:dyDescent="0.15">
      <c r="A35" s="72" t="s">
        <v>39</v>
      </c>
      <c r="B35" s="75">
        <f t="shared" si="3"/>
        <v>207</v>
      </c>
      <c r="C35" s="76">
        <f t="shared" si="3"/>
        <v>337.50000000000006</v>
      </c>
      <c r="D35" s="76">
        <f t="shared" si="3"/>
        <v>2926</v>
      </c>
      <c r="E35" s="76">
        <f t="shared" si="3"/>
        <v>18512.8</v>
      </c>
      <c r="F35" s="76">
        <f t="shared" si="3"/>
        <v>3700</v>
      </c>
      <c r="G35" s="76">
        <f t="shared" si="3"/>
        <v>13661.1</v>
      </c>
      <c r="H35" s="76">
        <f t="shared" si="3"/>
        <v>6833</v>
      </c>
      <c r="I35" s="78">
        <f t="shared" si="3"/>
        <v>32511.399999999998</v>
      </c>
      <c r="J35" s="79">
        <f>IF('[1]貼付用（対象年度）'!G35="","",'[1]貼付用（対象年度）'!G35)</f>
        <v>204</v>
      </c>
      <c r="K35" s="76">
        <f>IF('[1]貼付用（対象年度）'!I35="","",'[1]貼付用（対象年度）'!I35)</f>
        <v>57.1</v>
      </c>
      <c r="L35" s="76">
        <f>IF('[1]貼付用（対象年度）'!AA35="","",'[1]貼付用（対象年度）'!AA35)</f>
        <v>2658</v>
      </c>
      <c r="M35" s="76">
        <f>IF('[1]貼付用（対象年度）'!AC35="","",'[1]貼付用（対象年度）'!AC35)</f>
        <v>16378.2</v>
      </c>
      <c r="N35" s="76">
        <f>IF('[1]貼付用（対象年度）'!AU35="","",'[1]貼付用（対象年度）'!AU35)</f>
        <v>2460</v>
      </c>
      <c r="O35" s="76">
        <f>IF('[1]貼付用（対象年度）'!AW35="","",'[1]貼付用（対象年度）'!AW35)</f>
        <v>7129.3</v>
      </c>
      <c r="P35" s="76">
        <f t="shared" si="1"/>
        <v>5322</v>
      </c>
      <c r="Q35" s="77">
        <f t="shared" si="1"/>
        <v>23564.6</v>
      </c>
      <c r="R35" s="104">
        <f>IF('[1]貼付用（対象年度）'!F35="","",'[1]貼付用（対象年度）'!F35)</f>
        <v>3</v>
      </c>
      <c r="S35" s="103">
        <f>IF('[1]貼付用（対象年度）'!H35="","",'[1]貼付用（対象年度）'!H35)</f>
        <v>280.40000000000003</v>
      </c>
      <c r="T35" s="103">
        <f>IF('[1]貼付用（対象年度）'!Z35="","",'[1]貼付用（対象年度）'!Z35)</f>
        <v>268</v>
      </c>
      <c r="U35" s="103">
        <f>IF('[1]貼付用（対象年度）'!AB35="","",'[1]貼付用（対象年度）'!AB35)</f>
        <v>2134.6</v>
      </c>
      <c r="V35" s="103">
        <f>IF('[1]貼付用（対象年度）'!AT35="","",'[1]貼付用（対象年度）'!AT35)</f>
        <v>1240</v>
      </c>
      <c r="W35" s="103">
        <f>IF('[1]貼付用（対象年度）'!AV35="","",'[1]貼付用（対象年度）'!AV35)</f>
        <v>6531.8</v>
      </c>
      <c r="X35" s="76">
        <f t="shared" si="2"/>
        <v>1511</v>
      </c>
      <c r="Y35" s="78">
        <f t="shared" si="2"/>
        <v>8946.7999999999993</v>
      </c>
    </row>
    <row r="36" spans="1:25" ht="18" customHeight="1" x14ac:dyDescent="0.15">
      <c r="A36" s="72" t="s">
        <v>40</v>
      </c>
      <c r="B36" s="75">
        <f t="shared" si="3"/>
        <v>160</v>
      </c>
      <c r="C36" s="76">
        <f t="shared" si="3"/>
        <v>253.24</v>
      </c>
      <c r="D36" s="76">
        <f t="shared" si="3"/>
        <v>2149</v>
      </c>
      <c r="E36" s="76">
        <f t="shared" si="3"/>
        <v>11754.519999999999</v>
      </c>
      <c r="F36" s="76">
        <f t="shared" si="3"/>
        <v>4117</v>
      </c>
      <c r="G36" s="76">
        <f t="shared" si="3"/>
        <v>9845.19</v>
      </c>
      <c r="H36" s="76">
        <f t="shared" si="3"/>
        <v>6426</v>
      </c>
      <c r="I36" s="78">
        <f t="shared" si="3"/>
        <v>21852.95</v>
      </c>
      <c r="J36" s="79">
        <f>IF('[1]貼付用（対象年度）'!G36="","",'[1]貼付用（対象年度）'!G36)</f>
        <v>152</v>
      </c>
      <c r="K36" s="76">
        <f>IF('[1]貼付用（対象年度）'!I36="","",'[1]貼付用（対象年度）'!I36)</f>
        <v>56.24</v>
      </c>
      <c r="L36" s="76">
        <f>IF('[1]貼付用（対象年度）'!AA36="","",'[1]貼付用（対象年度）'!AA36)</f>
        <v>1944</v>
      </c>
      <c r="M36" s="76">
        <f>IF('[1]貼付用（対象年度）'!AC36="","",'[1]貼付用（対象年度）'!AC36)</f>
        <v>10447.469999999999</v>
      </c>
      <c r="N36" s="76">
        <f>IF('[1]貼付用（対象年度）'!AU36="","",'[1]貼付用（対象年度）'!AU36)</f>
        <v>2298</v>
      </c>
      <c r="O36" s="76">
        <f>IF('[1]貼付用（対象年度）'!AW36="","",'[1]貼付用（対象年度）'!AW36)</f>
        <v>5224.2700000000004</v>
      </c>
      <c r="P36" s="76">
        <f t="shared" si="1"/>
        <v>4394</v>
      </c>
      <c r="Q36" s="77">
        <f t="shared" si="1"/>
        <v>15727.98</v>
      </c>
      <c r="R36" s="104">
        <f>IF('[1]貼付用（対象年度）'!F36="","",'[1]貼付用（対象年度）'!F36)</f>
        <v>8</v>
      </c>
      <c r="S36" s="103">
        <f>IF('[1]貼付用（対象年度）'!H36="","",'[1]貼付用（対象年度）'!H36)</f>
        <v>197</v>
      </c>
      <c r="T36" s="103">
        <f>IF('[1]貼付用（対象年度）'!Z36="","",'[1]貼付用（対象年度）'!Z36)</f>
        <v>205</v>
      </c>
      <c r="U36" s="103">
        <f>IF('[1]貼付用（対象年度）'!AB36="","",'[1]貼付用（対象年度）'!AB36)</f>
        <v>1307.05</v>
      </c>
      <c r="V36" s="103">
        <f>IF('[1]貼付用（対象年度）'!AT36="","",'[1]貼付用（対象年度）'!AT36)</f>
        <v>1819</v>
      </c>
      <c r="W36" s="103">
        <f>IF('[1]貼付用（対象年度）'!AV36="","",'[1]貼付用（対象年度）'!AV36)</f>
        <v>4620.92</v>
      </c>
      <c r="X36" s="76">
        <f t="shared" si="2"/>
        <v>2032</v>
      </c>
      <c r="Y36" s="78">
        <f t="shared" si="2"/>
        <v>6124.97</v>
      </c>
    </row>
    <row r="37" spans="1:25" ht="18" customHeight="1" x14ac:dyDescent="0.15">
      <c r="A37" s="72" t="s">
        <v>41</v>
      </c>
      <c r="B37" s="75">
        <f t="shared" si="3"/>
        <v>226</v>
      </c>
      <c r="C37" s="76">
        <f t="shared" si="3"/>
        <v>1585</v>
      </c>
      <c r="D37" s="76">
        <f t="shared" si="3"/>
        <v>2125</v>
      </c>
      <c r="E37" s="76">
        <f t="shared" si="3"/>
        <v>12823</v>
      </c>
      <c r="F37" s="76">
        <f t="shared" si="3"/>
        <v>3639</v>
      </c>
      <c r="G37" s="76">
        <f t="shared" si="3"/>
        <v>11742</v>
      </c>
      <c r="H37" s="76">
        <f t="shared" si="3"/>
        <v>5990</v>
      </c>
      <c r="I37" s="78">
        <f t="shared" si="3"/>
        <v>26150</v>
      </c>
      <c r="J37" s="79">
        <f>IF('[1]貼付用（対象年度）'!G37="","",'[1]貼付用（対象年度）'!G37)</f>
        <v>209</v>
      </c>
      <c r="K37" s="76">
        <f>IF('[1]貼付用（対象年度）'!I37="","",'[1]貼付用（対象年度）'!I37)</f>
        <v>132</v>
      </c>
      <c r="L37" s="76">
        <f>IF('[1]貼付用（対象年度）'!AA37="","",'[1]貼付用（対象年度）'!AA37)</f>
        <v>1957</v>
      </c>
      <c r="M37" s="76">
        <f>IF('[1]貼付用（対象年度）'!AC37="","",'[1]貼付用（対象年度）'!AC37)</f>
        <v>11614</v>
      </c>
      <c r="N37" s="76">
        <f>IF('[1]貼付用（対象年度）'!AU37="","",'[1]貼付用（対象年度）'!AU37)</f>
        <v>2663</v>
      </c>
      <c r="O37" s="76">
        <f>IF('[1]貼付用（対象年度）'!AW37="","",'[1]貼付用（対象年度）'!AW37)</f>
        <v>7533</v>
      </c>
      <c r="P37" s="76">
        <f t="shared" si="1"/>
        <v>4829</v>
      </c>
      <c r="Q37" s="77">
        <f t="shared" si="1"/>
        <v>19279</v>
      </c>
      <c r="R37" s="104">
        <f>IF('[1]貼付用（対象年度）'!F37="","",'[1]貼付用（対象年度）'!F37)</f>
        <v>17</v>
      </c>
      <c r="S37" s="103">
        <f>IF('[1]貼付用（対象年度）'!H37="","",'[1]貼付用（対象年度）'!H37)</f>
        <v>1453</v>
      </c>
      <c r="T37" s="103">
        <f>IF('[1]貼付用（対象年度）'!Z37="","",'[1]貼付用（対象年度）'!Z37)</f>
        <v>168</v>
      </c>
      <c r="U37" s="103">
        <f>IF('[1]貼付用（対象年度）'!AB37="","",'[1]貼付用（対象年度）'!AB37)</f>
        <v>1209</v>
      </c>
      <c r="V37" s="103">
        <f>IF('[1]貼付用（対象年度）'!AT37="","",'[1]貼付用（対象年度）'!AT37)</f>
        <v>976</v>
      </c>
      <c r="W37" s="103">
        <f>IF('[1]貼付用（対象年度）'!AV37="","",'[1]貼付用（対象年度）'!AV37)</f>
        <v>4209</v>
      </c>
      <c r="X37" s="76">
        <f t="shared" si="2"/>
        <v>1161</v>
      </c>
      <c r="Y37" s="78">
        <f t="shared" si="2"/>
        <v>6871</v>
      </c>
    </row>
    <row r="38" spans="1:25" ht="18" customHeight="1" x14ac:dyDescent="0.15">
      <c r="A38" s="72" t="s">
        <v>42</v>
      </c>
      <c r="B38" s="75">
        <f t="shared" si="3"/>
        <v>577</v>
      </c>
      <c r="C38" s="76">
        <f t="shared" si="3"/>
        <v>710.59999999999991</v>
      </c>
      <c r="D38" s="76">
        <f t="shared" si="3"/>
        <v>7548</v>
      </c>
      <c r="E38" s="76">
        <f t="shared" si="3"/>
        <v>37628.299999999996</v>
      </c>
      <c r="F38" s="76">
        <f t="shared" si="3"/>
        <v>13745</v>
      </c>
      <c r="G38" s="76">
        <f t="shared" si="3"/>
        <v>36320.600000000006</v>
      </c>
      <c r="H38" s="76">
        <f t="shared" si="3"/>
        <v>21870</v>
      </c>
      <c r="I38" s="78">
        <f t="shared" si="3"/>
        <v>74659.5</v>
      </c>
      <c r="J38" s="79">
        <f>IF('[1]貼付用（対象年度）'!G38="","",'[1]貼付用（対象年度）'!G38)</f>
        <v>531</v>
      </c>
      <c r="K38" s="76">
        <f>IF('[1]貼付用（対象年度）'!I38="","",'[1]貼付用（対象年度）'!I38)</f>
        <v>669.59999999999991</v>
      </c>
      <c r="L38" s="76">
        <f>IF('[1]貼付用（対象年度）'!AA38="","",'[1]貼付用（対象年度）'!AA38)</f>
        <v>7139</v>
      </c>
      <c r="M38" s="76">
        <f>IF('[1]貼付用（対象年度）'!AC38="","",'[1]貼付用（対象年度）'!AC38)</f>
        <v>35917.599999999999</v>
      </c>
      <c r="N38" s="76">
        <f>IF('[1]貼付用（対象年度）'!AU38="","",'[1]貼付用（対象年度）'!AU38)</f>
        <v>10994</v>
      </c>
      <c r="O38" s="76">
        <f>IF('[1]貼付用（対象年度）'!AW38="","",'[1]貼付用（対象年度）'!AW38)</f>
        <v>25525.600000000002</v>
      </c>
      <c r="P38" s="76">
        <f t="shared" si="1"/>
        <v>18664</v>
      </c>
      <c r="Q38" s="77">
        <f t="shared" si="1"/>
        <v>62112.800000000003</v>
      </c>
      <c r="R38" s="104">
        <f>IF('[1]貼付用（対象年度）'!F38="","",'[1]貼付用（対象年度）'!F38)</f>
        <v>46</v>
      </c>
      <c r="S38" s="103">
        <f>IF('[1]貼付用（対象年度）'!H38="","",'[1]貼付用（対象年度）'!H38)</f>
        <v>41</v>
      </c>
      <c r="T38" s="103">
        <f>IF('[1]貼付用（対象年度）'!Z38="","",'[1]貼付用（対象年度）'!Z38)</f>
        <v>409</v>
      </c>
      <c r="U38" s="103">
        <f>IF('[1]貼付用（対象年度）'!AB38="","",'[1]貼付用（対象年度）'!AB38)</f>
        <v>1710.7</v>
      </c>
      <c r="V38" s="103">
        <f>IF('[1]貼付用（対象年度）'!AT38="","",'[1]貼付用（対象年度）'!AT38)</f>
        <v>2751</v>
      </c>
      <c r="W38" s="103">
        <f>IF('[1]貼付用（対象年度）'!AV38="","",'[1]貼付用（対象年度）'!AV38)</f>
        <v>10795</v>
      </c>
      <c r="X38" s="76">
        <f t="shared" si="2"/>
        <v>3206</v>
      </c>
      <c r="Y38" s="78">
        <f t="shared" si="2"/>
        <v>12546.7</v>
      </c>
    </row>
    <row r="39" spans="1:25" ht="18" customHeight="1" x14ac:dyDescent="0.15">
      <c r="A39" s="72" t="s">
        <v>43</v>
      </c>
      <c r="B39" s="75">
        <f t="shared" si="3"/>
        <v>1438</v>
      </c>
      <c r="C39" s="76">
        <f t="shared" si="3"/>
        <v>634.80000000000007</v>
      </c>
      <c r="D39" s="76">
        <f t="shared" si="3"/>
        <v>10853</v>
      </c>
      <c r="E39" s="76">
        <f t="shared" si="3"/>
        <v>64801</v>
      </c>
      <c r="F39" s="76">
        <f t="shared" si="3"/>
        <v>20739.400000000001</v>
      </c>
      <c r="G39" s="76">
        <f t="shared" si="3"/>
        <v>60248.599999999991</v>
      </c>
      <c r="H39" s="76">
        <f t="shared" si="3"/>
        <v>33030.400000000001</v>
      </c>
      <c r="I39" s="78">
        <f t="shared" si="3"/>
        <v>125684.4</v>
      </c>
      <c r="J39" s="79">
        <f>IF('[1]貼付用（対象年度）'!G39="","",'[1]貼付用（対象年度）'!G39)</f>
        <v>1398</v>
      </c>
      <c r="K39" s="76">
        <f>IF('[1]貼付用（対象年度）'!I39="","",'[1]貼付用（対象年度）'!I39)</f>
        <v>526.20000000000005</v>
      </c>
      <c r="L39" s="76">
        <f>IF('[1]貼付用（対象年度）'!AA39="","",'[1]貼付用（対象年度）'!AA39)</f>
        <v>9652</v>
      </c>
      <c r="M39" s="76">
        <f>IF('[1]貼付用（対象年度）'!AC39="","",'[1]貼付用（対象年度）'!AC39)</f>
        <v>57798.400000000001</v>
      </c>
      <c r="N39" s="76">
        <f>IF('[1]貼付用（対象年度）'!AU39="","",'[1]貼付用（対象年度）'!AU39)</f>
        <v>14702.4</v>
      </c>
      <c r="O39" s="76">
        <f>IF('[1]貼付用（対象年度）'!AW39="","",'[1]貼付用（対象年度）'!AW39)</f>
        <v>39124.899999999994</v>
      </c>
      <c r="P39" s="76">
        <f t="shared" si="1"/>
        <v>25752.400000000001</v>
      </c>
      <c r="Q39" s="77">
        <f t="shared" si="1"/>
        <v>97449.5</v>
      </c>
      <c r="R39" s="104">
        <f>IF('[1]貼付用（対象年度）'!F39="","",'[1]貼付用（対象年度）'!F39)</f>
        <v>40</v>
      </c>
      <c r="S39" s="103">
        <f>IF('[1]貼付用（対象年度）'!H39="","",'[1]貼付用（対象年度）'!H39)</f>
        <v>108.6</v>
      </c>
      <c r="T39" s="103">
        <f>IF('[1]貼付用（対象年度）'!Z39="","",'[1]貼付用（対象年度）'!Z39)</f>
        <v>1201</v>
      </c>
      <c r="U39" s="103">
        <f>IF('[1]貼付用（対象年度）'!AB39="","",'[1]貼付用（対象年度）'!AB39)</f>
        <v>7002.6</v>
      </c>
      <c r="V39" s="103">
        <f>IF('[1]貼付用（対象年度）'!AT39="","",'[1]貼付用（対象年度）'!AT39)</f>
        <v>6037</v>
      </c>
      <c r="W39" s="103">
        <f>IF('[1]貼付用（対象年度）'!AV39="","",'[1]貼付用（対象年度）'!AV39)</f>
        <v>21123.7</v>
      </c>
      <c r="X39" s="76">
        <f t="shared" si="2"/>
        <v>7278</v>
      </c>
      <c r="Y39" s="78">
        <f t="shared" si="2"/>
        <v>28234.9</v>
      </c>
    </row>
    <row r="40" spans="1:25" ht="18" customHeight="1" x14ac:dyDescent="0.15">
      <c r="A40" s="72" t="s">
        <v>44</v>
      </c>
      <c r="B40" s="75">
        <f t="shared" si="3"/>
        <v>412</v>
      </c>
      <c r="C40" s="76">
        <f t="shared" si="3"/>
        <v>1051.3</v>
      </c>
      <c r="D40" s="76">
        <f t="shared" si="3"/>
        <v>4881</v>
      </c>
      <c r="E40" s="76">
        <f t="shared" si="3"/>
        <v>30693.000000000004</v>
      </c>
      <c r="F40" s="76">
        <f t="shared" si="3"/>
        <v>13935</v>
      </c>
      <c r="G40" s="76">
        <f t="shared" si="3"/>
        <v>33231.300000000003</v>
      </c>
      <c r="H40" s="76">
        <f t="shared" si="3"/>
        <v>19228</v>
      </c>
      <c r="I40" s="78">
        <f t="shared" si="3"/>
        <v>64975.6</v>
      </c>
      <c r="J40" s="79">
        <f>IF('[1]貼付用（対象年度）'!G40="","",'[1]貼付用（対象年度）'!G40)</f>
        <v>270</v>
      </c>
      <c r="K40" s="76">
        <f>IF('[1]貼付用（対象年度）'!I40="","",'[1]貼付用（対象年度）'!I40)</f>
        <v>986.1</v>
      </c>
      <c r="L40" s="76">
        <f>IF('[1]貼付用（対象年度）'!AA40="","",'[1]貼付用（対象年度）'!AA40)</f>
        <v>4014</v>
      </c>
      <c r="M40" s="76">
        <f>IF('[1]貼付用（対象年度）'!AC40="","",'[1]貼付用（対象年度）'!AC40)</f>
        <v>26886.300000000003</v>
      </c>
      <c r="N40" s="76">
        <f>IF('[1]貼付用（対象年度）'!AU40="","",'[1]貼付用（対象年度）'!AU40)</f>
        <v>3891</v>
      </c>
      <c r="O40" s="76">
        <f>IF('[1]貼付用（対象年度）'!AW40="","",'[1]貼付用（対象年度）'!AW40)</f>
        <v>13402.8</v>
      </c>
      <c r="P40" s="76">
        <f t="shared" si="1"/>
        <v>8175</v>
      </c>
      <c r="Q40" s="77">
        <f t="shared" si="1"/>
        <v>41275.199999999997</v>
      </c>
      <c r="R40" s="104">
        <f>IF('[1]貼付用（対象年度）'!F40="","",'[1]貼付用（対象年度）'!F40)</f>
        <v>142</v>
      </c>
      <c r="S40" s="103">
        <f>IF('[1]貼付用（対象年度）'!H40="","",'[1]貼付用（対象年度）'!H40)</f>
        <v>65.2</v>
      </c>
      <c r="T40" s="103">
        <f>IF('[1]貼付用（対象年度）'!Z40="","",'[1]貼付用（対象年度）'!Z40)</f>
        <v>867</v>
      </c>
      <c r="U40" s="103">
        <f>IF('[1]貼付用（対象年度）'!AB40="","",'[1]貼付用（対象年度）'!AB40)</f>
        <v>3806.7</v>
      </c>
      <c r="V40" s="103">
        <f>IF('[1]貼付用（対象年度）'!AT40="","",'[1]貼付用（対象年度）'!AT40)</f>
        <v>10044</v>
      </c>
      <c r="W40" s="103">
        <f>IF('[1]貼付用（対象年度）'!AV40="","",'[1]貼付用（対象年度）'!AV40)</f>
        <v>19828.5</v>
      </c>
      <c r="X40" s="76">
        <f t="shared" si="2"/>
        <v>11053</v>
      </c>
      <c r="Y40" s="78">
        <f t="shared" si="2"/>
        <v>23700.400000000001</v>
      </c>
    </row>
    <row r="41" spans="1:25" ht="18" customHeight="1" x14ac:dyDescent="0.15">
      <c r="A41" s="72" t="s">
        <v>45</v>
      </c>
      <c r="B41" s="75">
        <f t="shared" si="3"/>
        <v>230</v>
      </c>
      <c r="C41" s="76">
        <f t="shared" si="3"/>
        <v>313.58999999999997</v>
      </c>
      <c r="D41" s="76">
        <f t="shared" si="3"/>
        <v>2326</v>
      </c>
      <c r="E41" s="76">
        <f t="shared" si="3"/>
        <v>12638.221000000001</v>
      </c>
      <c r="F41" s="76">
        <f t="shared" si="3"/>
        <v>2980</v>
      </c>
      <c r="G41" s="76">
        <f t="shared" si="3"/>
        <v>9877.8040000000001</v>
      </c>
      <c r="H41" s="76">
        <f t="shared" si="3"/>
        <v>5536</v>
      </c>
      <c r="I41" s="78">
        <f t="shared" si="3"/>
        <v>22829.615000000002</v>
      </c>
      <c r="J41" s="79">
        <f>IF('[1]貼付用（対象年度）'!G41="","",'[1]貼付用（対象年度）'!G41)</f>
        <v>221</v>
      </c>
      <c r="K41" s="76">
        <f>IF('[1]貼付用（対象年度）'!I41="","",'[1]貼付用（対象年度）'!I41)</f>
        <v>304.88</v>
      </c>
      <c r="L41" s="76">
        <f>IF('[1]貼付用（対象年度）'!AA41="","",'[1]貼付用（対象年度）'!AA41)</f>
        <v>2197</v>
      </c>
      <c r="M41" s="76">
        <f>IF('[1]貼付用（対象年度）'!AC41="","",'[1]貼付用（対象年度）'!AC41)</f>
        <v>11757.871000000001</v>
      </c>
      <c r="N41" s="76">
        <f>IF('[1]貼付用（対象年度）'!AU41="","",'[1]貼付用（対象年度）'!AU41)</f>
        <v>2150</v>
      </c>
      <c r="O41" s="76">
        <f>IF('[1]貼付用（対象年度）'!AW41="","",'[1]貼付用（対象年度）'!AW41)</f>
        <v>6214.6149999999998</v>
      </c>
      <c r="P41" s="76">
        <f t="shared" si="1"/>
        <v>4568</v>
      </c>
      <c r="Q41" s="77">
        <f t="shared" si="1"/>
        <v>18277.366000000002</v>
      </c>
      <c r="R41" s="104">
        <f>IF('[1]貼付用（対象年度）'!F41="","",'[1]貼付用（対象年度）'!F41)</f>
        <v>9</v>
      </c>
      <c r="S41" s="103">
        <f>IF('[1]貼付用（対象年度）'!H41="","",'[1]貼付用（対象年度）'!H41)</f>
        <v>8.7099999999999991</v>
      </c>
      <c r="T41" s="103">
        <f>IF('[1]貼付用（対象年度）'!Z41="","",'[1]貼付用（対象年度）'!Z41)</f>
        <v>129</v>
      </c>
      <c r="U41" s="103">
        <f>IF('[1]貼付用（対象年度）'!AB41="","",'[1]貼付用（対象年度）'!AB41)</f>
        <v>880.34999999999991</v>
      </c>
      <c r="V41" s="103">
        <f>IF('[1]貼付用（対象年度）'!AT41="","",'[1]貼付用（対象年度）'!AT41)</f>
        <v>830</v>
      </c>
      <c r="W41" s="103">
        <f>IF('[1]貼付用（対象年度）'!AV41="","",'[1]貼付用（対象年度）'!AV41)</f>
        <v>3663.1889999999999</v>
      </c>
      <c r="X41" s="76">
        <f t="shared" si="2"/>
        <v>968</v>
      </c>
      <c r="Y41" s="78">
        <f t="shared" si="2"/>
        <v>4552.2489999999998</v>
      </c>
    </row>
    <row r="42" spans="1:25" ht="18" customHeight="1" x14ac:dyDescent="0.15">
      <c r="A42" s="72" t="s">
        <v>46</v>
      </c>
      <c r="B42" s="75">
        <f t="shared" si="3"/>
        <v>154</v>
      </c>
      <c r="C42" s="76">
        <f t="shared" si="3"/>
        <v>105.7</v>
      </c>
      <c r="D42" s="76">
        <f t="shared" si="3"/>
        <v>4045</v>
      </c>
      <c r="E42" s="76">
        <f t="shared" si="3"/>
        <v>27541.399999999998</v>
      </c>
      <c r="F42" s="76">
        <f t="shared" si="3"/>
        <v>7046</v>
      </c>
      <c r="G42" s="76">
        <f t="shared" si="3"/>
        <v>19919.099999999999</v>
      </c>
      <c r="H42" s="76">
        <f t="shared" si="3"/>
        <v>11245</v>
      </c>
      <c r="I42" s="78">
        <f t="shared" si="3"/>
        <v>47566.2</v>
      </c>
      <c r="J42" s="79">
        <f>IF('[1]貼付用（対象年度）'!G42="","",'[1]貼付用（対象年度）'!G42)</f>
        <v>143</v>
      </c>
      <c r="K42" s="76">
        <f>IF('[1]貼付用（対象年度）'!I42="","",'[1]貼付用（対象年度）'!I42)</f>
        <v>103.9</v>
      </c>
      <c r="L42" s="76">
        <f>IF('[1]貼付用（対象年度）'!AA42="","",'[1]貼付用（対象年度）'!AA42)</f>
        <v>3772</v>
      </c>
      <c r="M42" s="76">
        <f>IF('[1]貼付用（対象年度）'!AC42="","",'[1]貼付用（対象年度）'!AC42)</f>
        <v>25803.899999999998</v>
      </c>
      <c r="N42" s="76">
        <f>IF('[1]貼付用（対象年度）'!AU42="","",'[1]貼付用（対象年度）'!AU42)</f>
        <v>5009</v>
      </c>
      <c r="O42" s="76">
        <f>IF('[1]貼付用（対象年度）'!AW42="","",'[1]貼付用（対象年度）'!AW42)</f>
        <v>11425.599999999999</v>
      </c>
      <c r="P42" s="76">
        <f t="shared" si="1"/>
        <v>8924</v>
      </c>
      <c r="Q42" s="77">
        <f t="shared" si="1"/>
        <v>37333.399999999994</v>
      </c>
      <c r="R42" s="104">
        <f>IF('[1]貼付用（対象年度）'!F42="","",'[1]貼付用（対象年度）'!F42)</f>
        <v>11</v>
      </c>
      <c r="S42" s="103">
        <f>IF('[1]貼付用（対象年度）'!H42="","",'[1]貼付用（対象年度）'!H42)</f>
        <v>1.8</v>
      </c>
      <c r="T42" s="103">
        <f>IF('[1]貼付用（対象年度）'!Z42="","",'[1]貼付用（対象年度）'!Z42)</f>
        <v>273</v>
      </c>
      <c r="U42" s="103">
        <f>IF('[1]貼付用（対象年度）'!AB42="","",'[1]貼付用（対象年度）'!AB42)</f>
        <v>1737.5</v>
      </c>
      <c r="V42" s="103">
        <f>IF('[1]貼付用（対象年度）'!AT42="","",'[1]貼付用（対象年度）'!AT42)</f>
        <v>2037</v>
      </c>
      <c r="W42" s="103">
        <f>IF('[1]貼付用（対象年度）'!AV42="","",'[1]貼付用（対象年度）'!AV42)</f>
        <v>8493.5</v>
      </c>
      <c r="X42" s="76">
        <f t="shared" si="2"/>
        <v>2321</v>
      </c>
      <c r="Y42" s="78">
        <f t="shared" si="2"/>
        <v>10232.799999999999</v>
      </c>
    </row>
    <row r="43" spans="1:25" ht="18" customHeight="1" x14ac:dyDescent="0.15">
      <c r="A43" s="72" t="s">
        <v>47</v>
      </c>
      <c r="B43" s="75">
        <f t="shared" si="3"/>
        <v>498</v>
      </c>
      <c r="C43" s="76">
        <f t="shared" si="3"/>
        <v>577.94000000000005</v>
      </c>
      <c r="D43" s="76">
        <f t="shared" si="3"/>
        <v>5427</v>
      </c>
      <c r="E43" s="76">
        <f t="shared" si="3"/>
        <v>24604.883999999998</v>
      </c>
      <c r="F43" s="76">
        <f t="shared" si="3"/>
        <v>10758</v>
      </c>
      <c r="G43" s="76">
        <f t="shared" si="3"/>
        <v>23889.11350000001</v>
      </c>
      <c r="H43" s="76">
        <f t="shared" si="3"/>
        <v>16683</v>
      </c>
      <c r="I43" s="78">
        <f t="shared" si="3"/>
        <v>49071.937500000007</v>
      </c>
      <c r="J43" s="79">
        <f>IF('[1]貼付用（対象年度）'!G43="","",'[1]貼付用（対象年度）'!G43)</f>
        <v>490</v>
      </c>
      <c r="K43" s="76">
        <f>IF('[1]貼付用（対象年度）'!I43="","",'[1]貼付用（対象年度）'!I43)</f>
        <v>208.74</v>
      </c>
      <c r="L43" s="76">
        <f>IF('[1]貼付用（対象年度）'!AA43="","",'[1]貼付用（対象年度）'!AA43)</f>
        <v>5061</v>
      </c>
      <c r="M43" s="76">
        <f>IF('[1]貼付用（対象年度）'!AC43="","",'[1]貼付用（対象年度）'!AC43)</f>
        <v>21735.793999999998</v>
      </c>
      <c r="N43" s="76">
        <f>IF('[1]貼付用（対象年度）'!AU43="","",'[1]貼付用（対象年度）'!AU43)</f>
        <v>8706</v>
      </c>
      <c r="O43" s="76">
        <f>IF('[1]貼付用（対象年度）'!AW43="","",'[1]貼付用（対象年度）'!AW43)</f>
        <v>14996.812500000009</v>
      </c>
      <c r="P43" s="76">
        <f t="shared" si="1"/>
        <v>14257</v>
      </c>
      <c r="Q43" s="77">
        <f t="shared" si="1"/>
        <v>36941.346500000007</v>
      </c>
      <c r="R43" s="104">
        <f>IF('[1]貼付用（対象年度）'!F43="","",'[1]貼付用（対象年度）'!F43)</f>
        <v>8</v>
      </c>
      <c r="S43" s="103">
        <f>IF('[1]貼付用（対象年度）'!H43="","",'[1]貼付用（対象年度）'!H43)</f>
        <v>369.2</v>
      </c>
      <c r="T43" s="103">
        <f>IF('[1]貼付用（対象年度）'!Z43="","",'[1]貼付用（対象年度）'!Z43)</f>
        <v>366</v>
      </c>
      <c r="U43" s="103">
        <f>IF('[1]貼付用（対象年度）'!AB43="","",'[1]貼付用（対象年度）'!AB43)</f>
        <v>2869.09</v>
      </c>
      <c r="V43" s="103">
        <f>IF('[1]貼付用（対象年度）'!AT43="","",'[1]貼付用（対象年度）'!AT43)</f>
        <v>2052</v>
      </c>
      <c r="W43" s="103">
        <f>IF('[1]貼付用（対象年度）'!AV43="","",'[1]貼付用（対象年度）'!AV43)</f>
        <v>8892.3010000000013</v>
      </c>
      <c r="X43" s="76">
        <f t="shared" si="2"/>
        <v>2426</v>
      </c>
      <c r="Y43" s="78">
        <f t="shared" si="2"/>
        <v>12130.591</v>
      </c>
    </row>
    <row r="44" spans="1:25" ht="18" customHeight="1" x14ac:dyDescent="0.15">
      <c r="A44" s="72" t="s">
        <v>48</v>
      </c>
      <c r="B44" s="75">
        <f t="shared" si="3"/>
        <v>63</v>
      </c>
      <c r="C44" s="76">
        <f t="shared" si="3"/>
        <v>28.4</v>
      </c>
      <c r="D44" s="76">
        <f t="shared" si="3"/>
        <v>1957</v>
      </c>
      <c r="E44" s="76">
        <f t="shared" si="3"/>
        <v>13506.2</v>
      </c>
      <c r="F44" s="76">
        <f t="shared" si="3"/>
        <v>2516</v>
      </c>
      <c r="G44" s="76">
        <f t="shared" si="3"/>
        <v>13664.2</v>
      </c>
      <c r="H44" s="76">
        <f t="shared" si="3"/>
        <v>4536</v>
      </c>
      <c r="I44" s="78">
        <f t="shared" si="3"/>
        <v>27198.799999999996</v>
      </c>
      <c r="J44" s="79">
        <f>IF('[1]貼付用（対象年度）'!G44="","",'[1]貼付用（対象年度）'!G44)</f>
        <v>63</v>
      </c>
      <c r="K44" s="76">
        <f>IF('[1]貼付用（対象年度）'!I44="","",'[1]貼付用（対象年度）'!I44)</f>
        <v>28.4</v>
      </c>
      <c r="L44" s="76">
        <f>IF('[1]貼付用（対象年度）'!AA44="","",'[1]貼付用（対象年度）'!AA44)</f>
        <v>1815</v>
      </c>
      <c r="M44" s="76">
        <f>IF('[1]貼付用（対象年度）'!AC44="","",'[1]貼付用（対象年度）'!AC44)</f>
        <v>12302.4</v>
      </c>
      <c r="N44" s="76">
        <f>IF('[1]貼付用（対象年度）'!AU44="","",'[1]貼付用（対象年度）'!AU44)</f>
        <v>1605</v>
      </c>
      <c r="O44" s="76">
        <f>IF('[1]貼付用（対象年度）'!AW44="","",'[1]貼付用（対象年度）'!AW44)</f>
        <v>10095.9</v>
      </c>
      <c r="P44" s="76">
        <f t="shared" si="1"/>
        <v>3483</v>
      </c>
      <c r="Q44" s="77">
        <f t="shared" si="1"/>
        <v>22426.699999999997</v>
      </c>
      <c r="R44" s="104">
        <f>IF('[1]貼付用（対象年度）'!F44="","",'[1]貼付用（対象年度）'!F44)</f>
        <v>0</v>
      </c>
      <c r="S44" s="103">
        <f>IF('[1]貼付用（対象年度）'!H44="","",'[1]貼付用（対象年度）'!H44)</f>
        <v>0</v>
      </c>
      <c r="T44" s="103">
        <f>IF('[1]貼付用（対象年度）'!Z44="","",'[1]貼付用（対象年度）'!Z44)</f>
        <v>142</v>
      </c>
      <c r="U44" s="103">
        <f>IF('[1]貼付用（対象年度）'!AB44="","",'[1]貼付用（対象年度）'!AB44)</f>
        <v>1203.8000000000002</v>
      </c>
      <c r="V44" s="103">
        <f>IF('[1]貼付用（対象年度）'!AT44="","",'[1]貼付用（対象年度）'!AT44)</f>
        <v>911</v>
      </c>
      <c r="W44" s="103">
        <f>IF('[1]貼付用（対象年度）'!AV44="","",'[1]貼付用（対象年度）'!AV44)</f>
        <v>3568.3</v>
      </c>
      <c r="X44" s="76">
        <f t="shared" si="2"/>
        <v>1053</v>
      </c>
      <c r="Y44" s="78">
        <f t="shared" si="2"/>
        <v>4772.1000000000004</v>
      </c>
    </row>
    <row r="45" spans="1:25" ht="18" customHeight="1" x14ac:dyDescent="0.15">
      <c r="A45" s="72" t="s">
        <v>49</v>
      </c>
      <c r="B45" s="75">
        <f t="shared" si="3"/>
        <v>726</v>
      </c>
      <c r="C45" s="76">
        <f t="shared" si="3"/>
        <v>1762.6719999999998</v>
      </c>
      <c r="D45" s="76">
        <f t="shared" si="3"/>
        <v>12188</v>
      </c>
      <c r="E45" s="76">
        <f t="shared" si="3"/>
        <v>84265.368000000002</v>
      </c>
      <c r="F45" s="76">
        <f t="shared" si="3"/>
        <v>46892</v>
      </c>
      <c r="G45" s="76">
        <f t="shared" si="3"/>
        <v>87042.283999999971</v>
      </c>
      <c r="H45" s="76">
        <f t="shared" si="3"/>
        <v>59806</v>
      </c>
      <c r="I45" s="78">
        <f t="shared" si="3"/>
        <v>173070.32399999996</v>
      </c>
      <c r="J45" s="79">
        <f>IF('[1]貼付用（対象年度）'!G45="","",'[1]貼付用（対象年度）'!G45)</f>
        <v>670</v>
      </c>
      <c r="K45" s="76">
        <f>IF('[1]貼付用（対象年度）'!I45="","",'[1]貼付用（対象年度）'!I45)</f>
        <v>1724.8819999999998</v>
      </c>
      <c r="L45" s="76">
        <f>IF('[1]貼付用（対象年度）'!AA45="","",'[1]貼付用（対象年度）'!AA45)</f>
        <v>10854</v>
      </c>
      <c r="M45" s="76">
        <f>IF('[1]貼付用（対象年度）'!AC45="","",'[1]貼付用（対象年度）'!AC45)</f>
        <v>72959.668000000005</v>
      </c>
      <c r="N45" s="76">
        <f>IF('[1]貼付用（対象年度）'!AU45="","",'[1]貼付用（対象年度）'!AU45)</f>
        <v>38237</v>
      </c>
      <c r="O45" s="76">
        <f>IF('[1]貼付用（対象年度）'!AW45="","",'[1]貼付用（対象年度）'!AW45)</f>
        <v>51161.183999999965</v>
      </c>
      <c r="P45" s="76">
        <f t="shared" si="1"/>
        <v>49761</v>
      </c>
      <c r="Q45" s="77">
        <f t="shared" si="1"/>
        <v>125845.73399999997</v>
      </c>
      <c r="R45" s="104">
        <f>IF('[1]貼付用（対象年度）'!F45="","",'[1]貼付用（対象年度）'!F45)</f>
        <v>56</v>
      </c>
      <c r="S45" s="103">
        <f>IF('[1]貼付用（対象年度）'!H45="","",'[1]貼付用（対象年度）'!H45)</f>
        <v>37.79</v>
      </c>
      <c r="T45" s="103">
        <f>IF('[1]貼付用（対象年度）'!Z45="","",'[1]貼付用（対象年度）'!Z45)</f>
        <v>1334</v>
      </c>
      <c r="U45" s="103">
        <f>IF('[1]貼付用（対象年度）'!AB45="","",'[1]貼付用（対象年度）'!AB45)</f>
        <v>11305.700000000003</v>
      </c>
      <c r="V45" s="103">
        <f>IF('[1]貼付用（対象年度）'!AT45="","",'[1]貼付用（対象年度）'!AT45)</f>
        <v>8655</v>
      </c>
      <c r="W45" s="103">
        <f>IF('[1]貼付用（対象年度）'!AV45="","",'[1]貼付用（対象年度）'!AV45)</f>
        <v>35881.100000000006</v>
      </c>
      <c r="X45" s="76">
        <f t="shared" si="2"/>
        <v>10045</v>
      </c>
      <c r="Y45" s="78">
        <f t="shared" si="2"/>
        <v>47224.590000000011</v>
      </c>
    </row>
    <row r="46" spans="1:25" ht="18" customHeight="1" x14ac:dyDescent="0.15">
      <c r="A46" s="72" t="s">
        <v>50</v>
      </c>
      <c r="B46" s="75">
        <f t="shared" si="3"/>
        <v>81</v>
      </c>
      <c r="C46" s="76">
        <f t="shared" si="3"/>
        <v>728</v>
      </c>
      <c r="D46" s="76">
        <f t="shared" si="3"/>
        <v>2694</v>
      </c>
      <c r="E46" s="76">
        <f t="shared" si="3"/>
        <v>23172.799999999999</v>
      </c>
      <c r="F46" s="76">
        <f t="shared" si="3"/>
        <v>4944</v>
      </c>
      <c r="G46" s="76">
        <f t="shared" si="3"/>
        <v>13772.9</v>
      </c>
      <c r="H46" s="76">
        <f t="shared" si="3"/>
        <v>7719</v>
      </c>
      <c r="I46" s="78">
        <f t="shared" si="3"/>
        <v>37673.699999999997</v>
      </c>
      <c r="J46" s="79">
        <f>IF('[1]貼付用（対象年度）'!G46="","",'[1]貼付用（対象年度）'!G46)</f>
        <v>79</v>
      </c>
      <c r="K46" s="76">
        <f>IF('[1]貼付用（対象年度）'!I46="","",'[1]貼付用（対象年度）'!I46)</f>
        <v>728</v>
      </c>
      <c r="L46" s="76">
        <f>IF('[1]貼付用（対象年度）'!AA46="","",'[1]貼付用（対象年度）'!AA46)</f>
        <v>2527</v>
      </c>
      <c r="M46" s="76">
        <f>IF('[1]貼付用（対象年度）'!AC46="","",'[1]貼付用（対象年度）'!AC46)</f>
        <v>17675.3</v>
      </c>
      <c r="N46" s="76">
        <f>IF('[1]貼付用（対象年度）'!AU46="","",'[1]貼付用（対象年度）'!AU46)</f>
        <v>3751</v>
      </c>
      <c r="O46" s="76">
        <f>IF('[1]貼付用（対象年度）'!AW46="","",'[1]貼付用（対象年度）'!AW46)</f>
        <v>8318.2999999999993</v>
      </c>
      <c r="P46" s="76">
        <f t="shared" si="1"/>
        <v>6357</v>
      </c>
      <c r="Q46" s="77">
        <f t="shared" si="1"/>
        <v>26721.599999999999</v>
      </c>
      <c r="R46" s="104">
        <f>IF('[1]貼付用（対象年度）'!F46="","",'[1]貼付用（対象年度）'!F46)</f>
        <v>2</v>
      </c>
      <c r="S46" s="103">
        <f>IF('[1]貼付用（対象年度）'!H46="","",'[1]貼付用（対象年度）'!H46)</f>
        <v>0</v>
      </c>
      <c r="T46" s="103">
        <f>IF('[1]貼付用（対象年度）'!Z46="","",'[1]貼付用（対象年度）'!Z46)</f>
        <v>167</v>
      </c>
      <c r="U46" s="103">
        <f>IF('[1]貼付用（対象年度）'!AB46="","",'[1]貼付用（対象年度）'!AB46)</f>
        <v>5497.5</v>
      </c>
      <c r="V46" s="103">
        <f>IF('[1]貼付用（対象年度）'!AT46="","",'[1]貼付用（対象年度）'!AT46)</f>
        <v>1193</v>
      </c>
      <c r="W46" s="103">
        <f>IF('[1]貼付用（対象年度）'!AV46="","",'[1]貼付用（対象年度）'!AV46)</f>
        <v>5454.6</v>
      </c>
      <c r="X46" s="76">
        <f t="shared" si="2"/>
        <v>1362</v>
      </c>
      <c r="Y46" s="78">
        <f t="shared" si="2"/>
        <v>10952.1</v>
      </c>
    </row>
    <row r="47" spans="1:25" ht="18" customHeight="1" x14ac:dyDescent="0.15">
      <c r="A47" s="72" t="s">
        <v>51</v>
      </c>
      <c r="B47" s="75">
        <f t="shared" si="3"/>
        <v>278</v>
      </c>
      <c r="C47" s="76">
        <f t="shared" si="3"/>
        <v>1255.9200000000003</v>
      </c>
      <c r="D47" s="76">
        <f t="shared" si="3"/>
        <v>3746</v>
      </c>
      <c r="E47" s="76">
        <f t="shared" si="3"/>
        <v>23732.12</v>
      </c>
      <c r="F47" s="76">
        <f t="shared" si="3"/>
        <v>6656</v>
      </c>
      <c r="G47" s="76">
        <f t="shared" si="3"/>
        <v>25064.924999999999</v>
      </c>
      <c r="H47" s="76">
        <f t="shared" si="3"/>
        <v>10680</v>
      </c>
      <c r="I47" s="78">
        <f t="shared" si="3"/>
        <v>50052.965000000004</v>
      </c>
      <c r="J47" s="79">
        <f>IF('[1]貼付用（対象年度）'!G47="","",'[1]貼付用（対象年度）'!G47)</f>
        <v>275</v>
      </c>
      <c r="K47" s="76">
        <f>IF('[1]貼付用（対象年度）'!I47="","",'[1]貼付用（対象年度）'!I47)</f>
        <v>1245.1650000000002</v>
      </c>
      <c r="L47" s="76">
        <f>IF('[1]貼付用（対象年度）'!AA47="","",'[1]貼付用（対象年度）'!AA47)</f>
        <v>3412</v>
      </c>
      <c r="M47" s="76">
        <f>IF('[1]貼付用（対象年度）'!AC47="","",'[1]貼付用（対象年度）'!AC47)</f>
        <v>20921.53</v>
      </c>
      <c r="N47" s="76">
        <f>IF('[1]貼付用（対象年度）'!AU47="","",'[1]貼付用（対象年度）'!AU47)</f>
        <v>4783</v>
      </c>
      <c r="O47" s="76">
        <f>IF('[1]貼付用（対象年度）'!AW47="","",'[1]貼付用（対象年度）'!AW47)</f>
        <v>11901.84</v>
      </c>
      <c r="P47" s="76">
        <f t="shared" si="1"/>
        <v>8470</v>
      </c>
      <c r="Q47" s="77">
        <f t="shared" si="1"/>
        <v>34068.535000000003</v>
      </c>
      <c r="R47" s="104">
        <f>IF('[1]貼付用（対象年度）'!F47="","",'[1]貼付用（対象年度）'!F47)</f>
        <v>3</v>
      </c>
      <c r="S47" s="103">
        <f>IF('[1]貼付用（対象年度）'!H47="","",'[1]貼付用（対象年度）'!H47)</f>
        <v>10.755000000000001</v>
      </c>
      <c r="T47" s="103">
        <f>IF('[1]貼付用（対象年度）'!Z47="","",'[1]貼付用（対象年度）'!Z47)</f>
        <v>334</v>
      </c>
      <c r="U47" s="103">
        <f>IF('[1]貼付用（対象年度）'!AB47="","",'[1]貼付用（対象年度）'!AB47)</f>
        <v>2810.59</v>
      </c>
      <c r="V47" s="103">
        <f>IF('[1]貼付用（対象年度）'!AT47="","",'[1]貼付用（対象年度）'!AT47)</f>
        <v>1873</v>
      </c>
      <c r="W47" s="103">
        <f>IF('[1]貼付用（対象年度）'!AV47="","",'[1]貼付用（対象年度）'!AV47)</f>
        <v>13163.084999999999</v>
      </c>
      <c r="X47" s="76">
        <f t="shared" si="2"/>
        <v>2210</v>
      </c>
      <c r="Y47" s="78">
        <f t="shared" si="2"/>
        <v>15984.43</v>
      </c>
    </row>
    <row r="48" spans="1:25" ht="18" customHeight="1" x14ac:dyDescent="0.15">
      <c r="A48" s="72" t="s">
        <v>52</v>
      </c>
      <c r="B48" s="75">
        <f t="shared" si="3"/>
        <v>257</v>
      </c>
      <c r="C48" s="76">
        <f t="shared" si="3"/>
        <v>795.69999999999993</v>
      </c>
      <c r="D48" s="76">
        <f t="shared" si="3"/>
        <v>4703</v>
      </c>
      <c r="E48" s="76">
        <f t="shared" si="3"/>
        <v>30705.199999999997</v>
      </c>
      <c r="F48" s="76">
        <f t="shared" si="3"/>
        <v>8886</v>
      </c>
      <c r="G48" s="76">
        <f t="shared" si="3"/>
        <v>33223.699999999997</v>
      </c>
      <c r="H48" s="76">
        <f t="shared" si="3"/>
        <v>13846</v>
      </c>
      <c r="I48" s="78">
        <f t="shared" si="3"/>
        <v>64724.6</v>
      </c>
      <c r="J48" s="79">
        <f>IF('[1]貼付用（対象年度）'!G48="","",'[1]貼付用（対象年度）'!G48)</f>
        <v>252</v>
      </c>
      <c r="K48" s="76">
        <f>IF('[1]貼付用（対象年度）'!I48="","",'[1]貼付用（対象年度）'!I48)</f>
        <v>792.69999999999993</v>
      </c>
      <c r="L48" s="76">
        <f>IF('[1]貼付用（対象年度）'!AA48="","",'[1]貼付用（対象年度）'!AA48)</f>
        <v>3954</v>
      </c>
      <c r="M48" s="76">
        <f>IF('[1]貼付用（対象年度）'!AC48="","",'[1]貼付用（対象年度）'!AC48)</f>
        <v>24129.8</v>
      </c>
      <c r="N48" s="76">
        <f>IF('[1]貼付用（対象年度）'!AU48="","",'[1]貼付用（対象年度）'!AU48)</f>
        <v>6722</v>
      </c>
      <c r="O48" s="76">
        <f>IF('[1]貼付用（対象年度）'!AW48="","",'[1]貼付用（対象年度）'!AW48)</f>
        <v>18284.7</v>
      </c>
      <c r="P48" s="76">
        <f t="shared" si="1"/>
        <v>10928</v>
      </c>
      <c r="Q48" s="77">
        <f t="shared" si="1"/>
        <v>43207.199999999997</v>
      </c>
      <c r="R48" s="104">
        <f>IF('[1]貼付用（対象年度）'!F48="","",'[1]貼付用（対象年度）'!F48)</f>
        <v>5</v>
      </c>
      <c r="S48" s="103">
        <f>IF('[1]貼付用（対象年度）'!H48="","",'[1]貼付用（対象年度）'!H48)</f>
        <v>3</v>
      </c>
      <c r="T48" s="103">
        <f>IF('[1]貼付用（対象年度）'!Z48="","",'[1]貼付用（対象年度）'!Z48)</f>
        <v>749</v>
      </c>
      <c r="U48" s="103">
        <f>IF('[1]貼付用（対象年度）'!AB48="","",'[1]貼付用（対象年度）'!AB48)</f>
        <v>6575.4</v>
      </c>
      <c r="V48" s="103">
        <f>IF('[1]貼付用（対象年度）'!AT48="","",'[1]貼付用（対象年度）'!AT48)</f>
        <v>2164</v>
      </c>
      <c r="W48" s="103">
        <f>IF('[1]貼付用（対象年度）'!AV48="","",'[1]貼付用（対象年度）'!AV48)</f>
        <v>14939</v>
      </c>
      <c r="X48" s="76">
        <f t="shared" si="2"/>
        <v>2918</v>
      </c>
      <c r="Y48" s="78">
        <f t="shared" si="2"/>
        <v>21517.4</v>
      </c>
    </row>
    <row r="49" spans="1:25" ht="18" customHeight="1" x14ac:dyDescent="0.15">
      <c r="A49" s="72" t="s">
        <v>53</v>
      </c>
      <c r="B49" s="75">
        <f t="shared" si="3"/>
        <v>244</v>
      </c>
      <c r="C49" s="76">
        <f t="shared" si="3"/>
        <v>374.4</v>
      </c>
      <c r="D49" s="76">
        <f t="shared" si="3"/>
        <v>2974</v>
      </c>
      <c r="E49" s="76">
        <f t="shared" si="3"/>
        <v>23180.600000000002</v>
      </c>
      <c r="F49" s="76">
        <f t="shared" si="3"/>
        <v>5849</v>
      </c>
      <c r="G49" s="76">
        <f t="shared" si="3"/>
        <v>14232.8</v>
      </c>
      <c r="H49" s="76">
        <f t="shared" si="3"/>
        <v>9067</v>
      </c>
      <c r="I49" s="78">
        <f t="shared" si="3"/>
        <v>37787.800000000003</v>
      </c>
      <c r="J49" s="79">
        <f>IF('[1]貼付用（対象年度）'!G49="","",'[1]貼付用（対象年度）'!G49)</f>
        <v>228</v>
      </c>
      <c r="K49" s="76">
        <f>IF('[1]貼付用（対象年度）'!I49="","",'[1]貼付用（対象年度）'!I49)</f>
        <v>355.4</v>
      </c>
      <c r="L49" s="76">
        <f>IF('[1]貼付用（対象年度）'!AA49="","",'[1]貼付用（対象年度）'!AA49)</f>
        <v>2729</v>
      </c>
      <c r="M49" s="76">
        <f>IF('[1]貼付用（対象年度）'!AC49="","",'[1]貼付用（対象年度）'!AC49)</f>
        <v>22264.300000000003</v>
      </c>
      <c r="N49" s="76">
        <f>IF('[1]貼付用（対象年度）'!AU49="","",'[1]貼付用（対象年度）'!AU49)</f>
        <v>3950</v>
      </c>
      <c r="O49" s="76">
        <f>IF('[1]貼付用（対象年度）'!AW49="","",'[1]貼付用（対象年度）'!AW49)</f>
        <v>8134.5</v>
      </c>
      <c r="P49" s="76">
        <f t="shared" si="1"/>
        <v>6907</v>
      </c>
      <c r="Q49" s="77">
        <f t="shared" si="1"/>
        <v>30754.200000000004</v>
      </c>
      <c r="R49" s="104">
        <f>IF('[1]貼付用（対象年度）'!F49="","",'[1]貼付用（対象年度）'!F49)</f>
        <v>16</v>
      </c>
      <c r="S49" s="103">
        <f>IF('[1]貼付用（対象年度）'!H49="","",'[1]貼付用（対象年度）'!H49)</f>
        <v>19</v>
      </c>
      <c r="T49" s="103">
        <f>IF('[1]貼付用（対象年度）'!Z49="","",'[1]貼付用（対象年度）'!Z49)</f>
        <v>245</v>
      </c>
      <c r="U49" s="103">
        <f>IF('[1]貼付用（対象年度）'!AB49="","",'[1]貼付用（対象年度）'!AB49)</f>
        <v>916.3</v>
      </c>
      <c r="V49" s="103">
        <f>IF('[1]貼付用（対象年度）'!AT49="","",'[1]貼付用（対象年度）'!AT49)</f>
        <v>1899</v>
      </c>
      <c r="W49" s="103">
        <f>IF('[1]貼付用（対象年度）'!AV49="","",'[1]貼付用（対象年度）'!AV49)</f>
        <v>6098.3</v>
      </c>
      <c r="X49" s="76">
        <f t="shared" si="2"/>
        <v>2160</v>
      </c>
      <c r="Y49" s="78">
        <f t="shared" si="2"/>
        <v>7033.6</v>
      </c>
    </row>
    <row r="50" spans="1:25" ht="18" customHeight="1" x14ac:dyDescent="0.15">
      <c r="A50" s="72" t="s">
        <v>54</v>
      </c>
      <c r="B50" s="75">
        <f t="shared" si="3"/>
        <v>148</v>
      </c>
      <c r="C50" s="76">
        <f t="shared" si="3"/>
        <v>4193.2399999999989</v>
      </c>
      <c r="D50" s="76">
        <f t="shared" si="3"/>
        <v>3584</v>
      </c>
      <c r="E50" s="76">
        <f t="shared" si="3"/>
        <v>19007.062000000009</v>
      </c>
      <c r="F50" s="76">
        <f t="shared" si="3"/>
        <v>6689</v>
      </c>
      <c r="G50" s="76">
        <f t="shared" si="3"/>
        <v>17844.235000000004</v>
      </c>
      <c r="H50" s="76">
        <f t="shared" si="3"/>
        <v>10421</v>
      </c>
      <c r="I50" s="78">
        <f t="shared" si="3"/>
        <v>41044.537000000011</v>
      </c>
      <c r="J50" s="79">
        <f>IF('[1]貼付用（対象年度）'!G50="","",'[1]貼付用（対象年度）'!G50)</f>
        <v>138</v>
      </c>
      <c r="K50" s="76">
        <f>IF('[1]貼付用（対象年度）'!I50="","",'[1]貼付用（対象年度）'!I50)</f>
        <v>4189.3349999999991</v>
      </c>
      <c r="L50" s="76">
        <f>IF('[1]貼付用（対象年度）'!AA50="","",'[1]貼付用（対象年度）'!AA50)</f>
        <v>3267</v>
      </c>
      <c r="M50" s="76">
        <f>IF('[1]貼付用（対象年度）'!AC50="","",'[1]貼付用（対象年度）'!AC50)</f>
        <v>16693.107000000007</v>
      </c>
      <c r="N50" s="76">
        <f>IF('[1]貼付用（対象年度）'!AU50="","",'[1]貼付用（対象年度）'!AU50)</f>
        <v>5060</v>
      </c>
      <c r="O50" s="76">
        <f>IF('[1]貼付用（対象年度）'!AW50="","",'[1]貼付用（対象年度）'!AW50)</f>
        <v>10654.391000000003</v>
      </c>
      <c r="P50" s="76">
        <f t="shared" si="1"/>
        <v>8465</v>
      </c>
      <c r="Q50" s="77">
        <f t="shared" si="1"/>
        <v>31536.83300000001</v>
      </c>
      <c r="R50" s="104">
        <f>IF('[1]貼付用（対象年度）'!F50="","",'[1]貼付用（対象年度）'!F50)</f>
        <v>10</v>
      </c>
      <c r="S50" s="103">
        <f>IF('[1]貼付用（対象年度）'!H50="","",'[1]貼付用（対象年度）'!H50)</f>
        <v>3.9050000000000002</v>
      </c>
      <c r="T50" s="103">
        <f>IF('[1]貼付用（対象年度）'!Z50="","",'[1]貼付用（対象年度）'!Z50)</f>
        <v>317</v>
      </c>
      <c r="U50" s="103">
        <f>IF('[1]貼付用（対象年度）'!AB50="","",'[1]貼付用（対象年度）'!AB50)</f>
        <v>2313.9550000000008</v>
      </c>
      <c r="V50" s="103">
        <f>IF('[1]貼付用（対象年度）'!AT50="","",'[1]貼付用（対象年度）'!AT50)</f>
        <v>1629</v>
      </c>
      <c r="W50" s="103">
        <f>IF('[1]貼付用（対象年度）'!AV50="","",'[1]貼付用（対象年度）'!AV50)</f>
        <v>7189.8440000000001</v>
      </c>
      <c r="X50" s="76">
        <f t="shared" si="2"/>
        <v>1956</v>
      </c>
      <c r="Y50" s="78">
        <f t="shared" si="2"/>
        <v>9507.7040000000015</v>
      </c>
    </row>
    <row r="51" spans="1:25" ht="18" customHeight="1" x14ac:dyDescent="0.15">
      <c r="A51" s="72" t="s">
        <v>55</v>
      </c>
      <c r="B51" s="75">
        <f t="shared" si="3"/>
        <v>221</v>
      </c>
      <c r="C51" s="76">
        <f t="shared" si="3"/>
        <v>34413.700000000004</v>
      </c>
      <c r="D51" s="76">
        <f t="shared" si="3"/>
        <v>4295</v>
      </c>
      <c r="E51" s="76">
        <f t="shared" si="3"/>
        <v>25824.5</v>
      </c>
      <c r="F51" s="76">
        <f t="shared" si="3"/>
        <v>8869</v>
      </c>
      <c r="G51" s="76">
        <f t="shared" si="3"/>
        <v>75550.2</v>
      </c>
      <c r="H51" s="76">
        <f t="shared" si="3"/>
        <v>13385</v>
      </c>
      <c r="I51" s="78">
        <f t="shared" si="3"/>
        <v>135788.4</v>
      </c>
      <c r="J51" s="79">
        <f>IF('[1]貼付用（対象年度）'!G51="","",'[1]貼付用（対象年度）'!G51)</f>
        <v>206</v>
      </c>
      <c r="K51" s="76">
        <f>IF('[1]貼付用（対象年度）'!I51="","",'[1]貼付用（対象年度）'!I51)</f>
        <v>17305.300000000003</v>
      </c>
      <c r="L51" s="76">
        <f>IF('[1]貼付用（対象年度）'!AA51="","",'[1]貼付用（対象年度）'!AA51)</f>
        <v>3845</v>
      </c>
      <c r="M51" s="76">
        <f>IF('[1]貼付用（対象年度）'!AC51="","",'[1]貼付用（対象年度）'!AC51)</f>
        <v>23268</v>
      </c>
      <c r="N51" s="76">
        <f>IF('[1]貼付用（対象年度）'!AU51="","",'[1]貼付用（対象年度）'!AU51)</f>
        <v>6632</v>
      </c>
      <c r="O51" s="76">
        <f>IF('[1]貼付用（対象年度）'!AW51="","",'[1]貼付用（対象年度）'!AW51)</f>
        <v>65945.7</v>
      </c>
      <c r="P51" s="76">
        <f t="shared" si="1"/>
        <v>10683</v>
      </c>
      <c r="Q51" s="77">
        <f t="shared" si="1"/>
        <v>106519</v>
      </c>
      <c r="R51" s="104">
        <f>IF('[1]貼付用（対象年度）'!F51="","",'[1]貼付用（対象年度）'!F51)</f>
        <v>15</v>
      </c>
      <c r="S51" s="103">
        <f>IF('[1]貼付用（対象年度）'!H51="","",'[1]貼付用（対象年度）'!H51)</f>
        <v>17108.400000000001</v>
      </c>
      <c r="T51" s="103">
        <f>IF('[1]貼付用（対象年度）'!Z51="","",'[1]貼付用（対象年度）'!Z51)</f>
        <v>450</v>
      </c>
      <c r="U51" s="103">
        <f>IF('[1]貼付用（対象年度）'!AB51="","",'[1]貼付用（対象年度）'!AB51)</f>
        <v>2556.5</v>
      </c>
      <c r="V51" s="103">
        <f>IF('[1]貼付用（対象年度）'!AT51="","",'[1]貼付用（対象年度）'!AT51)</f>
        <v>2237</v>
      </c>
      <c r="W51" s="103">
        <f>IF('[1]貼付用（対象年度）'!AV51="","",'[1]貼付用（対象年度）'!AV51)</f>
        <v>9604.5</v>
      </c>
      <c r="X51" s="76">
        <f t="shared" si="2"/>
        <v>2702</v>
      </c>
      <c r="Y51" s="78">
        <f t="shared" si="2"/>
        <v>29269.4</v>
      </c>
    </row>
    <row r="52" spans="1:25" ht="18" customHeight="1" thickBot="1" x14ac:dyDescent="0.2">
      <c r="A52" s="73" t="s">
        <v>56</v>
      </c>
      <c r="B52" s="59">
        <f t="shared" si="3"/>
        <v>443</v>
      </c>
      <c r="C52" s="61">
        <f t="shared" si="3"/>
        <v>380.70000000000005</v>
      </c>
      <c r="D52" s="61">
        <f t="shared" si="3"/>
        <v>3417</v>
      </c>
      <c r="E52" s="61">
        <f t="shared" si="3"/>
        <v>17861.400000000001</v>
      </c>
      <c r="F52" s="61">
        <f t="shared" si="3"/>
        <v>18521</v>
      </c>
      <c r="G52" s="61">
        <f t="shared" si="3"/>
        <v>28734.9</v>
      </c>
      <c r="H52" s="61">
        <f t="shared" si="3"/>
        <v>22381</v>
      </c>
      <c r="I52" s="65">
        <f t="shared" si="3"/>
        <v>46977</v>
      </c>
      <c r="J52" s="60">
        <f>IF('[1]貼付用（対象年度）'!G52="","",'[1]貼付用（対象年度）'!G52)</f>
        <v>440</v>
      </c>
      <c r="K52" s="61">
        <f>IF('[1]貼付用（対象年度）'!I52="","",'[1]貼付用（対象年度）'!I52)</f>
        <v>211.4</v>
      </c>
      <c r="L52" s="61">
        <f>IF('[1]貼付用（対象年度）'!AA52="","",'[1]貼付用（対象年度）'!AA52)</f>
        <v>3240</v>
      </c>
      <c r="M52" s="61">
        <f>IF('[1]貼付用（対象年度）'!AC52="","",'[1]貼付用（対象年度）'!AC52)</f>
        <v>16786.5</v>
      </c>
      <c r="N52" s="61">
        <f>IF('[1]貼付用（対象年度）'!AU52="","",'[1]貼付用（対象年度）'!AU52)</f>
        <v>16697</v>
      </c>
      <c r="O52" s="61">
        <f>IF('[1]貼付用（対象年度）'!AW52="","",'[1]貼付用（対象年度）'!AW52)</f>
        <v>20815.5</v>
      </c>
      <c r="P52" s="61">
        <f t="shared" si="1"/>
        <v>20377</v>
      </c>
      <c r="Q52" s="62">
        <f t="shared" si="1"/>
        <v>37813.4</v>
      </c>
      <c r="R52" s="63">
        <f>IF('[1]貼付用（対象年度）'!F52="","",'[1]貼付用（対象年度）'!F52)</f>
        <v>3</v>
      </c>
      <c r="S52" s="64">
        <f>IF('[1]貼付用（対象年度）'!H52="","",'[1]貼付用（対象年度）'!H52)</f>
        <v>169.3</v>
      </c>
      <c r="T52" s="64">
        <f>IF('[1]貼付用（対象年度）'!Z52="","",'[1]貼付用（対象年度）'!Z52)</f>
        <v>177</v>
      </c>
      <c r="U52" s="64">
        <f>IF('[1]貼付用（対象年度）'!AB52="","",'[1]貼付用（対象年度）'!AB52)</f>
        <v>1074.9000000000001</v>
      </c>
      <c r="V52" s="64">
        <f>IF('[1]貼付用（対象年度）'!AT52="","",'[1]貼付用（対象年度）'!AT52)</f>
        <v>1824</v>
      </c>
      <c r="W52" s="64">
        <f>IF('[1]貼付用（対象年度）'!AV52="","",'[1]貼付用（対象年度）'!AV52)</f>
        <v>7919.4</v>
      </c>
      <c r="X52" s="61">
        <f t="shared" si="2"/>
        <v>2004</v>
      </c>
      <c r="Y52" s="65">
        <f t="shared" si="2"/>
        <v>9163.6</v>
      </c>
    </row>
    <row r="53" spans="1:25" ht="18" customHeight="1" thickTop="1" thickBot="1" x14ac:dyDescent="0.2">
      <c r="A53" s="74" t="s">
        <v>7</v>
      </c>
      <c r="B53" s="66">
        <f>SUM(B6:B52)</f>
        <v>44953</v>
      </c>
      <c r="C53" s="67">
        <f t="shared" ref="C53:Y53" si="4">SUM(C6:C52)</f>
        <v>124490.398</v>
      </c>
      <c r="D53" s="67">
        <f t="shared" si="4"/>
        <v>367932.2</v>
      </c>
      <c r="E53" s="67">
        <f t="shared" si="4"/>
        <v>2408360.9909999999</v>
      </c>
      <c r="F53" s="67">
        <f t="shared" si="4"/>
        <v>1097672.3999999999</v>
      </c>
      <c r="G53" s="67">
        <f t="shared" si="4"/>
        <v>2701979.2524999995</v>
      </c>
      <c r="H53" s="67">
        <f t="shared" si="4"/>
        <v>1510557.5999999999</v>
      </c>
      <c r="I53" s="68">
        <f t="shared" si="4"/>
        <v>5234830.6414999999</v>
      </c>
      <c r="J53" s="67">
        <f t="shared" si="4"/>
        <v>43420</v>
      </c>
      <c r="K53" s="67">
        <f t="shared" si="4"/>
        <v>82928.287999999971</v>
      </c>
      <c r="L53" s="67">
        <f t="shared" si="4"/>
        <v>339892.2</v>
      </c>
      <c r="M53" s="67">
        <f t="shared" si="4"/>
        <v>2160409.1809999999</v>
      </c>
      <c r="N53" s="67">
        <f t="shared" si="4"/>
        <v>888473.4</v>
      </c>
      <c r="O53" s="67">
        <f t="shared" si="4"/>
        <v>1712144.7064999999</v>
      </c>
      <c r="P53" s="67">
        <f t="shared" si="4"/>
        <v>1271785.5999999999</v>
      </c>
      <c r="Q53" s="69">
        <f t="shared" si="4"/>
        <v>3955482.1755000004</v>
      </c>
      <c r="R53" s="66">
        <f t="shared" si="4"/>
        <v>1533</v>
      </c>
      <c r="S53" s="67">
        <f t="shared" si="4"/>
        <v>41562.110000000008</v>
      </c>
      <c r="T53" s="67">
        <f t="shared" si="4"/>
        <v>28040</v>
      </c>
      <c r="U53" s="67">
        <f t="shared" si="4"/>
        <v>247951.81000000003</v>
      </c>
      <c r="V53" s="67">
        <f t="shared" si="4"/>
        <v>209199</v>
      </c>
      <c r="W53" s="67">
        <f t="shared" si="4"/>
        <v>989834.54600000021</v>
      </c>
      <c r="X53" s="67">
        <f t="shared" si="4"/>
        <v>238772</v>
      </c>
      <c r="Y53" s="68">
        <f t="shared" si="4"/>
        <v>1279348.4660000002</v>
      </c>
    </row>
    <row r="54" spans="1:25" x14ac:dyDescent="0.15">
      <c r="A54" s="13" t="s">
        <v>57</v>
      </c>
    </row>
    <row r="55" spans="1:25" x14ac:dyDescent="0.15">
      <c r="A55" s="14"/>
    </row>
    <row r="56" spans="1:25" x14ac:dyDescent="0.15">
      <c r="A56" s="14"/>
    </row>
    <row r="58" spans="1:25" s="2" customFormat="1" ht="20.100000000000001" customHeight="1" x14ac:dyDescent="0.15">
      <c r="A58" s="14"/>
      <c r="B58" s="14"/>
      <c r="C58" s="14"/>
      <c r="D58" s="14"/>
      <c r="E58" s="14"/>
      <c r="F58" s="14"/>
      <c r="G58" s="14"/>
      <c r="H58" s="15"/>
      <c r="I58" s="15"/>
    </row>
    <row r="59" spans="1:25" s="2" customFormat="1" ht="20.100000000000001" customHeight="1" x14ac:dyDescent="0.15">
      <c r="A59" s="14"/>
      <c r="B59" s="16"/>
      <c r="C59" s="16"/>
      <c r="D59" s="16"/>
      <c r="E59" s="16"/>
      <c r="F59" s="16"/>
      <c r="G59" s="16"/>
      <c r="H59" s="16"/>
      <c r="I59" s="16"/>
    </row>
    <row r="60" spans="1:25" s="2" customFormat="1" ht="20.100000000000001" customHeight="1" x14ac:dyDescent="0.15">
      <c r="A60" s="14"/>
      <c r="B60" s="17"/>
      <c r="C60" s="17"/>
      <c r="D60" s="17"/>
      <c r="E60" s="17"/>
      <c r="F60" s="17"/>
      <c r="G60" s="17"/>
      <c r="H60" s="17"/>
      <c r="I60" s="17"/>
    </row>
    <row r="61" spans="1:25" s="2" customFormat="1" ht="20.100000000000001" customHeight="1" x14ac:dyDescent="0.15">
      <c r="A61" s="14"/>
      <c r="B61" s="17"/>
      <c r="C61" s="17"/>
      <c r="D61" s="17"/>
      <c r="E61" s="17"/>
      <c r="F61" s="17"/>
      <c r="G61" s="17"/>
      <c r="H61" s="17"/>
      <c r="I61" s="17"/>
    </row>
    <row r="62" spans="1:25" s="2" customFormat="1" x14ac:dyDescent="0.15">
      <c r="A62" s="4"/>
    </row>
    <row r="63" spans="1:25" s="2" customFormat="1" x14ac:dyDescent="0.15">
      <c r="A63" s="4"/>
    </row>
    <row r="64" spans="1:25" s="2" customFormat="1" x14ac:dyDescent="0.15">
      <c r="A64" s="4"/>
      <c r="B64" s="18"/>
      <c r="C64" s="18"/>
      <c r="D64" s="19"/>
      <c r="E64" s="19"/>
      <c r="F64" s="19"/>
      <c r="G64" s="19"/>
      <c r="H64" s="19"/>
      <c r="I64" s="19"/>
    </row>
    <row r="65" spans="1:1" s="2" customFormat="1" x14ac:dyDescent="0.15">
      <c r="A65" s="4"/>
    </row>
    <row r="66" spans="1:1" s="2" customFormat="1" x14ac:dyDescent="0.15">
      <c r="A66" s="4"/>
    </row>
  </sheetData>
  <mergeCells count="17">
    <mergeCell ref="B1:I1"/>
    <mergeCell ref="X4:Y4"/>
    <mergeCell ref="B3:I3"/>
    <mergeCell ref="J3:Q3"/>
    <mergeCell ref="R3:Y3"/>
    <mergeCell ref="J4:K4"/>
    <mergeCell ref="L4:M4"/>
    <mergeCell ref="N4:O4"/>
    <mergeCell ref="P4:Q4"/>
    <mergeCell ref="R4:S4"/>
    <mergeCell ref="T4:U4"/>
    <mergeCell ref="V4:W4"/>
    <mergeCell ref="A4:A5"/>
    <mergeCell ref="B4:C4"/>
    <mergeCell ref="D4:E4"/>
    <mergeCell ref="F4:G4"/>
    <mergeCell ref="H4:I4"/>
  </mergeCells>
  <phoneticPr fontId="1"/>
  <pageMargins left="0.7" right="0.7" top="0.75" bottom="0.75" header="0.3" footer="0.3"/>
  <pageSetup paperSize="9" scale="3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Y59"/>
  <sheetViews>
    <sheetView showGridLines="0" zoomScale="85" zoomScaleNormal="85" workbookViewId="0">
      <pane xSplit="1" ySplit="4" topLeftCell="B5" activePane="bottomRight" state="frozen"/>
      <selection pane="topRight"/>
      <selection pane="bottomLeft"/>
      <selection pane="bottomRight" activeCell="A3" sqref="A3:Y52"/>
    </sheetView>
  </sheetViews>
  <sheetFormatPr defaultColWidth="9.625" defaultRowHeight="13.5" x14ac:dyDescent="0.15"/>
  <cols>
    <col min="1" max="1" width="9.625" style="4" customWidth="1"/>
    <col min="2" max="25" width="9.625" style="1" customWidth="1"/>
    <col min="26" max="16384" width="9.625" style="1"/>
  </cols>
  <sheetData>
    <row r="1" spans="1:25" s="2" customFormat="1" x14ac:dyDescent="0.15">
      <c r="A1" s="4"/>
      <c r="B1" s="174"/>
      <c r="C1" s="174"/>
      <c r="D1" s="174"/>
      <c r="E1" s="174"/>
      <c r="F1" s="174"/>
      <c r="G1" s="174"/>
      <c r="H1" s="109"/>
      <c r="I1" s="109"/>
    </row>
    <row r="2" spans="1:25" ht="7.5" customHeight="1" thickBot="1" x14ac:dyDescent="0.2"/>
    <row r="3" spans="1:25" s="2" customFormat="1" ht="21.75" customHeight="1" thickBot="1" x14ac:dyDescent="0.2">
      <c r="A3" s="195" t="s">
        <v>97</v>
      </c>
      <c r="B3" s="192" t="s">
        <v>145</v>
      </c>
      <c r="C3" s="193"/>
      <c r="D3" s="193"/>
      <c r="E3" s="193"/>
      <c r="F3" s="193"/>
      <c r="G3" s="194"/>
      <c r="H3" s="192" t="s">
        <v>81</v>
      </c>
      <c r="I3" s="193"/>
      <c r="J3" s="193"/>
      <c r="K3" s="193"/>
      <c r="L3" s="193"/>
      <c r="M3" s="194"/>
      <c r="N3" s="192" t="s">
        <v>146</v>
      </c>
      <c r="O3" s="193"/>
      <c r="P3" s="193"/>
      <c r="Q3" s="193"/>
      <c r="R3" s="193"/>
      <c r="S3" s="193"/>
      <c r="T3" s="192" t="s">
        <v>80</v>
      </c>
      <c r="U3" s="193"/>
      <c r="V3" s="193"/>
      <c r="W3" s="193"/>
      <c r="X3" s="193"/>
      <c r="Y3" s="194"/>
    </row>
    <row r="4" spans="1:25" s="4" customFormat="1" ht="41.25" customHeight="1" thickBot="1" x14ac:dyDescent="0.2">
      <c r="A4" s="196"/>
      <c r="B4" s="23" t="s">
        <v>59</v>
      </c>
      <c r="C4" s="7" t="s">
        <v>60</v>
      </c>
      <c r="D4" s="9" t="s">
        <v>76</v>
      </c>
      <c r="E4" s="7" t="s">
        <v>77</v>
      </c>
      <c r="F4" s="7" t="s">
        <v>78</v>
      </c>
      <c r="G4" s="22" t="s">
        <v>79</v>
      </c>
      <c r="H4" s="23" t="s">
        <v>59</v>
      </c>
      <c r="I4" s="7" t="s">
        <v>60</v>
      </c>
      <c r="J4" s="7" t="s">
        <v>76</v>
      </c>
      <c r="K4" s="7" t="s">
        <v>77</v>
      </c>
      <c r="L4" s="7" t="s">
        <v>78</v>
      </c>
      <c r="M4" s="8" t="s">
        <v>79</v>
      </c>
      <c r="N4" s="6" t="s">
        <v>59</v>
      </c>
      <c r="O4" s="7" t="s">
        <v>60</v>
      </c>
      <c r="P4" s="7" t="s">
        <v>76</v>
      </c>
      <c r="Q4" s="7" t="s">
        <v>77</v>
      </c>
      <c r="R4" s="7" t="s">
        <v>78</v>
      </c>
      <c r="S4" s="22" t="s">
        <v>79</v>
      </c>
      <c r="T4" s="23" t="s">
        <v>59</v>
      </c>
      <c r="U4" s="7" t="s">
        <v>60</v>
      </c>
      <c r="V4" s="7" t="s">
        <v>76</v>
      </c>
      <c r="W4" s="7" t="s">
        <v>77</v>
      </c>
      <c r="X4" s="7" t="s">
        <v>78</v>
      </c>
      <c r="Y4" s="8" t="s">
        <v>79</v>
      </c>
    </row>
    <row r="5" spans="1:25" ht="18" customHeight="1" x14ac:dyDescent="0.15">
      <c r="A5" s="71" t="s">
        <v>10</v>
      </c>
      <c r="B5" s="49">
        <f>IF(ISERROR('[1]貼付用（対象年度）'!F6+'[1]貼付用（対象年度）'!G6),"",'[1]貼付用（対象年度）'!F6+'[1]貼付用（対象年度）'!G6)</f>
        <v>3892</v>
      </c>
      <c r="C5" s="51">
        <f>IF(ISERROR('[1]貼付用（対象年度）'!H6+'[1]貼付用（対象年度）'!I6),"",'[1]貼付用（対象年度）'!H6+'[1]貼付用（対象年度）'!I6)</f>
        <v>1886.2210000000002</v>
      </c>
      <c r="D5" s="51">
        <f>IF(ISERROR('[1]貼付用（対象年度）'!J6+'[1]貼付用（対象年度）'!K6),"",'[1]貼付用（対象年度）'!J6+'[1]貼付用（対象年度）'!K6)</f>
        <v>555.20600000000002</v>
      </c>
      <c r="E5" s="51">
        <f>IF(ISERROR('[1]貼付用（対象年度）'!N6+'[1]貼付用（対象年度）'!O6),"",'[1]貼付用（対象年度）'!N6+'[1]貼付用（対象年度）'!O6)</f>
        <v>1756.6739999999995</v>
      </c>
      <c r="F5" s="51">
        <f>IF(ISERROR('[1]貼付用（対象年度）'!L6+'[1]貼付用（対象年度）'!M6+'[1]貼付用（対象年度）'!P6+'[1]貼付用（対象年度）'!Q6+'[1]貼付用（対象年度）'!R6+'[1]貼付用（対象年度）'!S6),"",'[1]貼付用（対象年度）'!L6+'[1]貼付用（対象年度）'!M6+'[1]貼付用（対象年度）'!P6+'[1]貼付用（対象年度）'!Q6+'[1]貼付用（対象年度）'!R6+'[1]貼付用（対象年度）'!S6)</f>
        <v>131.82500000000002</v>
      </c>
      <c r="G5" s="55">
        <f>IF(ISERROR('[1]貼付用（対象年度）'!T6+'[1]貼付用（対象年度）'!U6),"",'[1]貼付用（対象年度）'!T6+'[1]貼付用（対象年度）'!U6)</f>
        <v>552.928</v>
      </c>
      <c r="H5" s="50">
        <f>IF(ISERROR('[1]貼付用（対象年度）'!Z6+'[1]貼付用（対象年度）'!AA6),"",'[1]貼付用（対象年度）'!Z6+'[1]貼付用（対象年度）'!AA6)</f>
        <v>10442</v>
      </c>
      <c r="I5" s="51">
        <f>IF(ISERROR('[1]貼付用（対象年度）'!AB6+'[1]貼付用（対象年度）'!AC6),"",'[1]貼付用（対象年度）'!AB6+'[1]貼付用（対象年度）'!AC6)</f>
        <v>53169.72199999998</v>
      </c>
      <c r="J5" s="51">
        <f>IF(ISERROR('[1]貼付用（対象年度）'!AD6+'[1]貼付用（対象年度）'!AE6),"",'[1]貼付用（対象年度）'!AD6+'[1]貼付用（対象年度）'!AE6)</f>
        <v>4949.3899999999994</v>
      </c>
      <c r="K5" s="51">
        <f>IF(ISERROR('[1]貼付用（対象年度）'!AH6+'[1]貼付用（対象年度）'!AI6),"",'[1]貼付用（対象年度）'!AH6+'[1]貼付用（対象年度）'!AI6)</f>
        <v>39899.812000000005</v>
      </c>
      <c r="L5" s="51">
        <f>IF(ISERROR('[1]貼付用（対象年度）'!AF6+'[1]貼付用（対象年度）'!AG6+'[1]貼付用（対象年度）'!AJ6+'[1]貼付用（対象年度）'!AK6+'[1]貼付用（対象年度）'!AL6+'[1]貼付用（対象年度）'!AM6),"",'[1]貼付用（対象年度）'!AF6+'[1]貼付用（対象年度）'!AG6+'[1]貼付用（対象年度）'!AJ6+'[1]貼付用（対象年度）'!AK6+'[1]貼付用（対象年度）'!AL6+'[1]貼付用（対象年度）'!AM6)</f>
        <v>13468.833000000001</v>
      </c>
      <c r="M5" s="52">
        <f>IF(ISERROR('[1]貼付用（対象年度）'!AN6+'[1]貼付用（対象年度）'!AO6),"",'[1]貼付用（対象年度）'!AN6+'[1]貼付用（対象年度）'!AO6)</f>
        <v>4750.4670000000006</v>
      </c>
      <c r="N5" s="113">
        <f>IF(ISERROR('[1]貼付用（対象年度）'!AT6+'[1]貼付用（対象年度）'!AU6),"",'[1]貼付用（対象年度）'!AT6+'[1]貼付用（対象年度）'!AU6)</f>
        <v>36444</v>
      </c>
      <c r="O5" s="51">
        <f>IF(ISERROR('[1]貼付用（対象年度）'!AV6+'[1]貼付用（対象年度）'!AW6),"",'[1]貼付用（対象年度）'!AV6+'[1]貼付用（対象年度）'!AW6)</f>
        <v>71215.703999999983</v>
      </c>
      <c r="P5" s="51">
        <f>IF(ISERROR('[1]貼付用（対象年度）'!AX6+'[1]貼付用（対象年度）'!AY6),"",'[1]貼付用（対象年度）'!AX6+'[1]貼付用（対象年度）'!AY6)</f>
        <v>4334.5449999999992</v>
      </c>
      <c r="Q5" s="51">
        <f>IF(ISERROR('[1]貼付用（対象年度）'!BB6+'[1]貼付用（対象年度）'!BC6),"",'[1]貼付用（対象年度）'!BB6+'[1]貼付用（対象年度）'!BC6)</f>
        <v>57244.145999999964</v>
      </c>
      <c r="R5" s="51">
        <f>IF(ISERROR('[1]貼付用（対象年度）'!AZ6+'[1]貼付用（対象年度）'!BA6+'[1]貼付用（対象年度）'!BD6+'[1]貼付用（対象年度）'!BE6+'[1]貼付用（対象年度）'!BF6+'[1]貼付用（対象年度）'!BG6),"",'[1]貼付用（対象年度）'!AZ6+'[1]貼付用（対象年度）'!BA6+'[1]貼付用（対象年度）'!BD6+'[1]貼付用（対象年度）'!BE6+'[1]貼付用（対象年度）'!BF6+'[1]貼付用（対象年度）'!BG6)</f>
        <v>14082.66</v>
      </c>
      <c r="S5" s="55">
        <f>IF(ISERROR('[1]貼付用（対象年度）'!BH6+'[1]貼付用（対象年度）'!BI6),"",'[1]貼付用（対象年度）'!BH6+'[1]貼付用（対象年度）'!BI6)</f>
        <v>4223.4430000000011</v>
      </c>
      <c r="T5" s="50">
        <f>IF(SUM(B5,H5,N5)="","",SUM(B5,H5,N5))</f>
        <v>50778</v>
      </c>
      <c r="U5" s="51">
        <f>IF(SUM(C5,I5,O5)="","",SUM(C5,I5,O5))</f>
        <v>126271.64699999997</v>
      </c>
      <c r="V5" s="51">
        <f t="shared" ref="V5:Y20" si="0">IF(SUM(D5,J5,P5)="","",SUM(D5,J5,P5))</f>
        <v>9839.1409999999996</v>
      </c>
      <c r="W5" s="51">
        <f t="shared" si="0"/>
        <v>98900.631999999969</v>
      </c>
      <c r="X5" s="51">
        <f t="shared" si="0"/>
        <v>27683.317999999999</v>
      </c>
      <c r="Y5" s="55">
        <f t="shared" si="0"/>
        <v>9526.8380000000016</v>
      </c>
    </row>
    <row r="6" spans="1:25" ht="18" customHeight="1" x14ac:dyDescent="0.15">
      <c r="A6" s="72" t="s">
        <v>11</v>
      </c>
      <c r="B6" s="75">
        <f>IF(ISERROR('[1]貼付用（対象年度）'!F7+'[1]貼付用（対象年度）'!G7),"",'[1]貼付用（対象年度）'!F7+'[1]貼付用（対象年度）'!G7)</f>
        <v>566</v>
      </c>
      <c r="C6" s="76">
        <f>IF(ISERROR('[1]貼付用（対象年度）'!H7+'[1]貼付用（対象年度）'!I7),"",'[1]貼付用（対象年度）'!H7+'[1]貼付用（対象年度）'!I7)</f>
        <v>226.16000000000005</v>
      </c>
      <c r="D6" s="76">
        <f>IF(ISERROR('[1]貼付用（対象年度）'!J7+'[1]貼付用（対象年度）'!K7),"",'[1]貼付用（対象年度）'!J7+'[1]貼付用（対象年度）'!K7)</f>
        <v>113.52500000000001</v>
      </c>
      <c r="E6" s="76">
        <f>IF(ISERROR('[1]貼付用（対象年度）'!N7+'[1]貼付用（対象年度）'!O7),"",'[1]貼付用（対象年度）'!N7+'[1]貼付用（対象年度）'!O7)</f>
        <v>202.06000000000003</v>
      </c>
      <c r="F6" s="76">
        <f>IF(ISERROR('[1]貼付用（対象年度）'!L7+'[1]貼付用（対象年度）'!M7+'[1]貼付用（対象年度）'!P7+'[1]貼付用（対象年度）'!Q7+'[1]貼付用（対象年度）'!R7+'[1]貼付用（対象年度）'!S7),"",'[1]貼付用（対象年度）'!L7+'[1]貼付用（対象年度）'!M7+'[1]貼付用（対象年度）'!P7+'[1]貼付用（対象年度）'!Q7+'[1]貼付用（対象年度）'!R7+'[1]貼付用（対象年度）'!S7)</f>
        <v>9.4400000000000013</v>
      </c>
      <c r="G6" s="78">
        <f>IF(ISERROR('[1]貼付用（対象年度）'!T7+'[1]貼付用（対象年度）'!U7),"",'[1]貼付用（対象年度）'!T7+'[1]貼付用（対象年度）'!U7)</f>
        <v>128.185</v>
      </c>
      <c r="H6" s="79">
        <f>IF(ISERROR('[1]貼付用（対象年度）'!Z7+'[1]貼付用（対象年度）'!AA7),"",'[1]貼付用（対象年度）'!Z7+'[1]貼付用（対象年度）'!AA7)</f>
        <v>2619</v>
      </c>
      <c r="I6" s="76">
        <f>IF(ISERROR('[1]貼付用（対象年度）'!AB7+'[1]貼付用（対象年度）'!AC7),"",'[1]貼付用（対象年度）'!AB7+'[1]貼付用（対象年度）'!AC7)</f>
        <v>20552.402999999998</v>
      </c>
      <c r="J6" s="76">
        <f>IF(ISERROR('[1]貼付用（対象年度）'!AD7+'[1]貼付用（対象年度）'!AE7),"",'[1]貼付用（対象年度）'!AD7+'[1]貼付用（対象年度）'!AE7)</f>
        <v>3057.009</v>
      </c>
      <c r="K6" s="76">
        <f>IF(ISERROR('[1]貼付用（対象年度）'!AH7+'[1]貼付用（対象年度）'!AI7),"",'[1]貼付用（対象年度）'!AH7+'[1]貼付用（対象年度）'!AI7)</f>
        <v>13487.469999999998</v>
      </c>
      <c r="L6" s="76">
        <f>IF(ISERROR('[1]貼付用（対象年度）'!AF7+'[1]貼付用（対象年度）'!AG7+'[1]貼付用（対象年度）'!AJ7+'[1]貼付用（対象年度）'!AK7+'[1]貼付用（対象年度）'!AL7+'[1]貼付用（対象年度）'!AM7),"",'[1]貼付用（対象年度）'!AF7+'[1]貼付用（対象年度）'!AG7+'[1]貼付用（対象年度）'!AJ7+'[1]貼付用（対象年度）'!AK7+'[1]貼付用（対象年度）'!AL7+'[1]貼付用（対象年度）'!AM7)</f>
        <v>7369.4669999999996</v>
      </c>
      <c r="M6" s="77">
        <f>IF(ISERROR('[1]貼付用（対象年度）'!AN7+'[1]貼付用（対象年度）'!AO7),"",'[1]貼付用（対象年度）'!AN7+'[1]貼付用（対象年度）'!AO7)</f>
        <v>2752.4750000000004</v>
      </c>
      <c r="N6" s="75">
        <f>IF(ISERROR('[1]貼付用（対象年度）'!AT7+'[1]貼付用（対象年度）'!AU7),"",'[1]貼付用（対象年度）'!AT7+'[1]貼付用（対象年度）'!AU7)</f>
        <v>4931</v>
      </c>
      <c r="O6" s="76">
        <f>IF(ISERROR('[1]貼付用（対象年度）'!AV7+'[1]貼付用（対象年度）'!AW7),"",'[1]貼付用（対象年度）'!AV7+'[1]貼付用（対象年度）'!AW7)</f>
        <v>14451.316999999999</v>
      </c>
      <c r="P6" s="76">
        <f>IF(ISERROR('[1]貼付用（対象年度）'!AX7+'[1]貼付用（対象年度）'!AY7),"",'[1]貼付用（対象年度）'!AX7+'[1]貼付用（対象年度）'!AY7)</f>
        <v>1849.5129999999999</v>
      </c>
      <c r="Q6" s="76">
        <f>IF(ISERROR('[1]貼付用（対象年度）'!BB7+'[1]貼付用（対象年度）'!BC7),"",'[1]貼付用（対象年度）'!BB7+'[1]貼付用（対象年度）'!BC7)</f>
        <v>10225.554999999997</v>
      </c>
      <c r="R6" s="76">
        <f>IF(ISERROR('[1]貼付用（対象年度）'!AZ7+'[1]貼付用（対象年度）'!BA7+'[1]貼付用（対象年度）'!BD7+'[1]貼付用（対象年度）'!BE7+'[1]貼付用（対象年度）'!BF7+'[1]貼付用（対象年度）'!BG7),"",'[1]貼付用（対象年度）'!AZ7+'[1]貼付用（対象年度）'!BA7+'[1]貼付用（対象年度）'!BD7+'[1]貼付用（対象年度）'!BE7+'[1]貼付用（対象年度）'!BF7+'[1]貼付用（対象年度）'!BG7)</f>
        <v>3385.1370000000002</v>
      </c>
      <c r="S6" s="78">
        <f>IF(ISERROR('[1]貼付用（対象年度）'!BH7+'[1]貼付用（対象年度）'!BI7),"",'[1]貼付用（対象年度）'!BH7+'[1]貼付用（対象年度）'!BI7)</f>
        <v>2690.1379999999999</v>
      </c>
      <c r="T6" s="79">
        <f t="shared" ref="T6:Y51" si="1">IF(SUM(B6,H6,N6)="","",SUM(B6,H6,N6))</f>
        <v>8116</v>
      </c>
      <c r="U6" s="76">
        <f t="shared" si="1"/>
        <v>35229.879999999997</v>
      </c>
      <c r="V6" s="76">
        <f t="shared" si="0"/>
        <v>5020.0470000000005</v>
      </c>
      <c r="W6" s="76">
        <f t="shared" si="0"/>
        <v>23915.084999999992</v>
      </c>
      <c r="X6" s="76">
        <f t="shared" si="0"/>
        <v>10764.044</v>
      </c>
      <c r="Y6" s="78">
        <f t="shared" si="0"/>
        <v>5570.7980000000007</v>
      </c>
    </row>
    <row r="7" spans="1:25" ht="18" customHeight="1" x14ac:dyDescent="0.15">
      <c r="A7" s="72" t="s">
        <v>12</v>
      </c>
      <c r="B7" s="75">
        <f>IF(ISERROR('[1]貼付用（対象年度）'!F8+'[1]貼付用（対象年度）'!G8),"",'[1]貼付用（対象年度）'!F8+'[1]貼付用（対象年度）'!G8)</f>
        <v>1332</v>
      </c>
      <c r="C7" s="76">
        <f>IF(ISERROR('[1]貼付用（対象年度）'!H8+'[1]貼付用（対象年度）'!I8),"",'[1]貼付用（対象年度）'!H8+'[1]貼付用（対象年度）'!I8)</f>
        <v>782.26</v>
      </c>
      <c r="D7" s="76">
        <f>IF(ISERROR('[1]貼付用（対象年度）'!J8+'[1]貼付用（対象年度）'!K8),"",'[1]貼付用（対象年度）'!J8+'[1]貼付用（対象年度）'!K8)</f>
        <v>76.53</v>
      </c>
      <c r="E7" s="76">
        <f>IF(ISERROR('[1]貼付用（対象年度）'!N8+'[1]貼付用（対象年度）'!O8),"",'[1]貼付用（対象年度）'!N8+'[1]貼付用（対象年度）'!O8)</f>
        <v>587.91</v>
      </c>
      <c r="F7" s="76">
        <f>IF(ISERROR('[1]貼付用（対象年度）'!L8+'[1]貼付用（対象年度）'!M8+'[1]貼付用（対象年度）'!P8+'[1]貼付用（対象年度）'!Q8+'[1]貼付用（対象年度）'!R8+'[1]貼付用（対象年度）'!S8),"",'[1]貼付用（対象年度）'!L8+'[1]貼付用（対象年度）'!M8+'[1]貼付用（対象年度）'!P8+'[1]貼付用（対象年度）'!Q8+'[1]貼付用（対象年度）'!R8+'[1]貼付用（対象年度）'!S8)</f>
        <v>167.05</v>
      </c>
      <c r="G7" s="78">
        <f>IF(ISERROR('[1]貼付用（対象年度）'!T8+'[1]貼付用（対象年度）'!U8),"",'[1]貼付用（対象年度）'!T8+'[1]貼付用（対象年度）'!U8)</f>
        <v>103.83000000000001</v>
      </c>
      <c r="H7" s="79">
        <f>IF(ISERROR('[1]貼付用（対象年度）'!Z8+'[1]貼付用（対象年度）'!AA8),"",'[1]貼付用（対象年度）'!Z8+'[1]貼付用（対象年度）'!AA8)</f>
        <v>3194</v>
      </c>
      <c r="I7" s="76">
        <f>IF(ISERROR('[1]貼付用（対象年度）'!AB8+'[1]貼付用（対象年度）'!AC8),"",'[1]貼付用（対象年度）'!AB8+'[1]貼付用（対象年度）'!AC8)</f>
        <v>18775.79</v>
      </c>
      <c r="J7" s="76">
        <f>IF(ISERROR('[1]貼付用（対象年度）'!AD8+'[1]貼付用（対象年度）'!AE8),"",'[1]貼付用（対象年度）'!AD8+'[1]貼付用（対象年度）'!AE8)</f>
        <v>3275.5899999999997</v>
      </c>
      <c r="K7" s="76">
        <f>IF(ISERROR('[1]貼付用（対象年度）'!AH8+'[1]貼付用（対象年度）'!AI8),"",'[1]貼付用（対象年度）'!AH8+'[1]貼付用（対象年度）'!AI8)</f>
        <v>10204.27</v>
      </c>
      <c r="L7" s="76">
        <f>IF(ISERROR('[1]貼付用（対象年度）'!AF8+'[1]貼付用（対象年度）'!AG8+'[1]貼付用（対象年度）'!AJ8+'[1]貼付用（対象年度）'!AK8+'[1]貼付用（対象年度）'!AL8+'[1]貼付用（対象年度）'!AM8),"",'[1]貼付用（対象年度）'!AF8+'[1]貼付用（対象年度）'!AG8+'[1]貼付用（対象年度）'!AJ8+'[1]貼付用（対象年度）'!AK8+'[1]貼付用（対象年度）'!AL8+'[1]貼付用（対象年度）'!AM8)</f>
        <v>8361.6</v>
      </c>
      <c r="M7" s="77">
        <f>IF(ISERROR('[1]貼付用（対象年度）'!AN8+'[1]貼付用（対象年度）'!AO8),"",'[1]貼付用（対象年度）'!AN8+'[1]貼付用（対象年度）'!AO8)</f>
        <v>3485.5099999999998</v>
      </c>
      <c r="N7" s="75">
        <f>IF(ISERROR('[1]貼付用（対象年度）'!AT8+'[1]貼付用（対象年度）'!AU8),"",'[1]貼付用（対象年度）'!AT8+'[1]貼付用（対象年度）'!AU8)</f>
        <v>10402</v>
      </c>
      <c r="O7" s="76">
        <f>IF(ISERROR('[1]貼付用（対象年度）'!AV8+'[1]貼付用（対象年度）'!AW8),"",'[1]貼付用（対象年度）'!AV8+'[1]貼付用（対象年度）'!AW8)</f>
        <v>20519.41</v>
      </c>
      <c r="P7" s="76">
        <f>IF(ISERROR('[1]貼付用（対象年度）'!AX8+'[1]貼付用（対象年度）'!AY8),"",'[1]貼付用（対象年度）'!AX8+'[1]貼付用（対象年度）'!AY8)</f>
        <v>2139.9300000000003</v>
      </c>
      <c r="Q7" s="76">
        <f>IF(ISERROR('[1]貼付用（対象年度）'!BB8+'[1]貼付用（対象年度）'!BC8),"",'[1]貼付用（対象年度）'!BB8+'[1]貼付用（対象年度）'!BC8)</f>
        <v>11624.650000000001</v>
      </c>
      <c r="R7" s="76">
        <f>IF(ISERROR('[1]貼付用（対象年度）'!AZ8+'[1]貼付用（対象年度）'!BA8+'[1]貼付用（対象年度）'!BD8+'[1]貼付用（対象年度）'!BE8+'[1]貼付用（対象年度）'!BF8+'[1]貼付用（対象年度）'!BG8),"",'[1]貼付用（対象年度）'!AZ8+'[1]貼付用（対象年度）'!BA8+'[1]貼付用（対象年度）'!BD8+'[1]貼付用（対象年度）'!BE8+'[1]貼付用（対象年度）'!BF8+'[1]貼付用（対象年度）'!BG8)</f>
        <v>5885.3600000000006</v>
      </c>
      <c r="S7" s="78">
        <f>IF(ISERROR('[1]貼付用（対象年度）'!BH8+'[1]貼付用（対象年度）'!BI8),"",'[1]貼付用（対象年度）'!BH8+'[1]貼付用（対象年度）'!BI8)</f>
        <v>5149.33</v>
      </c>
      <c r="T7" s="79">
        <f t="shared" si="1"/>
        <v>14928</v>
      </c>
      <c r="U7" s="76">
        <f t="shared" si="1"/>
        <v>40077.46</v>
      </c>
      <c r="V7" s="76">
        <f t="shared" si="0"/>
        <v>5492.05</v>
      </c>
      <c r="W7" s="76">
        <f t="shared" si="0"/>
        <v>22416.83</v>
      </c>
      <c r="X7" s="76">
        <f t="shared" si="0"/>
        <v>14414.01</v>
      </c>
      <c r="Y7" s="78">
        <f t="shared" si="0"/>
        <v>8738.67</v>
      </c>
    </row>
    <row r="8" spans="1:25" ht="18" customHeight="1" x14ac:dyDescent="0.15">
      <c r="A8" s="72" t="s">
        <v>13</v>
      </c>
      <c r="B8" s="75">
        <f>IF(ISERROR('[1]貼付用（対象年度）'!F9+'[1]貼付用（対象年度）'!G9),"",'[1]貼付用（対象年度）'!F9+'[1]貼付用（対象年度）'!G9)</f>
        <v>1510</v>
      </c>
      <c r="C8" s="76">
        <f>IF(ISERROR('[1]貼付用（対象年度）'!H9+'[1]貼付用（対象年度）'!I9),"",'[1]貼付用（対象年度）'!H9+'[1]貼付用（対象年度）'!I9)</f>
        <v>975.42199999999991</v>
      </c>
      <c r="D8" s="76">
        <f>IF(ISERROR('[1]貼付用（対象年度）'!J9+'[1]貼付用（対象年度）'!K9),"",'[1]貼付用（対象年度）'!J9+'[1]貼付用（対象年度）'!K9)</f>
        <v>187.13499999999999</v>
      </c>
      <c r="E8" s="76">
        <f>IF(ISERROR('[1]貼付用（対象年度）'!N9+'[1]貼付用（対象年度）'!O9),"",'[1]貼付用（対象年度）'!N9+'[1]貼付用（対象年度）'!O9)</f>
        <v>830.81000000000017</v>
      </c>
      <c r="F8" s="76">
        <f>IF(ISERROR('[1]貼付用（対象年度）'!L9+'[1]貼付用（対象年度）'!M9+'[1]貼付用（対象年度）'!P9+'[1]貼付用（対象年度）'!Q9+'[1]貼付用（対象年度）'!R9+'[1]貼付用（対象年度）'!S9),"",'[1]貼付用（対象年度）'!L9+'[1]貼付用（対象年度）'!M9+'[1]貼付用（対象年度）'!P9+'[1]貼付用（対象年度）'!Q9+'[1]貼付用（対象年度）'!R9+'[1]貼付用（対象年度）'!S9)</f>
        <v>122.05999999999999</v>
      </c>
      <c r="G8" s="78">
        <f>IF(ISERROR('[1]貼付用（対象年度）'!T9+'[1]貼付用（対象年度）'!U9),"",'[1]貼付用（対象年度）'!T9+'[1]貼付用（対象年度）'!U9)</f>
        <v>209.68700000000001</v>
      </c>
      <c r="H8" s="79">
        <f>IF(ISERROR('[1]貼付用（対象年度）'!Z9+'[1]貼付用（対象年度）'!AA9),"",'[1]貼付用（対象年度）'!Z9+'[1]貼付用（対象年度）'!AA9)</f>
        <v>7053</v>
      </c>
      <c r="I8" s="76">
        <f>IF(ISERROR('[1]貼付用（対象年度）'!AB9+'[1]貼付用（対象年度）'!AC9),"",'[1]貼付用（対象年度）'!AB9+'[1]貼付用（対象年度）'!AC9)</f>
        <v>42134.886999999995</v>
      </c>
      <c r="J8" s="76">
        <f>IF(ISERROR('[1]貼付用（対象年度）'!AD9+'[1]貼付用（対象年度）'!AE9),"",'[1]貼付用（対象年度）'!AD9+'[1]貼付用（対象年度）'!AE9)</f>
        <v>1402.768</v>
      </c>
      <c r="K8" s="76">
        <f>IF(ISERROR('[1]貼付用（対象年度）'!AH9+'[1]貼付用（対象年度）'!AI9),"",'[1]貼付用（対象年度）'!AH9+'[1]貼付用（対象年度）'!AI9)</f>
        <v>30441.445999999996</v>
      </c>
      <c r="L8" s="76">
        <f>IF(ISERROR('[1]貼付用（対象年度）'!AF9+'[1]貼付用（対象年度）'!AG9+'[1]貼付用（対象年度）'!AJ9+'[1]貼付用（対象年度）'!AK9+'[1]貼付用（対象年度）'!AL9+'[1]貼付用（対象年度）'!AM9),"",'[1]貼付用（対象年度）'!AF9+'[1]貼付用（対象年度）'!AG9+'[1]貼付用（対象年度）'!AJ9+'[1]貼付用（対象年度）'!AK9+'[1]貼付用（対象年度）'!AL9+'[1]貼付用（対象年度）'!AM9)</f>
        <v>11530.423000000003</v>
      </c>
      <c r="M8" s="77">
        <f>IF(ISERROR('[1]貼付用（対象年度）'!AN9+'[1]貼付用（対象年度）'!AO9),"",'[1]貼付用（対象年度）'!AN9+'[1]貼付用（対象年度）'!AO9)</f>
        <v>1554.0859999999998</v>
      </c>
      <c r="N8" s="75">
        <f>IF(ISERROR('[1]貼付用（対象年度）'!AT9+'[1]貼付用（対象年度）'!AU9),"",'[1]貼付用（対象年度）'!AT9+'[1]貼付用（対象年度）'!AU9)</f>
        <v>20649</v>
      </c>
      <c r="O8" s="76">
        <f>IF(ISERROR('[1]貼付用（対象年度）'!AV9+'[1]貼付用（対象年度）'!AW9),"",'[1]貼付用（対象年度）'!AV9+'[1]貼付用（対象年度）'!AW9)</f>
        <v>43234.841</v>
      </c>
      <c r="P8" s="76">
        <f>IF(ISERROR('[1]貼付用（対象年度）'!AX9+'[1]貼付用（対象年度）'!AY9),"",'[1]貼付用（対象年度）'!AX9+'[1]貼付用（対象年度）'!AY9)</f>
        <v>2607.6120000000001</v>
      </c>
      <c r="Q8" s="76">
        <f>IF(ISERROR('[1]貼付用（対象年度）'!BB9+'[1]貼付用（対象年度）'!BC9),"",'[1]貼付用（対象年度）'!BB9+'[1]貼付用（対象年度）'!BC9)</f>
        <v>32128.951999999997</v>
      </c>
      <c r="R8" s="76">
        <f>IF(ISERROR('[1]貼付用（対象年度）'!AZ9+'[1]貼付用（対象年度）'!BA9+'[1]貼付用（対象年度）'!BD9+'[1]貼付用（対象年度）'!BE9+'[1]貼付用（対象年度）'!BF9+'[1]貼付用（対象年度）'!BG9),"",'[1]貼付用（対象年度）'!AZ9+'[1]貼付用（対象年度）'!BA9+'[1]貼付用（対象年度）'!BD9+'[1]貼付用（対象年度）'!BE9+'[1]貼付用（対象年度）'!BF9+'[1]貼付用（対象年度）'!BG9)</f>
        <v>9895.380000000001</v>
      </c>
      <c r="S8" s="78">
        <f>IF(ISERROR('[1]貼付用（対象年度）'!BH9+'[1]貼付用（対象年度）'!BI9),"",'[1]貼付用（対象年度）'!BH9+'[1]貼付用（対象年度）'!BI9)</f>
        <v>2946.6710000000003</v>
      </c>
      <c r="T8" s="79">
        <f t="shared" si="1"/>
        <v>29212</v>
      </c>
      <c r="U8" s="76">
        <f t="shared" si="1"/>
        <v>86345.15</v>
      </c>
      <c r="V8" s="76">
        <f t="shared" si="0"/>
        <v>4197.5150000000003</v>
      </c>
      <c r="W8" s="76">
        <f t="shared" si="0"/>
        <v>63401.207999999999</v>
      </c>
      <c r="X8" s="76">
        <f t="shared" si="0"/>
        <v>21547.863000000005</v>
      </c>
      <c r="Y8" s="78">
        <f t="shared" si="0"/>
        <v>4710.4439999999995</v>
      </c>
    </row>
    <row r="9" spans="1:25" ht="18" customHeight="1" x14ac:dyDescent="0.15">
      <c r="A9" s="72" t="s">
        <v>14</v>
      </c>
      <c r="B9" s="75">
        <f>IF(ISERROR('[1]貼付用（対象年度）'!F10+'[1]貼付用（対象年度）'!G10),"",'[1]貼付用（対象年度）'!F10+'[1]貼付用（対象年度）'!G10)</f>
        <v>263</v>
      </c>
      <c r="C9" s="76">
        <f>IF(ISERROR('[1]貼付用（対象年度）'!H10+'[1]貼付用（対象年度）'!I10),"",'[1]貼付用（対象年度）'!H10+'[1]貼付用（対象年度）'!I10)</f>
        <v>421.29999999999995</v>
      </c>
      <c r="D9" s="76">
        <f>IF(ISERROR('[1]貼付用（対象年度）'!J10+'[1]貼付用（対象年度）'!K10),"",'[1]貼付用（対象年度）'!J10+'[1]貼付用（対象年度）'!K10)</f>
        <v>75.100000000000009</v>
      </c>
      <c r="E9" s="76">
        <f>IF(ISERROR('[1]貼付用（対象年度）'!N10+'[1]貼付用（対象年度）'!O10),"",'[1]貼付用（対象年度）'!N10+'[1]貼付用（対象年度）'!O10)</f>
        <v>86.1</v>
      </c>
      <c r="F9" s="76">
        <f>IF(ISERROR('[1]貼付用（対象年度）'!L10+'[1]貼付用（対象年度）'!M10+'[1]貼付用（対象年度）'!P10+'[1]貼付用（対象年度）'!Q10+'[1]貼付用（対象年度）'!R10+'[1]貼付用（対象年度）'!S10),"",'[1]貼付用（対象年度）'!L10+'[1]貼付用（対象年度）'!M10+'[1]貼付用（対象年度）'!P10+'[1]貼付用（対象年度）'!Q10+'[1]貼付用（対象年度）'!R10+'[1]貼付用（対象年度）'!S10)</f>
        <v>363.29999999999995</v>
      </c>
      <c r="G9" s="78">
        <f>IF(ISERROR('[1]貼付用（対象年度）'!T10+'[1]貼付用（対象年度）'!U10),"",'[1]貼付用（対象年度）'!T10+'[1]貼付用（対象年度）'!U10)</f>
        <v>46.9</v>
      </c>
      <c r="H9" s="79">
        <f>IF(ISERROR('[1]貼付用（対象年度）'!Z10+'[1]貼付用（対象年度）'!AA10),"",'[1]貼付用（対象年度）'!Z10+'[1]貼付用（対象年度）'!AA10)</f>
        <v>1859</v>
      </c>
      <c r="I9" s="76">
        <f>IF(ISERROR('[1]貼付用（対象年度）'!AB10+'[1]貼付用（対象年度）'!AC10),"",'[1]貼付用（対象年度）'!AB10+'[1]貼付用（対象年度）'!AC10)</f>
        <v>11966.8</v>
      </c>
      <c r="J9" s="76">
        <f>IF(ISERROR('[1]貼付用（対象年度）'!AD10+'[1]貼付用（対象年度）'!AE10),"",'[1]貼付用（対象年度）'!AD10+'[1]貼付用（対象年度）'!AE10)</f>
        <v>1167.8</v>
      </c>
      <c r="K9" s="76">
        <f>IF(ISERROR('[1]貼付用（対象年度）'!AH10+'[1]貼付用（対象年度）'!AI10),"",'[1]貼付用（対象年度）'!AH10+'[1]貼付用（対象年度）'!AI10)</f>
        <v>10002.1</v>
      </c>
      <c r="L9" s="76">
        <f>IF(ISERROR('[1]貼付用（対象年度）'!AF10+'[1]貼付用（対象年度）'!AG10+'[1]貼付用（対象年度）'!AJ10+'[1]貼付用（対象年度）'!AK10+'[1]貼付用（対象年度）'!AL10+'[1]貼付用（対象年度）'!AM10),"",'[1]貼付用（対象年度）'!AF10+'[1]貼付用（対象年度）'!AG10+'[1]貼付用（対象年度）'!AJ10+'[1]貼付用（対象年度）'!AK10+'[1]貼付用（対象年度）'!AL10+'[1]貼付用（対象年度）'!AM10)</f>
        <v>2129.3999999999996</v>
      </c>
      <c r="M9" s="77">
        <f>IF(ISERROR('[1]貼付用（対象年度）'!AN10+'[1]貼付用（対象年度）'!AO10),"",'[1]貼付用（対象年度）'!AN10+'[1]貼付用（対象年度）'!AO10)</f>
        <v>1003.0999999999999</v>
      </c>
      <c r="N9" s="75">
        <f>IF(ISERROR('[1]貼付用（対象年度）'!AT10+'[1]貼付用（対象年度）'!AU10),"",'[1]貼付用（対象年度）'!AT10+'[1]貼付用（対象年度）'!AU10)</f>
        <v>3456</v>
      </c>
      <c r="O9" s="76">
        <f>IF(ISERROR('[1]貼付用（対象年度）'!AV10+'[1]貼付用（対象年度）'!AW10),"",'[1]貼付用（対象年度）'!AV10+'[1]貼付用（対象年度）'!AW10)</f>
        <v>15531.400000000001</v>
      </c>
      <c r="P9" s="76">
        <f>IF(ISERROR('[1]貼付用（対象年度）'!AX10+'[1]貼付用（対象年度）'!AY10),"",'[1]貼付用（対象年度）'!AX10+'[1]貼付用（対象年度）'!AY10)</f>
        <v>1086.3</v>
      </c>
      <c r="Q9" s="76">
        <f>IF(ISERROR('[1]貼付用（対象年度）'!BB10+'[1]貼付用（対象年度）'!BC10),"",'[1]貼付用（対象年度）'!BB10+'[1]貼付用（対象年度）'!BC10)</f>
        <v>11776.2</v>
      </c>
      <c r="R9" s="76">
        <f>IF(ISERROR('[1]貼付用（対象年度）'!AZ10+'[1]貼付用（対象年度）'!BA10+'[1]貼付用（対象年度）'!BD10+'[1]貼付用（対象年度）'!BE10+'[1]貼付用（対象年度）'!BF10+'[1]貼付用（対象年度）'!BG10),"",'[1]貼付用（対象年度）'!AZ10+'[1]貼付用（対象年度）'!BA10+'[1]貼付用（対象年度）'!BD10+'[1]貼付用（対象年度）'!BE10+'[1]貼付用（対象年度）'!BF10+'[1]貼付用（対象年度）'!BG10)</f>
        <v>3415.3999999999996</v>
      </c>
      <c r="S9" s="78">
        <f>IF(ISERROR('[1]貼付用（対象年度）'!BH10+'[1]貼付用（対象年度）'!BI10),"",'[1]貼付用（対象年度）'!BH10+'[1]貼付用（対象年度）'!BI10)</f>
        <v>1426.1</v>
      </c>
      <c r="T9" s="79">
        <f t="shared" si="1"/>
        <v>5578</v>
      </c>
      <c r="U9" s="76">
        <f t="shared" si="1"/>
        <v>27919.5</v>
      </c>
      <c r="V9" s="76">
        <f t="shared" si="0"/>
        <v>2329.1999999999998</v>
      </c>
      <c r="W9" s="76">
        <f t="shared" si="0"/>
        <v>21864.400000000001</v>
      </c>
      <c r="X9" s="76">
        <f t="shared" si="0"/>
        <v>5908.0999999999995</v>
      </c>
      <c r="Y9" s="78">
        <f t="shared" si="0"/>
        <v>2476.1</v>
      </c>
    </row>
    <row r="10" spans="1:25" ht="18" customHeight="1" x14ac:dyDescent="0.15">
      <c r="A10" s="72" t="s">
        <v>15</v>
      </c>
      <c r="B10" s="75">
        <f>IF(ISERROR('[1]貼付用（対象年度）'!F11+'[1]貼付用（対象年度）'!G11),"",'[1]貼付用（対象年度）'!F11+'[1]貼付用（対象年度）'!G11)</f>
        <v>551</v>
      </c>
      <c r="C10" s="76">
        <f>IF(ISERROR('[1]貼付用（対象年度）'!H11+'[1]貼付用（対象年度）'!I11),"",'[1]貼付用（対象年度）'!H11+'[1]貼付用（対象年度）'!I11)</f>
        <v>362.5</v>
      </c>
      <c r="D10" s="76">
        <f>IF(ISERROR('[1]貼付用（対象年度）'!J11+'[1]貼付用（対象年度）'!K11),"",'[1]貼付用（対象年度）'!J11+'[1]貼付用（対象年度）'!K11)</f>
        <v>1755.4</v>
      </c>
      <c r="E10" s="76">
        <f>IF(ISERROR('[1]貼付用（対象年度）'!N11+'[1]貼付用（対象年度）'!O11),"",'[1]貼付用（対象年度）'!N11+'[1]貼付用（対象年度）'!O11)</f>
        <v>342.5</v>
      </c>
      <c r="F10" s="76">
        <f>IF(ISERROR('[1]貼付用（対象年度）'!L11+'[1]貼付用（対象年度）'!M11+'[1]貼付用（対象年度）'!P11+'[1]貼付用（対象年度）'!Q11+'[1]貼付用（対象年度）'!R11+'[1]貼付用（対象年度）'!S11),"",'[1]貼付用（対象年度）'!L11+'[1]貼付用（対象年度）'!M11+'[1]貼付用（対象年度）'!P11+'[1]貼付用（対象年度）'!Q11+'[1]貼付用（対象年度）'!R11+'[1]貼付用（対象年度）'!S11)</f>
        <v>1449</v>
      </c>
      <c r="G10" s="78">
        <f>IF(ISERROR('[1]貼付用（対象年度）'!T11+'[1]貼付用（対象年度）'!U11),"",'[1]貼付用（対象年度）'!T11+'[1]貼付用（対象年度）'!U11)</f>
        <v>326.60000000000002</v>
      </c>
      <c r="H10" s="79">
        <f>IF(ISERROR('[1]貼付用（対象年度）'!Z11+'[1]貼付用（対象年度）'!AA11),"",'[1]貼付用（対象年度）'!Z11+'[1]貼付用（対象年度）'!AA11)</f>
        <v>3353</v>
      </c>
      <c r="I10" s="76">
        <f>IF(ISERROR('[1]貼付用（対象年度）'!AB11+'[1]貼付用（対象年度）'!AC11),"",'[1]貼付用（対象年度）'!AB11+'[1]貼付用（対象年度）'!AC11)</f>
        <v>21930.1</v>
      </c>
      <c r="J10" s="76">
        <f>IF(ISERROR('[1]貼付用（対象年度）'!AD11+'[1]貼付用（対象年度）'!AE11),"",'[1]貼付用（対象年度）'!AD11+'[1]貼付用（対象年度）'!AE11)</f>
        <v>1343.2</v>
      </c>
      <c r="K10" s="76">
        <f>IF(ISERROR('[1]貼付用（対象年度）'!AH11+'[1]貼付用（対象年度）'!AI11),"",'[1]貼付用（対象年度）'!AH11+'[1]貼付用（対象年度）'!AI11)</f>
        <v>16301.3</v>
      </c>
      <c r="L10" s="76">
        <f>IF(ISERROR('[1]貼付用（対象年度）'!AF11+'[1]貼付用（対象年度）'!AG11+'[1]貼付用（対象年度）'!AJ11+'[1]貼付用（対象年度）'!AK11+'[1]貼付用（対象年度）'!AL11+'[1]貼付用（対象年度）'!AM11),"",'[1]貼付用（対象年度）'!AF11+'[1]貼付用（対象年度）'!AG11+'[1]貼付用（対象年度）'!AJ11+'[1]貼付用（対象年度）'!AK11+'[1]貼付用（対象年度）'!AL11+'[1]貼付用（対象年度）'!AM11)</f>
        <v>5755.4</v>
      </c>
      <c r="M10" s="77">
        <f>IF(ISERROR('[1]貼付用（対象年度）'!AN11+'[1]貼付用（対象年度）'!AO11),"",'[1]貼付用（対象年度）'!AN11+'[1]貼付用（対象年度）'!AO11)</f>
        <v>1214.9000000000001</v>
      </c>
      <c r="N10" s="75">
        <f>IF(ISERROR('[1]貼付用（対象年度）'!AT11+'[1]貼付用（対象年度）'!AU11),"",'[1]貼付用（対象年度）'!AT11+'[1]貼付用（対象年度）'!AU11)</f>
        <v>3772</v>
      </c>
      <c r="O10" s="76">
        <f>IF(ISERROR('[1]貼付用（対象年度）'!AV11+'[1]貼付用（対象年度）'!AW11),"",'[1]貼付用（対象年度）'!AV11+'[1]貼付用（対象年度）'!AW11)</f>
        <v>16245.2</v>
      </c>
      <c r="P10" s="76">
        <f>IF(ISERROR('[1]貼付用（対象年度）'!AX11+'[1]貼付用（対象年度）'!AY11),"",'[1]貼付用（対象年度）'!AX11+'[1]貼付用（対象年度）'!AY11)</f>
        <v>1075.7</v>
      </c>
      <c r="Q10" s="76">
        <f>IF(ISERROR('[1]貼付用（対象年度）'!BB11+'[1]貼付用（対象年度）'!BC11),"",'[1]貼付用（対象年度）'!BB11+'[1]貼付用（対象年度）'!BC11)</f>
        <v>12796.7</v>
      </c>
      <c r="R10" s="76">
        <f>IF(ISERROR('[1]貼付用（対象年度）'!AZ11+'[1]貼付用（対象年度）'!BA11+'[1]貼付用（対象年度）'!BD11+'[1]貼付用（対象年度）'!BE11+'[1]貼付用（対象年度）'!BF11+'[1]貼付用（対象年度）'!BG11),"",'[1]貼付用（対象年度）'!AZ11+'[1]貼付用（対象年度）'!BA11+'[1]貼付用（対象年度）'!BD11+'[1]貼付用（対象年度）'!BE11+'[1]貼付用（対象年度）'!BF11+'[1]貼付用（対象年度）'!BG11)</f>
        <v>3129</v>
      </c>
      <c r="S10" s="78">
        <f>IF(ISERROR('[1]貼付用（対象年度）'!BH11+'[1]貼付用（対象年度）'!BI11),"",'[1]貼付用（対象年度）'!BH11+'[1]貼付用（対象年度）'!BI11)</f>
        <v>1373</v>
      </c>
      <c r="T10" s="79">
        <f t="shared" si="1"/>
        <v>7676</v>
      </c>
      <c r="U10" s="76">
        <f t="shared" si="1"/>
        <v>38537.800000000003</v>
      </c>
      <c r="V10" s="76">
        <f t="shared" si="0"/>
        <v>4174.3</v>
      </c>
      <c r="W10" s="76">
        <f t="shared" si="0"/>
        <v>29440.5</v>
      </c>
      <c r="X10" s="76">
        <f t="shared" si="0"/>
        <v>10333.4</v>
      </c>
      <c r="Y10" s="78">
        <f t="shared" si="0"/>
        <v>2914.5</v>
      </c>
    </row>
    <row r="11" spans="1:25" ht="18" customHeight="1" x14ac:dyDescent="0.15">
      <c r="A11" s="72" t="s">
        <v>16</v>
      </c>
      <c r="B11" s="75">
        <f>IF(ISERROR('[1]貼付用（対象年度）'!F12+'[1]貼付用（対象年度）'!G12),"",'[1]貼付用（対象年度）'!F12+'[1]貼付用（対象年度）'!G12)</f>
        <v>986</v>
      </c>
      <c r="C11" s="76">
        <f>IF(ISERROR('[1]貼付用（対象年度）'!H12+'[1]貼付用（対象年度）'!I12),"",'[1]貼付用（対象年度）'!H12+'[1]貼付用（対象年度）'!I12)</f>
        <v>509.2</v>
      </c>
      <c r="D11" s="76">
        <f>IF(ISERROR('[1]貼付用（対象年度）'!J12+'[1]貼付用（対象年度）'!K12),"",'[1]貼付用（対象年度）'!J12+'[1]貼付用（対象年度）'!K12)</f>
        <v>159</v>
      </c>
      <c r="E11" s="76">
        <f>IF(ISERROR('[1]貼付用（対象年度）'!N12+'[1]貼付用（対象年度）'!O12),"",'[1]貼付用（対象年度）'!N12+'[1]貼付用（対象年度）'!O12)</f>
        <v>225.3</v>
      </c>
      <c r="F11" s="76">
        <f>IF(ISERROR('[1]貼付用（対象年度）'!L12+'[1]貼付用（対象年度）'!M12+'[1]貼付用（対象年度）'!P12+'[1]貼付用（対象年度）'!Q12+'[1]貼付用（対象年度）'!R12+'[1]貼付用（対象年度）'!S12),"",'[1]貼付用（対象年度）'!L12+'[1]貼付用（対象年度）'!M12+'[1]貼付用（対象年度）'!P12+'[1]貼付用（対象年度）'!Q12+'[1]貼付用（対象年度）'!R12+'[1]貼付用（対象年度）'!S12)</f>
        <v>254.8</v>
      </c>
      <c r="G11" s="78">
        <f>IF(ISERROR('[1]貼付用（対象年度）'!T12+'[1]貼付用（対象年度）'!U12),"",'[1]貼付用（対象年度）'!T12+'[1]貼付用（対象年度）'!U12)</f>
        <v>188</v>
      </c>
      <c r="H11" s="79">
        <f>IF(ISERROR('[1]貼付用（対象年度）'!Z12+'[1]貼付用（対象年度）'!AA12),"",'[1]貼付用（対象年度）'!Z12+'[1]貼付用（対象年度）'!AA12)</f>
        <v>6149</v>
      </c>
      <c r="I11" s="76">
        <f>IF(ISERROR('[1]貼付用（対象年度）'!AB12+'[1]貼付用（対象年度）'!AC12),"",'[1]貼付用（対象年度）'!AB12+'[1]貼付用（対象年度）'!AC12)</f>
        <v>39853.300000000003</v>
      </c>
      <c r="J11" s="76">
        <f>IF(ISERROR('[1]貼付用（対象年度）'!AD12+'[1]貼付用（対象年度）'!AE12),"",'[1]貼付用（対象年度）'!AD12+'[1]貼付用（対象年度）'!AE12)</f>
        <v>5341.6</v>
      </c>
      <c r="K11" s="76">
        <f>IF(ISERROR('[1]貼付用（対象年度）'!AH12+'[1]貼付用（対象年度）'!AI12),"",'[1]貼付用（対象年度）'!AH12+'[1]貼付用（対象年度）'!AI12)</f>
        <v>20109.8</v>
      </c>
      <c r="L11" s="76">
        <f>IF(ISERROR('[1]貼付用（対象年度）'!AF12+'[1]貼付用（対象年度）'!AG12+'[1]貼付用（対象年度）'!AJ12+'[1]貼付用（対象年度）'!AK12+'[1]貼付用（対象年度）'!AL12+'[1]貼付用（対象年度）'!AM12),"",'[1]貼付用（対象年度）'!AF12+'[1]貼付用（対象年度）'!AG12+'[1]貼付用（対象年度）'!AJ12+'[1]貼付用（対象年度）'!AK12+'[1]貼付用（対象年度）'!AL12+'[1]貼付用（対象年度）'!AM12)</f>
        <v>19619.5</v>
      </c>
      <c r="M11" s="77">
        <f>IF(ISERROR('[1]貼付用（対象年度）'!AN12+'[1]貼付用（対象年度）'!AO12),"",'[1]貼付用（対象年度）'!AN12+'[1]貼付用（対象年度）'!AO12)</f>
        <v>5465.5</v>
      </c>
      <c r="N11" s="75">
        <f>IF(ISERROR('[1]貼付用（対象年度）'!AT12+'[1]貼付用（対象年度）'!AU12),"",'[1]貼付用（対象年度）'!AT12+'[1]貼付用（対象年度）'!AU12)</f>
        <v>13022</v>
      </c>
      <c r="O11" s="76">
        <f>IF(ISERROR('[1]貼付用（対象年度）'!AV12+'[1]貼付用（対象年度）'!AW12),"",'[1]貼付用（対象年度）'!AV12+'[1]貼付用（対象年度）'!AW12)</f>
        <v>31542.5</v>
      </c>
      <c r="P11" s="76">
        <f>IF(ISERROR('[1]貼付用（対象年度）'!AX12+'[1]貼付用（対象年度）'!AY12),"",'[1]貼付用（対象年度）'!AX12+'[1]貼付用（対象年度）'!AY12)</f>
        <v>2146.6000000000004</v>
      </c>
      <c r="Q11" s="76">
        <f>IF(ISERROR('[1]貼付用（対象年度）'!BB12+'[1]貼付用（対象年度）'!BC12),"",'[1]貼付用（対象年度）'!BB12+'[1]貼付用（対象年度）'!BC12)</f>
        <v>22200.5</v>
      </c>
      <c r="R11" s="76">
        <f>IF(ISERROR('[1]貼付用（対象年度）'!AZ12+'[1]貼付用（対象年度）'!BA12+'[1]貼付用（対象年度）'!BD12+'[1]貼付用（対象年度）'!BE12+'[1]貼付用（対象年度）'!BF12+'[1]貼付用（対象年度）'!BG12),"",'[1]貼付用（対象年度）'!AZ12+'[1]貼付用（対象年度）'!BA12+'[1]貼付用（対象年度）'!BD12+'[1]貼付用（対象年度）'!BE12+'[1]貼付用（対象年度）'!BF12+'[1]貼付用（対象年度）'!BG12)</f>
        <v>9629.4000000000015</v>
      </c>
      <c r="S11" s="78">
        <f>IF(ISERROR('[1]貼付用（対象年度）'!BH12+'[1]貼付用（対象年度）'!BI12),"",'[1]貼付用（対象年度）'!BH12+'[1]貼付用（対象年度）'!BI12)</f>
        <v>1859.3</v>
      </c>
      <c r="T11" s="79">
        <f t="shared" si="1"/>
        <v>20157</v>
      </c>
      <c r="U11" s="76">
        <f t="shared" si="1"/>
        <v>71905</v>
      </c>
      <c r="V11" s="76">
        <f t="shared" si="0"/>
        <v>7647.2000000000007</v>
      </c>
      <c r="W11" s="76">
        <f t="shared" si="0"/>
        <v>42535.6</v>
      </c>
      <c r="X11" s="76">
        <f t="shared" si="0"/>
        <v>29503.7</v>
      </c>
      <c r="Y11" s="78">
        <f t="shared" si="0"/>
        <v>7512.8</v>
      </c>
    </row>
    <row r="12" spans="1:25" ht="18" customHeight="1" x14ac:dyDescent="0.15">
      <c r="A12" s="72" t="s">
        <v>17</v>
      </c>
      <c r="B12" s="75">
        <f>IF(ISERROR('[1]貼付用（対象年度）'!F13+'[1]貼付用（対象年度）'!G13),"",'[1]貼付用（対象年度）'!F13+'[1]貼付用（対象年度）'!G13)</f>
        <v>8082</v>
      </c>
      <c r="C12" s="76">
        <f>IF(ISERROR('[1]貼付用（対象年度）'!H13+'[1]貼付用（対象年度）'!I13),"",'[1]貼付用（対象年度）'!H13+'[1]貼付用（対象年度）'!I13)</f>
        <v>8006.6</v>
      </c>
      <c r="D12" s="76">
        <f>IF(ISERROR('[1]貼付用（対象年度）'!J13+'[1]貼付用（対象年度）'!K13),"",'[1]貼付用（対象年度）'!J13+'[1]貼付用（対象年度）'!K13)</f>
        <v>425.3</v>
      </c>
      <c r="E12" s="76">
        <f>IF(ISERROR('[1]貼付用（対象年度）'!N13+'[1]貼付用（対象年度）'!O13),"",'[1]貼付用（対象年度）'!N13+'[1]貼付用（対象年度）'!O13)</f>
        <v>2943.3</v>
      </c>
      <c r="F12" s="76">
        <f>IF(ISERROR('[1]貼付用（対象年度）'!L13+'[1]貼付用（対象年度）'!M13+'[1]貼付用（対象年度）'!P13+'[1]貼付用（対象年度）'!Q13+'[1]貼付用（対象年度）'!R13+'[1]貼付用（対象年度）'!S13),"",'[1]貼付用（対象年度）'!L13+'[1]貼付用（対象年度）'!M13+'[1]貼付用（対象年度）'!P13+'[1]貼付用（対象年度）'!Q13+'[1]貼付用（対象年度）'!R13+'[1]貼付用（対象年度）'!S13)</f>
        <v>4114.6000000000004</v>
      </c>
      <c r="G12" s="78">
        <f>IF(ISERROR('[1]貼付用（対象年度）'!T13+'[1]貼付用（対象年度）'!U13),"",'[1]貼付用（対象年度）'!T13+'[1]貼付用（対象年度）'!U13)</f>
        <v>1816.8000000000002</v>
      </c>
      <c r="H12" s="79">
        <f>IF(ISERROR('[1]貼付用（対象年度）'!Z13+'[1]貼付用（対象年度）'!AA13),"",'[1]貼付用（対象年度）'!Z13+'[1]貼付用（対象年度）'!AA13)</f>
        <v>8828</v>
      </c>
      <c r="I12" s="76">
        <f>IF(ISERROR('[1]貼付用（対象年度）'!AB13+'[1]貼付用（対象年度）'!AC13),"",'[1]貼付用（対象年度）'!AB13+'[1]貼付用（対象年度）'!AC13)</f>
        <v>70869.3</v>
      </c>
      <c r="J12" s="76">
        <f>IF(ISERROR('[1]貼付用（対象年度）'!AD13+'[1]貼付用（対象年度）'!AE13),"",'[1]貼付用（対象年度）'!AD13+'[1]貼付用（対象年度）'!AE13)</f>
        <v>4857</v>
      </c>
      <c r="K12" s="76">
        <f>IF(ISERROR('[1]貼付用（対象年度）'!AH13+'[1]貼付用（対象年度）'!AI13),"",'[1]貼付用（対象年度）'!AH13+'[1]貼付用（対象年度）'!AI13)</f>
        <v>44924.3</v>
      </c>
      <c r="L12" s="76">
        <f>IF(ISERROR('[1]貼付用（対象年度）'!AF13+'[1]貼付用（対象年度）'!AG13+'[1]貼付用（対象年度）'!AJ13+'[1]貼付用（対象年度）'!AK13+'[1]貼付用（対象年度）'!AL13+'[1]貼付用（対象年度）'!AM13),"",'[1]貼付用（対象年度）'!AF13+'[1]貼付用（対象年度）'!AG13+'[1]貼付用（対象年度）'!AJ13+'[1]貼付用（対象年度）'!AK13+'[1]貼付用（対象年度）'!AL13+'[1]貼付用（対象年度）'!AM13)</f>
        <v>25581</v>
      </c>
      <c r="M12" s="77">
        <f>IF(ISERROR('[1]貼付用（対象年度）'!AN13+'[1]貼付用（対象年度）'!AO13),"",'[1]貼付用（対象年度）'!AN13+'[1]貼付用（対象年度）'!AO13)</f>
        <v>4196.6000000000004</v>
      </c>
      <c r="N12" s="75">
        <f>IF(ISERROR('[1]貼付用（対象年度）'!AT13+'[1]貼付用（対象年度）'!AU13),"",'[1]貼付用（対象年度）'!AT13+'[1]貼付用（対象年度）'!AU13)</f>
        <v>28805</v>
      </c>
      <c r="O12" s="76">
        <f>IF(ISERROR('[1]貼付用（対象年度）'!AV13+'[1]貼付用（対象年度）'!AW13),"",'[1]貼付用（対象年度）'!AV13+'[1]貼付用（対象年度）'!AW13)</f>
        <v>86205.6</v>
      </c>
      <c r="P12" s="76">
        <f>IF(ISERROR('[1]貼付用（対象年度）'!AX13+'[1]貼付用（対象年度）'!AY13),"",'[1]貼付用（対象年度）'!AX13+'[1]貼付用（対象年度）'!AY13)</f>
        <v>3630.4</v>
      </c>
      <c r="Q12" s="76">
        <f>IF(ISERROR('[1]貼付用（対象年度）'!BB13+'[1]貼付用（対象年度）'!BC13),"",'[1]貼付用（対象年度）'!BB13+'[1]貼付用（対象年度）'!BC13)</f>
        <v>46917.4</v>
      </c>
      <c r="R12" s="76">
        <f>IF(ISERROR('[1]貼付用（対象年度）'!AZ13+'[1]貼付用（対象年度）'!BA13+'[1]貼付用（対象年度）'!BD13+'[1]貼付用（対象年度）'!BE13+'[1]貼付用（対象年度）'!BF13+'[1]貼付用（対象年度）'!BG13),"",'[1]貼付用（対象年度）'!AZ13+'[1]貼付用（対象年度）'!BA13+'[1]貼付用（対象年度）'!BD13+'[1]貼付用（対象年度）'!BE13+'[1]貼付用（対象年度）'!BF13+'[1]貼付用（対象年度）'!BG13)</f>
        <v>36501.800000000003</v>
      </c>
      <c r="S12" s="78">
        <f>IF(ISERROR('[1]貼付用（対象年度）'!BH13+'[1]貼付用（対象年度）'!BI13),"",'[1]貼付用（対象年度）'!BH13+'[1]貼付用（対象年度）'!BI13)</f>
        <v>3612</v>
      </c>
      <c r="T12" s="79">
        <f t="shared" si="1"/>
        <v>45715</v>
      </c>
      <c r="U12" s="76">
        <f t="shared" si="1"/>
        <v>165081.5</v>
      </c>
      <c r="V12" s="76">
        <f t="shared" si="0"/>
        <v>8912.7000000000007</v>
      </c>
      <c r="W12" s="76">
        <f t="shared" si="0"/>
        <v>94785</v>
      </c>
      <c r="X12" s="76">
        <f t="shared" si="0"/>
        <v>66197.399999999994</v>
      </c>
      <c r="Y12" s="78">
        <f t="shared" si="0"/>
        <v>9625.4000000000015</v>
      </c>
    </row>
    <row r="13" spans="1:25" ht="18" customHeight="1" x14ac:dyDescent="0.15">
      <c r="A13" s="72" t="s">
        <v>18</v>
      </c>
      <c r="B13" s="75">
        <f>IF(ISERROR('[1]貼付用（対象年度）'!F14+'[1]貼付用（対象年度）'!G14),"",'[1]貼付用（対象年度）'!F14+'[1]貼付用（対象年度）'!G14)</f>
        <v>505</v>
      </c>
      <c r="C13" s="76">
        <f>IF(ISERROR('[1]貼付用（対象年度）'!H14+'[1]貼付用（対象年度）'!I14),"",'[1]貼付用（対象年度）'!H14+'[1]貼付用（対象年度）'!I14)</f>
        <v>1227.5</v>
      </c>
      <c r="D13" s="76">
        <f>IF(ISERROR('[1]貼付用（対象年度）'!J14+'[1]貼付用（対象年度）'!K14),"",'[1]貼付用（対象年度）'!J14+'[1]貼付用（対象年度）'!K14)</f>
        <v>317.09999999999997</v>
      </c>
      <c r="E13" s="76">
        <f>IF(ISERROR('[1]貼付用（対象年度）'!N14+'[1]貼付用（対象年度）'!O14),"",'[1]貼付用（対象年度）'!N14+'[1]貼付用（対象年度）'!O14)</f>
        <v>1194.1000000000001</v>
      </c>
      <c r="F13" s="76">
        <f>IF(ISERROR('[1]貼付用（対象年度）'!L14+'[1]貼付用（対象年度）'!M14+'[1]貼付用（対象年度）'!P14+'[1]貼付用（対象年度）'!Q14+'[1]貼付用（対象年度）'!R14+'[1]貼付用（対象年度）'!S14),"",'[1]貼付用（対象年度）'!L14+'[1]貼付用（対象年度）'!M14+'[1]貼付用（対象年度）'!P14+'[1]貼付用（対象年度）'!Q14+'[1]貼付用（対象年度）'!R14+'[1]貼付用（対象年度）'!S14)</f>
        <v>62.099999999999994</v>
      </c>
      <c r="G13" s="78">
        <f>IF(ISERROR('[1]貼付用（対象年度）'!T14+'[1]貼付用（対象年度）'!U14),"",'[1]貼付用（対象年度）'!T14+'[1]貼付用（対象年度）'!U14)</f>
        <v>288.39999999999998</v>
      </c>
      <c r="H13" s="79">
        <f>IF(ISERROR('[1]貼付用（対象年度）'!Z14+'[1]貼付用（対象年度）'!AA14),"",'[1]貼付用（対象年度）'!Z14+'[1]貼付用（対象年度）'!AA14)</f>
        <v>6242</v>
      </c>
      <c r="I13" s="76">
        <f>IF(ISERROR('[1]貼付用（対象年度）'!AB14+'[1]貼付用（対象年度）'!AC14),"",'[1]貼付用（対象年度）'!AB14+'[1]貼付用（対象年度）'!AC14)</f>
        <v>42223.100000000006</v>
      </c>
      <c r="J13" s="76">
        <f>IF(ISERROR('[1]貼付用（対象年度）'!AD14+'[1]貼付用（対象年度）'!AE14),"",'[1]貼付用（対象年度）'!AD14+'[1]貼付用（対象年度）'!AE14)</f>
        <v>1681.4</v>
      </c>
      <c r="K13" s="76">
        <f>IF(ISERROR('[1]貼付用（対象年度）'!AH14+'[1]貼付用（対象年度）'!AI14),"",'[1]貼付用（対象年度）'!AH14+'[1]貼付用（対象年度）'!AI14)</f>
        <v>17515.7</v>
      </c>
      <c r="L13" s="76">
        <f>IF(ISERROR('[1]貼付用（対象年度）'!AF14+'[1]貼付用（対象年度）'!AG14+'[1]貼付用（対象年度）'!AJ14+'[1]貼付用（対象年度）'!AK14+'[1]貼付用（対象年度）'!AL14+'[1]貼付用（対象年度）'!AM14),"",'[1]貼付用（対象年度）'!AF14+'[1]貼付用（対象年度）'!AG14+'[1]貼付用（対象年度）'!AJ14+'[1]貼付用（対象年度）'!AK14+'[1]貼付用（対象年度）'!AL14+'[1]貼付用（対象年度）'!AM14)</f>
        <v>24826</v>
      </c>
      <c r="M13" s="77">
        <f>IF(ISERROR('[1]貼付用（対象年度）'!AN14+'[1]貼付用（対象年度）'!AO14),"",'[1]貼付用（対象年度）'!AN14+'[1]貼付用（対象年度）'!AO14)</f>
        <v>1563</v>
      </c>
      <c r="N13" s="75">
        <f>IF(ISERROR('[1]貼付用（対象年度）'!AT14+'[1]貼付用（対象年度）'!AU14),"",'[1]貼付用（対象年度）'!AT14+'[1]貼付用（対象年度）'!AU14)</f>
        <v>14438</v>
      </c>
      <c r="O13" s="76">
        <f>IF(ISERROR('[1]貼付用（対象年度）'!AV14+'[1]貼付用（対象年度）'!AW14),"",'[1]貼付用（対象年度）'!AV14+'[1]貼付用（対象年度）'!AW14)</f>
        <v>43339.1</v>
      </c>
      <c r="P13" s="76">
        <f>IF(ISERROR('[1]貼付用（対象年度）'!AX14+'[1]貼付用（対象年度）'!AY14),"",'[1]貼付用（対象年度）'!AX14+'[1]貼付用（対象年度）'!AY14)</f>
        <v>1862.1</v>
      </c>
      <c r="Q13" s="76">
        <f>IF(ISERROR('[1]貼付用（対象年度）'!BB14+'[1]貼付用（対象年度）'!BC14),"",'[1]貼付用（対象年度）'!BB14+'[1]貼付用（対象年度）'!BC14)</f>
        <v>25464.400000000001</v>
      </c>
      <c r="R13" s="76">
        <f>IF(ISERROR('[1]貼付用（対象年度）'!AZ14+'[1]貼付用（対象年度）'!BA14+'[1]貼付用（対象年度）'!BD14+'[1]貼付用（対象年度）'!BE14+'[1]貼付用（対象年度）'!BF14+'[1]貼付用（対象年度）'!BG14),"",'[1]貼付用（対象年度）'!AZ14+'[1]貼付用（対象年度）'!BA14+'[1]貼付用（対象年度）'!BD14+'[1]貼付用（対象年度）'!BE14+'[1]貼付用（対象年度）'!BF14+'[1]貼付用（対象年度）'!BG14)</f>
        <v>17963.900000000001</v>
      </c>
      <c r="S13" s="78">
        <f>IF(ISERROR('[1]貼付用（対象年度）'!BH14+'[1]貼付用（対象年度）'!BI14),"",'[1]貼付用（対象年度）'!BH14+'[1]貼付用（対象年度）'!BI14)</f>
        <v>1772.8999999999999</v>
      </c>
      <c r="T13" s="79">
        <f t="shared" si="1"/>
        <v>21185</v>
      </c>
      <c r="U13" s="76">
        <f t="shared" si="1"/>
        <v>86789.700000000012</v>
      </c>
      <c r="V13" s="76">
        <f t="shared" si="0"/>
        <v>3860.6</v>
      </c>
      <c r="W13" s="76">
        <f t="shared" si="0"/>
        <v>44174.2</v>
      </c>
      <c r="X13" s="76">
        <f t="shared" si="0"/>
        <v>42852</v>
      </c>
      <c r="Y13" s="78">
        <f t="shared" si="0"/>
        <v>3624.3</v>
      </c>
    </row>
    <row r="14" spans="1:25" ht="18" customHeight="1" x14ac:dyDescent="0.15">
      <c r="A14" s="72" t="s">
        <v>19</v>
      </c>
      <c r="B14" s="75">
        <f>IF(ISERROR('[1]貼付用（対象年度）'!F15+'[1]貼付用（対象年度）'!G15),"",'[1]貼付用（対象年度）'!F15+'[1]貼付用（対象年度）'!G15)</f>
        <v>542</v>
      </c>
      <c r="C14" s="76">
        <f>IF(ISERROR('[1]貼付用（対象年度）'!H15+'[1]貼付用（対象年度）'!I15),"",'[1]貼付用（対象年度）'!H15+'[1]貼付用（対象年度）'!I15)</f>
        <v>832.59999999999991</v>
      </c>
      <c r="D14" s="76">
        <f>IF(ISERROR('[1]貼付用（対象年度）'!J15+'[1]貼付用（対象年度）'!K15),"",'[1]貼付用（対象年度）'!J15+'[1]貼付用（対象年度）'!K15)</f>
        <v>169.5</v>
      </c>
      <c r="E14" s="76">
        <f>IF(ISERROR('[1]貼付用（対象年度）'!N15+'[1]貼付用（対象年度）'!O15),"",'[1]貼付用（対象年度）'!N15+'[1]貼付用（対象年度）'!O15)</f>
        <v>713.9</v>
      </c>
      <c r="F14" s="76">
        <f>IF(ISERROR('[1]貼付用（対象年度）'!L15+'[1]貼付用（対象年度）'!M15+'[1]貼付用（対象年度）'!P15+'[1]貼付用（対象年度）'!Q15+'[1]貼付用（対象年度）'!R15+'[1]貼付用（対象年度）'!S15),"",'[1]貼付用（対象年度）'!L15+'[1]貼付用（対象年度）'!M15+'[1]貼付用（対象年度）'!P15+'[1]貼付用（対象年度）'!Q15+'[1]貼付用（対象年度）'!R15+'[1]貼付用（対象年度）'!S15)</f>
        <v>243.4</v>
      </c>
      <c r="G14" s="78">
        <f>IF(ISERROR('[1]貼付用（対象年度）'!T15+'[1]貼付用（対象年度）'!U15),"",'[1]貼付用（対象年度）'!T15+'[1]貼付用（対象年度）'!U15)</f>
        <v>44.8</v>
      </c>
      <c r="H14" s="79">
        <f>IF(ISERROR('[1]貼付用（対象年度）'!Z15+'[1]貼付用（対象年度）'!AA15),"",'[1]貼付用（対象年度）'!Z15+'[1]貼付用（対象年度）'!AA15)</f>
        <v>6798</v>
      </c>
      <c r="I14" s="76">
        <f>IF(ISERROR('[1]貼付用（対象年度）'!AB15+'[1]貼付用（対象年度）'!AC15),"",'[1]貼付用（対象年度）'!AB15+'[1]貼付用（対象年度）'!AC15)</f>
        <v>45327.799999999996</v>
      </c>
      <c r="J14" s="76">
        <f>IF(ISERROR('[1]貼付用（対象年度）'!AD15+'[1]貼付用（対象年度）'!AE15),"",'[1]貼付用（対象年度）'!AD15+'[1]貼付用（対象年度）'!AE15)</f>
        <v>3646.8999999999996</v>
      </c>
      <c r="K14" s="76">
        <f>IF(ISERROR('[1]貼付用（対象年度）'!AH15+'[1]貼付用（対象年度）'!AI15),"",'[1]貼付用（対象年度）'!AH15+'[1]貼付用（対象年度）'!AI15)</f>
        <v>27876.600000000002</v>
      </c>
      <c r="L14" s="76">
        <f>IF(ISERROR('[1]貼付用（対象年度）'!AF15+'[1]貼付用（対象年度）'!AG15+'[1]貼付用（対象年度）'!AJ15+'[1]貼付用（対象年度）'!AK15+'[1]貼付用（対象年度）'!AL15+'[1]貼付用（対象年度）'!AM15),"",'[1]貼付用（対象年度）'!AF15+'[1]貼付用（対象年度）'!AG15+'[1]貼付用（対象年度）'!AJ15+'[1]貼付用（対象年度）'!AK15+'[1]貼付用（対象年度）'!AL15+'[1]貼付用（対象年度）'!AM15)</f>
        <v>19212.2</v>
      </c>
      <c r="M14" s="77">
        <f>IF(ISERROR('[1]貼付用（対象年度）'!AN15+'[1]貼付用（対象年度）'!AO15),"",'[1]貼付用（対象年度）'!AN15+'[1]貼付用（対象年度）'!AO15)</f>
        <v>1885.9</v>
      </c>
      <c r="N14" s="75">
        <f>IF(ISERROR('[1]貼付用（対象年度）'!AT15+'[1]貼付用（対象年度）'!AU15),"",'[1]貼付用（対象年度）'!AT15+'[1]貼付用（対象年度）'!AU15)</f>
        <v>21990</v>
      </c>
      <c r="O14" s="76">
        <f>IF(ISERROR('[1]貼付用（対象年度）'!AV15+'[1]貼付用（対象年度）'!AW15),"",'[1]貼付用（対象年度）'!AV15+'[1]貼付用（対象年度）'!AW15)</f>
        <v>36114.699999999997</v>
      </c>
      <c r="P14" s="76">
        <f>IF(ISERROR('[1]貼付用（対象年度）'!AX15+'[1]貼付用（対象年度）'!AY15),"",'[1]貼付用（対象年度）'!AX15+'[1]貼付用（対象年度）'!AY15)</f>
        <v>2166.5</v>
      </c>
      <c r="Q14" s="76">
        <f>IF(ISERROR('[1]貼付用（対象年度）'!BB15+'[1]貼付用（対象年度）'!BC15),"",'[1]貼付用（対象年度）'!BB15+'[1]貼付用（対象年度）'!BC15)</f>
        <v>23691.8</v>
      </c>
      <c r="R14" s="76">
        <f>IF(ISERROR('[1]貼付用（対象年度）'!AZ15+'[1]貼付用（対象年度）'!BA15+'[1]貼付用（対象年度）'!BD15+'[1]貼付用（対象年度）'!BE15+'[1]貼付用（対象年度）'!BF15+'[1]貼付用（対象年度）'!BG15),"",'[1]貼付用（対象年度）'!AZ15+'[1]貼付用（対象年度）'!BA15+'[1]貼付用（対象年度）'!BD15+'[1]貼付用（対象年度）'!BE15+'[1]貼付用（対象年度）'!BF15+'[1]貼付用（対象年度）'!BG15)</f>
        <v>11985.6</v>
      </c>
      <c r="S14" s="78">
        <f>IF(ISERROR('[1]貼付用（対象年度）'!BH15+'[1]貼付用（対象年度）'!BI15),"",'[1]貼付用（対象年度）'!BH15+'[1]貼付用（対象年度）'!BI15)</f>
        <v>2604.1999999999998</v>
      </c>
      <c r="T14" s="79">
        <f t="shared" si="1"/>
        <v>29330</v>
      </c>
      <c r="U14" s="76">
        <f t="shared" si="1"/>
        <v>82275.099999999991</v>
      </c>
      <c r="V14" s="76">
        <f t="shared" si="0"/>
        <v>5982.9</v>
      </c>
      <c r="W14" s="76">
        <f t="shared" si="0"/>
        <v>52282.3</v>
      </c>
      <c r="X14" s="76">
        <f t="shared" si="0"/>
        <v>31441.200000000004</v>
      </c>
      <c r="Y14" s="78">
        <f t="shared" si="0"/>
        <v>4534.8999999999996</v>
      </c>
    </row>
    <row r="15" spans="1:25" ht="18" customHeight="1" x14ac:dyDescent="0.15">
      <c r="A15" s="72" t="s">
        <v>20</v>
      </c>
      <c r="B15" s="75">
        <f>IF(ISERROR('[1]貼付用（対象年度）'!F16+'[1]貼付用（対象年度）'!G16),"",'[1]貼付用（対象年度）'!F16+'[1]貼付用（対象年度）'!G16)</f>
        <v>1744</v>
      </c>
      <c r="C15" s="76">
        <f>IF(ISERROR('[1]貼付用（対象年度）'!H16+'[1]貼付用（対象年度）'!I16),"",'[1]貼付用（対象年度）'!H16+'[1]貼付用（対象年度）'!I16)</f>
        <v>2478.8000000000002</v>
      </c>
      <c r="D15" s="76">
        <f>IF(ISERROR('[1]貼付用（対象年度）'!J16+'[1]貼付用（対象年度）'!K16),"",'[1]貼付用（対象年度）'!J16+'[1]貼付用（対象年度）'!K16)</f>
        <v>153.6</v>
      </c>
      <c r="E15" s="76">
        <f>IF(ISERROR('[1]貼付用（対象年度）'!N16+'[1]貼付用（対象年度）'!O16),"",'[1]貼付用（対象年度）'!N16+'[1]貼付用（対象年度）'!O16)</f>
        <v>1518.3999999999999</v>
      </c>
      <c r="F15" s="76">
        <f>IF(ISERROR('[1]貼付用（対象年度）'!L16+'[1]貼付用（対象年度）'!M16+'[1]貼付用（対象年度）'!P16+'[1]貼付用（対象年度）'!Q16+'[1]貼付用（対象年度）'!R16+'[1]貼付用（対象年度）'!S16),"",'[1]貼付用（対象年度）'!L16+'[1]貼付用（対象年度）'!M16+'[1]貼付用（対象年度）'!P16+'[1]貼付用（対象年度）'!Q16+'[1]貼付用（対象年度）'!R16+'[1]貼付用（対象年度）'!S16)</f>
        <v>830.9</v>
      </c>
      <c r="G15" s="78">
        <f>IF(ISERROR('[1]貼付用（対象年度）'!T16+'[1]貼付用（対象年度）'!U16),"",'[1]貼付用（対象年度）'!T16+'[1]貼付用（対象年度）'!U16)</f>
        <v>283.10000000000002</v>
      </c>
      <c r="H15" s="79">
        <f>IF(ISERROR('[1]貼付用（対象年度）'!Z16+'[1]貼付用（対象年度）'!AA16),"",'[1]貼付用（対象年度）'!Z16+'[1]貼付用（対象年度）'!AA16)</f>
        <v>17222</v>
      </c>
      <c r="I15" s="76">
        <f>IF(ISERROR('[1]貼付用（対象年度）'!AB16+'[1]貼付用（対象年度）'!AC16),"",'[1]貼付用（対象年度）'!AB16+'[1]貼付用（対象年度）'!AC16)</f>
        <v>102552.6</v>
      </c>
      <c r="J15" s="76">
        <f>IF(ISERROR('[1]貼付用（対象年度）'!AD16+'[1]貼付用（対象年度）'!AE16),"",'[1]貼付用（対象年度）'!AD16+'[1]貼付用（対象年度）'!AE16)</f>
        <v>5897.5</v>
      </c>
      <c r="K15" s="76">
        <f>IF(ISERROR('[1]貼付用（対象年度）'!AH16+'[1]貼付用（対象年度）'!AI16),"",'[1]貼付用（対象年度）'!AH16+'[1]貼付用（対象年度）'!AI16)</f>
        <v>50484.4</v>
      </c>
      <c r="L15" s="76">
        <f>IF(ISERROR('[1]貼付用（対象年度）'!AF16+'[1]貼付用（対象年度）'!AG16+'[1]貼付用（対象年度）'!AJ16+'[1]貼付用（対象年度）'!AK16+'[1]貼付用（対象年度）'!AL16+'[1]貼付用（対象年度）'!AM16),"",'[1]貼付用（対象年度）'!AF16+'[1]貼付用（対象年度）'!AG16+'[1]貼付用（対象年度）'!AJ16+'[1]貼付用（対象年度）'!AK16+'[1]貼付用（対象年度）'!AL16+'[1]貼付用（対象年度）'!AM16)</f>
        <v>52711.7</v>
      </c>
      <c r="M15" s="77">
        <f>IF(ISERROR('[1]貼付用（対象年度）'!AN16+'[1]貼付用（対象年度）'!AO16),"",'[1]貼付用（対象年度）'!AN16+'[1]貼付用（対象年度）'!AO16)</f>
        <v>5253.9</v>
      </c>
      <c r="N15" s="75">
        <f>IF(ISERROR('[1]貼付用（対象年度）'!AT16+'[1]貼付用（対象年度）'!AU16),"",'[1]貼付用（対象年度）'!AT16+'[1]貼付用（対象年度）'!AU16)</f>
        <v>59499</v>
      </c>
      <c r="O15" s="76">
        <f>IF(ISERROR('[1]貼付用（対象年度）'!AV16+'[1]貼付用（対象年度）'!AW16),"",'[1]貼付用（対象年度）'!AV16+'[1]貼付用（対象年度）'!AW16)</f>
        <v>126866.30000000002</v>
      </c>
      <c r="P15" s="76">
        <f>IF(ISERROR('[1]貼付用（対象年度）'!AX16+'[1]貼付用（対象年度）'!AY16),"",'[1]貼付用（対象年度）'!AX16+'[1]貼付用（対象年度）'!AY16)</f>
        <v>6584.4</v>
      </c>
      <c r="Q15" s="76">
        <f>IF(ISERROR('[1]貼付用（対象年度）'!BB16+'[1]貼付用（対象年度）'!BC16),"",'[1]貼付用（対象年度）'!BB16+'[1]貼付用（対象年度）'!BC16)</f>
        <v>64006.600000000006</v>
      </c>
      <c r="R15" s="76">
        <f>IF(ISERROR('[1]貼付用（対象年度）'!AZ16+'[1]貼付用（対象年度）'!BA16+'[1]貼付用（対象年度）'!BD16+'[1]貼付用（対象年度）'!BE16+'[1]貼付用（対象年度）'!BF16+'[1]貼付用（対象年度）'!BG16),"",'[1]貼付用（対象年度）'!AZ16+'[1]貼付用（対象年度）'!BA16+'[1]貼付用（対象年度）'!BD16+'[1]貼付用（対象年度）'!BE16+'[1]貼付用（対象年度）'!BF16+'[1]貼付用（対象年度）'!BG16)</f>
        <v>63024.5</v>
      </c>
      <c r="S15" s="78">
        <f>IF(ISERROR('[1]貼付用（対象年度）'!BH16+'[1]貼付用（対象年度）'!BI16),"",'[1]貼付用（対象年度）'!BH16+'[1]貼付用（対象年度）'!BI16)</f>
        <v>6419.7000000000007</v>
      </c>
      <c r="T15" s="79">
        <f t="shared" si="1"/>
        <v>78465</v>
      </c>
      <c r="U15" s="76">
        <f t="shared" si="1"/>
        <v>231897.7</v>
      </c>
      <c r="V15" s="76">
        <f t="shared" si="0"/>
        <v>12635.5</v>
      </c>
      <c r="W15" s="76">
        <f t="shared" si="0"/>
        <v>116009.40000000001</v>
      </c>
      <c r="X15" s="76">
        <f t="shared" si="0"/>
        <v>116567.1</v>
      </c>
      <c r="Y15" s="78">
        <f t="shared" si="0"/>
        <v>11956.7</v>
      </c>
    </row>
    <row r="16" spans="1:25" ht="18" customHeight="1" x14ac:dyDescent="0.15">
      <c r="A16" s="72" t="s">
        <v>21</v>
      </c>
      <c r="B16" s="75">
        <f>IF(ISERROR('[1]貼付用（対象年度）'!F17+'[1]貼付用（対象年度）'!G17),"",'[1]貼付用（対象年度）'!F17+'[1]貼付用（対象年度）'!G17)</f>
        <v>1291</v>
      </c>
      <c r="C16" s="76">
        <f>IF(ISERROR('[1]貼付用（対象年度）'!H17+'[1]貼付用（対象年度）'!I17),"",'[1]貼付用（対象年度）'!H17+'[1]貼付用（対象年度）'!I17)</f>
        <v>3554.66</v>
      </c>
      <c r="D16" s="76">
        <f>IF(ISERROR('[1]貼付用（対象年度）'!J17+'[1]貼付用（対象年度）'!K17),"",'[1]貼付用（対象年度）'!J17+'[1]貼付用（対象年度）'!K17)</f>
        <v>471.12</v>
      </c>
      <c r="E16" s="76">
        <f>IF(ISERROR('[1]貼付用（対象年度）'!N17+'[1]貼付用（対象年度）'!O17),"",'[1]貼付用（対象年度）'!N17+'[1]貼付用（対象年度）'!O17)</f>
        <v>967.45</v>
      </c>
      <c r="F16" s="76">
        <f>IF(ISERROR('[1]貼付用（対象年度）'!L17+'[1]貼付用（対象年度）'!M17+'[1]貼付用（対象年度）'!P17+'[1]貼付用（対象年度）'!Q17+'[1]貼付用（対象年度）'!R17+'[1]貼付用（対象年度）'!S17),"",'[1]貼付用（対象年度）'!L17+'[1]貼付用（対象年度）'!M17+'[1]貼付用（対象年度）'!P17+'[1]貼付用（対象年度）'!Q17+'[1]貼付用（対象年度）'!R17+'[1]貼付用（対象年度）'!S17)</f>
        <v>2716.88</v>
      </c>
      <c r="G16" s="78">
        <f>IF(ISERROR('[1]貼付用（対象年度）'!T17+'[1]貼付用（対象年度）'!U17),"",'[1]貼付用（対象年度）'!T17+'[1]貼付用（対象年度）'!U17)</f>
        <v>341.45</v>
      </c>
      <c r="H16" s="79">
        <f>IF(ISERROR('[1]貼付用（対象年度）'!Z17+'[1]貼付用（対象年度）'!AA17),"",'[1]貼付用（対象年度）'!Z17+'[1]貼付用（対象年度）'!AA17)</f>
        <v>14540</v>
      </c>
      <c r="I16" s="76">
        <f>IF(ISERROR('[1]貼付用（対象年度）'!AB17+'[1]貼付用（対象年度）'!AC17),"",'[1]貼付用（対象年度）'!AB17+'[1]貼付用（対象年度）'!AC17)</f>
        <v>99304.335000000006</v>
      </c>
      <c r="J16" s="76">
        <f>IF(ISERROR('[1]貼付用（対象年度）'!AD17+'[1]貼付用（対象年度）'!AE17),"",'[1]貼付用（対象年度）'!AD17+'[1]貼付用（対象年度）'!AE17)</f>
        <v>5575.7999999999993</v>
      </c>
      <c r="K16" s="76">
        <f>IF(ISERROR('[1]貼付用（対象年度）'!AH17+'[1]貼付用（対象年度）'!AI17),"",'[1]貼付用（対象年度）'!AH17+'[1]貼付用（対象年度）'!AI17)</f>
        <v>46196.724999999999</v>
      </c>
      <c r="L16" s="76">
        <f>IF(ISERROR('[1]貼付用（対象年度）'!AF17+'[1]貼付用（対象年度）'!AG17+'[1]貼付用（対象年度）'!AJ17+'[1]貼付用（対象年度）'!AK17+'[1]貼付用（対象年度）'!AL17+'[1]貼付用（対象年度）'!AM17),"",'[1]貼付用（対象年度）'!AF17+'[1]貼付用（対象年度）'!AG17+'[1]貼付用（対象年度）'!AJ17+'[1]貼付用（対象年度）'!AK17+'[1]貼付用（対象年度）'!AL17+'[1]貼付用（対象年度）'!AM17)</f>
        <v>54726.87</v>
      </c>
      <c r="M16" s="77">
        <f>IF(ISERROR('[1]貼付用（対象年度）'!AN17+'[1]貼付用（対象年度）'!AO17),"",'[1]貼付用（対象年度）'!AN17+'[1]貼付用（対象年度）'!AO17)</f>
        <v>3956.54</v>
      </c>
      <c r="N16" s="75">
        <f>IF(ISERROR('[1]貼付用（対象年度）'!AT17+'[1]貼付用（対象年度）'!AU17),"",'[1]貼付用（対象年度）'!AT17+'[1]貼付用（対象年度）'!AU17)</f>
        <v>159261</v>
      </c>
      <c r="O16" s="76">
        <f>IF(ISERROR('[1]貼付用（対象年度）'!AV17+'[1]貼付用（対象年度）'!AW17),"",'[1]貼付用（対象年度）'!AV17+'[1]貼付用（対象年度）'!AW17)</f>
        <v>124512.08499999999</v>
      </c>
      <c r="P16" s="76">
        <f>IF(ISERROR('[1]貼付用（対象年度）'!AX17+'[1]貼付用（対象年度）'!AY17),"",'[1]貼付用（対象年度）'!AX17+'[1]貼付用（対象年度）'!AY17)</f>
        <v>6049.7909999999993</v>
      </c>
      <c r="Q16" s="76">
        <f>IF(ISERROR('[1]貼付用（対象年度）'!BB17+'[1]貼付用（対象年度）'!BC17),"",'[1]貼付用（対象年度）'!BB17+'[1]貼付用（対象年度）'!BC17)</f>
        <v>70573.274999999994</v>
      </c>
      <c r="R16" s="76">
        <f>IF(ISERROR('[1]貼付用（対象年度）'!AZ17+'[1]貼付用（対象年度）'!BA17+'[1]貼付用（対象年度）'!BD17+'[1]貼付用（対象年度）'!BE17+'[1]貼付用（対象年度）'!BF17+'[1]貼付用（対象年度）'!BG17),"",'[1]貼付用（対象年度）'!AZ17+'[1]貼付用（対象年度）'!BA17+'[1]貼付用（対象年度）'!BD17+'[1]貼付用（対象年度）'!BE17+'[1]貼付用（対象年度）'!BF17+'[1]貼付用（対象年度）'!BG17)</f>
        <v>53088.976999999999</v>
      </c>
      <c r="S16" s="78">
        <f>IF(ISERROR('[1]貼付用（対象年度）'!BH17+'[1]貼付用（対象年度）'!BI17),"",'[1]貼付用（対象年度）'!BH17+'[1]貼付用（対象年度）'!BI17)</f>
        <v>6899.6239999999998</v>
      </c>
      <c r="T16" s="79">
        <f t="shared" si="1"/>
        <v>175092</v>
      </c>
      <c r="U16" s="76">
        <f t="shared" si="1"/>
        <v>227371.08000000002</v>
      </c>
      <c r="V16" s="76">
        <f t="shared" si="0"/>
        <v>12096.710999999999</v>
      </c>
      <c r="W16" s="76">
        <f t="shared" si="0"/>
        <v>117737.44999999998</v>
      </c>
      <c r="X16" s="76">
        <f t="shared" si="0"/>
        <v>110532.727</v>
      </c>
      <c r="Y16" s="78">
        <f t="shared" si="0"/>
        <v>11197.614</v>
      </c>
    </row>
    <row r="17" spans="1:25" ht="18" customHeight="1" x14ac:dyDescent="0.15">
      <c r="A17" s="72" t="s">
        <v>22</v>
      </c>
      <c r="B17" s="75">
        <f>IF(ISERROR('[1]貼付用（対象年度）'!F18+'[1]貼付用（対象年度）'!G18),"",'[1]貼付用（対象年度）'!F18+'[1]貼付用（対象年度）'!G18)</f>
        <v>3928</v>
      </c>
      <c r="C17" s="76">
        <f>IF(ISERROR('[1]貼付用（対象年度）'!H18+'[1]貼付用（対象年度）'!I18),"",'[1]貼付用（対象年度）'!H18+'[1]貼付用（対象年度）'!I18)</f>
        <v>16941.895</v>
      </c>
      <c r="D17" s="76">
        <f>IF(ISERROR('[1]貼付用（対象年度）'!J18+'[1]貼付用（対象年度）'!K18),"",'[1]貼付用（対象年度）'!J18+'[1]貼付用（対象年度）'!K18)</f>
        <v>2067.4900000000002</v>
      </c>
      <c r="E17" s="76">
        <f>IF(ISERROR('[1]貼付用（対象年度）'!N18+'[1]貼付用（対象年度）'!O18),"",'[1]貼付用（対象年度）'!N18+'[1]貼付用（対象年度）'!O18)</f>
        <v>11610.865</v>
      </c>
      <c r="F17" s="76">
        <f>IF(ISERROR('[1]貼付用（対象年度）'!L18+'[1]貼付用（対象年度）'!M18+'[1]貼付用（対象年度）'!P18+'[1]貼付用（対象年度）'!Q18+'[1]貼付用（対象年度）'!R18+'[1]貼付用（対象年度）'!S18),"",'[1]貼付用（対象年度）'!L18+'[1]貼付用（対象年度）'!M18+'[1]貼付用（対象年度）'!P18+'[1]貼付用（対象年度）'!Q18+'[1]貼付用（対象年度）'!R18+'[1]貼付用（対象年度）'!S18)</f>
        <v>5703.87</v>
      </c>
      <c r="G17" s="78">
        <f>IF(ISERROR('[1]貼付用（対象年度）'!T18+'[1]貼付用（対象年度）'!U18),"",'[1]貼付用（対象年度）'!T18+'[1]貼付用（対象年度）'!U18)</f>
        <v>1694.65</v>
      </c>
      <c r="H17" s="79">
        <f>IF(ISERROR('[1]貼付用（対象年度）'!Z18+'[1]貼付用（対象年度）'!AA18),"",'[1]貼付用（対象年度）'!Z18+'[1]貼付用（対象年度）'!AA18)</f>
        <v>43573</v>
      </c>
      <c r="I17" s="76">
        <f>IF(ISERROR('[1]貼付用（対象年度）'!AB18+'[1]貼付用（対象年度）'!AC18),"",'[1]貼付用（対象年度）'!AB18+'[1]貼付用（対象年度）'!AC18)</f>
        <v>267300.53399999999</v>
      </c>
      <c r="J17" s="76">
        <f>IF(ISERROR('[1]貼付用（対象年度）'!AD18+'[1]貼付用（対象年度）'!AE18),"",'[1]貼付用（対象年度）'!AD18+'[1]貼付用（対象年度）'!AE18)</f>
        <v>11726.624</v>
      </c>
      <c r="K17" s="76">
        <f>IF(ISERROR('[1]貼付用（対象年度）'!AH18+'[1]貼付用（対象年度）'!AI18),"",'[1]貼付用（対象年度）'!AH18+'[1]貼付用（対象年度）'!AI18)</f>
        <v>147710.696</v>
      </c>
      <c r="L17" s="76">
        <f>IF(ISERROR('[1]貼付用（対象年度）'!AF18+'[1]貼付用（対象年度）'!AG18+'[1]貼付用（対象年度）'!AJ18+'[1]貼付用（対象年度）'!AK18+'[1]貼付用（対象年度）'!AL18+'[1]貼付用（対象年度）'!AM18),"",'[1]貼付用（対象年度）'!AF18+'[1]貼付用（対象年度）'!AG18+'[1]貼付用（対象年度）'!AJ18+'[1]貼付用（対象年度）'!AK18+'[1]貼付用（対象年度）'!AL18+'[1]貼付用（対象年度）'!AM18)</f>
        <v>122863.515</v>
      </c>
      <c r="M17" s="77">
        <f>IF(ISERROR('[1]貼付用（対象年度）'!AN18+'[1]貼付用（対象年度）'!AO18),"",'[1]貼付用（対象年度）'!AN18+'[1]貼付用（対象年度）'!AO18)</f>
        <v>8452.9470000000001</v>
      </c>
      <c r="N17" s="75">
        <f>IF(ISERROR('[1]貼付用（対象年度）'!AT18+'[1]貼付用（対象年度）'!AU18),"",'[1]貼付用（対象年度）'!AT18+'[1]貼付用（対象年度）'!AU18)</f>
        <v>119425</v>
      </c>
      <c r="O17" s="76">
        <f>IF(ISERROR('[1]貼付用（対象年度）'!AV18+'[1]貼付用（対象年度）'!AW18),"",'[1]貼付用（対象年度）'!AV18+'[1]貼付用（対象年度）'!AW18)</f>
        <v>410704.01899999997</v>
      </c>
      <c r="P17" s="76">
        <f>IF(ISERROR('[1]貼付用（対象年度）'!AX18+'[1]貼付用（対象年度）'!AY18),"",'[1]貼付用（対象年度）'!AX18+'[1]貼付用（対象年度）'!AY18)</f>
        <v>15864.628000000001</v>
      </c>
      <c r="Q17" s="76">
        <f>IF(ISERROR('[1]貼付用（対象年度）'!BB18+'[1]貼付用（対象年度）'!BC18),"",'[1]貼付用（対象年度）'!BB18+'[1]貼付用（対象年度）'!BC18)</f>
        <v>220101.26</v>
      </c>
      <c r="R17" s="76">
        <f>IF(ISERROR('[1]貼付用（対象年度）'!AZ18+'[1]貼付用（対象年度）'!BA18+'[1]貼付用（対象年度）'!BD18+'[1]貼付用（対象年度）'!BE18+'[1]貼付用（対象年度）'!BF18+'[1]貼付用（対象年度）'!BG18),"",'[1]貼付用（対象年度）'!AZ18+'[1]貼付用（対象年度）'!BA18+'[1]貼付用（対象年度）'!BD18+'[1]貼付用（対象年度）'!BE18+'[1]貼付用（対象年度）'!BF18+'[1]貼付用（対象年度）'!BG18)</f>
        <v>191414.47999999998</v>
      </c>
      <c r="S17" s="78">
        <f>IF(ISERROR('[1]貼付用（対象年度）'!BH18+'[1]貼付用（対象年度）'!BI18),"",'[1]貼付用（対象年度）'!BH18+'[1]貼付用（対象年度）'!BI18)</f>
        <v>15052.907000000001</v>
      </c>
      <c r="T17" s="79">
        <f t="shared" si="1"/>
        <v>166926</v>
      </c>
      <c r="U17" s="76">
        <f t="shared" si="1"/>
        <v>694946.44799999997</v>
      </c>
      <c r="V17" s="76">
        <f t="shared" si="0"/>
        <v>29658.741999999998</v>
      </c>
      <c r="W17" s="76">
        <f t="shared" si="0"/>
        <v>379422.821</v>
      </c>
      <c r="X17" s="76">
        <f t="shared" si="0"/>
        <v>319981.86499999999</v>
      </c>
      <c r="Y17" s="78">
        <f t="shared" si="0"/>
        <v>25200.504000000001</v>
      </c>
    </row>
    <row r="18" spans="1:25" ht="18" customHeight="1" x14ac:dyDescent="0.15">
      <c r="A18" s="72" t="s">
        <v>23</v>
      </c>
      <c r="B18" s="75">
        <f>IF(ISERROR('[1]貼付用（対象年度）'!F19+'[1]貼付用（対象年度）'!G19),"",'[1]貼付用（対象年度）'!F19+'[1]貼付用（対象年度）'!G19)</f>
        <v>1120</v>
      </c>
      <c r="C18" s="76">
        <f>IF(ISERROR('[1]貼付用（対象年度）'!H19+'[1]貼付用（対象年度）'!I19),"",'[1]貼付用（対象年度）'!H19+'[1]貼付用（対象年度）'!I19)</f>
        <v>3697.3949999999995</v>
      </c>
      <c r="D18" s="76">
        <f>IF(ISERROR('[1]貼付用（対象年度）'!J19+'[1]貼付用（対象年度）'!K19),"",'[1]貼付用（対象年度）'!J19+'[1]貼付用（対象年度）'!K19)</f>
        <v>1482.356</v>
      </c>
      <c r="E18" s="76">
        <f>IF(ISERROR('[1]貼付用（対象年度）'!N19+'[1]貼付用（対象年度）'!O19),"",'[1]貼付用（対象年度）'!N19+'[1]貼付用（対象年度）'!O19)</f>
        <v>2915.0460000000012</v>
      </c>
      <c r="F18" s="76">
        <f>IF(ISERROR('[1]貼付用（対象年度）'!L19+'[1]貼付用（対象年度）'!M19+'[1]貼付用（対象年度）'!P19+'[1]貼付用（対象年度）'!Q19+'[1]貼付用（対象年度）'!R19+'[1]貼付用（対象年度）'!S19),"",'[1]貼付用（対象年度）'!L19+'[1]貼付用（対象年度）'!M19+'[1]貼付用（対象年度）'!P19+'[1]貼付用（対象年度）'!Q19+'[1]貼付用（対象年度）'!R19+'[1]貼付用（対象年度）'!S19)</f>
        <v>800.91499999999996</v>
      </c>
      <c r="G18" s="78">
        <f>IF(ISERROR('[1]貼付用（対象年度）'!T19+'[1]貼付用（対象年度）'!U19),"",'[1]貼付用（対象年度）'!T19+'[1]貼付用（対象年度）'!U19)</f>
        <v>1463.79</v>
      </c>
      <c r="H18" s="79">
        <f>IF(ISERROR('[1]貼付用（対象年度）'!Z19+'[1]貼付用（対象年度）'!AA19),"",'[1]貼付用（対象年度）'!Z19+'[1]貼付用（対象年度）'!AA19)</f>
        <v>18235</v>
      </c>
      <c r="I18" s="76">
        <f>IF(ISERROR('[1]貼付用（対象年度）'!AB19+'[1]貼付用（対象年度）'!AC19),"",'[1]貼付用（対象年度）'!AB19+'[1]貼付用（対象年度）'!AC19)</f>
        <v>155662.85700000002</v>
      </c>
      <c r="J18" s="76">
        <f>IF(ISERROR('[1]貼付用（対象年度）'!AD19+'[1]貼付用（対象年度）'!AE19),"",'[1]貼付用（対象年度）'!AD19+'[1]貼付用（対象年度）'!AE19)</f>
        <v>4915.759</v>
      </c>
      <c r="K18" s="76">
        <f>IF(ISERROR('[1]貼付用（対象年度）'!AH19+'[1]貼付用（対象年度）'!AI19),"",'[1]貼付用（対象年度）'!AH19+'[1]貼付用（対象年度）'!AI19)</f>
        <v>101398.20200000006</v>
      </c>
      <c r="L18" s="76">
        <f>IF(ISERROR('[1]貼付用（対象年度）'!AF19+'[1]貼付用（対象年度）'!AG19+'[1]貼付用（対象年度）'!AJ19+'[1]貼付用（対象年度）'!AK19+'[1]貼付用（対象年度）'!AL19+'[1]貼付用（対象年度）'!AM19),"",'[1]貼付用（対象年度）'!AF19+'[1]貼付用（対象年度）'!AG19+'[1]貼付用（対象年度）'!AJ19+'[1]貼付用（対象年度）'!AK19+'[1]貼付用（対象年度）'!AL19+'[1]貼付用（対象年度）'!AM19)</f>
        <v>52672.225000000013</v>
      </c>
      <c r="M18" s="77">
        <f>IF(ISERROR('[1]貼付用（対象年度）'!AN19+'[1]貼付用（対象年度）'!AO19),"",'[1]貼付用（対象年度）'!AN19+'[1]貼付用（対象年度）'!AO19)</f>
        <v>6462.9090000000006</v>
      </c>
      <c r="N18" s="75">
        <f>IF(ISERROR('[1]貼付用（対象年度）'!AT19+'[1]貼付用（対象年度）'!AU19),"",'[1]貼付用（対象年度）'!AT19+'[1]貼付用（対象年度）'!AU19)</f>
        <v>75970</v>
      </c>
      <c r="O18" s="76">
        <f>IF(ISERROR('[1]貼付用（対象年度）'!AV19+'[1]貼付用（対象年度）'!AW19),"",'[1]貼付用（対象年度）'!AV19+'[1]貼付用（対象年度）'!AW19)</f>
        <v>164948.11599999995</v>
      </c>
      <c r="P18" s="76">
        <f>IF(ISERROR('[1]貼付用（対象年度）'!AX19+'[1]貼付用（対象年度）'!AY19),"",'[1]貼付用（対象年度）'!AX19+'[1]貼付用（対象年度）'!AY19)</f>
        <v>8324.0920000000006</v>
      </c>
      <c r="Q18" s="76">
        <f>IF(ISERROR('[1]貼付用（対象年度）'!BB19+'[1]貼付用（対象年度）'!BC19),"",'[1]貼付用（対象年度）'!BB19+'[1]貼付用（対象年度）'!BC19)</f>
        <v>106438.62299999999</v>
      </c>
      <c r="R18" s="76">
        <f>IF(ISERROR('[1]貼付用（対象年度）'!AZ19+'[1]貼付用（対象年度）'!BA19+'[1]貼付用（対象年度）'!BD19+'[1]貼付用（対象年度）'!BE19+'[1]貼付用（対象年度）'!BF19+'[1]貼付用（対象年度）'!BG19),"",'[1]貼付用（対象年度）'!AZ19+'[1]貼付用（対象年度）'!BA19+'[1]貼付用（対象年度）'!BD19+'[1]貼付用（対象年度）'!BE19+'[1]貼付用（対象年度）'!BF19+'[1]貼付用（対象年度）'!BG19)</f>
        <v>53698.92300000001</v>
      </c>
      <c r="S18" s="78">
        <f>IF(ISERROR('[1]貼付用（対象年度）'!BH19+'[1]貼付用（対象年度）'!BI19),"",'[1]貼付用（対象年度）'!BH19+'[1]貼付用（対象年度）'!BI19)</f>
        <v>12448.116999999995</v>
      </c>
      <c r="T18" s="79">
        <f t="shared" si="1"/>
        <v>95325</v>
      </c>
      <c r="U18" s="76">
        <f t="shared" si="1"/>
        <v>324308.36799999996</v>
      </c>
      <c r="V18" s="76">
        <f t="shared" si="0"/>
        <v>14722.207</v>
      </c>
      <c r="W18" s="76">
        <f t="shared" si="0"/>
        <v>210751.87100000004</v>
      </c>
      <c r="X18" s="76">
        <f t="shared" si="0"/>
        <v>107172.06300000002</v>
      </c>
      <c r="Y18" s="78">
        <f t="shared" si="0"/>
        <v>20374.815999999995</v>
      </c>
    </row>
    <row r="19" spans="1:25" ht="18" customHeight="1" x14ac:dyDescent="0.15">
      <c r="A19" s="72" t="s">
        <v>24</v>
      </c>
      <c r="B19" s="75">
        <f>IF(ISERROR('[1]貼付用（対象年度）'!F20+'[1]貼付用（対象年度）'!G20),"",'[1]貼付用（対象年度）'!F20+'[1]貼付用（対象年度）'!G20)</f>
        <v>1226</v>
      </c>
      <c r="C19" s="76">
        <f>IF(ISERROR('[1]貼付用（対象年度）'!H20+'[1]貼付用（対象年度）'!I20),"",'[1]貼付用（対象年度）'!H20+'[1]貼付用（対象年度）'!I20)</f>
        <v>855.19299999999987</v>
      </c>
      <c r="D19" s="76">
        <f>IF(ISERROR('[1]貼付用（対象年度）'!J20+'[1]貼付用（対象年度）'!K20),"",'[1]貼付用（対象年度）'!J20+'[1]貼付用（対象年度）'!K20)</f>
        <v>414.97499999999997</v>
      </c>
      <c r="E19" s="76">
        <f>IF(ISERROR('[1]貼付用（対象年度）'!N20+'[1]貼付用（対象年度）'!O20),"",'[1]貼付用（対象年度）'!N20+'[1]貼付用（対象年度）'!O20)</f>
        <v>641.51299999999992</v>
      </c>
      <c r="F19" s="76">
        <f>IF(ISERROR('[1]貼付用（対象年度）'!L20+'[1]貼付用（対象年度）'!M20+'[1]貼付用（対象年度）'!P20+'[1]貼付用（対象年度）'!Q20+'[1]貼付用（対象年度）'!R20+'[1]貼付用（対象年度）'!S20),"",'[1]貼付用（対象年度）'!L20+'[1]貼付用（対象年度）'!M20+'[1]貼付用（対象年度）'!P20+'[1]貼付用（対象年度）'!Q20+'[1]貼付用（対象年度）'!R20+'[1]貼付用（対象年度）'!S20)</f>
        <v>203.70000000000005</v>
      </c>
      <c r="G19" s="78">
        <f>IF(ISERROR('[1]貼付用（対象年度）'!T20+'[1]貼付用（対象年度）'!U20),"",'[1]貼付用（対象年度）'!T20+'[1]貼付用（対象年度）'!U20)</f>
        <v>412.255</v>
      </c>
      <c r="H19" s="79">
        <f>IF(ISERROR('[1]貼付用（対象年度）'!Z20+'[1]貼付用（対象年度）'!AA20),"",'[1]貼付用（対象年度）'!Z20+'[1]貼付用（対象年度）'!AA20)</f>
        <v>7011.2</v>
      </c>
      <c r="I19" s="76">
        <f>IF(ISERROR('[1]貼付用（対象年度）'!AB20+'[1]貼付用（対象年度）'!AC20),"",'[1]貼付用（対象年度）'!AB20+'[1]貼付用（対象年度）'!AC20)</f>
        <v>37523.753000000012</v>
      </c>
      <c r="J19" s="76">
        <f>IF(ISERROR('[1]貼付用（対象年度）'!AD20+'[1]貼付用（対象年度）'!AE20),"",'[1]貼付用（対象年度）'!AD20+'[1]貼付用（対象年度）'!AE20)</f>
        <v>6670.5249999999996</v>
      </c>
      <c r="K19" s="76">
        <f>IF(ISERROR('[1]貼付用（対象年度）'!AH20+'[1]貼付用（対象年度）'!AI20),"",'[1]貼付用（対象年度）'!AH20+'[1]貼付用（対象年度）'!AI20)</f>
        <v>19245.356</v>
      </c>
      <c r="L19" s="76">
        <f>IF(ISERROR('[1]貼付用（対象年度）'!AF20+'[1]貼付用（対象年度）'!AG20+'[1]貼付用（対象年度）'!AJ20+'[1]貼付用（対象年度）'!AK20+'[1]貼付用（対象年度）'!AL20+'[1]貼付用（対象年度）'!AM20),"",'[1]貼付用（対象年度）'!AF20+'[1]貼付用（対象年度）'!AG20+'[1]貼付用（対象年度）'!AJ20+'[1]貼付用（対象年度）'!AK20+'[1]貼付用（対象年度）'!AL20+'[1]貼付用（対象年度）'!AM20)</f>
        <v>18329.660000000003</v>
      </c>
      <c r="M19" s="77">
        <f>IF(ISERROR('[1]貼付用（対象年度）'!AN20+'[1]貼付用（対象年度）'!AO20),"",'[1]貼付用（対象年度）'!AN20+'[1]貼付用（対象年度）'!AO20)</f>
        <v>6594.9070000000002</v>
      </c>
      <c r="N19" s="75">
        <f>IF(ISERROR('[1]貼付用（対象年度）'!AT20+'[1]貼付用（対象年度）'!AU20),"",'[1]貼付用（対象年度）'!AT20+'[1]貼付用（対象年度）'!AU20)</f>
        <v>14392</v>
      </c>
      <c r="O19" s="76">
        <f>IF(ISERROR('[1]貼付用（対象年度）'!AV20+'[1]貼付用（対象年度）'!AW20),"",'[1]貼付用（対象年度）'!AV20+'[1]貼付用（対象年度）'!AW20)</f>
        <v>43472.433000000005</v>
      </c>
      <c r="P19" s="76">
        <f>IF(ISERROR('[1]貼付用（対象年度）'!AX20+'[1]貼付用（対象年度）'!AY20),"",'[1]貼付用（対象年度）'!AX20+'[1]貼付用（対象年度）'!AY20)</f>
        <v>2124.3069999999998</v>
      </c>
      <c r="Q19" s="76">
        <f>IF(ISERROR('[1]貼付用（対象年度）'!BB20+'[1]貼付用（対象年度）'!BC20),"",'[1]貼付用（対象年度）'!BB20+'[1]貼付用（対象年度）'!BC20)</f>
        <v>25797.406999999992</v>
      </c>
      <c r="R19" s="76">
        <f>IF(ISERROR('[1]貼付用（対象年度）'!AZ20+'[1]貼付用（対象年度）'!BA20+'[1]貼付用（対象年度）'!BD20+'[1]貼付用（対象年度）'!BE20+'[1]貼付用（対象年度）'!BF20+'[1]貼付用（対象年度）'!BG20),"",'[1]貼付用（対象年度）'!AZ20+'[1]貼付用（対象年度）'!BA20+'[1]貼付用（対象年度）'!BD20+'[1]貼付用（対象年度）'!BE20+'[1]貼付用（対象年度）'!BF20+'[1]貼付用（対象年度）'!BG20)</f>
        <v>15853.551000000001</v>
      </c>
      <c r="S19" s="78">
        <f>IF(ISERROR('[1]貼付用（対象年度）'!BH20+'[1]貼付用（対象年度）'!BI20),"",'[1]貼付用（対象年度）'!BH20+'[1]貼付用（対象年度）'!BI20)</f>
        <v>4061.7380000000003</v>
      </c>
      <c r="T19" s="79">
        <f t="shared" si="1"/>
        <v>22629.200000000001</v>
      </c>
      <c r="U19" s="76">
        <f t="shared" si="1"/>
        <v>81851.379000000015</v>
      </c>
      <c r="V19" s="76">
        <f t="shared" si="0"/>
        <v>9209.8070000000007</v>
      </c>
      <c r="W19" s="76">
        <f t="shared" si="0"/>
        <v>45684.275999999991</v>
      </c>
      <c r="X19" s="76">
        <f t="shared" si="0"/>
        <v>34386.911000000007</v>
      </c>
      <c r="Y19" s="78">
        <f t="shared" si="0"/>
        <v>11068.900000000001</v>
      </c>
    </row>
    <row r="20" spans="1:25" ht="18" customHeight="1" x14ac:dyDescent="0.15">
      <c r="A20" s="72" t="s">
        <v>25</v>
      </c>
      <c r="B20" s="75">
        <f>IF(ISERROR('[1]貼付用（対象年度）'!F21+'[1]貼付用（対象年度）'!G21),"",'[1]貼付用（対象年度）'!F21+'[1]貼付用（対象年度）'!G21)</f>
        <v>803</v>
      </c>
      <c r="C20" s="76">
        <f>IF(ISERROR('[1]貼付用（対象年度）'!H21+'[1]貼付用（対象年度）'!I21),"",'[1]貼付用（対象年度）'!H21+'[1]貼付用（対象年度）'!I21)</f>
        <v>869.8</v>
      </c>
      <c r="D20" s="76">
        <f>IF(ISERROR('[1]貼付用（対象年度）'!J21+'[1]貼付用（対象年度）'!K21),"",'[1]貼付用（対象年度）'!J21+'[1]貼付用（対象年度）'!K21)</f>
        <v>128.69999999999999</v>
      </c>
      <c r="E20" s="76">
        <f>IF(ISERROR('[1]貼付用（対象年度）'!N21+'[1]貼付用（対象年度）'!O21),"",'[1]貼付用（対象年度）'!N21+'[1]貼付用（対象年度）'!O21)</f>
        <v>865</v>
      </c>
      <c r="F20" s="76">
        <f>IF(ISERROR('[1]貼付用（対象年度）'!L21+'[1]貼付用（対象年度）'!M21+'[1]貼付用（対象年度）'!P21+'[1]貼付用（対象年度）'!Q21+'[1]貼付用（対象年度）'!R21+'[1]貼付用（対象年度）'!S21),"",'[1]貼付用（対象年度）'!L21+'[1]貼付用（対象年度）'!M21+'[1]貼付用（対象年度）'!P21+'[1]貼付用（対象年度）'!Q21+'[1]貼付用（対象年度）'!R21+'[1]貼付用（対象年度）'!S21)</f>
        <v>14</v>
      </c>
      <c r="G20" s="78">
        <f>IF(ISERROR('[1]貼付用（対象年度）'!T21+'[1]貼付用（対象年度）'!U21),"",'[1]貼付用（対象年度）'!T21+'[1]貼付用（対象年度）'!U21)</f>
        <v>119.5</v>
      </c>
      <c r="H20" s="79">
        <f>IF(ISERROR('[1]貼付用（対象年度）'!Z21+'[1]貼付用（対象年度）'!AA21),"",'[1]貼付用（対象年度）'!Z21+'[1]貼付用（対象年度）'!AA21)</f>
        <v>4518</v>
      </c>
      <c r="I20" s="76">
        <f>IF(ISERROR('[1]貼付用（対象年度）'!AB21+'[1]貼付用（対象年度）'!AC21),"",'[1]貼付用（対象年度）'!AB21+'[1]貼付用（対象年度）'!AC21)</f>
        <v>25187</v>
      </c>
      <c r="J20" s="76">
        <f>IF(ISERROR('[1]貼付用（対象年度）'!AD21+'[1]貼付用（対象年度）'!AE21),"",'[1]貼付用（対象年度）'!AD21+'[1]貼付用（対象年度）'!AE21)</f>
        <v>2417.6</v>
      </c>
      <c r="K20" s="76">
        <f>IF(ISERROR('[1]貼付用（対象年度）'!AH21+'[1]貼付用（対象年度）'!AI21),"",'[1]貼付用（対象年度）'!AH21+'[1]貼付用（対象年度）'!AI21)</f>
        <v>11624.4</v>
      </c>
      <c r="L20" s="76">
        <f>IF(ISERROR('[1]貼付用（対象年度）'!AF21+'[1]貼付用（対象年度）'!AG21+'[1]貼付用（対象年度）'!AJ21+'[1]貼付用（対象年度）'!AK21+'[1]貼付用（対象年度）'!AL21+'[1]貼付用（対象年度）'!AM21),"",'[1]貼付用（対象年度）'!AF21+'[1]貼付用（対象年度）'!AG21+'[1]貼付用（対象年度）'!AJ21+'[1]貼付用（対象年度）'!AK21+'[1]貼付用（対象年度）'!AL21+'[1]貼付用（対象年度）'!AM21)</f>
        <v>13078</v>
      </c>
      <c r="M20" s="77">
        <f>IF(ISERROR('[1]貼付用（対象年度）'!AN21+'[1]貼付用（対象年度）'!AO21),"",'[1]貼付用（対象年度）'!AN21+'[1]貼付用（対象年度）'!AO21)</f>
        <v>2902.2</v>
      </c>
      <c r="N20" s="75">
        <f>IF(ISERROR('[1]貼付用（対象年度）'!AT21+'[1]貼付用（対象年度）'!AU21),"",'[1]貼付用（対象年度）'!AT21+'[1]貼付用（対象年度）'!AU21)</f>
        <v>9967</v>
      </c>
      <c r="O20" s="76">
        <f>IF(ISERROR('[1]貼付用（対象年度）'!AV21+'[1]貼付用（対象年度）'!AW21),"",'[1]貼付用（対象年度）'!AV21+'[1]貼付用（対象年度）'!AW21)</f>
        <v>31353.9</v>
      </c>
      <c r="P20" s="76">
        <f>IF(ISERROR('[1]貼付用（対象年度）'!AX21+'[1]貼付用（対象年度）'!AY21),"",'[1]貼付用（対象年度）'!AX21+'[1]貼付用（対象年度）'!AY21)</f>
        <v>995.5</v>
      </c>
      <c r="Q20" s="76">
        <f>IF(ISERROR('[1]貼付用（対象年度）'!BB21+'[1]貼付用（対象年度）'!BC21),"",'[1]貼付用（対象年度）'!BB21+'[1]貼付用（対象年度）'!BC21)</f>
        <v>14731.5</v>
      </c>
      <c r="R20" s="76">
        <f>IF(ISERROR('[1]貼付用（対象年度）'!AZ21+'[1]貼付用（対象年度）'!BA21+'[1]貼付用（対象年度）'!BD21+'[1]貼付用（対象年度）'!BE21+'[1]貼付用（対象年度）'!BF21+'[1]貼付用（対象年度）'!BG21),"",'[1]貼付用（対象年度）'!AZ21+'[1]貼付用（対象年度）'!BA21+'[1]貼付用（対象年度）'!BD21+'[1]貼付用（対象年度）'!BE21+'[1]貼付用（対象年度）'!BF21+'[1]貼付用（対象年度）'!BG21)</f>
        <v>15440.5</v>
      </c>
      <c r="S20" s="78">
        <f>IF(ISERROR('[1]貼付用（対象年度）'!BH21+'[1]貼付用（対象年度）'!BI21),"",'[1]貼付用（対象年度）'!BH21+'[1]貼付用（対象年度）'!BI21)</f>
        <v>2177.5</v>
      </c>
      <c r="T20" s="79">
        <f t="shared" si="1"/>
        <v>15288</v>
      </c>
      <c r="U20" s="76">
        <f t="shared" si="1"/>
        <v>57410.7</v>
      </c>
      <c r="V20" s="76">
        <f t="shared" si="0"/>
        <v>3541.7999999999997</v>
      </c>
      <c r="W20" s="76">
        <f t="shared" si="0"/>
        <v>27220.9</v>
      </c>
      <c r="X20" s="76">
        <f t="shared" si="0"/>
        <v>28532.5</v>
      </c>
      <c r="Y20" s="78">
        <f t="shared" si="0"/>
        <v>5199.2</v>
      </c>
    </row>
    <row r="21" spans="1:25" ht="18" customHeight="1" x14ac:dyDescent="0.15">
      <c r="A21" s="72" t="s">
        <v>26</v>
      </c>
      <c r="B21" s="75">
        <f>IF(ISERROR('[1]貼付用（対象年度）'!F22+'[1]貼付用（対象年度）'!G22),"",'[1]貼付用（対象年度）'!F22+'[1]貼付用（対象年度）'!G22)</f>
        <v>524</v>
      </c>
      <c r="C21" s="76">
        <f>IF(ISERROR('[1]貼付用（対象年度）'!H22+'[1]貼付用（対象年度）'!I22),"",'[1]貼付用（対象年度）'!H22+'[1]貼付用（対象年度）'!I22)</f>
        <v>293.10000000000002</v>
      </c>
      <c r="D21" s="76">
        <f>IF(ISERROR('[1]貼付用（対象年度）'!J22+'[1]貼付用（対象年度）'!K22),"",'[1]貼付用（対象年度）'!J22+'[1]貼付用（対象年度）'!K22)</f>
        <v>495.5</v>
      </c>
      <c r="E21" s="76">
        <f>IF(ISERROR('[1]貼付用（対象年度）'!N22+'[1]貼付用（対象年度）'!O22),"",'[1]貼付用（対象年度）'!N22+'[1]貼付用（対象年度）'!O22)</f>
        <v>655.5</v>
      </c>
      <c r="F21" s="76">
        <f>IF(ISERROR('[1]貼付用（対象年度）'!L22+'[1]貼付用（対象年度）'!M22+'[1]貼付用（対象年度）'!P22+'[1]貼付用（対象年度）'!Q22+'[1]貼付用（対象年度）'!R22+'[1]貼付用（対象年度）'!S22),"",'[1]貼付用（対象年度）'!L22+'[1]貼付用（対象年度）'!M22+'[1]貼付用（対象年度）'!P22+'[1]貼付用（対象年度）'!Q22+'[1]貼付用（対象年度）'!R22+'[1]貼付用（対象年度）'!S22)</f>
        <v>11</v>
      </c>
      <c r="G21" s="78">
        <f>IF(ISERROR('[1]貼付用（対象年度）'!T22+'[1]貼付用（対象年度）'!U22),"",'[1]貼付用（対象年度）'!T22+'[1]貼付用（対象年度）'!U22)</f>
        <v>122.1</v>
      </c>
      <c r="H21" s="79">
        <f>IF(ISERROR('[1]貼付用（対象年度）'!Z22+'[1]貼付用（対象年度）'!AA22),"",'[1]貼付用（対象年度）'!Z22+'[1]貼付用（対象年度）'!AA22)</f>
        <v>4045</v>
      </c>
      <c r="I21" s="76">
        <f>IF(ISERROR('[1]貼付用（対象年度）'!AB22+'[1]貼付用（対象年度）'!AC22),"",'[1]貼付用（対象年度）'!AB22+'[1]貼付用（対象年度）'!AC22)</f>
        <v>21059.834999999999</v>
      </c>
      <c r="J21" s="76">
        <f>IF(ISERROR('[1]貼付用（対象年度）'!AD22+'[1]貼付用（対象年度）'!AE22),"",'[1]貼付用（対象年度）'!AD22+'[1]貼付用（対象年度）'!AE22)</f>
        <v>1060.0550000000001</v>
      </c>
      <c r="K21" s="76">
        <f>IF(ISERROR('[1]貼付用（対象年度）'!AH22+'[1]貼付用（対象年度）'!AI22),"",'[1]貼付用（対象年度）'!AH22+'[1]貼付用（対象年度）'!AI22)</f>
        <v>15845.325000000001</v>
      </c>
      <c r="L21" s="76">
        <f>IF(ISERROR('[1]貼付用（対象年度）'!AF22+'[1]貼付用（対象年度）'!AG22+'[1]貼付用（対象年度）'!AJ22+'[1]貼付用（対象年度）'!AK22+'[1]貼付用（対象年度）'!AL22+'[1]貼付用（対象年度）'!AM22),"",'[1]貼付用（対象年度）'!AF22+'[1]貼付用（対象年度）'!AG22+'[1]貼付用（対象年度）'!AJ22+'[1]貼付用（対象年度）'!AK22+'[1]貼付用（対象年度）'!AL22+'[1]貼付用（対象年度）'!AM22)</f>
        <v>5618.61</v>
      </c>
      <c r="M21" s="77">
        <f>IF(ISERROR('[1]貼付用（対象年度）'!AN22+'[1]貼付用（対象年度）'!AO22),"",'[1]貼付用（対象年度）'!AN22+'[1]貼付用（対象年度）'!AO22)</f>
        <v>655.95499999999993</v>
      </c>
      <c r="N21" s="75">
        <f>IF(ISERROR('[1]貼付用（対象年度）'!AT22+'[1]貼付用（対象年度）'!AU22),"",'[1]貼付用（対象年度）'!AT22+'[1]貼付用（対象年度）'!AU22)</f>
        <v>10645</v>
      </c>
      <c r="O21" s="76">
        <f>IF(ISERROR('[1]貼付用（対象年度）'!AV22+'[1]貼付用（対象年度）'!AW22),"",'[1]貼付用（対象年度）'!AV22+'[1]貼付用（対象年度）'!AW22)</f>
        <v>27908.076000000001</v>
      </c>
      <c r="P21" s="76">
        <f>IF(ISERROR('[1]貼付用（対象年度）'!AX22+'[1]貼付用（対象年度）'!AY22),"",'[1]貼付用（対象年度）'!AX22+'[1]貼付用（対象年度）'!AY22)</f>
        <v>1572.4630000000002</v>
      </c>
      <c r="Q21" s="76">
        <f>IF(ISERROR('[1]貼付用（対象年度）'!BB22+'[1]貼付用（対象年度）'!BC22),"",'[1]貼付用（対象年度）'!BB22+'[1]貼付用（対象年度）'!BC22)</f>
        <v>23252.864999999998</v>
      </c>
      <c r="R21" s="76">
        <f>IF(ISERROR('[1]貼付用（対象年度）'!AZ22+'[1]貼付用（対象年度）'!BA22+'[1]貼付用（対象年度）'!BD22+'[1]貼付用（対象年度）'!BE22+'[1]貼付用（対象年度）'!BF22+'[1]貼付用（対象年度）'!BG22),"",'[1]貼付用（対象年度）'!AZ22+'[1]貼付用（対象年度）'!BA22+'[1]貼付用（対象年度）'!BD22+'[1]貼付用（対象年度）'!BE22+'[1]貼付用（対象年度）'!BF22+'[1]貼付用（対象年度）'!BG22)</f>
        <v>4699.7109999999993</v>
      </c>
      <c r="S21" s="78">
        <f>IF(ISERROR('[1]貼付用（対象年度）'!BH22+'[1]貼付用（対象年度）'!BI22),"",'[1]貼付用（対象年度）'!BH22+'[1]貼付用（対象年度）'!BI22)</f>
        <v>1527.9630000000002</v>
      </c>
      <c r="T21" s="79">
        <f t="shared" si="1"/>
        <v>15214</v>
      </c>
      <c r="U21" s="76">
        <f t="shared" si="1"/>
        <v>49261.010999999999</v>
      </c>
      <c r="V21" s="76">
        <f t="shared" si="1"/>
        <v>3128.018</v>
      </c>
      <c r="W21" s="76">
        <f t="shared" si="1"/>
        <v>39753.69</v>
      </c>
      <c r="X21" s="76">
        <f t="shared" si="1"/>
        <v>10329.321</v>
      </c>
      <c r="Y21" s="78">
        <f t="shared" si="1"/>
        <v>2306.018</v>
      </c>
    </row>
    <row r="22" spans="1:25" ht="18" customHeight="1" x14ac:dyDescent="0.15">
      <c r="A22" s="72" t="s">
        <v>27</v>
      </c>
      <c r="B22" s="75">
        <f>IF(ISERROR('[1]貼付用（対象年度）'!F23+'[1]貼付用（対象年度）'!G23),"",'[1]貼付用（対象年度）'!F23+'[1]貼付用（対象年度）'!G23)</f>
        <v>112</v>
      </c>
      <c r="C22" s="76">
        <f>IF(ISERROR('[1]貼付用（対象年度）'!H23+'[1]貼付用（対象年度）'!I23),"",'[1]貼付用（対象年度）'!H23+'[1]貼付用（対象年度）'!I23)</f>
        <v>78.8</v>
      </c>
      <c r="D22" s="76">
        <f>IF(ISERROR('[1]貼付用（対象年度）'!J23+'[1]貼付用（対象年度）'!K23),"",'[1]貼付用（対象年度）'!J23+'[1]貼付用（対象年度）'!K23)</f>
        <v>337</v>
      </c>
      <c r="E22" s="76">
        <f>IF(ISERROR('[1]貼付用（対象年度）'!N23+'[1]貼付用（対象年度）'!O23),"",'[1]貼付用（対象年度）'!N23+'[1]貼付用（対象年度）'!O23)</f>
        <v>96</v>
      </c>
      <c r="F22" s="76">
        <f>IF(ISERROR('[1]貼付用（対象年度）'!L23+'[1]貼付用（対象年度）'!M23+'[1]貼付用（対象年度）'!P23+'[1]貼付用（対象年度）'!Q23+'[1]貼付用（対象年度）'!R23+'[1]貼付用（対象年度）'!S23),"",'[1]貼付用（対象年度）'!L23+'[1]貼付用（対象年度）'!M23+'[1]貼付用（対象年度）'!P23+'[1]貼付用（対象年度）'!Q23+'[1]貼付用（対象年度）'!R23+'[1]貼付用（対象年度）'!S23)</f>
        <v>0</v>
      </c>
      <c r="G22" s="78">
        <f>IF(ISERROR('[1]貼付用（対象年度）'!T23+'[1]貼付用（対象年度）'!U23),"",'[1]貼付用（対象年度）'!T23+'[1]貼付用（対象年度）'!U23)</f>
        <v>319.7</v>
      </c>
      <c r="H22" s="79">
        <f>IF(ISERROR('[1]貼付用（対象年度）'!Z23+'[1]貼付用（対象年度）'!AA23),"",'[1]貼付用（対象年度）'!Z23+'[1]貼付用（対象年度）'!AA23)</f>
        <v>2383</v>
      </c>
      <c r="I22" s="76">
        <f>IF(ISERROR('[1]貼付用（対象年度）'!AB23+'[1]貼付用（対象年度）'!AC23),"",'[1]貼付用（対象年度）'!AB23+'[1]貼付用（対象年度）'!AC23)</f>
        <v>14273.7</v>
      </c>
      <c r="J22" s="76">
        <f>IF(ISERROR('[1]貼付用（対象年度）'!AD23+'[1]貼付用（対象年度）'!AE23),"",'[1]貼付用（対象年度）'!AD23+'[1]貼付用（対象年度）'!AE23)</f>
        <v>1201</v>
      </c>
      <c r="K22" s="76">
        <f>IF(ISERROR('[1]貼付用（対象年度）'!AH23+'[1]貼付用（対象年度）'!AI23),"",'[1]貼付用（対象年度）'!AH23+'[1]貼付用（対象年度）'!AI23)</f>
        <v>10168.200000000001</v>
      </c>
      <c r="L22" s="76">
        <f>IF(ISERROR('[1]貼付用（対象年度）'!AF23+'[1]貼付用（対象年度）'!AG23+'[1]貼付用（対象年度）'!AJ23+'[1]貼付用（対象年度）'!AK23+'[1]貼付用（対象年度）'!AL23+'[1]貼付用（対象年度）'!AM23),"",'[1]貼付用（対象年度）'!AF23+'[1]貼付用（対象年度）'!AG23+'[1]貼付用（対象年度）'!AJ23+'[1]貼付用（対象年度）'!AK23+'[1]貼付用（対象年度）'!AL23+'[1]貼付用（対象年度）'!AM23)</f>
        <v>3629.5</v>
      </c>
      <c r="M22" s="77">
        <f>IF(ISERROR('[1]貼付用（対象年度）'!AN23+'[1]貼付用（対象年度）'!AO23),"",'[1]貼付用（対象年度）'!AN23+'[1]貼付用（対象年度）'!AO23)</f>
        <v>1667.6</v>
      </c>
      <c r="N22" s="75">
        <f>IF(ISERROR('[1]貼付用（対象年度）'!AT23+'[1]貼付用（対象年度）'!AU23),"",'[1]貼付用（対象年度）'!AT23+'[1]貼付用（対象年度）'!AU23)</f>
        <v>3234</v>
      </c>
      <c r="O22" s="76">
        <f>IF(ISERROR('[1]貼付用（対象年度）'!AV23+'[1]貼付用（対象年度）'!AW23),"",'[1]貼付用（対象年度）'!AV23+'[1]貼付用（対象年度）'!AW23)</f>
        <v>16198.7</v>
      </c>
      <c r="P22" s="76">
        <f>IF(ISERROR('[1]貼付用（対象年度）'!AX23+'[1]貼付用（対象年度）'!AY23),"",'[1]貼付用（対象年度）'!AX23+'[1]貼付用（対象年度）'!AY23)</f>
        <v>1103.5</v>
      </c>
      <c r="Q22" s="76">
        <f>IF(ISERROR('[1]貼付用（対象年度）'!BB23+'[1]貼付用（対象年度）'!BC23),"",'[1]貼付用（対象年度）'!BB23+'[1]貼付用（対象年度）'!BC23)</f>
        <v>12783.3</v>
      </c>
      <c r="R22" s="76">
        <f>IF(ISERROR('[1]貼付用（対象年度）'!AZ23+'[1]貼付用（対象年度）'!BA23+'[1]貼付用（対象年度）'!BD23+'[1]貼付用（対象年度）'!BE23+'[1]貼付用（対象年度）'!BF23+'[1]貼付用（対象年度）'!BG23),"",'[1]貼付用（対象年度）'!AZ23+'[1]貼付用（対象年度）'!BA23+'[1]貼付用（対象年度）'!BD23+'[1]貼付用（対象年度）'!BE23+'[1]貼付用（対象年度）'!BF23+'[1]貼付用（対象年度）'!BG23)</f>
        <v>3671.2999999999997</v>
      </c>
      <c r="S22" s="78">
        <f>IF(ISERROR('[1]貼付用（対象年度）'!BH23+'[1]貼付用（対象年度）'!BI23),"",'[1]貼付用（対象年度）'!BH23+'[1]貼付用（対象年度）'!BI23)</f>
        <v>847.5</v>
      </c>
      <c r="T22" s="79">
        <f t="shared" si="1"/>
        <v>5729</v>
      </c>
      <c r="U22" s="76">
        <f t="shared" si="1"/>
        <v>30551.200000000001</v>
      </c>
      <c r="V22" s="76">
        <f t="shared" si="1"/>
        <v>2641.5</v>
      </c>
      <c r="W22" s="76">
        <f t="shared" si="1"/>
        <v>23047.5</v>
      </c>
      <c r="X22" s="76">
        <f t="shared" si="1"/>
        <v>7300.7999999999993</v>
      </c>
      <c r="Y22" s="78">
        <f t="shared" si="1"/>
        <v>2834.8</v>
      </c>
    </row>
    <row r="23" spans="1:25" ht="18" customHeight="1" x14ac:dyDescent="0.15">
      <c r="A23" s="72" t="s">
        <v>28</v>
      </c>
      <c r="B23" s="75">
        <f>IF(ISERROR('[1]貼付用（対象年度）'!F24+'[1]貼付用（対象年度）'!G24),"",'[1]貼付用（対象年度）'!F24+'[1]貼付用（対象年度）'!G24)</f>
        <v>193</v>
      </c>
      <c r="C23" s="76">
        <f>IF(ISERROR('[1]貼付用（対象年度）'!H24+'[1]貼付用（対象年度）'!I24),"",'[1]貼付用（対象年度）'!H24+'[1]貼付用（対象年度）'!I24)</f>
        <v>166.20000000000002</v>
      </c>
      <c r="D23" s="76">
        <f>IF(ISERROR('[1]貼付用（対象年度）'!J24+'[1]貼付用（対象年度）'!K24),"",'[1]貼付用（対象年度）'!J24+'[1]貼付用（対象年度）'!K24)</f>
        <v>9.6</v>
      </c>
      <c r="E23" s="76">
        <f>IF(ISERROR('[1]貼付用（対象年度）'!N24+'[1]貼付用（対象年度）'!O24),"",'[1]貼付用（対象年度）'!N24+'[1]貼付用（対象年度）'!O24)</f>
        <v>106.7</v>
      </c>
      <c r="F23" s="76">
        <f>IF(ISERROR('[1]貼付用（対象年度）'!L24+'[1]貼付用（対象年度）'!M24+'[1]貼付用（対象年度）'!P24+'[1]貼付用（対象年度）'!Q24+'[1]貼付用（対象年度）'!R24+'[1]貼付用（対象年度）'!S24),"",'[1]貼付用（対象年度）'!L24+'[1]貼付用（対象年度）'!M24+'[1]貼付用（対象年度）'!P24+'[1]貼付用（対象年度）'!Q24+'[1]貼付用（対象年度）'!R24+'[1]貼付用（対象年度）'!S24)</f>
        <v>57.099999999999994</v>
      </c>
      <c r="G23" s="78">
        <f>IF(ISERROR('[1]貼付用（対象年度）'!T24+'[1]貼付用（対象年度）'!U24),"",'[1]貼付用（対象年度）'!T24+'[1]貼付用（対象年度）'!U24)</f>
        <v>12.1</v>
      </c>
      <c r="H23" s="79">
        <f>IF(ISERROR('[1]貼付用（対象年度）'!Z24+'[1]貼付用（対象年度）'!AA24),"",'[1]貼付用（対象年度）'!Z24+'[1]貼付用（対象年度）'!AA24)</f>
        <v>2003</v>
      </c>
      <c r="I23" s="76">
        <f>IF(ISERROR('[1]貼付用（対象年度）'!AB24+'[1]貼付用（対象年度）'!AC24),"",'[1]貼付用（対象年度）'!AB24+'[1]貼付用（対象年度）'!AC24)</f>
        <v>17477.399999999998</v>
      </c>
      <c r="J23" s="76">
        <f>IF(ISERROR('[1]貼付用（対象年度）'!AD24+'[1]貼付用（対象年度）'!AE24),"",'[1]貼付用（対象年度）'!AD24+'[1]貼付用（対象年度）'!AE24)</f>
        <v>508.5</v>
      </c>
      <c r="K23" s="76">
        <f>IF(ISERROR('[1]貼付用（対象年度）'!AH24+'[1]貼付用（対象年度）'!AI24),"",'[1]貼付用（対象年度）'!AH24+'[1]貼付用（対象年度）'!AI24)</f>
        <v>5071.2999999999993</v>
      </c>
      <c r="L23" s="76">
        <f>IF(ISERROR('[1]貼付用（対象年度）'!AF24+'[1]貼付用（対象年度）'!AG24+'[1]貼付用（対象年度）'!AJ24+'[1]貼付用（対象年度）'!AK24+'[1]貼付用（対象年度）'!AL24+'[1]貼付用（対象年度）'!AM24),"",'[1]貼付用（対象年度）'!AF24+'[1]貼付用（対象年度）'!AG24+'[1]貼付用（対象年度）'!AJ24+'[1]貼付用（対象年度）'!AK24+'[1]貼付用（対象年度）'!AL24+'[1]貼付用（対象年度）'!AM24)</f>
        <v>12444.8</v>
      </c>
      <c r="M23" s="77">
        <f>IF(ISERROR('[1]貼付用（対象年度）'!AN24+'[1]貼付用（対象年度）'!AO24),"",'[1]貼付用（対象年度）'!AN24+'[1]貼付用（対象年度）'!AO24)</f>
        <v>469.6</v>
      </c>
      <c r="N23" s="75">
        <f>IF(ISERROR('[1]貼付用（対象年度）'!AT24+'[1]貼付用（対象年度）'!AU24),"",'[1]貼付用（対象年度）'!AT24+'[1]貼付用（対象年度）'!AU24)</f>
        <v>1450</v>
      </c>
      <c r="O23" s="76">
        <f>IF(ISERROR('[1]貼付用（対象年度）'!AV24+'[1]貼付用（対象年度）'!AW24),"",'[1]貼付用（対象年度）'!AV24+'[1]貼付用（対象年度）'!AW24)</f>
        <v>5486.7</v>
      </c>
      <c r="P23" s="76">
        <f>IF(ISERROR('[1]貼付用（対象年度）'!AX24+'[1]貼付用（対象年度）'!AY24),"",'[1]貼付用（対象年度）'!AX24+'[1]貼付用（対象年度）'!AY24)</f>
        <v>660.7</v>
      </c>
      <c r="Q23" s="76">
        <f>IF(ISERROR('[1]貼付用（対象年度）'!BB24+'[1]貼付用（対象年度）'!BC24),"",'[1]貼付用（対象年度）'!BB24+'[1]貼付用（対象年度）'!BC24)</f>
        <v>2874.5</v>
      </c>
      <c r="R23" s="76">
        <f>IF(ISERROR('[1]貼付用（対象年度）'!AZ24+'[1]貼付用（対象年度）'!BA24+'[1]貼付用（対象年度）'!BD24+'[1]貼付用（対象年度）'!BE24+'[1]貼付用（対象年度）'!BF24+'[1]貼付用（対象年度）'!BG24),"",'[1]貼付用（対象年度）'!AZ24+'[1]貼付用（対象年度）'!BA24+'[1]貼付用（対象年度）'!BD24+'[1]貼付用（対象年度）'!BE24+'[1]貼付用（対象年度）'!BF24+'[1]貼付用（対象年度）'!BG24)</f>
        <v>2645</v>
      </c>
      <c r="S23" s="78">
        <f>IF(ISERROR('[1]貼付用（対象年度）'!BH24+'[1]貼付用（対象年度）'!BI24),"",'[1]貼付用（対象年度）'!BH24+'[1]貼付用（対象年度）'!BI24)</f>
        <v>627.79999999999995</v>
      </c>
      <c r="T23" s="79">
        <f t="shared" si="1"/>
        <v>3646</v>
      </c>
      <c r="U23" s="76">
        <f t="shared" si="1"/>
        <v>23130.3</v>
      </c>
      <c r="V23" s="76">
        <f t="shared" si="1"/>
        <v>1178.8000000000002</v>
      </c>
      <c r="W23" s="76">
        <f t="shared" si="1"/>
        <v>8052.4999999999991</v>
      </c>
      <c r="X23" s="76">
        <f t="shared" si="1"/>
        <v>15146.9</v>
      </c>
      <c r="Y23" s="78">
        <f t="shared" si="1"/>
        <v>1109.5</v>
      </c>
    </row>
    <row r="24" spans="1:25" ht="18" customHeight="1" x14ac:dyDescent="0.15">
      <c r="A24" s="72" t="s">
        <v>29</v>
      </c>
      <c r="B24" s="75">
        <f>IF(ISERROR('[1]貼付用（対象年度）'!F25+'[1]貼付用（対象年度）'!G25),"",'[1]貼付用（対象年度）'!F25+'[1]貼付用（対象年度）'!G25)</f>
        <v>1204</v>
      </c>
      <c r="C24" s="76">
        <f>IF(ISERROR('[1]貼付用（対象年度）'!H25+'[1]貼付用（対象年度）'!I25),"",'[1]貼付用（対象年度）'!H25+'[1]貼付用（対象年度）'!I25)</f>
        <v>992.5</v>
      </c>
      <c r="D24" s="76">
        <f>IF(ISERROR('[1]貼付用（対象年度）'!J25+'[1]貼付用（対象年度）'!K25),"",'[1]貼付用（対象年度）'!J25+'[1]貼付用（対象年度）'!K25)</f>
        <v>368.4</v>
      </c>
      <c r="E24" s="76">
        <f>IF(ISERROR('[1]貼付用（対象年度）'!N25+'[1]貼付用（対象年度）'!O25),"",'[1]貼付用（対象年度）'!N25+'[1]貼付用（対象年度）'!O25)</f>
        <v>748.6</v>
      </c>
      <c r="F24" s="76">
        <f>IF(ISERROR('[1]貼付用（対象年度）'!L25+'[1]貼付用（対象年度）'!M25+'[1]貼付用（対象年度）'!P25+'[1]貼付用（対象年度）'!Q25+'[1]貼付用（対象年度）'!R25+'[1]貼付用（対象年度）'!S25),"",'[1]貼付用（対象年度）'!L25+'[1]貼付用（対象年度）'!M25+'[1]貼付用（対象年度）'!P25+'[1]貼付用（対象年度）'!Q25+'[1]貼付用（対象年度）'!R25+'[1]貼付用（対象年度）'!S25)</f>
        <v>282</v>
      </c>
      <c r="G24" s="78">
        <f>IF(ISERROR('[1]貼付用（対象年度）'!T25+'[1]貼付用（対象年度）'!U25),"",'[1]貼付用（対象年度）'!T25+'[1]貼付用（対象年度）'!U25)</f>
        <v>330.40000000000003</v>
      </c>
      <c r="H24" s="79">
        <f>IF(ISERROR('[1]貼付用（対象年度）'!Z25+'[1]貼付用（対象年度）'!AA25),"",'[1]貼付用（対象年度）'!Z25+'[1]貼付用（対象年度）'!AA25)</f>
        <v>7042</v>
      </c>
      <c r="I24" s="76">
        <f>IF(ISERROR('[1]貼付用（対象年度）'!AB25+'[1]貼付用（対象年度）'!AC25),"",'[1]貼付用（対象年度）'!AB25+'[1]貼付用（対象年度）'!AC25)</f>
        <v>32206.799999999996</v>
      </c>
      <c r="J24" s="76">
        <f>IF(ISERROR('[1]貼付用（対象年度）'!AD25+'[1]貼付用（対象年度）'!AE25),"",'[1]貼付用（対象年度）'!AD25+'[1]貼付用（対象年度）'!AE25)</f>
        <v>2268.2000000000003</v>
      </c>
      <c r="K24" s="76">
        <f>IF(ISERROR('[1]貼付用（対象年度）'!AH25+'[1]貼付用（対象年度）'!AI25),"",'[1]貼付用（対象年度）'!AH25+'[1]貼付用（対象年度）'!AI25)</f>
        <v>9053.2000000000007</v>
      </c>
      <c r="L24" s="76">
        <f>IF(ISERROR('[1]貼付用（対象年度）'!AF25+'[1]貼付用（対象年度）'!AG25+'[1]貼付用（対象年度）'!AJ25+'[1]貼付用（対象年度）'!AK25+'[1]貼付用（対象年度）'!AL25+'[1]貼付用（対象年度）'!AM25),"",'[1]貼付用（対象年度）'!AF25+'[1]貼付用（対象年度）'!AG25+'[1]貼付用（対象年度）'!AJ25+'[1]貼付用（対象年度）'!AK25+'[1]貼付用（対象年度）'!AL25+'[1]貼付用（対象年度）'!AM25)</f>
        <v>23561.5</v>
      </c>
      <c r="M24" s="77">
        <f>IF(ISERROR('[1]貼付用（対象年度）'!AN25+'[1]貼付用（対象年度）'!AO25),"",'[1]貼付用（対象年度）'!AN25+'[1]貼付用（対象年度）'!AO25)</f>
        <v>1860.3</v>
      </c>
      <c r="N24" s="75">
        <f>IF(ISERROR('[1]貼付用（対象年度）'!AT25+'[1]貼付用（対象年度）'!AU25),"",'[1]貼付用（対象年度）'!AT25+'[1]貼付用（対象年度）'!AU25)</f>
        <v>13990</v>
      </c>
      <c r="O24" s="76">
        <f>IF(ISERROR('[1]貼付用（対象年度）'!AV25+'[1]貼付用（対象年度）'!AW25),"",'[1]貼付用（対象年度）'!AV25+'[1]貼付用（対象年度）'!AW25)</f>
        <v>36020.199999999997</v>
      </c>
      <c r="P24" s="76">
        <f>IF(ISERROR('[1]貼付用（対象年度）'!AX25+'[1]貼付用（対象年度）'!AY25),"",'[1]貼付用（対象年度）'!AX25+'[1]貼付用（対象年度）'!AY25)</f>
        <v>2587.1</v>
      </c>
      <c r="Q24" s="76">
        <f>IF(ISERROR('[1]貼付用（対象年度）'!BB25+'[1]貼付用（対象年度）'!BC25),"",'[1]貼付用（対象年度）'!BB25+'[1]貼付用（対象年度）'!BC25)</f>
        <v>14970.199999999999</v>
      </c>
      <c r="R24" s="76">
        <f>IF(ISERROR('[1]貼付用（対象年度）'!AZ25+'[1]貼付用（対象年度）'!BA25+'[1]貼付用（対象年度）'!BD25+'[1]貼付用（対象年度）'!BE25+'[1]貼付用（対象年度）'!BF25+'[1]貼付用（対象年度）'!BG25),"",'[1]貼付用（対象年度）'!AZ25+'[1]貼付用（対象年度）'!BA25+'[1]貼付用（対象年度）'!BD25+'[1]貼付用（対象年度）'!BE25+'[1]貼付用（対象年度）'!BF25+'[1]貼付用（対象年度）'!BG25)</f>
        <v>21672.799999999999</v>
      </c>
      <c r="S24" s="78">
        <f>IF(ISERROR('[1]貼付用（対象年度）'!BH25+'[1]貼付用（対象年度）'!BI25),"",'[1]貼付用（対象年度）'!BH25+'[1]貼付用（対象年度）'!BI25)</f>
        <v>1964.4</v>
      </c>
      <c r="T24" s="79">
        <f t="shared" si="1"/>
        <v>22236</v>
      </c>
      <c r="U24" s="76">
        <f t="shared" si="1"/>
        <v>69219.5</v>
      </c>
      <c r="V24" s="76">
        <f t="shared" si="1"/>
        <v>5223.7000000000007</v>
      </c>
      <c r="W24" s="76">
        <f t="shared" si="1"/>
        <v>24772</v>
      </c>
      <c r="X24" s="76">
        <f t="shared" si="1"/>
        <v>45516.3</v>
      </c>
      <c r="Y24" s="78">
        <f t="shared" si="1"/>
        <v>4155.1000000000004</v>
      </c>
    </row>
    <row r="25" spans="1:25" ht="18" customHeight="1" x14ac:dyDescent="0.15">
      <c r="A25" s="72" t="s">
        <v>30</v>
      </c>
      <c r="B25" s="75">
        <f>IF(ISERROR('[1]貼付用（対象年度）'!F26+'[1]貼付用（対象年度）'!G26),"",'[1]貼付用（対象年度）'!F26+'[1]貼付用（対象年度）'!G26)</f>
        <v>358</v>
      </c>
      <c r="C25" s="76">
        <f>IF(ISERROR('[1]貼付用（対象年度）'!H26+'[1]貼付用（対象年度）'!I26),"",'[1]貼付用（対象年度）'!H26+'[1]貼付用（対象年度）'!I26)</f>
        <v>1818.09</v>
      </c>
      <c r="D25" s="76">
        <f>IF(ISERROR('[1]貼付用（対象年度）'!J26+'[1]貼付用（対象年度）'!K26),"",'[1]貼付用（対象年度）'!J26+'[1]貼付用（対象年度）'!K26)</f>
        <v>413.72</v>
      </c>
      <c r="E25" s="76">
        <f>IF(ISERROR('[1]貼付用（対象年度）'!N26+'[1]貼付用（対象年度）'!O26),"",'[1]貼付用（対象年度）'!N26+'[1]貼付用（対象年度）'!O26)</f>
        <v>170.51999999999995</v>
      </c>
      <c r="F25" s="76">
        <f>IF(ISERROR('[1]貼付用（対象年度）'!L26+'[1]貼付用（対象年度）'!M26+'[1]貼付用（対象年度）'!P26+'[1]貼付用（対象年度）'!Q26+'[1]貼付用（対象年度）'!R26+'[1]貼付用（対象年度）'!S26),"",'[1]貼付用（対象年度）'!L26+'[1]貼付用（対象年度）'!M26+'[1]貼付用（対象年度）'!P26+'[1]貼付用（対象年度）'!Q26+'[1]貼付用（対象年度）'!R26+'[1]貼付用（対象年度）'!S26)</f>
        <v>1604.5099999999998</v>
      </c>
      <c r="G25" s="78">
        <f>IF(ISERROR('[1]貼付用（対象年度）'!T26+'[1]貼付用（対象年度）'!U26),"",'[1]貼付用（対象年度）'!T26+'[1]貼付用（対象年度）'!U26)</f>
        <v>456.78</v>
      </c>
      <c r="H25" s="79">
        <f>IF(ISERROR('[1]貼付用（対象年度）'!Z26+'[1]貼付用（対象年度）'!AA26),"",'[1]貼付用（対象年度）'!Z26+'[1]貼付用（対象年度）'!AA26)</f>
        <v>5430</v>
      </c>
      <c r="I25" s="76">
        <f>IF(ISERROR('[1]貼付用（対象年度）'!AB26+'[1]貼付用（対象年度）'!AC26),"",'[1]貼付用（対象年度）'!AB26+'[1]貼付用（対象年度）'!AC26)</f>
        <v>41764.9</v>
      </c>
      <c r="J25" s="76">
        <f>IF(ISERROR('[1]貼付用（対象年度）'!AD26+'[1]貼付用（対象年度）'!AE26),"",'[1]貼付用（対象年度）'!AD26+'[1]貼付用（対象年度）'!AE26)</f>
        <v>661.53</v>
      </c>
      <c r="K25" s="76">
        <f>IF(ISERROR('[1]貼付用（対象年度）'!AH26+'[1]貼付用（対象年度）'!AI26),"",'[1]貼付用（対象年度）'!AH26+'[1]貼付用（対象年度）'!AI26)</f>
        <v>20497.060000000001</v>
      </c>
      <c r="L25" s="76">
        <f>IF(ISERROR('[1]貼付用（対象年度）'!AF26+'[1]貼付用（対象年度）'!AG26+'[1]貼付用（対象年度）'!AJ26+'[1]貼付用（対象年度）'!AK26+'[1]貼付用（対象年度）'!AL26+'[1]貼付用（対象年度）'!AM26),"",'[1]貼付用（対象年度）'!AF26+'[1]貼付用（対象年度）'!AG26+'[1]貼付用（対象年度）'!AJ26+'[1]貼付用（対象年度）'!AK26+'[1]貼付用（対象年度）'!AL26+'[1]貼付用（対象年度）'!AM26)</f>
        <v>21198.61</v>
      </c>
      <c r="M25" s="77">
        <f>IF(ISERROR('[1]貼付用（対象年度）'!AN26+'[1]貼付用（対象年度）'!AO26),"",'[1]貼付用（対象年度）'!AN26+'[1]貼付用（対象年度）'!AO26)</f>
        <v>730.76</v>
      </c>
      <c r="N25" s="75">
        <f>IF(ISERROR('[1]貼付用（対象年度）'!AT26+'[1]貼付用（対象年度）'!AU26),"",'[1]貼付用（対象年度）'!AT26+'[1]貼付用（対象年度）'!AU26)</f>
        <v>7394</v>
      </c>
      <c r="O25" s="76">
        <f>IF(ISERROR('[1]貼付用（対象年度）'!AV26+'[1]貼付用（対象年度）'!AW26),"",'[1]貼付用（対象年度）'!AV26+'[1]貼付用（対象年度）'!AW26)</f>
        <v>33972.5</v>
      </c>
      <c r="P25" s="76">
        <f>IF(ISERROR('[1]貼付用（対象年度）'!AX26+'[1]貼付用（対象年度）'!AY26),"",'[1]貼付用（対象年度）'!AX26+'[1]貼付用（対象年度）'!AY26)</f>
        <v>1001.31</v>
      </c>
      <c r="Q25" s="76">
        <f>IF(ISERROR('[1]貼付用（対象年度）'!BB26+'[1]貼付用（対象年度）'!BC26),"",'[1]貼付用（対象年度）'!BB26+'[1]貼付用（対象年度）'!BC26)</f>
        <v>19438.07</v>
      </c>
      <c r="R25" s="76">
        <f>IF(ISERROR('[1]貼付用（対象年度）'!AZ26+'[1]貼付用（対象年度）'!BA26+'[1]貼付用（対象年度）'!BD26+'[1]貼付用（対象年度）'!BE26+'[1]貼付用（対象年度）'!BF26+'[1]貼付用（対象年度）'!BG26),"",'[1]貼付用（対象年度）'!AZ26+'[1]貼付用（対象年度）'!BA26+'[1]貼付用（対象年度）'!BD26+'[1]貼付用（対象年度）'!BE26+'[1]貼付用（対象年度）'!BF26+'[1]貼付用（対象年度）'!BG26)</f>
        <v>13786.25</v>
      </c>
      <c r="S25" s="78">
        <f>IF(ISERROR('[1]貼付用（対象年度）'!BH26+'[1]貼付用（対象年度）'!BI26),"",'[1]貼付用（対象年度）'!BH26+'[1]貼付用（対象年度）'!BI26)</f>
        <v>1749.49</v>
      </c>
      <c r="T25" s="79">
        <f t="shared" si="1"/>
        <v>13182</v>
      </c>
      <c r="U25" s="76">
        <f t="shared" si="1"/>
        <v>77555.489999999991</v>
      </c>
      <c r="V25" s="76">
        <f t="shared" si="1"/>
        <v>2076.56</v>
      </c>
      <c r="W25" s="76">
        <f t="shared" si="1"/>
        <v>40105.65</v>
      </c>
      <c r="X25" s="76">
        <f t="shared" si="1"/>
        <v>36589.369999999995</v>
      </c>
      <c r="Y25" s="78">
        <f t="shared" si="1"/>
        <v>2937.0299999999997</v>
      </c>
    </row>
    <row r="26" spans="1:25" ht="18" customHeight="1" x14ac:dyDescent="0.15">
      <c r="A26" s="72" t="s">
        <v>31</v>
      </c>
      <c r="B26" s="75">
        <f>IF(ISERROR('[1]貼付用（対象年度）'!F27+'[1]貼付用（対象年度）'!G27),"",'[1]貼付用（対象年度）'!F27+'[1]貼付用（対象年度）'!G27)</f>
        <v>1664</v>
      </c>
      <c r="C26" s="76">
        <f>IF(ISERROR('[1]貼付用（対象年度）'!H27+'[1]貼付用（対象年度）'!I27),"",'[1]貼付用（対象年度）'!H27+'[1]貼付用（対象年度）'!I27)</f>
        <v>1634.6</v>
      </c>
      <c r="D26" s="76">
        <f>IF(ISERROR('[1]貼付用（対象年度）'!J27+'[1]貼付用（対象年度）'!K27),"",'[1]貼付用（対象年度）'!J27+'[1]貼付用（対象年度）'!K27)</f>
        <v>801.7</v>
      </c>
      <c r="E26" s="76">
        <f>IF(ISERROR('[1]貼付用（対象年度）'!N27+'[1]貼付用（対象年度）'!O27),"",'[1]貼付用（対象年度）'!N27+'[1]貼付用（対象年度）'!O27)</f>
        <v>644.79999999999995</v>
      </c>
      <c r="F26" s="76">
        <f>IF(ISERROR('[1]貼付用（対象年度）'!L27+'[1]貼付用（対象年度）'!M27+'[1]貼付用（対象年度）'!P27+'[1]貼付用（対象年度）'!Q27+'[1]貼付用（対象年度）'!R27+'[1]貼付用（対象年度）'!S27),"",'[1]貼付用（対象年度）'!L27+'[1]貼付用（対象年度）'!M27+'[1]貼付用（対象年度）'!P27+'[1]貼付用（対象年度）'!Q27+'[1]貼付用（対象年度）'!R27+'[1]貼付用（対象年度）'!S27)</f>
        <v>996.9</v>
      </c>
      <c r="G26" s="78">
        <f>IF(ISERROR('[1]貼付用（対象年度）'!T27+'[1]貼付用（対象年度）'!U27),"",'[1]貼付用（対象年度）'!T27+'[1]貼付用（対象年度）'!U27)</f>
        <v>794.59999999999991</v>
      </c>
      <c r="H26" s="79">
        <f>IF(ISERROR('[1]貼付用（対象年度）'!Z27+'[1]貼付用（対象年度）'!AA27),"",'[1]貼付用（対象年度）'!Z27+'[1]貼付用（対象年度）'!AA27)</f>
        <v>13481</v>
      </c>
      <c r="I26" s="76">
        <f>IF(ISERROR('[1]貼付用（対象年度）'!AB27+'[1]貼付用（対象年度）'!AC27),"",'[1]貼付用（対象年度）'!AB27+'[1]貼付用（対象年度）'!AC27)</f>
        <v>125923.09999999999</v>
      </c>
      <c r="J26" s="76">
        <f>IF(ISERROR('[1]貼付用（対象年度）'!AD27+'[1]貼付用（対象年度）'!AE27),"",'[1]貼付用（対象年度）'!AD27+'[1]貼付用（対象年度）'!AE27)</f>
        <v>3991.1</v>
      </c>
      <c r="K26" s="76">
        <f>IF(ISERROR('[1]貼付用（対象年度）'!AH27+'[1]貼付用（対象年度）'!AI27),"",'[1]貼付用（対象年度）'!AH27+'[1]貼付用（対象年度）'!AI27)</f>
        <v>43096.5</v>
      </c>
      <c r="L26" s="76">
        <f>IF(ISERROR('[1]貼付用（対象年度）'!AF27+'[1]貼付用（対象年度）'!AG27+'[1]貼付用（対象年度）'!AJ27+'[1]貼付用（対象年度）'!AK27+'[1]貼付用（対象年度）'!AL27+'[1]貼付用（対象年度）'!AM27),"",'[1]貼付用（対象年度）'!AF27+'[1]貼付用（対象年度）'!AG27+'[1]貼付用（対象年度）'!AJ27+'[1]貼付用（対象年度）'!AK27+'[1]貼付用（対象年度）'!AL27+'[1]貼付用（対象年度）'!AM27)</f>
        <v>82476.100000000006</v>
      </c>
      <c r="M26" s="77">
        <f>IF(ISERROR('[1]貼付用（対象年度）'!AN27+'[1]貼付用（対象年度）'!AO27),"",'[1]貼付用（対象年度）'!AN27+'[1]貼付用（対象年度）'!AO27)</f>
        <v>4341.6000000000004</v>
      </c>
      <c r="N26" s="75">
        <f>IF(ISERROR('[1]貼付用（対象年度）'!AT27+'[1]貼付用（対象年度）'!AU27),"",'[1]貼付用（対象年度）'!AT27+'[1]貼付用（対象年度）'!AU27)</f>
        <v>32400</v>
      </c>
      <c r="O26" s="76">
        <f>IF(ISERROR('[1]貼付用（対象年度）'!AV27+'[1]貼付用（対象年度）'!AW27),"",'[1]貼付用（対象年度）'!AV27+'[1]貼付用（対象年度）'!AW27)</f>
        <v>89762.5</v>
      </c>
      <c r="P26" s="76">
        <f>IF(ISERROR('[1]貼付用（対象年度）'!AX27+'[1]貼付用（対象年度）'!AY27),"",'[1]貼付用（対象年度）'!AX27+'[1]貼付用（対象年度）'!AY27)</f>
        <v>5182</v>
      </c>
      <c r="Q26" s="76">
        <f>IF(ISERROR('[1]貼付用（対象年度）'!BB27+'[1]貼付用（対象年度）'!BC27),"",'[1]貼付用（対象年度）'!BB27+'[1]貼付用（対象年度）'!BC27)</f>
        <v>45507.3</v>
      </c>
      <c r="R26" s="76">
        <f>IF(ISERROR('[1]貼付用（対象年度）'!AZ27+'[1]貼付用（対象年度）'!BA27+'[1]貼付用（対象年度）'!BD27+'[1]貼付用（対象年度）'!BE27+'[1]貼付用（対象年度）'!BF27+'[1]貼付用（対象年度）'!BG27),"",'[1]貼付用（対象年度）'!AZ27+'[1]貼付用（対象年度）'!BA27+'[1]貼付用（対象年度）'!BD27+'[1]貼付用（対象年度）'!BE27+'[1]貼付用（対象年度）'!BF27+'[1]貼付用（対象年度）'!BG27)</f>
        <v>43276.2</v>
      </c>
      <c r="S26" s="78">
        <f>IF(ISERROR('[1]貼付用（対象年度）'!BH27+'[1]貼付用（対象年度）'!BI27),"",'[1]貼付用（対象年度）'!BH27+'[1]貼付用（対象年度）'!BI27)</f>
        <v>6161</v>
      </c>
      <c r="T26" s="79">
        <f t="shared" si="1"/>
        <v>47545</v>
      </c>
      <c r="U26" s="76">
        <f t="shared" si="1"/>
        <v>217320.2</v>
      </c>
      <c r="V26" s="76">
        <f t="shared" si="1"/>
        <v>9974.7999999999993</v>
      </c>
      <c r="W26" s="76">
        <f t="shared" si="1"/>
        <v>89248.6</v>
      </c>
      <c r="X26" s="76">
        <f t="shared" si="1"/>
        <v>126749.2</v>
      </c>
      <c r="Y26" s="78">
        <f t="shared" si="1"/>
        <v>11297.2</v>
      </c>
    </row>
    <row r="27" spans="1:25" ht="18" customHeight="1" x14ac:dyDescent="0.15">
      <c r="A27" s="72" t="s">
        <v>32</v>
      </c>
      <c r="B27" s="75">
        <f>IF(ISERROR('[1]貼付用（対象年度）'!F28+'[1]貼付用（対象年度）'!G28),"",'[1]貼付用（対象年度）'!F28+'[1]貼付用（対象年度）'!G28)</f>
        <v>2540</v>
      </c>
      <c r="C27" s="76">
        <f>IF(ISERROR('[1]貼付用（対象年度）'!H28+'[1]貼付用（対象年度）'!I28),"",'[1]貼付用（対象年度）'!H28+'[1]貼付用（対象年度）'!I28)</f>
        <v>6090.5</v>
      </c>
      <c r="D27" s="76">
        <f>IF(ISERROR('[1]貼付用（対象年度）'!J28+'[1]貼付用（対象年度）'!K28),"",'[1]貼付用（対象年度）'!J28+'[1]貼付用（対象年度）'!K28)</f>
        <v>305.3</v>
      </c>
      <c r="E27" s="76">
        <f>IF(ISERROR('[1]貼付用（対象年度）'!N28+'[1]貼付用（対象年度）'!O28),"",'[1]貼付用（対象年度）'!N28+'[1]貼付用（対象年度）'!O28)</f>
        <v>3017.2</v>
      </c>
      <c r="F27" s="76">
        <f>IF(ISERROR('[1]貼付用（対象年度）'!L28+'[1]貼付用（対象年度）'!M28+'[1]貼付用（対象年度）'!P28+'[1]貼付用（対象年度）'!Q28+'[1]貼付用（対象年度）'!R28+'[1]貼付用（対象年度）'!S28),"",'[1]貼付用（対象年度）'!L28+'[1]貼付用（対象年度）'!M28+'[1]貼付用（対象年度）'!P28+'[1]貼付用（対象年度）'!Q28+'[1]貼付用（対象年度）'!R28+'[1]貼付用（対象年度）'!S28)</f>
        <v>3009.7</v>
      </c>
      <c r="G27" s="78">
        <f>IF(ISERROR('[1]貼付用（対象年度）'!T28+'[1]貼付用（対象年度）'!U28),"",'[1]貼付用（対象年度）'!T28+'[1]貼付用（対象年度）'!U28)</f>
        <v>331</v>
      </c>
      <c r="H27" s="79">
        <f>IF(ISERROR('[1]貼付用（対象年度）'!Z28+'[1]貼付用（対象年度）'!AA28),"",'[1]貼付用（対象年度）'!Z28+'[1]貼付用（対象年度）'!AA28)</f>
        <v>30266</v>
      </c>
      <c r="I27" s="76">
        <f>IF(ISERROR('[1]貼付用（対象年度）'!AB28+'[1]貼付用（対象年度）'!AC28),"",'[1]貼付用（対象年度）'!AB28+'[1]貼付用（対象年度）'!AC28)</f>
        <v>167912.6</v>
      </c>
      <c r="J27" s="76">
        <f>IF(ISERROR('[1]貼付用（対象年度）'!AD28+'[1]貼付用（対象年度）'!AE28),"",'[1]貼付用（対象年度）'!AD28+'[1]貼付用（対象年度）'!AE28)</f>
        <v>3430.3</v>
      </c>
      <c r="K27" s="76">
        <f>IF(ISERROR('[1]貼付用（対象年度）'!AH28+'[1]貼付用（対象年度）'!AI28),"",'[1]貼付用（対象年度）'!AH28+'[1]貼付用（対象年度）'!AI28)</f>
        <v>88274.299999999988</v>
      </c>
      <c r="L27" s="76">
        <f>IF(ISERROR('[1]貼付用（対象年度）'!AF28+'[1]貼付用（対象年度）'!AG28+'[1]貼付用（対象年度）'!AJ28+'[1]貼付用（対象年度）'!AK28+'[1]貼付用（対象年度）'!AL28+'[1]貼付用（対象年度）'!AM28),"",'[1]貼付用（対象年度）'!AF28+'[1]貼付用（対象年度）'!AG28+'[1]貼付用（対象年度）'!AJ28+'[1]貼付用（対象年度）'!AK28+'[1]貼付用（対象年度）'!AL28+'[1]貼付用（対象年度）'!AM28)</f>
        <v>77621.900000000009</v>
      </c>
      <c r="M27" s="77">
        <f>IF(ISERROR('[1]貼付用（対象年度）'!AN28+'[1]貼付用（対象年度）'!AO28),"",'[1]貼付用（対象年度）'!AN28+'[1]貼付用（対象年度）'!AO28)</f>
        <v>3544.6</v>
      </c>
      <c r="N27" s="75">
        <f>IF(ISERROR('[1]貼付用（対象年度）'!AT28+'[1]貼付用（対象年度）'!AU28),"",'[1]貼付用（対象年度）'!AT28+'[1]貼付用（対象年度）'!AU28)</f>
        <v>67784</v>
      </c>
      <c r="O27" s="76">
        <f>IF(ISERROR('[1]貼付用（対象年度）'!AV28+'[1]貼付用（対象年度）'!AW28),"",'[1]貼付用（対象年度）'!AV28+'[1]貼付用（対象年度）'!AW28)</f>
        <v>185427.3</v>
      </c>
      <c r="P27" s="76">
        <f>IF(ISERROR('[1]貼付用（対象年度）'!AX28+'[1]貼付用（対象年度）'!AY28),"",'[1]貼付用（対象年度）'!AX28+'[1]貼付用（対象年度）'!AY28)</f>
        <v>4543.5</v>
      </c>
      <c r="Q27" s="76">
        <f>IF(ISERROR('[1]貼付用（対象年度）'!BB28+'[1]貼付用（対象年度）'!BC28),"",'[1]貼付用（対象年度）'!BB28+'[1]貼付用（対象年度）'!BC28)</f>
        <v>105582.2</v>
      </c>
      <c r="R27" s="76">
        <f>IF(ISERROR('[1]貼付用（対象年度）'!AZ28+'[1]貼付用（対象年度）'!BA28+'[1]貼付用（対象年度）'!BD28+'[1]貼付用（対象年度）'!BE28+'[1]貼付用（対象年度）'!BF28+'[1]貼付用（対象年度）'!BG28),"",'[1]貼付用（対象年度）'!AZ28+'[1]貼付用（対象年度）'!BA28+'[1]貼付用（対象年度）'!BD28+'[1]貼付用（対象年度）'!BE28+'[1]貼付用（対象年度）'!BF28+'[1]貼付用（対象年度）'!BG28)</f>
        <v>76598.399999999994</v>
      </c>
      <c r="S27" s="78">
        <f>IF(ISERROR('[1]貼付用（対象年度）'!BH28+'[1]貼付用（対象年度）'!BI28),"",'[1]貼付用（対象年度）'!BH28+'[1]貼付用（対象年度）'!BI28)</f>
        <v>4831.8</v>
      </c>
      <c r="T27" s="79">
        <f t="shared" si="1"/>
        <v>100590</v>
      </c>
      <c r="U27" s="76">
        <f t="shared" si="1"/>
        <v>359430.40000000002</v>
      </c>
      <c r="V27" s="76">
        <f t="shared" si="1"/>
        <v>8279.1</v>
      </c>
      <c r="W27" s="76">
        <f t="shared" si="1"/>
        <v>196873.69999999998</v>
      </c>
      <c r="X27" s="76">
        <f t="shared" si="1"/>
        <v>157230</v>
      </c>
      <c r="Y27" s="78">
        <f t="shared" si="1"/>
        <v>8707.4</v>
      </c>
    </row>
    <row r="28" spans="1:25" ht="18" customHeight="1" x14ac:dyDescent="0.15">
      <c r="A28" s="72" t="s">
        <v>33</v>
      </c>
      <c r="B28" s="75">
        <f>IF(ISERROR('[1]貼付用（対象年度）'!F29+'[1]貼付用（対象年度）'!G29),"",'[1]貼付用（対象年度）'!F29+'[1]貼付用（対象年度）'!G29)</f>
        <v>328</v>
      </c>
      <c r="C28" s="76">
        <f>IF(ISERROR('[1]貼付用（対象年度）'!H29+'[1]貼付用（対象年度）'!I29),"",'[1]貼付用（対象年度）'!H29+'[1]貼付用（対象年度）'!I29)</f>
        <v>320.7</v>
      </c>
      <c r="D28" s="76">
        <f>IF(ISERROR('[1]貼付用（対象年度）'!J29+'[1]貼付用（対象年度）'!K29),"",'[1]貼付用（対象年度）'!J29+'[1]貼付用（対象年度）'!K29)</f>
        <v>18.600000000000001</v>
      </c>
      <c r="E28" s="76">
        <f>IF(ISERROR('[1]貼付用（対象年度）'!N29+'[1]貼付用（対象年度）'!O29),"",'[1]貼付用（対象年度）'!N29+'[1]貼付用（対象年度）'!O29)</f>
        <v>103.2</v>
      </c>
      <c r="F28" s="76">
        <f>IF(ISERROR('[1]貼付用（対象年度）'!L29+'[1]貼付用（対象年度）'!M29+'[1]貼付用（対象年度）'!P29+'[1]貼付用（対象年度）'!Q29+'[1]貼付用（対象年度）'!R29+'[1]貼付用（対象年度）'!S29),"",'[1]貼付用（対象年度）'!L29+'[1]貼付用（対象年度）'!M29+'[1]貼付用（対象年度）'!P29+'[1]貼付用（対象年度）'!Q29+'[1]貼付用（対象年度）'!R29+'[1]貼付用（対象年度）'!S29)</f>
        <v>214.5</v>
      </c>
      <c r="G28" s="78">
        <f>IF(ISERROR('[1]貼付用（対象年度）'!T29+'[1]貼付用（対象年度）'!U29),"",'[1]貼付用（対象年度）'!T29+'[1]貼付用（対象年度）'!U29)</f>
        <v>21.6</v>
      </c>
      <c r="H28" s="79">
        <f>IF(ISERROR('[1]貼付用（対象年度）'!Z29+'[1]貼付用（対象年度）'!AA29),"",'[1]貼付用（対象年度）'!Z29+'[1]貼付用（対象年度）'!AA29)</f>
        <v>6364</v>
      </c>
      <c r="I28" s="76">
        <f>IF(ISERROR('[1]貼付用（対象年度）'!AB29+'[1]貼付用（対象年度）'!AC29),"",'[1]貼付用（対象年度）'!AB29+'[1]貼付用（対象年度）'!AC29)</f>
        <v>46929.7</v>
      </c>
      <c r="J28" s="76">
        <f>IF(ISERROR('[1]貼付用（対象年度）'!AD29+'[1]貼付用（対象年度）'!AE29),"",'[1]貼付用（対象年度）'!AD29+'[1]貼付用（対象年度）'!AE29)</f>
        <v>3261.8</v>
      </c>
      <c r="K28" s="76">
        <f>IF(ISERROR('[1]貼付用（対象年度）'!AH29+'[1]貼付用（対象年度）'!AI29),"",'[1]貼付用（対象年度）'!AH29+'[1]貼付用（対象年度）'!AI29)</f>
        <v>26303.210000000003</v>
      </c>
      <c r="L28" s="76">
        <f>IF(ISERROR('[1]貼付用（対象年度）'!AF29+'[1]貼付用（対象年度）'!AG29+'[1]貼付用（対象年度）'!AJ29+'[1]貼付用（対象年度）'!AK29+'[1]貼付用（対象年度）'!AL29+'[1]貼付用（対象年度）'!AM29),"",'[1]貼付用（対象年度）'!AF29+'[1]貼付用（対象年度）'!AG29+'[1]貼付用（対象年度）'!AJ29+'[1]貼付用（対象年度）'!AK29+'[1]貼付用（対象年度）'!AL29+'[1]貼付用（対象年度）'!AM29)</f>
        <v>20449.89</v>
      </c>
      <c r="M28" s="77">
        <f>IF(ISERROR('[1]貼付用（対象年度）'!AN29+'[1]貼付用（対象年度）'!AO29),"",'[1]貼付用（対象年度）'!AN29+'[1]貼付用（対象年度）'!AO29)</f>
        <v>2744.4</v>
      </c>
      <c r="N28" s="75">
        <f>IF(ISERROR('[1]貼付用（対象年度）'!AT29+'[1]貼付用（対象年度）'!AU29),"",'[1]貼付用（対象年度）'!AT29+'[1]貼付用（対象年度）'!AU29)</f>
        <v>14578</v>
      </c>
      <c r="O28" s="76">
        <f>IF(ISERROR('[1]貼付用（対象年度）'!AV29+'[1]貼付用（対象年度）'!AW29),"",'[1]貼付用（対象年度）'!AV29+'[1]貼付用（対象年度）'!AW29)</f>
        <v>63791.3</v>
      </c>
      <c r="P28" s="76">
        <f>IF(ISERROR('[1]貼付用（対象年度）'!AX29+'[1]貼付用（対象年度）'!AY29),"",'[1]貼付用（対象年度）'!AX29+'[1]貼付用（対象年度）'!AY29)</f>
        <v>5904.6</v>
      </c>
      <c r="Q28" s="76">
        <f>IF(ISERROR('[1]貼付用（対象年度）'!BB29+'[1]貼付用（対象年度）'!BC29),"",'[1]貼付用（対象年度）'!BB29+'[1]貼付用（対象年度）'!BC29)</f>
        <v>39979.100000000006</v>
      </c>
      <c r="R28" s="76">
        <f>IF(ISERROR('[1]貼付用（対象年度）'!AZ29+'[1]貼付用（対象年度）'!BA29+'[1]貼付用（対象年度）'!BD29+'[1]貼付用（対象年度）'!BE29+'[1]貼付用（対象年度）'!BF29+'[1]貼付用（対象年度）'!BG29),"",'[1]貼付用（対象年度）'!AZ29+'[1]貼付用（対象年度）'!BA29+'[1]貼付用（対象年度）'!BD29+'[1]貼付用（対象年度）'!BE29+'[1]貼付用（対象年度）'!BF29+'[1]貼付用（対象年度）'!BG29)</f>
        <v>20624.900000000001</v>
      </c>
      <c r="S28" s="78">
        <f>IF(ISERROR('[1]貼付用（対象年度）'!BH29+'[1]貼付用（対象年度）'!BI29),"",'[1]貼付用（対象年度）'!BH29+'[1]貼付用（対象年度）'!BI29)</f>
        <v>4448.7</v>
      </c>
      <c r="T28" s="79">
        <f t="shared" si="1"/>
        <v>21270</v>
      </c>
      <c r="U28" s="76">
        <f t="shared" si="1"/>
        <v>111041.7</v>
      </c>
      <c r="V28" s="76">
        <f t="shared" si="1"/>
        <v>9185</v>
      </c>
      <c r="W28" s="76">
        <f t="shared" si="1"/>
        <v>66385.510000000009</v>
      </c>
      <c r="X28" s="76">
        <f t="shared" si="1"/>
        <v>41289.29</v>
      </c>
      <c r="Y28" s="78">
        <f t="shared" si="1"/>
        <v>7214.7</v>
      </c>
    </row>
    <row r="29" spans="1:25" ht="18" customHeight="1" x14ac:dyDescent="0.15">
      <c r="A29" s="72" t="s">
        <v>34</v>
      </c>
      <c r="B29" s="75">
        <f>IF(ISERROR('[1]貼付用（対象年度）'!F30+'[1]貼付用（対象年度）'!G30),"",'[1]貼付用（対象年度）'!F30+'[1]貼付用（対象年度）'!G30)</f>
        <v>285</v>
      </c>
      <c r="C29" s="76">
        <f>IF(ISERROR('[1]貼付用（対象年度）'!H30+'[1]貼付用（対象年度）'!I30),"",'[1]貼付用（対象年度）'!H30+'[1]貼付用（対象年度）'!I30)</f>
        <v>704.19999999999993</v>
      </c>
      <c r="D29" s="76">
        <f>IF(ISERROR('[1]貼付用（対象年度）'!J30+'[1]貼付用（対象年度）'!K30),"",'[1]貼付用（対象年度）'!J30+'[1]貼付用（対象年度）'!K30)</f>
        <v>94</v>
      </c>
      <c r="E29" s="76">
        <f>IF(ISERROR('[1]貼付用（対象年度）'!N30+'[1]貼付用（対象年度）'!O30),"",'[1]貼付用（対象年度）'!N30+'[1]貼付用（対象年度）'!O30)</f>
        <v>208.10000000000002</v>
      </c>
      <c r="F29" s="76">
        <f>IF(ISERROR('[1]貼付用（対象年度）'!L30+'[1]貼付用（対象年度）'!M30+'[1]貼付用（対象年度）'!P30+'[1]貼付用（対象年度）'!Q30+'[1]貼付用（対象年度）'!R30+'[1]貼付用（対象年度）'!S30),"",'[1]貼付用（対象年度）'!L30+'[1]貼付用（対象年度）'!M30+'[1]貼付用（対象年度）'!P30+'[1]貼付用（対象年度）'!Q30+'[1]貼付用（対象年度）'!R30+'[1]貼付用（対象年度）'!S30)</f>
        <v>353</v>
      </c>
      <c r="G29" s="78">
        <f>IF(ISERROR('[1]貼付用（対象年度）'!T30+'[1]貼付用（対象年度）'!U30),"",'[1]貼付用（対象年度）'!T30+'[1]貼付用（対象年度）'!U30)</f>
        <v>89.1</v>
      </c>
      <c r="H29" s="79">
        <f>IF(ISERROR('[1]貼付用（対象年度）'!Z30+'[1]貼付用（対象年度）'!AA30),"",'[1]貼付用（対象年度）'!Z30+'[1]貼付用（対象年度）'!AA30)</f>
        <v>4517</v>
      </c>
      <c r="I29" s="76">
        <f>IF(ISERROR('[1]貼付用（対象年度）'!AB30+'[1]貼付用（対象年度）'!AC30),"",'[1]貼付用（対象年度）'!AB30+'[1]貼付用（対象年度）'!AC30)</f>
        <v>32626.800000000003</v>
      </c>
      <c r="J29" s="76">
        <f>IF(ISERROR('[1]貼付用（対象年度）'!AD30+'[1]貼付用（対象年度）'!AE30),"",'[1]貼付用（対象年度）'!AD30+'[1]貼付用（対象年度）'!AE30)</f>
        <v>1176.7</v>
      </c>
      <c r="K29" s="76">
        <f>IF(ISERROR('[1]貼付用（対象年度）'!AH30+'[1]貼付用（対象年度）'!AI30),"",'[1]貼付用（対象年度）'!AH30+'[1]貼付用（対象年度）'!AI30)</f>
        <v>19563.5</v>
      </c>
      <c r="L29" s="76">
        <f>IF(ISERROR('[1]貼付用（対象年度）'!AF30+'[1]貼付用（対象年度）'!AG30+'[1]貼付用（対象年度）'!AJ30+'[1]貼付用（対象年度）'!AK30+'[1]貼付用（対象年度）'!AL30+'[1]貼付用（対象年度）'!AM30),"",'[1]貼付用（対象年度）'!AF30+'[1]貼付用（対象年度）'!AG30+'[1]貼付用（対象年度）'!AJ30+'[1]貼付用（対象年度）'!AK30+'[1]貼付用（対象年度）'!AL30+'[1]貼付用（対象年度）'!AM30)</f>
        <v>13136.300000000001</v>
      </c>
      <c r="M29" s="77">
        <f>IF(ISERROR('[1]貼付用（対象年度）'!AN30+'[1]貼付用（対象年度）'!AO30),"",'[1]貼付用（対象年度）'!AN30+'[1]貼付用（対象年度）'!AO30)</f>
        <v>1074.0999999999999</v>
      </c>
      <c r="N29" s="75">
        <f>IF(ISERROR('[1]貼付用（対象年度）'!AT30+'[1]貼付用（対象年度）'!AU30),"",'[1]貼付用（対象年度）'!AT30+'[1]貼付用（対象年度）'!AU30)</f>
        <v>8319</v>
      </c>
      <c r="O29" s="76">
        <f>IF(ISERROR('[1]貼付用（対象年度）'!AV30+'[1]貼付用（対象年度）'!AW30),"",'[1]貼付用（対象年度）'!AV30+'[1]貼付用（対象年度）'!AW30)</f>
        <v>32434.300000000003</v>
      </c>
      <c r="P29" s="76">
        <f>IF(ISERROR('[1]貼付用（対象年度）'!AX30+'[1]貼付用（対象年度）'!AY30),"",'[1]貼付用（対象年度）'!AX30+'[1]貼付用（対象年度）'!AY30)</f>
        <v>1698.3000000000002</v>
      </c>
      <c r="Q29" s="76">
        <f>IF(ISERROR('[1]貼付用（対象年度）'!BB30+'[1]貼付用（対象年度）'!BC30),"",'[1]貼付用（対象年度）'!BB30+'[1]貼付用（対象年度）'!BC30)</f>
        <v>21599.200000000001</v>
      </c>
      <c r="R29" s="76">
        <f>IF(ISERROR('[1]貼付用（対象年度）'!AZ30+'[1]貼付用（対象年度）'!BA30+'[1]貼付用（対象年度）'!BD30+'[1]貼付用（対象年度）'!BE30+'[1]貼付用（対象年度）'!BF30+'[1]貼付用（対象年度）'!BG30),"",'[1]貼付用（対象年度）'!AZ30+'[1]貼付用（対象年度）'!BA30+'[1]貼付用（対象年度）'!BD30+'[1]貼付用（対象年度）'!BE30+'[1]貼付用（対象年度）'!BF30+'[1]貼付用（対象年度）'!BG30)</f>
        <v>10014.1</v>
      </c>
      <c r="S29" s="78">
        <f>IF(ISERROR('[1]貼付用（対象年度）'!BH30+'[1]貼付用（対象年度）'!BI30),"",'[1]貼付用（対象年度）'!BH30+'[1]貼付用（対象年度）'!BI30)</f>
        <v>2426</v>
      </c>
      <c r="T29" s="79">
        <f t="shared" si="1"/>
        <v>13121</v>
      </c>
      <c r="U29" s="76">
        <f t="shared" si="1"/>
        <v>65765.3</v>
      </c>
      <c r="V29" s="76">
        <f t="shared" si="1"/>
        <v>2969</v>
      </c>
      <c r="W29" s="76">
        <f t="shared" si="1"/>
        <v>41370.800000000003</v>
      </c>
      <c r="X29" s="76">
        <f t="shared" si="1"/>
        <v>23503.4</v>
      </c>
      <c r="Y29" s="78">
        <f t="shared" si="1"/>
        <v>3589.2</v>
      </c>
    </row>
    <row r="30" spans="1:25" ht="18" customHeight="1" x14ac:dyDescent="0.15">
      <c r="A30" s="72" t="s">
        <v>35</v>
      </c>
      <c r="B30" s="75">
        <f>IF(ISERROR('[1]貼付用（対象年度）'!F31+'[1]貼付用（対象年度）'!G31),"",'[1]貼付用（対象年度）'!F31+'[1]貼付用（対象年度）'!G31)</f>
        <v>749</v>
      </c>
      <c r="C30" s="76">
        <f>IF(ISERROR('[1]貼付用（対象年度）'!H31+'[1]貼付用（対象年度）'!I31),"",'[1]貼付用（対象年度）'!H31+'[1]貼付用（対象年度）'!I31)</f>
        <v>935.40000000000009</v>
      </c>
      <c r="D30" s="76">
        <f>IF(ISERROR('[1]貼付用（対象年度）'!J31+'[1]貼付用（対象年度）'!K31),"",'[1]貼付用（対象年度）'!J31+'[1]貼付用（対象年度）'!K31)</f>
        <v>37.200000000000003</v>
      </c>
      <c r="E30" s="76">
        <f>IF(ISERROR('[1]貼付用（対象年度）'!N31+'[1]貼付用（対象年度）'!O31),"",'[1]貼付用（対象年度）'!N31+'[1]貼付用（対象年度）'!O31)</f>
        <v>566.4</v>
      </c>
      <c r="F30" s="76">
        <f>IF(ISERROR('[1]貼付用（対象年度）'!L31+'[1]貼付用（対象年度）'!M31+'[1]貼付用（対象年度）'!P31+'[1]貼付用（対象年度）'!Q31+'[1]貼付用（対象年度）'!R31+'[1]貼付用（対象年度）'!S31),"",'[1]貼付用（対象年度）'!L31+'[1]貼付用（対象年度）'!M31+'[1]貼付用（対象年度）'!P31+'[1]貼付用（対象年度）'!Q31+'[1]貼付用（対象年度）'!R31+'[1]貼付用（対象年度）'!S31)</f>
        <v>59.5</v>
      </c>
      <c r="G30" s="78">
        <f>IF(ISERROR('[1]貼付用（対象年度）'!T31+'[1]貼付用（対象年度）'!U31),"",'[1]貼付用（対象年度）'!T31+'[1]貼付用（対象年度）'!U31)</f>
        <v>144.4</v>
      </c>
      <c r="H30" s="79">
        <f>IF(ISERROR('[1]貼付用（対象年度）'!Z31+'[1]貼付用（対象年度）'!AA31),"",'[1]貼付用（対象年度）'!Z31+'[1]貼付用（対象年度）'!AA31)</f>
        <v>6989</v>
      </c>
      <c r="I30" s="76">
        <f>IF(ISERROR('[1]貼付用（対象年度）'!AB31+'[1]貼付用（対象年度）'!AC31),"",'[1]貼付用（対象年度）'!AB31+'[1]貼付用（対象年度）'!AC31)</f>
        <v>55710</v>
      </c>
      <c r="J30" s="76">
        <f>IF(ISERROR('[1]貼付用（対象年度）'!AD31+'[1]貼付用（対象年度）'!AE31),"",'[1]貼付用（対象年度）'!AD31+'[1]貼付用（対象年度）'!AE31)</f>
        <v>2792.4</v>
      </c>
      <c r="K30" s="76">
        <f>IF(ISERROR('[1]貼付用（対象年度）'!AH31+'[1]貼付用（対象年度）'!AI31),"",'[1]貼付用（対象年度）'!AH31+'[1]貼付用（対象年度）'!AI31)</f>
        <v>35946.700000000004</v>
      </c>
      <c r="L30" s="76">
        <f>IF(ISERROR('[1]貼付用（対象年度）'!AF31+'[1]貼付用（対象年度）'!AG31+'[1]貼付用（対象年度）'!AJ31+'[1]貼付用（対象年度）'!AK31+'[1]貼付用（対象年度）'!AL31+'[1]貼付用（対象年度）'!AM31),"",'[1]貼付用（対象年度）'!AF31+'[1]貼付用（対象年度）'!AG31+'[1]貼付用（対象年度）'!AJ31+'[1]貼付用（対象年度）'!AK31+'[1]貼付用（対象年度）'!AL31+'[1]貼付用（対象年度）'!AM31)</f>
        <v>19329.599999999999</v>
      </c>
      <c r="M30" s="77">
        <f>IF(ISERROR('[1]貼付用（対象年度）'!AN31+'[1]貼付用（対象年度）'!AO31),"",'[1]貼付用（対象年度）'!AN31+'[1]貼付用（対象年度）'!AO31)</f>
        <v>3125.3</v>
      </c>
      <c r="N30" s="75">
        <f>IF(ISERROR('[1]貼付用（対象年度）'!AT31+'[1]貼付用（対象年度）'!AU31),"",'[1]貼付用（対象年度）'!AT31+'[1]貼付用（対象年度）'!AU31)</f>
        <v>18949</v>
      </c>
      <c r="O30" s="76">
        <f>IF(ISERROR('[1]貼付用（対象年度）'!AV31+'[1]貼付用（対象年度）'!AW31),"",'[1]貼付用（対象年度）'!AV31+'[1]貼付用（対象年度）'!AW31)</f>
        <v>53930.2</v>
      </c>
      <c r="P30" s="76">
        <f>IF(ISERROR('[1]貼付用（対象年度）'!AX31+'[1]貼付用（対象年度）'!AY31),"",'[1]貼付用（対象年度）'!AX31+'[1]貼付用（対象年度）'!AY31)</f>
        <v>3613.3</v>
      </c>
      <c r="Q30" s="76">
        <f>IF(ISERROR('[1]貼付用（対象年度）'!BB31+'[1]貼付用（対象年度）'!BC31),"",'[1]貼付用（対象年度）'!BB31+'[1]貼付用（対象年度）'!BC31)</f>
        <v>35667.1</v>
      </c>
      <c r="R30" s="76">
        <f>IF(ISERROR('[1]貼付用（対象年度）'!AZ31+'[1]貼付用（対象年度）'!BA31+'[1]貼付用（対象年度）'!BD31+'[1]貼付用（対象年度）'!BE31+'[1]貼付用（対象年度）'!BF31+'[1]貼付用（対象年度）'!BG31),"",'[1]貼付用（対象年度）'!AZ31+'[1]貼付用（対象年度）'!BA31+'[1]貼付用（対象年度）'!BD31+'[1]貼付用（対象年度）'!BE31+'[1]貼付用（対象年度）'!BF31+'[1]貼付用（対象年度）'!BG31)</f>
        <v>18386</v>
      </c>
      <c r="S30" s="78">
        <f>IF(ISERROR('[1]貼付用（対象年度）'!BH31+'[1]貼付用（対象年度）'!BI31),"",'[1]貼付用（対象年度）'!BH31+'[1]貼付用（対象年度）'!BI31)</f>
        <v>3582.5</v>
      </c>
      <c r="T30" s="79">
        <f t="shared" si="1"/>
        <v>26687</v>
      </c>
      <c r="U30" s="76">
        <f t="shared" si="1"/>
        <v>110575.6</v>
      </c>
      <c r="V30" s="76">
        <f t="shared" si="1"/>
        <v>6442.9</v>
      </c>
      <c r="W30" s="76">
        <f t="shared" si="1"/>
        <v>72180.200000000012</v>
      </c>
      <c r="X30" s="76">
        <f t="shared" si="1"/>
        <v>37775.1</v>
      </c>
      <c r="Y30" s="78">
        <f t="shared" si="1"/>
        <v>6852.2000000000007</v>
      </c>
    </row>
    <row r="31" spans="1:25" ht="18" customHeight="1" x14ac:dyDescent="0.15">
      <c r="A31" s="72" t="s">
        <v>36</v>
      </c>
      <c r="B31" s="75">
        <f>IF(ISERROR('[1]貼付用（対象年度）'!F32+'[1]貼付用（対象年度）'!G32),"",'[1]貼付用（対象年度）'!F32+'[1]貼付用（対象年度）'!G32)</f>
        <v>1013</v>
      </c>
      <c r="C31" s="76">
        <f>IF(ISERROR('[1]貼付用（対象年度）'!H32+'[1]貼付用（対象年度）'!I32),"",'[1]貼付用（対象年度）'!H32+'[1]貼付用（対象年度）'!I32)</f>
        <v>3338.1</v>
      </c>
      <c r="D31" s="76">
        <f>IF(ISERROR('[1]貼付用（対象年度）'!J32+'[1]貼付用（対象年度）'!K32),"",'[1]貼付用（対象年度）'!J32+'[1]貼付用（対象年度）'!K32)</f>
        <v>229.7</v>
      </c>
      <c r="E31" s="76">
        <f>IF(ISERROR('[1]貼付用（対象年度）'!N32+'[1]貼付用（対象年度）'!O32),"",'[1]貼付用（対象年度）'!N32+'[1]貼付用（対象年度）'!O32)</f>
        <v>537.69999999999993</v>
      </c>
      <c r="F31" s="76">
        <f>IF(ISERROR('[1]貼付用（対象年度）'!L32+'[1]貼付用（対象年度）'!M32+'[1]貼付用（対象年度）'!P32+'[1]貼付用（対象年度）'!Q32+'[1]貼付用（対象年度）'!R32+'[1]貼付用（対象年度）'!S32),"",'[1]貼付用（対象年度）'!L32+'[1]貼付用（対象年度）'!M32+'[1]貼付用（対象年度）'!P32+'[1]貼付用（対象年度）'!Q32+'[1]貼付用（対象年度）'!R32+'[1]貼付用（対象年度）'!S32)</f>
        <v>2812.4</v>
      </c>
      <c r="G31" s="78">
        <f>IF(ISERROR('[1]貼付用（対象年度）'!T32+'[1]貼付用（対象年度）'!U32),"",'[1]貼付用（対象年度）'!T32+'[1]貼付用（対象年度）'!U32)</f>
        <v>217.8</v>
      </c>
      <c r="H31" s="79">
        <f>IF(ISERROR('[1]貼付用（対象年度）'!Z32+'[1]貼付用（対象年度）'!AA32),"",'[1]貼付用（対象年度）'!Z32+'[1]貼付用（対象年度）'!AA32)</f>
        <v>23314</v>
      </c>
      <c r="I31" s="76">
        <f>IF(ISERROR('[1]貼付用（対象年度）'!AB32+'[1]貼付用（対象年度）'!AC32),"",'[1]貼付用（対象年度）'!AB32+'[1]貼付用（対象年度）'!AC32)</f>
        <v>179858.6</v>
      </c>
      <c r="J31" s="76">
        <f>IF(ISERROR('[1]貼付用（対象年度）'!AD32+'[1]貼付用（対象年度）'!AE32),"",'[1]貼付用（対象年度）'!AD32+'[1]貼付用（対象年度）'!AE32)</f>
        <v>5946.2000000000007</v>
      </c>
      <c r="K31" s="76">
        <f>IF(ISERROR('[1]貼付用（対象年度）'!AH32+'[1]貼付用（対象年度）'!AI32),"",'[1]貼付用（対象年度）'!AH32+'[1]貼付用（対象年度）'!AI32)</f>
        <v>72555.199999999997</v>
      </c>
      <c r="L31" s="76">
        <f>IF(ISERROR('[1]貼付用（対象年度）'!AF32+'[1]貼付用（対象年度）'!AG32+'[1]貼付用（対象年度）'!AJ32+'[1]貼付用（対象年度）'!AK32+'[1]貼付用（対象年度）'!AL32+'[1]貼付用（対象年度）'!AM32),"",'[1]貼付用（対象年度）'!AF32+'[1]貼付用（対象年度）'!AG32+'[1]貼付用（対象年度）'!AJ32+'[1]貼付用（対象年度）'!AK32+'[1]貼付用（対象年度）'!AL32+'[1]貼付用（対象年度）'!AM32)</f>
        <v>107630.8</v>
      </c>
      <c r="M31" s="77">
        <f>IF(ISERROR('[1]貼付用（対象年度）'!AN32+'[1]貼付用（対象年度）'!AO32),"",'[1]貼付用（対象年度）'!AN32+'[1]貼付用（対象年度）'!AO32)</f>
        <v>5619</v>
      </c>
      <c r="N31" s="75">
        <f>IF(ISERROR('[1]貼付用（対象年度）'!AT32+'[1]貼付用（対象年度）'!AU32),"",'[1]貼付用（対象年度）'!AT32+'[1]貼付用（対象年度）'!AU32)</f>
        <v>69477</v>
      </c>
      <c r="O31" s="76">
        <f>IF(ISERROR('[1]貼付用（対象年度）'!AV32+'[1]貼付用（対象年度）'!AW32),"",'[1]貼付用（対象年度）'!AV32+'[1]貼付用（対象年度）'!AW32)</f>
        <v>216770.8</v>
      </c>
      <c r="P31" s="76">
        <f>IF(ISERROR('[1]貼付用（対象年度）'!AX32+'[1]貼付用（対象年度）'!AY32),"",'[1]貼付用（対象年度）'!AX32+'[1]貼付用（対象年度）'!AY32)</f>
        <v>9616.2000000000007</v>
      </c>
      <c r="Q31" s="76">
        <f>IF(ISERROR('[1]貼付用（対象年度）'!BB32+'[1]貼付用（対象年度）'!BC32),"",'[1]貼付用（対象年度）'!BB32+'[1]貼付用（対象年度）'!BC32)</f>
        <v>110801.5</v>
      </c>
      <c r="R31" s="76">
        <f>IF(ISERROR('[1]貼付用（対象年度）'!AZ32+'[1]貼付用（対象年度）'!BA32+'[1]貼付用（対象年度）'!BD32+'[1]貼付用（対象年度）'!BE32+'[1]貼付用（対象年度）'!BF32+'[1]貼付用（対象年度）'!BG32),"",'[1]貼付用（対象年度）'!AZ32+'[1]貼付用（対象年度）'!BA32+'[1]貼付用（対象年度）'!BD32+'[1]貼付用（対象年度）'!BE32+'[1]貼付用（対象年度）'!BF32+'[1]貼付用（対象年度）'!BG32)</f>
        <v>105935.2</v>
      </c>
      <c r="S31" s="78">
        <f>IF(ISERROR('[1]貼付用（対象年度）'!BH32+'[1]貼付用（対象年度）'!BI32),"",'[1]貼付用（対象年度）'!BH32+'[1]貼付用（対象年度）'!BI32)</f>
        <v>9650.2000000000007</v>
      </c>
      <c r="T31" s="79">
        <f t="shared" si="1"/>
        <v>93804</v>
      </c>
      <c r="U31" s="76">
        <f t="shared" si="1"/>
        <v>399967.5</v>
      </c>
      <c r="V31" s="76">
        <f t="shared" si="1"/>
        <v>15792.100000000002</v>
      </c>
      <c r="W31" s="76">
        <f t="shared" si="1"/>
        <v>183894.39999999999</v>
      </c>
      <c r="X31" s="76">
        <f t="shared" si="1"/>
        <v>216378.4</v>
      </c>
      <c r="Y31" s="78">
        <f t="shared" si="1"/>
        <v>15487</v>
      </c>
    </row>
    <row r="32" spans="1:25" ht="18" customHeight="1" x14ac:dyDescent="0.15">
      <c r="A32" s="72" t="s">
        <v>37</v>
      </c>
      <c r="B32" s="75">
        <f>IF(ISERROR('[1]貼付用（対象年度）'!F33+'[1]貼付用（対象年度）'!G33),"",'[1]貼付用（対象年度）'!F33+'[1]貼付用（対象年度）'!G33)</f>
        <v>1227</v>
      </c>
      <c r="C32" s="76">
        <f>IF(ISERROR('[1]貼付用（対象年度）'!H33+'[1]貼付用（対象年度）'!I33),"",'[1]貼付用（対象年度）'!H33+'[1]貼付用（対象年度）'!I33)</f>
        <v>13475.400000000001</v>
      </c>
      <c r="D32" s="76">
        <f>IF(ISERROR('[1]貼付用（対象年度）'!J33+'[1]貼付用（対象年度）'!K33),"",'[1]貼付用（対象年度）'!J33+'[1]貼付用（対象年度）'!K33)</f>
        <v>243.29999999999998</v>
      </c>
      <c r="E32" s="76">
        <f>IF(ISERROR('[1]貼付用（対象年度）'!N33+'[1]貼付用（対象年度）'!O33),"",'[1]貼付用（対象年度）'!N33+'[1]貼付用（対象年度）'!O33)</f>
        <v>2962</v>
      </c>
      <c r="F32" s="76">
        <f>IF(ISERROR('[1]貼付用（対象年度）'!L33+'[1]貼付用（対象年度）'!M33+'[1]貼付用（対象年度）'!P33+'[1]貼付用（対象年度）'!Q33+'[1]貼付用（対象年度）'!R33+'[1]貼付用（対象年度）'!S33),"",'[1]貼付用（対象年度）'!L33+'[1]貼付用（対象年度）'!M33+'[1]貼付用（対象年度）'!P33+'[1]貼付用（対象年度）'!Q33+'[1]貼付用（対象年度）'!R33+'[1]貼付用（対象年度）'!S33)</f>
        <v>10525.1</v>
      </c>
      <c r="G32" s="78">
        <f>IF(ISERROR('[1]貼付用（対象年度）'!T33+'[1]貼付用（対象年度）'!U33),"",'[1]貼付用（対象年度）'!T33+'[1]貼付用（対象年度）'!U33)</f>
        <v>268.89999999999998</v>
      </c>
      <c r="H32" s="79">
        <f>IF(ISERROR('[1]貼付用（対象年度）'!Z33+'[1]貼付用（対象年度）'!AA33),"",'[1]貼付用（対象年度）'!Z33+'[1]貼付用（対象年度）'!AA33)</f>
        <v>16726</v>
      </c>
      <c r="I32" s="76">
        <f>IF(ISERROR('[1]貼付用（対象年度）'!AB33+'[1]貼付用（対象年度）'!AC33),"",'[1]貼付用（対象年度）'!AB33+'[1]貼付用（対象年度）'!AC33)</f>
        <v>101579.90000000001</v>
      </c>
      <c r="J32" s="76">
        <f>IF(ISERROR('[1]貼付用（対象年度）'!AD33+'[1]貼付用（対象年度）'!AE33),"",'[1]貼付用（対象年度）'!AD33+'[1]貼付用（対象年度）'!AE33)</f>
        <v>4314.1000000000004</v>
      </c>
      <c r="K32" s="76">
        <f>IF(ISERROR('[1]貼付用（対象年度）'!AH33+'[1]貼付用（対象年度）'!AI33),"",'[1]貼付用（対象年度）'!AH33+'[1]貼付用（対象年度）'!AI33)</f>
        <v>63557.2</v>
      </c>
      <c r="L32" s="76">
        <f>IF(ISERROR('[1]貼付用（対象年度）'!AF33+'[1]貼付用（対象年度）'!AG33+'[1]貼付用（対象年度）'!AJ33+'[1]貼付用（対象年度）'!AK33+'[1]貼付用（対象年度）'!AL33+'[1]貼付用（対象年度）'!AM33),"",'[1]貼付用（対象年度）'!AF33+'[1]貼付用（対象年度）'!AG33+'[1]貼付用（対象年度）'!AJ33+'[1]貼付用（対象年度）'!AK33+'[1]貼付用（対象年度）'!AL33+'[1]貼付用（対象年度）'!AM33)</f>
        <v>36456.6</v>
      </c>
      <c r="M32" s="77">
        <f>IF(ISERROR('[1]貼付用（対象年度）'!AN33+'[1]貼付用（対象年度）'!AO33),"",'[1]貼付用（対象年度）'!AN33+'[1]貼付用（対象年度）'!AO33)</f>
        <v>4158.3</v>
      </c>
      <c r="N32" s="75">
        <f>IF(ISERROR('[1]貼付用（対象年度）'!AT33+'[1]貼付用（対象年度）'!AU33),"",'[1]貼付用（対象年度）'!AT33+'[1]貼付用（対象年度）'!AU33)</f>
        <v>59819</v>
      </c>
      <c r="O32" s="76">
        <f>IF(ISERROR('[1]貼付用（対象年度）'!AV33+'[1]貼付用（対象年度）'!AW33),"",'[1]貼付用（対象年度）'!AV33+'[1]貼付用（対象年度）'!AW33)</f>
        <v>118105.8</v>
      </c>
      <c r="P32" s="76">
        <f>IF(ISERROR('[1]貼付用（対象年度）'!AX33+'[1]貼付用（対象年度）'!AY33),"",'[1]貼付用（対象年度）'!AX33+'[1]貼付用（対象年度）'!AY33)</f>
        <v>6542.6</v>
      </c>
      <c r="Q32" s="76">
        <f>IF(ISERROR('[1]貼付用（対象年度）'!BB33+'[1]貼付用（対象年度）'!BC33),"",'[1]貼付用（対象年度）'!BB33+'[1]貼付用（対象年度）'!BC33)</f>
        <v>80018.100000000006</v>
      </c>
      <c r="R32" s="76">
        <f>IF(ISERROR('[1]貼付用（対象年度）'!AZ33+'[1]貼付用（対象年度）'!BA33+'[1]貼付用（対象年度）'!BD33+'[1]貼付用（対象年度）'!BE33+'[1]貼付用（対象年度）'!BF33+'[1]貼付用（対象年度）'!BG33),"",'[1]貼付用（対象年度）'!AZ33+'[1]貼付用（対象年度）'!BA33+'[1]貼付用（対象年度）'!BD33+'[1]貼付用（対象年度）'!BE33+'[1]貼付用（対象年度）'!BF33+'[1]貼付用（対象年度）'!BG33)</f>
        <v>37298</v>
      </c>
      <c r="S32" s="78">
        <f>IF(ISERROR('[1]貼付用（対象年度）'!BH33+'[1]貼付用（対象年度）'!BI33),"",'[1]貼付用（対象年度）'!BH33+'[1]貼付用（対象年度）'!BI33)</f>
        <v>6556.1</v>
      </c>
      <c r="T32" s="79">
        <f t="shared" si="1"/>
        <v>77772</v>
      </c>
      <c r="U32" s="76">
        <f t="shared" si="1"/>
        <v>233161.10000000003</v>
      </c>
      <c r="V32" s="76">
        <f t="shared" si="1"/>
        <v>11100</v>
      </c>
      <c r="W32" s="76">
        <f t="shared" si="1"/>
        <v>146537.29999999999</v>
      </c>
      <c r="X32" s="76">
        <f t="shared" si="1"/>
        <v>84279.7</v>
      </c>
      <c r="Y32" s="78">
        <f t="shared" si="1"/>
        <v>10983.3</v>
      </c>
    </row>
    <row r="33" spans="1:25" ht="18" customHeight="1" x14ac:dyDescent="0.15">
      <c r="A33" s="72" t="s">
        <v>38</v>
      </c>
      <c r="B33" s="75">
        <f>IF(ISERROR('[1]貼付用（対象年度）'!F34+'[1]貼付用（対象年度）'!G34),"",'[1]貼付用（対象年度）'!F34+'[1]貼付用（対象年度）'!G34)</f>
        <v>52</v>
      </c>
      <c r="C33" s="76">
        <f>IF(ISERROR('[1]貼付用（対象年度）'!H34+'[1]貼付用（対象年度）'!I34),"",'[1]貼付用（対象年度）'!H34+'[1]貼付用（対象年度）'!I34)</f>
        <v>1512.8999999999999</v>
      </c>
      <c r="D33" s="76">
        <f>IF(ISERROR('[1]貼付用（対象年度）'!J34+'[1]貼付用（対象年度）'!K34),"",'[1]貼付用（対象年度）'!J34+'[1]貼付用（対象年度）'!K34)</f>
        <v>45.3</v>
      </c>
      <c r="E33" s="76">
        <f>IF(ISERROR('[1]貼付用（対象年度）'!N34+'[1]貼付用（対象年度）'!O34),"",'[1]貼付用（対象年度）'!N34+'[1]貼付用（対象年度）'!O34)</f>
        <v>1496.5</v>
      </c>
      <c r="F33" s="76">
        <f>IF(ISERROR('[1]貼付用（対象年度）'!L34+'[1]貼付用（対象年度）'!M34+'[1]貼付用（対象年度）'!P34+'[1]貼付用（対象年度）'!Q34+'[1]貼付用（対象年度）'!R34+'[1]貼付用（対象年度）'!S34),"",'[1]貼付用（対象年度）'!L34+'[1]貼付用（対象年度）'!M34+'[1]貼付用（対象年度）'!P34+'[1]貼付用（対象年度）'!Q34+'[1]貼付用（対象年度）'!R34+'[1]貼付用（対象年度）'!S34)</f>
        <v>34</v>
      </c>
      <c r="G33" s="78">
        <f>IF(ISERROR('[1]貼付用（対象年度）'!T34+'[1]貼付用（対象年度）'!U34),"",'[1]貼付用（対象年度）'!T34+'[1]貼付用（対象年度）'!U34)</f>
        <v>27.7</v>
      </c>
      <c r="H33" s="79">
        <f>IF(ISERROR('[1]貼付用（対象年度）'!Z34+'[1]貼付用（対象年度）'!AA34),"",'[1]貼付用（対象年度）'!Z34+'[1]貼付用（対象年度）'!AA34)</f>
        <v>1898</v>
      </c>
      <c r="I33" s="76">
        <f>IF(ISERROR('[1]貼付用（対象年度）'!AB34+'[1]貼付用（対象年度）'!AC34),"",'[1]貼付用（対象年度）'!AB34+'[1]貼付用（対象年度）'!AC34)</f>
        <v>14451</v>
      </c>
      <c r="J33" s="76">
        <f>IF(ISERROR('[1]貼付用（対象年度）'!AD34+'[1]貼付用（対象年度）'!AE34),"",'[1]貼付用（対象年度）'!AD34+'[1]貼付用（対象年度）'!AE34)</f>
        <v>982.40000000000009</v>
      </c>
      <c r="K33" s="76">
        <f>IF(ISERROR('[1]貼付用（対象年度）'!AH34+'[1]貼付用（対象年度）'!AI34),"",'[1]貼付用（対象年度）'!AH34+'[1]貼付用（対象年度）'!AI34)</f>
        <v>8855.7999999999993</v>
      </c>
      <c r="L33" s="76">
        <f>IF(ISERROR('[1]貼付用（対象年度）'!AF34+'[1]貼付用（対象年度）'!AG34+'[1]貼付用（対象年度）'!AJ34+'[1]貼付用（対象年度）'!AK34+'[1]貼付用（対象年度）'!AL34+'[1]貼付用（対象年度）'!AM34),"",'[1]貼付用（対象年度）'!AF34+'[1]貼付用（対象年度）'!AG34+'[1]貼付用（対象年度）'!AJ34+'[1]貼付用（対象年度）'!AK34+'[1]貼付用（対象年度）'!AL34+'[1]貼付用（対象年度）'!AM34)</f>
        <v>5774.7999999999993</v>
      </c>
      <c r="M33" s="77">
        <f>IF(ISERROR('[1]貼付用（対象年度）'!AN34+'[1]貼付用（対象年度）'!AO34),"",'[1]貼付用（対象年度）'!AN34+'[1]貼付用（対象年度）'!AO34)</f>
        <v>802.7</v>
      </c>
      <c r="N33" s="75">
        <f>IF(ISERROR('[1]貼付用（対象年度）'!AT34+'[1]貼付用（対象年度）'!AU34),"",'[1]貼付用（対象年度）'!AT34+'[1]貼付用（対象年度）'!AU34)</f>
        <v>2729</v>
      </c>
      <c r="O33" s="76">
        <f>IF(ISERROR('[1]貼付用（対象年度）'!AV34+'[1]貼付用（対象年度）'!AW34),"",'[1]貼付用（対象年度）'!AV34+'[1]貼付用（対象年度）'!AW34)</f>
        <v>14049.3</v>
      </c>
      <c r="P33" s="76">
        <f>IF(ISERROR('[1]貼付用（対象年度）'!AX34+'[1]貼付用（対象年度）'!AY34),"",'[1]貼付用（対象年度）'!AX34+'[1]貼付用（対象年度）'!AY34)</f>
        <v>1593.7</v>
      </c>
      <c r="Q33" s="76">
        <f>IF(ISERROR('[1]貼付用（対象年度）'!BB34+'[1]貼付用（対象年度）'!BC34),"",'[1]貼付用（対象年度）'!BB34+'[1]貼付用（対象年度）'!BC34)</f>
        <v>8974.2000000000007</v>
      </c>
      <c r="R33" s="76">
        <f>IF(ISERROR('[1]貼付用（対象年度）'!AZ34+'[1]貼付用（対象年度）'!BA34+'[1]貼付用（対象年度）'!BD34+'[1]貼付用（対象年度）'!BE34+'[1]貼付用（対象年度）'!BF34+'[1]貼付用（対象年度）'!BG34),"",'[1]貼付用（対象年度）'!AZ34+'[1]貼付用（対象年度）'!BA34+'[1]貼付用（対象年度）'!BD34+'[1]貼付用（対象年度）'!BE34+'[1]貼付用（対象年度）'!BF34+'[1]貼付用（対象年度）'!BG34)</f>
        <v>5066.3</v>
      </c>
      <c r="S33" s="78">
        <f>IF(ISERROR('[1]貼付用（対象年度）'!BH34+'[1]貼付用（対象年度）'!BI34),"",'[1]貼付用（対象年度）'!BH34+'[1]貼付用（対象年度）'!BI34)</f>
        <v>1602.6</v>
      </c>
      <c r="T33" s="79">
        <f t="shared" si="1"/>
        <v>4679</v>
      </c>
      <c r="U33" s="76">
        <f t="shared" si="1"/>
        <v>30013.199999999997</v>
      </c>
      <c r="V33" s="76">
        <f t="shared" si="1"/>
        <v>2621.4</v>
      </c>
      <c r="W33" s="76">
        <f t="shared" si="1"/>
        <v>19326.5</v>
      </c>
      <c r="X33" s="76">
        <f t="shared" si="1"/>
        <v>10875.099999999999</v>
      </c>
      <c r="Y33" s="78">
        <f t="shared" si="1"/>
        <v>2433</v>
      </c>
    </row>
    <row r="34" spans="1:25" ht="18" customHeight="1" x14ac:dyDescent="0.15">
      <c r="A34" s="72" t="s">
        <v>39</v>
      </c>
      <c r="B34" s="75">
        <f>IF(ISERROR('[1]貼付用（対象年度）'!F35+'[1]貼付用（対象年度）'!G35),"",'[1]貼付用（対象年度）'!F35+'[1]貼付用（対象年度）'!G35)</f>
        <v>207</v>
      </c>
      <c r="C34" s="76">
        <f>IF(ISERROR('[1]貼付用（対象年度）'!H35+'[1]貼付用（対象年度）'!I35),"",'[1]貼付用（対象年度）'!H35+'[1]貼付用（対象年度）'!I35)</f>
        <v>337.50000000000006</v>
      </c>
      <c r="D34" s="76">
        <f>IF(ISERROR('[1]貼付用（対象年度）'!J35+'[1]貼付用（対象年度）'!K35),"",'[1]貼付用（対象年度）'!J35+'[1]貼付用（対象年度）'!K35)</f>
        <v>30.200000000000003</v>
      </c>
      <c r="E34" s="76">
        <f>IF(ISERROR('[1]貼付用（対象年度）'!N35+'[1]貼付用（対象年度）'!O35),"",'[1]貼付用（対象年度）'!N35+'[1]貼付用（対象年度）'!O35)</f>
        <v>40.6</v>
      </c>
      <c r="F34" s="76">
        <f>IF(ISERROR('[1]貼付用（対象年度）'!L35+'[1]貼付用（対象年度）'!M35+'[1]貼付用（対象年度）'!P35+'[1]貼付用（対象年度）'!Q35+'[1]貼付用（対象年度）'!R35+'[1]貼付用（対象年度）'!S35),"",'[1]貼付用（対象年度）'!L35+'[1]貼付用（対象年度）'!M35+'[1]貼付用（対象年度）'!P35+'[1]貼付用（対象年度）'!Q35+'[1]貼付用（対象年度）'!R35+'[1]貼付用（対象年度）'!S35)</f>
        <v>16.100000000000001</v>
      </c>
      <c r="G34" s="78">
        <f>IF(ISERROR('[1]貼付用（対象年度）'!T35+'[1]貼付用（対象年度）'!U35),"",'[1]貼付用（対象年度）'!T35+'[1]貼付用（対象年度）'!U35)</f>
        <v>311</v>
      </c>
      <c r="H34" s="79">
        <f>IF(ISERROR('[1]貼付用（対象年度）'!Z35+'[1]貼付用（対象年度）'!AA35),"",'[1]貼付用（対象年度）'!Z35+'[1]貼付用（対象年度）'!AA35)</f>
        <v>2926</v>
      </c>
      <c r="I34" s="76">
        <f>IF(ISERROR('[1]貼付用（対象年度）'!AB35+'[1]貼付用（対象年度）'!AC35),"",'[1]貼付用（対象年度）'!AB35+'[1]貼付用（対象年度）'!AC35)</f>
        <v>18512.8</v>
      </c>
      <c r="J34" s="76">
        <f>IF(ISERROR('[1]貼付用（対象年度）'!AD35+'[1]貼付用（対象年度）'!AE35),"",'[1]貼付用（対象年度）'!AD35+'[1]貼付用（対象年度）'!AE35)</f>
        <v>1787.8</v>
      </c>
      <c r="K34" s="76">
        <f>IF(ISERROR('[1]貼付用（対象年度）'!AH35+'[1]貼付用（対象年度）'!AI35),"",'[1]貼付用（対象年度）'!AH35+'[1]貼付用（対象年度）'!AI35)</f>
        <v>12446.699999999999</v>
      </c>
      <c r="L34" s="76">
        <f>IF(ISERROR('[1]貼付用（対象年度）'!AF35+'[1]貼付用（対象年度）'!AG35+'[1]貼付用（対象年度）'!AJ35+'[1]貼付用（対象年度）'!AK35+'[1]貼付用（対象年度）'!AL35+'[1]貼付用（対象年度）'!AM35),"",'[1]貼付用（対象年度）'!AF35+'[1]貼付用（対象年度）'!AG35+'[1]貼付用（対象年度）'!AJ35+'[1]貼付用（対象年度）'!AK35+'[1]貼付用（対象年度）'!AL35+'[1]貼付用（対象年度）'!AM35)</f>
        <v>6669.9</v>
      </c>
      <c r="M34" s="77">
        <f>IF(ISERROR('[1]貼付用（対象年度）'!AN35+'[1]貼付用（対象年度）'!AO35),"",'[1]貼付用（対象年度）'!AN35+'[1]貼付用（対象年度）'!AO35)</f>
        <v>1184</v>
      </c>
      <c r="N34" s="75">
        <f>IF(ISERROR('[1]貼付用（対象年度）'!AT35+'[1]貼付用（対象年度）'!AU35),"",'[1]貼付用（対象年度）'!AT35+'[1]貼付用（対象年度）'!AU35)</f>
        <v>3700</v>
      </c>
      <c r="O34" s="76">
        <f>IF(ISERROR('[1]貼付用（対象年度）'!AV35+'[1]貼付用（対象年度）'!AW35),"",'[1]貼付用（対象年度）'!AV35+'[1]貼付用（対象年度）'!AW35)</f>
        <v>13661.1</v>
      </c>
      <c r="P34" s="76">
        <f>IF(ISERROR('[1]貼付用（対象年度）'!AX35+'[1]貼付用（対象年度）'!AY35),"",'[1]貼付用（対象年度）'!AX35+'[1]貼付用（対象年度）'!AY35)</f>
        <v>1175.4000000000001</v>
      </c>
      <c r="Q34" s="76">
        <f>IF(ISERROR('[1]貼付用（対象年度）'!BB35+'[1]貼付用（対象年度）'!BC35),"",'[1]貼付用（対象年度）'!BB35+'[1]貼付用（対象年度）'!BC35)</f>
        <v>7731.7</v>
      </c>
      <c r="R34" s="76">
        <f>IF(ISERROR('[1]貼付用（対象年度）'!AZ35+'[1]貼付用（対象年度）'!BA35+'[1]貼付用（対象年度）'!BD35+'[1]貼付用（対象年度）'!BE35+'[1]貼付用（対象年度）'!BF35+'[1]貼付用（対象年度）'!BG35),"",'[1]貼付用（対象年度）'!AZ35+'[1]貼付用（対象年度）'!BA35+'[1]貼付用（対象年度）'!BD35+'[1]貼付用（対象年度）'!BE35+'[1]貼付用（対象年度）'!BF35+'[1]貼付用（対象年度）'!BG35)</f>
        <v>6023.5</v>
      </c>
      <c r="S34" s="78">
        <f>IF(ISERROR('[1]貼付用（対象年度）'!BH35+'[1]貼付用（対象年度）'!BI35),"",'[1]貼付用（対象年度）'!BH35+'[1]貼付用（対象年度）'!BI35)</f>
        <v>1073</v>
      </c>
      <c r="T34" s="79">
        <f t="shared" si="1"/>
        <v>6833</v>
      </c>
      <c r="U34" s="76">
        <f t="shared" si="1"/>
        <v>32511.4</v>
      </c>
      <c r="V34" s="76">
        <f t="shared" si="1"/>
        <v>2993.4</v>
      </c>
      <c r="W34" s="76">
        <f t="shared" si="1"/>
        <v>20219</v>
      </c>
      <c r="X34" s="76">
        <f t="shared" si="1"/>
        <v>12709.5</v>
      </c>
      <c r="Y34" s="78">
        <f t="shared" si="1"/>
        <v>2568</v>
      </c>
    </row>
    <row r="35" spans="1:25" ht="18" customHeight="1" x14ac:dyDescent="0.15">
      <c r="A35" s="72" t="s">
        <v>40</v>
      </c>
      <c r="B35" s="75">
        <f>IF(ISERROR('[1]貼付用（対象年度）'!F36+'[1]貼付用（対象年度）'!G36),"",'[1]貼付用（対象年度）'!F36+'[1]貼付用（対象年度）'!G36)</f>
        <v>160</v>
      </c>
      <c r="C35" s="76">
        <f>IF(ISERROR('[1]貼付用（対象年度）'!H36+'[1]貼付用（対象年度）'!I36),"",'[1]貼付用（対象年度）'!H36+'[1]貼付用（対象年度）'!I36)</f>
        <v>253.24</v>
      </c>
      <c r="D35" s="76">
        <f>IF(ISERROR('[1]貼付用（対象年度）'!J36+'[1]貼付用（対象年度）'!K36),"",'[1]貼付用（対象年度）'!J36+'[1]貼付用（対象年度）'!K36)</f>
        <v>40.64</v>
      </c>
      <c r="E35" s="76">
        <f>IF(ISERROR('[1]貼付用（対象年度）'!N36+'[1]貼付用（対象年度）'!O36),"",'[1]貼付用（対象年度）'!N36+'[1]貼付用（対象年度）'!O36)</f>
        <v>64.53</v>
      </c>
      <c r="F35" s="76">
        <f>IF(ISERROR('[1]貼付用（対象年度）'!L36+'[1]貼付用（対象年度）'!M36+'[1]貼付用（対象年度）'!P36+'[1]貼付用（対象年度）'!Q36+'[1]貼付用（対象年度）'!R36+'[1]貼付用（対象年度）'!S36),"",'[1]貼付用（対象年度）'!L36+'[1]貼付用（対象年度）'!M36+'[1]貼付用（対象年度）'!P36+'[1]貼付用（対象年度）'!Q36+'[1]貼付用（対象年度）'!R36+'[1]貼付用（対象年度）'!S36)</f>
        <v>12.120000000000001</v>
      </c>
      <c r="G35" s="78">
        <f>IF(ISERROR('[1]貼付用（対象年度）'!T36+'[1]貼付用（対象年度）'!U36),"",'[1]貼付用（対象年度）'!T36+'[1]貼付用（対象年度）'!U36)</f>
        <v>217.23</v>
      </c>
      <c r="H35" s="79">
        <f>IF(ISERROR('[1]貼付用（対象年度）'!Z36+'[1]貼付用（対象年度）'!AA36),"",'[1]貼付用（対象年度）'!Z36+'[1]貼付用（対象年度）'!AA36)</f>
        <v>2149</v>
      </c>
      <c r="I35" s="76">
        <f>IF(ISERROR('[1]貼付用（対象年度）'!AB36+'[1]貼付用（対象年度）'!AC36),"",'[1]貼付用（対象年度）'!AB36+'[1]貼付用（対象年度）'!AC36)</f>
        <v>11754.519999999999</v>
      </c>
      <c r="J35" s="76">
        <f>IF(ISERROR('[1]貼付用（対象年度）'!AD36+'[1]貼付用（対象年度）'!AE36),"",'[1]貼付用（対象年度）'!AD36+'[1]貼付用（対象年度）'!AE36)</f>
        <v>341.66</v>
      </c>
      <c r="K35" s="76">
        <f>IF(ISERROR('[1]貼付用（対象年度）'!AH36+'[1]貼付用（対象年度）'!AI36),"",'[1]貼付用（対象年度）'!AH36+'[1]貼付用（対象年度）'!AI36)</f>
        <v>6505.9299999999994</v>
      </c>
      <c r="L35" s="76">
        <f>IF(ISERROR('[1]貼付用（対象年度）'!AF36+'[1]貼付用（対象年度）'!AG36+'[1]貼付用（対象年度）'!AJ36+'[1]貼付用（対象年度）'!AK36+'[1]貼付用（対象年度）'!AL36+'[1]貼付用（対象年度）'!AM36),"",'[1]貼付用（対象年度）'!AF36+'[1]貼付用（対象年度）'!AG36+'[1]貼付用（対象年度）'!AJ36+'[1]貼付用（対象年度）'!AK36+'[1]貼付用（対象年度）'!AL36+'[1]貼付用（対象年度）'!AM36)</f>
        <v>4846.7199999999993</v>
      </c>
      <c r="M35" s="77">
        <f>IF(ISERROR('[1]貼付用（対象年度）'!AN36+'[1]貼付用（対象年度）'!AO36),"",'[1]貼付用（対象年度）'!AN36+'[1]貼付用（対象年度）'!AO36)</f>
        <v>743.53</v>
      </c>
      <c r="N35" s="75">
        <f>IF(ISERROR('[1]貼付用（対象年度）'!AT36+'[1]貼付用（対象年度）'!AU36),"",'[1]貼付用（対象年度）'!AT36+'[1]貼付用（対象年度）'!AU36)</f>
        <v>4117</v>
      </c>
      <c r="O35" s="76">
        <f>IF(ISERROR('[1]貼付用（対象年度）'!AV36+'[1]貼付用（対象年度）'!AW36),"",'[1]貼付用（対象年度）'!AV36+'[1]貼付用（対象年度）'!AW36)</f>
        <v>9845.19</v>
      </c>
      <c r="P35" s="76">
        <f>IF(ISERROR('[1]貼付用（対象年度）'!AX36+'[1]貼付用（対象年度）'!AY36),"",'[1]貼付用（対象年度）'!AX36+'[1]貼付用（対象年度）'!AY36)</f>
        <v>862.73</v>
      </c>
      <c r="Q35" s="76">
        <f>IF(ISERROR('[1]貼付用（対象年度）'!BB36+'[1]貼付用（対象年度）'!BC36),"",'[1]貼付用（対象年度）'!BB36+'[1]貼付用（対象年度）'!BC36)</f>
        <v>4854.0200000000004</v>
      </c>
      <c r="R35" s="76">
        <f>IF(ISERROR('[1]貼付用（対象年度）'!AZ36+'[1]貼付用（対象年度）'!BA36+'[1]貼付用（対象年度）'!BD36+'[1]貼付用（対象年度）'!BE36+'[1]貼付用（対象年度）'!BF36+'[1]貼付用（対象年度）'!BG36),"",'[1]貼付用（対象年度）'!AZ36+'[1]貼付用（対象年度）'!BA36+'[1]貼付用（対象年度）'!BD36+'[1]貼付用（対象年度）'!BE36+'[1]貼付用（対象年度）'!BF36+'[1]貼付用（対象年度）'!BG36)</f>
        <v>5273.53</v>
      </c>
      <c r="S35" s="78">
        <f>IF(ISERROR('[1]貼付用（対象年度）'!BH36+'[1]貼付用（対象年度）'!BI36),"",'[1]貼付用（対象年度）'!BH36+'[1]貼付用（対象年度）'!BI36)</f>
        <v>580.37</v>
      </c>
      <c r="T35" s="79">
        <f t="shared" si="1"/>
        <v>6426</v>
      </c>
      <c r="U35" s="76">
        <f t="shared" si="1"/>
        <v>21852.949999999997</v>
      </c>
      <c r="V35" s="76">
        <f t="shared" si="1"/>
        <v>1245.03</v>
      </c>
      <c r="W35" s="76">
        <f t="shared" si="1"/>
        <v>11424.48</v>
      </c>
      <c r="X35" s="76">
        <f t="shared" si="1"/>
        <v>10132.369999999999</v>
      </c>
      <c r="Y35" s="78">
        <f t="shared" si="1"/>
        <v>1541.13</v>
      </c>
    </row>
    <row r="36" spans="1:25" ht="18" customHeight="1" x14ac:dyDescent="0.15">
      <c r="A36" s="72" t="s">
        <v>41</v>
      </c>
      <c r="B36" s="75">
        <f>IF(ISERROR('[1]貼付用（対象年度）'!F37+'[1]貼付用（対象年度）'!G37),"",'[1]貼付用（対象年度）'!F37+'[1]貼付用（対象年度）'!G37)</f>
        <v>226</v>
      </c>
      <c r="C36" s="76">
        <f>IF(ISERROR('[1]貼付用（対象年度）'!H37+'[1]貼付用（対象年度）'!I37),"",'[1]貼付用（対象年度）'!H37+'[1]貼付用（対象年度）'!I37)</f>
        <v>1585</v>
      </c>
      <c r="D36" s="76">
        <f>IF(ISERROR('[1]貼付用（対象年度）'!J37+'[1]貼付用（対象年度）'!K37),"",'[1]貼付用（対象年度）'!J37+'[1]貼付用（対象年度）'!K37)</f>
        <v>152</v>
      </c>
      <c r="E36" s="76">
        <f>IF(ISERROR('[1]貼付用（対象年度）'!N37+'[1]貼付用（対象年度）'!O37),"",'[1]貼付用（対象年度）'!N37+'[1]貼付用（対象年度）'!O37)</f>
        <v>135</v>
      </c>
      <c r="F36" s="76">
        <f>IF(ISERROR('[1]貼付用（対象年度）'!L37+'[1]貼付用（対象年度）'!M37+'[1]貼付用（対象年度）'!P37+'[1]貼付用（対象年度）'!Q37+'[1]貼付用（対象年度）'!R37+'[1]貼付用（対象年度）'!S37),"",'[1]貼付用（対象年度）'!L37+'[1]貼付用（対象年度）'!M37+'[1]貼付用（対象年度）'!P37+'[1]貼付用（対象年度）'!Q37+'[1]貼付用（対象年度）'!R37+'[1]貼付用（対象年度）'!S37)</f>
        <v>20</v>
      </c>
      <c r="G36" s="78">
        <f>IF(ISERROR('[1]貼付用（対象年度）'!T37+'[1]貼付用（対象年度）'!U37),"",'[1]貼付用（対象年度）'!T37+'[1]貼付用（対象年度）'!U37)</f>
        <v>1580</v>
      </c>
      <c r="H36" s="79">
        <f>IF(ISERROR('[1]貼付用（対象年度）'!Z37+'[1]貼付用（対象年度）'!AA37),"",'[1]貼付用（対象年度）'!Z37+'[1]貼付用（対象年度）'!AA37)</f>
        <v>2125</v>
      </c>
      <c r="I36" s="76">
        <f>IF(ISERROR('[1]貼付用（対象年度）'!AB37+'[1]貼付用（対象年度）'!AC37),"",'[1]貼付用（対象年度）'!AB37+'[1]貼付用（対象年度）'!AC37)</f>
        <v>12823</v>
      </c>
      <c r="J36" s="76">
        <f>IF(ISERROR('[1]貼付用（対象年度）'!AD37+'[1]貼付用（対象年度）'!AE37),"",'[1]貼付用（対象年度）'!AD37+'[1]貼付用（対象年度）'!AE37)</f>
        <v>402</v>
      </c>
      <c r="K36" s="76">
        <f>IF(ISERROR('[1]貼付用（対象年度）'!AH37+'[1]貼付用（対象年度）'!AI37),"",'[1]貼付用（対象年度）'!AH37+'[1]貼付用（対象年度）'!AI37)</f>
        <v>3598</v>
      </c>
      <c r="L36" s="76">
        <f>IF(ISERROR('[1]貼付用（対象年度）'!AF37+'[1]貼付用（対象年度）'!AG37+'[1]貼付用（対象年度）'!AJ37+'[1]貼付用（対象年度）'!AK37+'[1]貼付用（対象年度）'!AL37+'[1]貼付用（対象年度）'!AM37),"",'[1]貼付用（対象年度）'!AF37+'[1]貼付用（対象年度）'!AG37+'[1]貼付用（対象年度）'!AJ37+'[1]貼付用（対象年度）'!AK37+'[1]貼付用（対象年度）'!AL37+'[1]貼付用（対象年度）'!AM37)</f>
        <v>8814</v>
      </c>
      <c r="M36" s="77">
        <f>IF(ISERROR('[1]貼付用（対象年度）'!AN37+'[1]貼付用（対象年度）'!AO37),"",'[1]貼付用（対象年度）'!AN37+'[1]貼付用（対象年度）'!AO37)</f>
        <v>813</v>
      </c>
      <c r="N36" s="75">
        <f>IF(ISERROR('[1]貼付用（対象年度）'!AT37+'[1]貼付用（対象年度）'!AU37),"",'[1]貼付用（対象年度）'!AT37+'[1]貼付用（対象年度）'!AU37)</f>
        <v>3639</v>
      </c>
      <c r="O36" s="76">
        <f>IF(ISERROR('[1]貼付用（対象年度）'!AV37+'[1]貼付用（対象年度）'!AW37),"",'[1]貼付用（対象年度）'!AV37+'[1]貼付用（対象年度）'!AW37)</f>
        <v>11742</v>
      </c>
      <c r="P36" s="76">
        <f>IF(ISERROR('[1]貼付用（対象年度）'!AX37+'[1]貼付用（対象年度）'!AY37),"",'[1]貼付用（対象年度）'!AX37+'[1]貼付用（対象年度）'!AY37)</f>
        <v>592</v>
      </c>
      <c r="Q36" s="76">
        <f>IF(ISERROR('[1]貼付用（対象年度）'!BB37+'[1]貼付用（対象年度）'!BC37),"",'[1]貼付用（対象年度）'!BB37+'[1]貼付用（対象年度）'!BC37)</f>
        <v>4599</v>
      </c>
      <c r="R36" s="76">
        <f>IF(ISERROR('[1]貼付用（対象年度）'!AZ37+'[1]貼付用（対象年度）'!BA37+'[1]貼付用（対象年度）'!BD37+'[1]貼付用（対象年度）'!BE37+'[1]貼付用（対象年度）'!BF37+'[1]貼付用（対象年度）'!BG37),"",'[1]貼付用（対象年度）'!AZ37+'[1]貼付用（対象年度）'!BA37+'[1]貼付用（対象年度）'!BD37+'[1]貼付用（対象年度）'!BE37+'[1]貼付用（対象年度）'!BF37+'[1]貼付用（対象年度）'!BG37)</f>
        <v>6945</v>
      </c>
      <c r="S36" s="78">
        <f>IF(ISERROR('[1]貼付用（対象年度）'!BH37+'[1]貼付用（対象年度）'!BI37),"",'[1]貼付用（対象年度）'!BH37+'[1]貼付用（対象年度）'!BI37)</f>
        <v>791</v>
      </c>
      <c r="T36" s="79">
        <f t="shared" si="1"/>
        <v>5990</v>
      </c>
      <c r="U36" s="76">
        <f t="shared" si="1"/>
        <v>26150</v>
      </c>
      <c r="V36" s="76">
        <f t="shared" si="1"/>
        <v>1146</v>
      </c>
      <c r="W36" s="76">
        <f t="shared" si="1"/>
        <v>8332</v>
      </c>
      <c r="X36" s="76">
        <f t="shared" si="1"/>
        <v>15779</v>
      </c>
      <c r="Y36" s="78">
        <f t="shared" si="1"/>
        <v>3184</v>
      </c>
    </row>
    <row r="37" spans="1:25" ht="18" customHeight="1" x14ac:dyDescent="0.15">
      <c r="A37" s="72" t="s">
        <v>42</v>
      </c>
      <c r="B37" s="75">
        <f>IF(ISERROR('[1]貼付用（対象年度）'!F38+'[1]貼付用（対象年度）'!G38),"",'[1]貼付用（対象年度）'!F38+'[1]貼付用（対象年度）'!G38)</f>
        <v>577</v>
      </c>
      <c r="C37" s="76">
        <f>IF(ISERROR('[1]貼付用（対象年度）'!H38+'[1]貼付用（対象年度）'!I38),"",'[1]貼付用（対象年度）'!H38+'[1]貼付用（対象年度）'!I38)</f>
        <v>710.59999999999991</v>
      </c>
      <c r="D37" s="76">
        <f>IF(ISERROR('[1]貼付用（対象年度）'!J38+'[1]貼付用（対象年度）'!K38),"",'[1]貼付用（対象年度）'!J38+'[1]貼付用（対象年度）'!K38)</f>
        <v>176.5</v>
      </c>
      <c r="E37" s="76">
        <f>IF(ISERROR('[1]貼付用（対象年度）'!N38+'[1]貼付用（対象年度）'!O38),"",'[1]貼付用（対象年度）'!N38+'[1]貼付用（対象年度）'!O38)</f>
        <v>474</v>
      </c>
      <c r="F37" s="76">
        <f>IF(ISERROR('[1]貼付用（対象年度）'!L38+'[1]貼付用（対象年度）'!M38+'[1]貼付用（対象年度）'!P38+'[1]貼付用（対象年度）'!Q38+'[1]貼付用（対象年度）'!R38+'[1]貼付用（対象年度）'!S38),"",'[1]貼付用（対象年度）'!L38+'[1]貼付用（対象年度）'!M38+'[1]貼付用（対象年度）'!P38+'[1]貼付用（対象年度）'!Q38+'[1]貼付用（対象年度）'!R38+'[1]貼付用（対象年度）'!S38)</f>
        <v>231.7</v>
      </c>
      <c r="G37" s="78">
        <f>IF(ISERROR('[1]貼付用（対象年度）'!T38+'[1]貼付用（対象年度）'!U38),"",'[1]貼付用（対象年度）'!T38+'[1]貼付用（対象年度）'!U38)</f>
        <v>181.3</v>
      </c>
      <c r="H37" s="79">
        <f>IF(ISERROR('[1]貼付用（対象年度）'!Z38+'[1]貼付用（対象年度）'!AA38),"",'[1]貼付用（対象年度）'!Z38+'[1]貼付用（対象年度）'!AA38)</f>
        <v>7548</v>
      </c>
      <c r="I37" s="76">
        <f>IF(ISERROR('[1]貼付用（対象年度）'!AB38+'[1]貼付用（対象年度）'!AC38),"",'[1]貼付用（対象年度）'!AB38+'[1]貼付用（対象年度）'!AC38)</f>
        <v>37628.299999999996</v>
      </c>
      <c r="J37" s="76">
        <f>IF(ISERROR('[1]貼付用（対象年度）'!AD38+'[1]貼付用（対象年度）'!AE38),"",'[1]貼付用（対象年度）'!AD38+'[1]貼付用（対象年度）'!AE38)</f>
        <v>3553.7000000000003</v>
      </c>
      <c r="K37" s="76">
        <f>IF(ISERROR('[1]貼付用（対象年度）'!AH38+'[1]貼付用（対象年度）'!AI38),"",'[1]貼付用（対象年度）'!AH38+'[1]貼付用（対象年度）'!AI38)</f>
        <v>19106</v>
      </c>
      <c r="L37" s="76">
        <f>IF(ISERROR('[1]貼付用（対象年度）'!AF38+'[1]貼付用（対象年度）'!AG38+'[1]貼付用（対象年度）'!AJ38+'[1]貼付用（対象年度）'!AK38+'[1]貼付用（対象年度）'!AL38+'[1]貼付用（対象年度）'!AM38),"",'[1]貼付用（対象年度）'!AF38+'[1]貼付用（対象年度）'!AG38+'[1]貼付用（対象年度）'!AJ38+'[1]貼付用（対象年度）'!AK38+'[1]貼付用（対象年度）'!AL38+'[1]貼付用（対象年度）'!AM38)</f>
        <v>18301.599999999999</v>
      </c>
      <c r="M37" s="77">
        <f>IF(ISERROR('[1]貼付用（対象年度）'!AN38+'[1]貼付用（対象年度）'!AO38),"",'[1]貼付用（対象年度）'!AN38+'[1]貼付用（対象年度）'!AO38)</f>
        <v>3774.4</v>
      </c>
      <c r="N37" s="75">
        <f>IF(ISERROR('[1]貼付用（対象年度）'!AT38+'[1]貼付用（対象年度）'!AU38),"",'[1]貼付用（対象年度）'!AT38+'[1]貼付用（対象年度）'!AU38)</f>
        <v>13745</v>
      </c>
      <c r="O37" s="76">
        <f>IF(ISERROR('[1]貼付用（対象年度）'!AV38+'[1]貼付用（対象年度）'!AW38),"",'[1]貼付用（対象年度）'!AV38+'[1]貼付用（対象年度）'!AW38)</f>
        <v>36320.600000000006</v>
      </c>
      <c r="P37" s="76">
        <f>IF(ISERROR('[1]貼付用（対象年度）'!AX38+'[1]貼付用（対象年度）'!AY38),"",'[1]貼付用（対象年度）'!AX38+'[1]貼付用（対象年度）'!AY38)</f>
        <v>2005.3000000000002</v>
      </c>
      <c r="Q37" s="76">
        <f>IF(ISERROR('[1]貼付用（対象年度）'!BB38+'[1]貼付用（対象年度）'!BC38),"",'[1]貼付用（対象年度）'!BB38+'[1]貼付用（対象年度）'!BC38)</f>
        <v>20330.5</v>
      </c>
      <c r="R37" s="76">
        <f>IF(ISERROR('[1]貼付用（対象年度）'!AZ38+'[1]貼付用（対象年度）'!BA38+'[1]貼付用（対象年度）'!BD38+'[1]貼付用（対象年度）'!BE38+'[1]貼付用（対象年度）'!BF38+'[1]貼付用（対象年度）'!BG38),"",'[1]貼付用（対象年度）'!AZ38+'[1]貼付用（対象年度）'!BA38+'[1]貼付用（対象年度）'!BD38+'[1]貼付用（対象年度）'!BE38+'[1]貼付用（対象年度）'!BF38+'[1]貼付用（対象年度）'!BG38)</f>
        <v>16099.6</v>
      </c>
      <c r="S37" s="78">
        <f>IF(ISERROR('[1]貼付用（対象年度）'!BH38+'[1]貼付用（対象年度）'!BI38),"",'[1]貼付用（対象年度）'!BH38+'[1]貼付用（対象年度）'!BI38)</f>
        <v>1895.7</v>
      </c>
      <c r="T37" s="79">
        <f t="shared" si="1"/>
        <v>21870</v>
      </c>
      <c r="U37" s="76">
        <f t="shared" si="1"/>
        <v>74659.5</v>
      </c>
      <c r="V37" s="76">
        <f t="shared" si="1"/>
        <v>5735.5</v>
      </c>
      <c r="W37" s="76">
        <f t="shared" si="1"/>
        <v>39910.5</v>
      </c>
      <c r="X37" s="76">
        <f t="shared" si="1"/>
        <v>34632.9</v>
      </c>
      <c r="Y37" s="78">
        <f t="shared" si="1"/>
        <v>5851.4000000000005</v>
      </c>
    </row>
    <row r="38" spans="1:25" ht="18" customHeight="1" x14ac:dyDescent="0.15">
      <c r="A38" s="72" t="s">
        <v>43</v>
      </c>
      <c r="B38" s="75">
        <f>IF(ISERROR('[1]貼付用（対象年度）'!F39+'[1]貼付用（対象年度）'!G39),"",'[1]貼付用（対象年度）'!F39+'[1]貼付用（対象年度）'!G39)</f>
        <v>1438</v>
      </c>
      <c r="C38" s="76">
        <f>IF(ISERROR('[1]貼付用（対象年度）'!H39+'[1]貼付用（対象年度）'!I39),"",'[1]貼付用（対象年度）'!H39+'[1]貼付用（対象年度）'!I39)</f>
        <v>634.80000000000007</v>
      </c>
      <c r="D38" s="76">
        <f>IF(ISERROR('[1]貼付用（対象年度）'!J39+'[1]貼付用（対象年度）'!K39),"",'[1]貼付用（対象年度）'!J39+'[1]貼付用（対象年度）'!K39)</f>
        <v>954.7</v>
      </c>
      <c r="E38" s="76">
        <f>IF(ISERROR('[1]貼付用（対象年度）'!N39+'[1]貼付用（対象年度）'!O39),"",'[1]貼付用（対象年度）'!N39+'[1]貼付用（対象年度）'!O39)</f>
        <v>491.8</v>
      </c>
      <c r="F38" s="76">
        <f>IF(ISERROR('[1]貼付用（対象年度）'!L39+'[1]貼付用（対象年度）'!M39+'[1]貼付用（対象年度）'!P39+'[1]貼付用（対象年度）'!Q39+'[1]貼付用（対象年度）'!R39+'[1]貼付用（対象年度）'!S39),"",'[1]貼付用（対象年度）'!L39+'[1]貼付用（対象年度）'!M39+'[1]貼付用（対象年度）'!P39+'[1]貼付用（対象年度）'!Q39+'[1]貼付用（対象年度）'!R39+'[1]貼付用（対象年度）'!S39)</f>
        <v>686.30000000000007</v>
      </c>
      <c r="G38" s="78">
        <f>IF(ISERROR('[1]貼付用（対象年度）'!T39+'[1]貼付用（対象年度）'!U39),"",'[1]貼付用（対象年度）'!T39+'[1]貼付用（対象年度）'!U39)</f>
        <v>411.1</v>
      </c>
      <c r="H38" s="79">
        <f>IF(ISERROR('[1]貼付用（対象年度）'!Z39+'[1]貼付用（対象年度）'!AA39),"",'[1]貼付用（対象年度）'!Z39+'[1]貼付用（対象年度）'!AA39)</f>
        <v>10853</v>
      </c>
      <c r="I38" s="76">
        <f>IF(ISERROR('[1]貼付用（対象年度）'!AB39+'[1]貼付用（対象年度）'!AC39),"",'[1]貼付用（対象年度）'!AB39+'[1]貼付用（対象年度）'!AC39)</f>
        <v>64801</v>
      </c>
      <c r="J38" s="76">
        <f>IF(ISERROR('[1]貼付用（対象年度）'!AD39+'[1]貼付用（対象年度）'!AE39),"",'[1]貼付用（対象年度）'!AD39+'[1]貼付用（対象年度）'!AE39)</f>
        <v>1490.6</v>
      </c>
      <c r="K38" s="76">
        <f>IF(ISERROR('[1]貼付用（対象年度）'!AH39+'[1]貼付用（対象年度）'!AI39),"",'[1]貼付用（対象年度）'!AH39+'[1]貼付用（対象年度）'!AI39)</f>
        <v>29574.899999999998</v>
      </c>
      <c r="L38" s="76">
        <f>IF(ISERROR('[1]貼付用（対象年度）'!AF39+'[1]貼付用（対象年度）'!AG39+'[1]貼付用（対象年度）'!AJ39+'[1]貼付用（対象年度）'!AK39+'[1]貼付用（対象年度）'!AL39+'[1]貼付用（対象年度）'!AM39),"",'[1]貼付用（対象年度）'!AF39+'[1]貼付用（対象年度）'!AG39+'[1]貼付用（対象年度）'!AJ39+'[1]貼付用（対象年度）'!AK39+'[1]貼付用（対象年度）'!AL39+'[1]貼付用（対象年度）'!AM39)</f>
        <v>35305.97</v>
      </c>
      <c r="M38" s="77">
        <f>IF(ISERROR('[1]貼付用（対象年度）'!AN39+'[1]貼付用（対象年度）'!AO39),"",'[1]貼付用（対象年度）'!AN39+'[1]貼付用（対象年度）'!AO39)</f>
        <v>1400.8000000000002</v>
      </c>
      <c r="N38" s="75">
        <f>IF(ISERROR('[1]貼付用（対象年度）'!AT39+'[1]貼付用（対象年度）'!AU39),"",'[1]貼付用（対象年度）'!AT39+'[1]貼付用（対象年度）'!AU39)</f>
        <v>20739.400000000001</v>
      </c>
      <c r="O38" s="76">
        <f>IF(ISERROR('[1]貼付用（対象年度）'!AV39+'[1]貼付用（対象年度）'!AW39),"",'[1]貼付用（対象年度）'!AV39+'[1]貼付用（対象年度）'!AW39)</f>
        <v>60248.599999999991</v>
      </c>
      <c r="P38" s="76">
        <f>IF(ISERROR('[1]貼付用（対象年度）'!AX39+'[1]貼付用（対象年度）'!AY39),"",'[1]貼付用（対象年度）'!AX39+'[1]貼付用（対象年度）'!AY39)</f>
        <v>2229.9</v>
      </c>
      <c r="Q38" s="76">
        <f>IF(ISERROR('[1]貼付用（対象年度）'!BB39+'[1]貼付用（対象年度）'!BC39),"",'[1]貼付用（対象年度）'!BB39+'[1]貼付用（対象年度）'!BC39)</f>
        <v>30008.9</v>
      </c>
      <c r="R38" s="76">
        <f>IF(ISERROR('[1]貼付用（対象年度）'!AZ39+'[1]貼付用（対象年度）'!BA39+'[1]貼付用（対象年度）'!BD39+'[1]貼付用（対象年度）'!BE39+'[1]貼付用（対象年度）'!BF39+'[1]貼付用（対象年度）'!BG39),"",'[1]貼付用（対象年度）'!AZ39+'[1]貼付用（対象年度）'!BA39+'[1]貼付用（対象年度）'!BD39+'[1]貼付用（対象年度）'!BE39+'[1]貼付用（対象年度）'!BF39+'[1]貼付用（対象年度）'!BG39)</f>
        <v>30363.399999999998</v>
      </c>
      <c r="S38" s="78">
        <f>IF(ISERROR('[1]貼付用（対象年度）'!BH39+'[1]貼付用（対象年度）'!BI39),"",'[1]貼付用（対象年度）'!BH39+'[1]貼付用（対象年度）'!BI39)</f>
        <v>2106.1</v>
      </c>
      <c r="T38" s="79">
        <f t="shared" si="1"/>
        <v>33030.400000000001</v>
      </c>
      <c r="U38" s="76">
        <f t="shared" si="1"/>
        <v>125684.4</v>
      </c>
      <c r="V38" s="76">
        <f t="shared" si="1"/>
        <v>4675.2000000000007</v>
      </c>
      <c r="W38" s="76">
        <f t="shared" si="1"/>
        <v>60075.6</v>
      </c>
      <c r="X38" s="76">
        <f t="shared" si="1"/>
        <v>66355.67</v>
      </c>
      <c r="Y38" s="78">
        <f t="shared" si="1"/>
        <v>3918</v>
      </c>
    </row>
    <row r="39" spans="1:25" ht="18" customHeight="1" x14ac:dyDescent="0.15">
      <c r="A39" s="72" t="s">
        <v>44</v>
      </c>
      <c r="B39" s="75">
        <f>IF(ISERROR('[1]貼付用（対象年度）'!F40+'[1]貼付用（対象年度）'!G40),"",'[1]貼付用（対象年度）'!F40+'[1]貼付用（対象年度）'!G40)</f>
        <v>412</v>
      </c>
      <c r="C39" s="76">
        <f>IF(ISERROR('[1]貼付用（対象年度）'!H40+'[1]貼付用（対象年度）'!I40),"",'[1]貼付用（対象年度）'!H40+'[1]貼付用（対象年度）'!I40)</f>
        <v>1051.3</v>
      </c>
      <c r="D39" s="76">
        <f>IF(ISERROR('[1]貼付用（対象年度）'!J40+'[1]貼付用（対象年度）'!K40),"",'[1]貼付用（対象年度）'!J40+'[1]貼付用（対象年度）'!K40)</f>
        <v>40</v>
      </c>
      <c r="E39" s="76">
        <f>IF(ISERROR('[1]貼付用（対象年度）'!N40+'[1]貼付用（対象年度）'!O40),"",'[1]貼付用（対象年度）'!N40+'[1]貼付用（対象年度）'!O40)</f>
        <v>187</v>
      </c>
      <c r="F39" s="76">
        <f>IF(ISERROR('[1]貼付用（対象年度）'!L40+'[1]貼付用（対象年度）'!M40+'[1]貼付用（対象年度）'!P40+'[1]貼付用（対象年度）'!Q40+'[1]貼付用（対象年度）'!R40+'[1]貼付用（対象年度）'!S40),"",'[1]貼付用（対象年度）'!L40+'[1]貼付用（対象年度）'!M40+'[1]貼付用（対象年度）'!P40+'[1]貼付用（対象年度）'!Q40+'[1]貼付用（対象年度）'!R40+'[1]貼付用（対象年度）'!S40)</f>
        <v>878.3</v>
      </c>
      <c r="G39" s="78">
        <f>IF(ISERROR('[1]貼付用（対象年度）'!T40+'[1]貼付用（対象年度）'!U40),"",'[1]貼付用（対象年度）'!T40+'[1]貼付用（対象年度）'!U40)</f>
        <v>25.9</v>
      </c>
      <c r="H39" s="79">
        <f>IF(ISERROR('[1]貼付用（対象年度）'!Z40+'[1]貼付用（対象年度）'!AA40),"",'[1]貼付用（対象年度）'!Z40+'[1]貼付用（対象年度）'!AA40)</f>
        <v>4881</v>
      </c>
      <c r="I39" s="76">
        <f>IF(ISERROR('[1]貼付用（対象年度）'!AB40+'[1]貼付用（対象年度）'!AC40),"",'[1]貼付用（対象年度）'!AB40+'[1]貼付用（対象年度）'!AC40)</f>
        <v>30693.000000000004</v>
      </c>
      <c r="J39" s="76">
        <f>IF(ISERROR('[1]貼付用（対象年度）'!AD40+'[1]貼付用（対象年度）'!AE40),"",'[1]貼付用（対象年度）'!AD40+'[1]貼付用（対象年度）'!AE40)</f>
        <v>1264</v>
      </c>
      <c r="K39" s="76">
        <f>IF(ISERROR('[1]貼付用（対象年度）'!AH40+'[1]貼付用（対象年度）'!AI40),"",'[1]貼付用（対象年度）'!AH40+'[1]貼付用（対象年度）'!AI40)</f>
        <v>16358.099999999999</v>
      </c>
      <c r="L39" s="76">
        <f>IF(ISERROR('[1]貼付用（対象年度）'!AF40+'[1]貼付用（対象年度）'!AG40+'[1]貼付用（対象年度）'!AJ40+'[1]貼付用（対象年度）'!AK40+'[1]貼付用（対象年度）'!AL40+'[1]貼付用（対象年度）'!AM40),"",'[1]貼付用（対象年度）'!AF40+'[1]貼付用（対象年度）'!AG40+'[1]貼付用（対象年度）'!AJ40+'[1]貼付用（対象年度）'!AK40+'[1]貼付用（対象年度）'!AL40+'[1]貼付用（対象年度）'!AM40)</f>
        <v>14060.5</v>
      </c>
      <c r="M39" s="77">
        <f>IF(ISERROR('[1]貼付用（対象年度）'!AN40+'[1]貼付用（対象年度）'!AO40),"",'[1]貼付用（対象年度）'!AN40+'[1]貼付用（対象年度）'!AO40)</f>
        <v>1538.4</v>
      </c>
      <c r="N39" s="75">
        <f>IF(ISERROR('[1]貼付用（対象年度）'!AT40+'[1]貼付用（対象年度）'!AU40),"",'[1]貼付用（対象年度）'!AT40+'[1]貼付用（対象年度）'!AU40)</f>
        <v>13935</v>
      </c>
      <c r="O39" s="76">
        <f>IF(ISERROR('[1]貼付用（対象年度）'!AV40+'[1]貼付用（対象年度）'!AW40),"",'[1]貼付用（対象年度）'!AV40+'[1]貼付用（対象年度）'!AW40)</f>
        <v>33231.300000000003</v>
      </c>
      <c r="P39" s="76">
        <f>IF(ISERROR('[1]貼付用（対象年度）'!AX40+'[1]貼付用（対象年度）'!AY40),"",'[1]貼付用（対象年度）'!AX40+'[1]貼付用（対象年度）'!AY40)</f>
        <v>2112.1999999999998</v>
      </c>
      <c r="Q39" s="76">
        <f>IF(ISERROR('[1]貼付用（対象年度）'!BB40+'[1]貼付用（対象年度）'!BC40),"",'[1]貼付用（対象年度）'!BB40+'[1]貼付用（対象年度）'!BC40)</f>
        <v>17208.5</v>
      </c>
      <c r="R39" s="76">
        <f>IF(ISERROR('[1]貼付用（対象年度）'!AZ40+'[1]貼付用（対象年度）'!BA40+'[1]貼付用（対象年度）'!BD40+'[1]貼付用（対象年度）'!BE40+'[1]貼付用（対象年度）'!BF40+'[1]貼付用（対象年度）'!BG40),"",'[1]貼付用（対象年度）'!AZ40+'[1]貼付用（対象年度）'!BA40+'[1]貼付用（対象年度）'!BD40+'[1]貼付用（対象年度）'!BE40+'[1]貼付用（対象年度）'!BF40+'[1]貼付用（対象年度）'!BG40)</f>
        <v>16377.399999999998</v>
      </c>
      <c r="S39" s="78">
        <f>IF(ISERROR('[1]貼付用（対象年度）'!BH40+'[1]貼付用（対象年度）'!BI40),"",'[1]貼付用（対象年度）'!BH40+'[1]貼付用（対象年度）'!BI40)</f>
        <v>1757.7</v>
      </c>
      <c r="T39" s="79">
        <f t="shared" si="1"/>
        <v>19228</v>
      </c>
      <c r="U39" s="76">
        <f t="shared" si="1"/>
        <v>64975.600000000006</v>
      </c>
      <c r="V39" s="76">
        <f t="shared" si="1"/>
        <v>3416.2</v>
      </c>
      <c r="W39" s="76">
        <f t="shared" si="1"/>
        <v>33753.599999999999</v>
      </c>
      <c r="X39" s="76">
        <f t="shared" si="1"/>
        <v>31316.199999999997</v>
      </c>
      <c r="Y39" s="78">
        <f t="shared" si="1"/>
        <v>3322</v>
      </c>
    </row>
    <row r="40" spans="1:25" ht="18" customHeight="1" x14ac:dyDescent="0.15">
      <c r="A40" s="72" t="s">
        <v>45</v>
      </c>
      <c r="B40" s="75">
        <f>IF(ISERROR('[1]貼付用（対象年度）'!F41+'[1]貼付用（対象年度）'!G41),"",'[1]貼付用（対象年度）'!F41+'[1]貼付用（対象年度）'!G41)</f>
        <v>230</v>
      </c>
      <c r="C40" s="76">
        <f>IF(ISERROR('[1]貼付用（対象年度）'!H41+'[1]貼付用（対象年度）'!I41),"",'[1]貼付用（対象年度）'!H41+'[1]貼付用（対象年度）'!I41)</f>
        <v>313.58999999999997</v>
      </c>
      <c r="D40" s="76">
        <f>IF(ISERROR('[1]貼付用（対象年度）'!J41+'[1]貼付用（対象年度）'!K41),"",'[1]貼付用（対象年度）'!J41+'[1]貼付用（対象年度）'!K41)</f>
        <v>100.95</v>
      </c>
      <c r="E40" s="76">
        <f>IF(ISERROR('[1]貼付用（対象年度）'!N41+'[1]貼付用（対象年度）'!O41),"",'[1]貼付用（対象年度）'!N41+'[1]貼付用（対象年度）'!O41)</f>
        <v>328.84999999999997</v>
      </c>
      <c r="F40" s="76">
        <f>IF(ISERROR('[1]貼付用（対象年度）'!L41+'[1]貼付用（対象年度）'!M41+'[1]貼付用（対象年度）'!P41+'[1]貼付用（対象年度）'!Q41+'[1]貼付用（対象年度）'!R41+'[1]貼付用（対象年度）'!S41),"",'[1]貼付用（対象年度）'!L41+'[1]貼付用（対象年度）'!M41+'[1]貼付用（対象年度）'!P41+'[1]貼付用（対象年度）'!Q41+'[1]貼付用（対象年度）'!R41+'[1]貼付用（対象年度）'!S41)</f>
        <v>25.449999999999996</v>
      </c>
      <c r="G40" s="78">
        <f>IF(ISERROR('[1]貼付用（対象年度）'!T41+'[1]貼付用（対象年度）'!U41),"",'[1]貼付用（対象年度）'!T41+'[1]貼付用（対象年度）'!U41)</f>
        <v>60.24</v>
      </c>
      <c r="H40" s="79">
        <f>IF(ISERROR('[1]貼付用（対象年度）'!Z41+'[1]貼付用（対象年度）'!AA41),"",'[1]貼付用（対象年度）'!Z41+'[1]貼付用（対象年度）'!AA41)</f>
        <v>2326</v>
      </c>
      <c r="I40" s="76">
        <f>IF(ISERROR('[1]貼付用（対象年度）'!AB41+'[1]貼付用（対象年度）'!AC41),"",'[1]貼付用（対象年度）'!AB41+'[1]貼付用（対象年度）'!AC41)</f>
        <v>12638.221000000001</v>
      </c>
      <c r="J40" s="76">
        <f>IF(ISERROR('[1]貼付用（対象年度）'!AD41+'[1]貼付用（対象年度）'!AE41),"",'[1]貼付用（対象年度）'!AD41+'[1]貼付用（対象年度）'!AE41)</f>
        <v>1038.68</v>
      </c>
      <c r="K40" s="76">
        <f>IF(ISERROR('[1]貼付用（対象年度）'!AH41+'[1]貼付用（対象年度）'!AI41),"",'[1]貼付用（対象年度）'!AH41+'[1]貼付用（対象年度）'!AI41)</f>
        <v>9963.1349999999984</v>
      </c>
      <c r="L40" s="76">
        <f>IF(ISERROR('[1]貼付用（対象年度）'!AF41+'[1]貼付用（対象年度）'!AG41+'[1]貼付用（対象年度）'!AJ41+'[1]貼付用（対象年度）'!AK41+'[1]貼付用（対象年度）'!AL41+'[1]貼付用（対象年度）'!AM41),"",'[1]貼付用（対象年度）'!AF41+'[1]貼付用（対象年度）'!AG41+'[1]貼付用（対象年度）'!AJ41+'[1]貼付用（対象年度）'!AK41+'[1]貼付用（対象年度）'!AL41+'[1]貼付用（対象年度）'!AM41)</f>
        <v>2597.21</v>
      </c>
      <c r="M40" s="77">
        <f>IF(ISERROR('[1]貼付用（対象年度）'!AN41+'[1]貼付用（対象年度）'!AO41),"",'[1]貼付用（対象年度）'!AN41+'[1]貼付用（対象年度）'!AO41)</f>
        <v>1116.556</v>
      </c>
      <c r="N40" s="75">
        <f>IF(ISERROR('[1]貼付用（対象年度）'!AT41+'[1]貼付用（対象年度）'!AU41),"",'[1]貼付用（対象年度）'!AT41+'[1]貼付用（対象年度）'!AU41)</f>
        <v>2980</v>
      </c>
      <c r="O40" s="76">
        <f>IF(ISERROR('[1]貼付用（対象年度）'!AV41+'[1]貼付用（対象年度）'!AW41),"",'[1]貼付用（対象年度）'!AV41+'[1]貼付用（対象年度）'!AW41)</f>
        <v>9877.8040000000001</v>
      </c>
      <c r="P40" s="76">
        <f>IF(ISERROR('[1]貼付用（対象年度）'!AX41+'[1]貼付用（対象年度）'!AY41),"",'[1]貼付用（対象年度）'!AX41+'[1]貼付用（対象年度）'!AY41)</f>
        <v>865.39099999999996</v>
      </c>
      <c r="Q40" s="76">
        <f>IF(ISERROR('[1]貼付用（対象年度）'!BB41+'[1]貼付用（対象年度）'!BC41),"",'[1]貼付用（対象年度）'!BB41+'[1]貼付用（対象年度）'!BC41)</f>
        <v>8092.3700000000008</v>
      </c>
      <c r="R40" s="76">
        <f>IF(ISERROR('[1]貼付用（対象年度）'!AZ41+'[1]貼付用（対象年度）'!BA41+'[1]貼付用（対象年度）'!BD41+'[1]貼付用（対象年度）'!BE41+'[1]貼付用（対象年度）'!BF41+'[1]貼付用（対象年度）'!BG41),"",'[1]貼付用（対象年度）'!AZ41+'[1]貼付用（対象年度）'!BA41+'[1]貼付用（対象年度）'!BD41+'[1]貼付用（対象年度）'!BE41+'[1]貼付用（対象年度）'!BF41+'[1]貼付用（対象年度）'!BG41)</f>
        <v>1992.0409999999997</v>
      </c>
      <c r="S40" s="78">
        <f>IF(ISERROR('[1]貼付用（対象年度）'!BH41+'[1]貼付用（対象年度）'!BI41),"",'[1]貼付用（対象年度）'!BH41+'[1]貼付用（対象年度）'!BI41)</f>
        <v>658.78399999999999</v>
      </c>
      <c r="T40" s="79">
        <f t="shared" si="1"/>
        <v>5536</v>
      </c>
      <c r="U40" s="76">
        <f t="shared" si="1"/>
        <v>22829.615000000002</v>
      </c>
      <c r="V40" s="76">
        <f t="shared" si="1"/>
        <v>2005.0210000000002</v>
      </c>
      <c r="W40" s="76">
        <f t="shared" si="1"/>
        <v>18384.355</v>
      </c>
      <c r="X40" s="76">
        <f t="shared" si="1"/>
        <v>4614.7009999999991</v>
      </c>
      <c r="Y40" s="78">
        <f t="shared" si="1"/>
        <v>1835.58</v>
      </c>
    </row>
    <row r="41" spans="1:25" ht="18" customHeight="1" x14ac:dyDescent="0.15">
      <c r="A41" s="72" t="s">
        <v>46</v>
      </c>
      <c r="B41" s="75">
        <f>IF(ISERROR('[1]貼付用（対象年度）'!F42+'[1]貼付用（対象年度）'!G42),"",'[1]貼付用（対象年度）'!F42+'[1]貼付用（対象年度）'!G42)</f>
        <v>154</v>
      </c>
      <c r="C41" s="76">
        <f>IF(ISERROR('[1]貼付用（対象年度）'!H42+'[1]貼付用（対象年度）'!I42),"",'[1]貼付用（対象年度）'!H42+'[1]貼付用（対象年度）'!I42)</f>
        <v>105.7</v>
      </c>
      <c r="D41" s="76">
        <f>IF(ISERROR('[1]貼付用（対象年度）'!J42+'[1]貼付用（対象年度）'!K42),"",'[1]貼付用（対象年度）'!J42+'[1]貼付用（対象年度）'!K42)</f>
        <v>663.09999999999991</v>
      </c>
      <c r="E41" s="76">
        <f>IF(ISERROR('[1]貼付用（対象年度）'!N42+'[1]貼付用（対象年度）'!O42),"",'[1]貼付用（対象年度）'!N42+'[1]貼付用（対象年度）'!O42)</f>
        <v>41.5</v>
      </c>
      <c r="F41" s="76">
        <f>IF(ISERROR('[1]貼付用（対象年度）'!L42+'[1]貼付用（対象年度）'!M42+'[1]貼付用（対象年度）'!P42+'[1]貼付用（対象年度）'!Q42+'[1]貼付用（対象年度）'!R42+'[1]貼付用（対象年度）'!S42),"",'[1]貼付用（対象年度）'!L42+'[1]貼付用（対象年度）'!M42+'[1]貼付用（対象年度）'!P42+'[1]貼付用（対象年度）'!Q42+'[1]貼付用（対象年度）'!R42+'[1]貼付用（対象年度）'!S42)</f>
        <v>480.90000000000003</v>
      </c>
      <c r="G41" s="78">
        <f>IF(ISERROR('[1]貼付用（対象年度）'!T42+'[1]貼付用（対象年度）'!U42),"",'[1]貼付用（対象年度）'!T42+'[1]貼付用（対象年度）'!U42)</f>
        <v>246.20000000000002</v>
      </c>
      <c r="H41" s="79">
        <f>IF(ISERROR('[1]貼付用（対象年度）'!Z42+'[1]貼付用（対象年度）'!AA42),"",'[1]貼付用（対象年度）'!Z42+'[1]貼付用（対象年度）'!AA42)</f>
        <v>4045</v>
      </c>
      <c r="I41" s="76">
        <f>IF(ISERROR('[1]貼付用（対象年度）'!AB42+'[1]貼付用（対象年度）'!AC42),"",'[1]貼付用（対象年度）'!AB42+'[1]貼付用（対象年度）'!AC42)</f>
        <v>27541.399999999998</v>
      </c>
      <c r="J41" s="76">
        <f>IF(ISERROR('[1]貼付用（対象年度）'!AD42+'[1]貼付用（対象年度）'!AE42),"",'[1]貼付用（対象年度）'!AD42+'[1]貼付用（対象年度）'!AE42)</f>
        <v>1110.0999999999999</v>
      </c>
      <c r="K41" s="76">
        <f>IF(ISERROR('[1]貼付用（対象年度）'!AH42+'[1]貼付用（対象年度）'!AI42),"",'[1]貼付用（対象年度）'!AH42+'[1]貼付用（対象年度）'!AI42)</f>
        <v>15807.4</v>
      </c>
      <c r="L41" s="76">
        <f>IF(ISERROR('[1]貼付用（対象年度）'!AF42+'[1]貼付用（対象年度）'!AG42+'[1]貼付用（対象年度）'!AJ42+'[1]貼付用（対象年度）'!AK42+'[1]貼付用（対象年度）'!AL42+'[1]貼付用（対象年度）'!AM42),"",'[1]貼付用（対象年度）'!AF42+'[1]貼付用（対象年度）'!AG42+'[1]貼付用（対象年度）'!AJ42+'[1]貼付用（対象年度）'!AK42+'[1]貼付用（対象年度）'!AL42+'[1]貼付用（対象年度）'!AM42)</f>
        <v>12125.7</v>
      </c>
      <c r="M41" s="77">
        <f>IF(ISERROR('[1]貼付用（対象年度）'!AN42+'[1]貼付用（対象年度）'!AO42),"",'[1]貼付用（対象年度）'!AN42+'[1]貼付用（対象年度）'!AO42)</f>
        <v>718.59999999999991</v>
      </c>
      <c r="N41" s="75">
        <f>IF(ISERROR('[1]貼付用（対象年度）'!AT42+'[1]貼付用（対象年度）'!AU42),"",'[1]貼付用（対象年度）'!AT42+'[1]貼付用（対象年度）'!AU42)</f>
        <v>7046</v>
      </c>
      <c r="O41" s="76">
        <f>IF(ISERROR('[1]貼付用（対象年度）'!AV42+'[1]貼付用（対象年度）'!AW42),"",'[1]貼付用（対象年度）'!AV42+'[1]貼付用（対象年度）'!AW42)</f>
        <v>19919.099999999999</v>
      </c>
      <c r="P41" s="76">
        <f>IF(ISERROR('[1]貼付用（対象年度）'!AX42+'[1]貼付用（対象年度）'!AY42),"",'[1]貼付用（対象年度）'!AX42+'[1]貼付用（対象年度）'!AY42)</f>
        <v>2215.9</v>
      </c>
      <c r="Q41" s="76">
        <f>IF(ISERROR('[1]貼付用（対象年度）'!BB42+'[1]貼付用（対象年度）'!BC42),"",'[1]貼付用（対象年度）'!BB42+'[1]貼付用（対象年度）'!BC42)</f>
        <v>12652.4</v>
      </c>
      <c r="R41" s="76">
        <f>IF(ISERROR('[1]貼付用（対象年度）'!AZ42+'[1]貼付用（対象年度）'!BA42+'[1]貼付用（対象年度）'!BD42+'[1]貼付用（対象年度）'!BE42+'[1]貼付用（対象年度）'!BF42+'[1]貼付用（対象年度）'!BG42),"",'[1]貼付用（対象年度）'!AZ42+'[1]貼付用（対象年度）'!BA42+'[1]貼付用（対象年度）'!BD42+'[1]貼付用（対象年度）'!BE42+'[1]貼付用（対象年度）'!BF42+'[1]貼付用（対象年度）'!BG42)</f>
        <v>8344</v>
      </c>
      <c r="S41" s="78">
        <f>IF(ISERROR('[1]貼付用（対象年度）'!BH42+'[1]貼付用（対象年度）'!BI42),"",'[1]貼付用（対象年度）'!BH42+'[1]貼付用（対象年度）'!BI42)</f>
        <v>1138.5999999999999</v>
      </c>
      <c r="T41" s="79">
        <f t="shared" si="1"/>
        <v>11245</v>
      </c>
      <c r="U41" s="76">
        <f t="shared" si="1"/>
        <v>47566.2</v>
      </c>
      <c r="V41" s="76">
        <f t="shared" si="1"/>
        <v>3989.1</v>
      </c>
      <c r="W41" s="76">
        <f t="shared" si="1"/>
        <v>28501.3</v>
      </c>
      <c r="X41" s="76">
        <f t="shared" si="1"/>
        <v>20950.599999999999</v>
      </c>
      <c r="Y41" s="78">
        <f t="shared" si="1"/>
        <v>2103.3999999999996</v>
      </c>
    </row>
    <row r="42" spans="1:25" ht="18" customHeight="1" x14ac:dyDescent="0.15">
      <c r="A42" s="72" t="s">
        <v>47</v>
      </c>
      <c r="B42" s="75">
        <f>IF(ISERROR('[1]貼付用（対象年度）'!F43+'[1]貼付用（対象年度）'!G43),"",'[1]貼付用（対象年度）'!F43+'[1]貼付用（対象年度）'!G43)</f>
        <v>498</v>
      </c>
      <c r="C42" s="76">
        <f>IF(ISERROR('[1]貼付用（対象年度）'!H43+'[1]貼付用（対象年度）'!I43),"",'[1]貼付用（対象年度）'!H43+'[1]貼付用（対象年度）'!I43)</f>
        <v>577.94000000000005</v>
      </c>
      <c r="D42" s="76">
        <f>IF(ISERROR('[1]貼付用（対象年度）'!J43+'[1]貼付用（対象年度）'!K43),"",'[1]貼付用（対象年度）'!J43+'[1]貼付用（対象年度）'!K43)</f>
        <v>133.85</v>
      </c>
      <c r="E42" s="76">
        <f>IF(ISERROR('[1]貼付用（対象年度）'!N43+'[1]貼付用（対象年度）'!O43),"",'[1]貼付用（対象年度）'!N43+'[1]貼付用（対象年度）'!O43)</f>
        <v>108.06</v>
      </c>
      <c r="F42" s="76">
        <f>IF(ISERROR('[1]貼付用（対象年度）'!L43+'[1]貼付用（対象年度）'!M43+'[1]貼付用（対象年度）'!P43+'[1]貼付用（対象年度）'!Q43+'[1]貼付用（対象年度）'!R43+'[1]貼付用（対象年度）'!S43),"",'[1]貼付用（対象年度）'!L43+'[1]貼付用（対象年度）'!M43+'[1]貼付用（対象年度）'!P43+'[1]貼付用（対象年度）'!Q43+'[1]貼付用（対象年度）'!R43+'[1]貼付用（対象年度）'!S43)</f>
        <v>137.24</v>
      </c>
      <c r="G42" s="78">
        <f>IF(ISERROR('[1]貼付用（対象年度）'!T43+'[1]貼付用（対象年度）'!U43),"",'[1]貼付用（対象年度）'!T43+'[1]貼付用（対象年度）'!U43)</f>
        <v>466.49</v>
      </c>
      <c r="H42" s="79">
        <f>IF(ISERROR('[1]貼付用（対象年度）'!Z43+'[1]貼付用（対象年度）'!AA43),"",'[1]貼付用（対象年度）'!Z43+'[1]貼付用（対象年度）'!AA43)</f>
        <v>5427</v>
      </c>
      <c r="I42" s="76">
        <f>IF(ISERROR('[1]貼付用（対象年度）'!AB43+'[1]貼付用（対象年度）'!AC43),"",'[1]貼付用（対象年度）'!AB43+'[1]貼付用（対象年度）'!AC43)</f>
        <v>24604.883999999998</v>
      </c>
      <c r="J42" s="76">
        <f>IF(ISERROR('[1]貼付用（対象年度）'!AD43+'[1]貼付用（対象年度）'!AE43),"",'[1]貼付用（対象年度）'!AD43+'[1]貼付用（対象年度）'!AE43)</f>
        <v>1370.3520000000003</v>
      </c>
      <c r="K42" s="76">
        <f>IF(ISERROR('[1]貼付用（対象年度）'!AH43+'[1]貼付用（対象年度）'!AI43),"",'[1]貼付用（対象年度）'!AH43+'[1]貼付用（対象年度）'!AI43)</f>
        <v>13975.440000000006</v>
      </c>
      <c r="L42" s="76">
        <f>IF(ISERROR('[1]貼付用（対象年度）'!AF43+'[1]貼付用（対象年度）'!AG43+'[1]貼付用（対象年度）'!AJ43+'[1]貼付用（対象年度）'!AK43+'[1]貼付用（対象年度）'!AL43+'[1]貼付用（対象年度）'!AM43),"",'[1]貼付用（対象年度）'!AF43+'[1]貼付用（対象年度）'!AG43+'[1]貼付用（対象年度）'!AJ43+'[1]貼付用（対象年度）'!AK43+'[1]貼付用（対象年度）'!AL43+'[1]貼付用（対象年度）'!AM43)</f>
        <v>10851.899000000001</v>
      </c>
      <c r="M42" s="77">
        <f>IF(ISERROR('[1]貼付用（対象年度）'!AN43+'[1]貼付用（対象年度）'!AO43),"",'[1]貼付用（対象年度）'!AN43+'[1]貼付用（対象年度）'!AO43)</f>
        <v>1147.8970000000004</v>
      </c>
      <c r="N42" s="75">
        <f>IF(ISERROR('[1]貼付用（対象年度）'!AT43+'[1]貼付用（対象年度）'!AU43),"",'[1]貼付用（対象年度）'!AT43+'[1]貼付用（対象年度）'!AU43)</f>
        <v>10758</v>
      </c>
      <c r="O42" s="76">
        <f>IF(ISERROR('[1]貼付用（対象年度）'!AV43+'[1]貼付用（対象年度）'!AW43),"",'[1]貼付用（対象年度）'!AV43+'[1]貼付用（対象年度）'!AW43)</f>
        <v>23889.11350000001</v>
      </c>
      <c r="P42" s="76">
        <f>IF(ISERROR('[1]貼付用（対象年度）'!AX43+'[1]貼付用（対象年度）'!AY43),"",'[1]貼付用（対象年度）'!AX43+'[1]貼付用（対象年度）'!AY43)</f>
        <v>1288.7340000000002</v>
      </c>
      <c r="Q42" s="76">
        <f>IF(ISERROR('[1]貼付用（対象年度）'!BB43+'[1]貼付用（対象年度）'!BC43),"",'[1]貼付用（対象年度）'!BB43+'[1]貼付用（対象年度）'!BC43)</f>
        <v>17386.835999999999</v>
      </c>
      <c r="R42" s="76">
        <f>IF(ISERROR('[1]貼付用（対象年度）'!AZ43+'[1]貼付用（対象年度）'!BA43+'[1]貼付用（対象年度）'!BD43+'[1]貼付用（対象年度）'!BE43+'[1]貼付用（対象年度）'!BF43+'[1]貼付用（対象年度）'!BG43),"",'[1]貼付用（対象年度）'!AZ43+'[1]貼付用（対象年度）'!BA43+'[1]貼付用（対象年度）'!BD43+'[1]貼付用（対象年度）'!BE43+'[1]貼付用（対象年度）'!BF43+'[1]貼付用（対象年度）'!BG43)</f>
        <v>6219.5365000000002</v>
      </c>
      <c r="S42" s="78">
        <f>IF(ISERROR('[1]貼付用（対象年度）'!BH43+'[1]貼付用（対象年度）'!BI43),"",'[1]貼付用（対象年度）'!BH43+'[1]貼付用（対象年度）'!BI43)</f>
        <v>1571.4749999999999</v>
      </c>
      <c r="T42" s="79">
        <f t="shared" si="1"/>
        <v>16683</v>
      </c>
      <c r="U42" s="76">
        <f t="shared" si="1"/>
        <v>49071.937500000007</v>
      </c>
      <c r="V42" s="76">
        <f t="shared" si="1"/>
        <v>2792.9360000000006</v>
      </c>
      <c r="W42" s="76">
        <f t="shared" si="1"/>
        <v>31470.336000000003</v>
      </c>
      <c r="X42" s="76">
        <f t="shared" si="1"/>
        <v>17208.675500000001</v>
      </c>
      <c r="Y42" s="78">
        <f t="shared" si="1"/>
        <v>3185.8620000000001</v>
      </c>
    </row>
    <row r="43" spans="1:25" ht="18" customHeight="1" x14ac:dyDescent="0.15">
      <c r="A43" s="72" t="s">
        <v>48</v>
      </c>
      <c r="B43" s="75">
        <f>IF(ISERROR('[1]貼付用（対象年度）'!F44+'[1]貼付用（対象年度）'!G44),"",'[1]貼付用（対象年度）'!F44+'[1]貼付用（対象年度）'!G44)</f>
        <v>63</v>
      </c>
      <c r="C43" s="76">
        <f>IF(ISERROR('[1]貼付用（対象年度）'!H44+'[1]貼付用（対象年度）'!I44),"",'[1]貼付用（対象年度）'!H44+'[1]貼付用（対象年度）'!I44)</f>
        <v>28.4</v>
      </c>
      <c r="D43" s="76">
        <f>IF(ISERROR('[1]貼付用（対象年度）'!J44+'[1]貼付用（対象年度）'!K44),"",'[1]貼付用（対象年度）'!J44+'[1]貼付用（対象年度）'!K44)</f>
        <v>10.1</v>
      </c>
      <c r="E43" s="76">
        <f>IF(ISERROR('[1]貼付用（対象年度）'!N44+'[1]貼付用（対象年度）'!O44),"",'[1]貼付用（対象年度）'!N44+'[1]貼付用（対象年度）'!O44)</f>
        <v>20.2</v>
      </c>
      <c r="F43" s="76">
        <f>IF(ISERROR('[1]貼付用（対象年度）'!L44+'[1]貼付用（対象年度）'!M44+'[1]貼付用（対象年度）'!P44+'[1]貼付用（対象年度）'!Q44+'[1]貼付用（対象年度）'!R44+'[1]貼付用（対象年度）'!S44),"",'[1]貼付用（対象年度）'!L44+'[1]貼付用（対象年度）'!M44+'[1]貼付用（対象年度）'!P44+'[1]貼付用（対象年度）'!Q44+'[1]貼付用（対象年度）'!R44+'[1]貼付用（対象年度）'!S44)</f>
        <v>8.5</v>
      </c>
      <c r="G43" s="78">
        <f>IF(ISERROR('[1]貼付用（対象年度）'!T44+'[1]貼付用（対象年度）'!U44),"",'[1]貼付用（対象年度）'!T44+'[1]貼付用（対象年度）'!U44)</f>
        <v>9.8000000000000007</v>
      </c>
      <c r="H43" s="79">
        <f>IF(ISERROR('[1]貼付用（対象年度）'!Z44+'[1]貼付用（対象年度）'!AA44),"",'[1]貼付用（対象年度）'!Z44+'[1]貼付用（対象年度）'!AA44)</f>
        <v>1957</v>
      </c>
      <c r="I43" s="76">
        <f>IF(ISERROR('[1]貼付用（対象年度）'!AB44+'[1]貼付用（対象年度）'!AC44),"",'[1]貼付用（対象年度）'!AB44+'[1]貼付用（対象年度）'!AC44)</f>
        <v>13506.2</v>
      </c>
      <c r="J43" s="76">
        <f>IF(ISERROR('[1]貼付用（対象年度）'!AD44+'[1]貼付用（対象年度）'!AE44),"",'[1]貼付用（対象年度）'!AD44+'[1]貼付用（対象年度）'!AE44)</f>
        <v>263.39999999999998</v>
      </c>
      <c r="K43" s="76">
        <f>IF(ISERROR('[1]貼付用（対象年度）'!AH44+'[1]貼付用（対象年度）'!AI44),"",'[1]貼付用（対象年度）'!AH44+'[1]貼付用（対象年度）'!AI44)</f>
        <v>11296.199999999999</v>
      </c>
      <c r="L43" s="76">
        <f>IF(ISERROR('[1]貼付用（対象年度）'!AF44+'[1]貼付用（対象年度）'!AG44+'[1]貼付用（対象年度）'!AJ44+'[1]貼付用（対象年度）'!AK44+'[1]貼付用（対象年度）'!AL44+'[1]貼付用（対象年度）'!AM44),"",'[1]貼付用（対象年度）'!AF44+'[1]貼付用（対象年度）'!AG44+'[1]貼付用（対象年度）'!AJ44+'[1]貼付用（対象年度）'!AK44+'[1]貼付用（対象年度）'!AL44+'[1]貼付用（対象年度）'!AM44)</f>
        <v>2254.6000000000004</v>
      </c>
      <c r="M43" s="77">
        <f>IF(ISERROR('[1]貼付用（対象年度）'!AN44+'[1]貼付用（対象年度）'!AO44),"",'[1]貼付用（対象年度）'!AN44+'[1]貼付用（対象年度）'!AO44)</f>
        <v>218.79999999999998</v>
      </c>
      <c r="N43" s="75">
        <f>IF(ISERROR('[1]貼付用（対象年度）'!AT44+'[1]貼付用（対象年度）'!AU44),"",'[1]貼付用（対象年度）'!AT44+'[1]貼付用（対象年度）'!AU44)</f>
        <v>2516</v>
      </c>
      <c r="O43" s="76">
        <f>IF(ISERROR('[1]貼付用（対象年度）'!AV44+'[1]貼付用（対象年度）'!AW44),"",'[1]貼付用（対象年度）'!AV44+'[1]貼付用（対象年度）'!AW44)</f>
        <v>13664.2</v>
      </c>
      <c r="P43" s="76">
        <f>IF(ISERROR('[1]貼付用（対象年度）'!AX44+'[1]貼付用（対象年度）'!AY44),"",'[1]貼付用（対象年度）'!AX44+'[1]貼付用（対象年度）'!AY44)</f>
        <v>512.4</v>
      </c>
      <c r="Q43" s="76">
        <f>IF(ISERROR('[1]貼付用（対象年度）'!BB44+'[1]貼付用（対象年度）'!BC44),"",'[1]貼付用（対象年度）'!BB44+'[1]貼付用（対象年度）'!BC44)</f>
        <v>10630.5</v>
      </c>
      <c r="R43" s="76">
        <f>IF(ISERROR('[1]貼付用（対象年度）'!AZ44+'[1]貼付用（対象年度）'!BA44+'[1]貼付用（対象年度）'!BD44+'[1]貼付用（対象年度）'!BE44+'[1]貼付用（対象年度）'!BF44+'[1]貼付用（対象年度）'!BG44),"",'[1]貼付用（対象年度）'!AZ44+'[1]貼付用（対象年度）'!BA44+'[1]貼付用（対象年度）'!BD44+'[1]貼付用（対象年度）'!BE44+'[1]貼付用（対象年度）'!BF44+'[1]貼付用（対象年度）'!BG44)</f>
        <v>3091.3</v>
      </c>
      <c r="S43" s="78">
        <f>IF(ISERROR('[1]貼付用（対象年度）'!BH44+'[1]貼付用（対象年度）'!BI44),"",'[1]貼付用（対象年度）'!BH44+'[1]貼付用（対象年度）'!BI44)</f>
        <v>455</v>
      </c>
      <c r="T43" s="79">
        <f t="shared" si="1"/>
        <v>4536</v>
      </c>
      <c r="U43" s="76">
        <f t="shared" si="1"/>
        <v>27198.800000000003</v>
      </c>
      <c r="V43" s="76">
        <f t="shared" si="1"/>
        <v>785.9</v>
      </c>
      <c r="W43" s="76">
        <f t="shared" si="1"/>
        <v>21946.9</v>
      </c>
      <c r="X43" s="76">
        <f t="shared" si="1"/>
        <v>5354.4000000000005</v>
      </c>
      <c r="Y43" s="78">
        <f t="shared" si="1"/>
        <v>683.6</v>
      </c>
    </row>
    <row r="44" spans="1:25" ht="18" customHeight="1" x14ac:dyDescent="0.15">
      <c r="A44" s="72" t="s">
        <v>49</v>
      </c>
      <c r="B44" s="75">
        <f>IF(ISERROR('[1]貼付用（対象年度）'!F45+'[1]貼付用（対象年度）'!G45),"",'[1]貼付用（対象年度）'!F45+'[1]貼付用（対象年度）'!G45)</f>
        <v>726</v>
      </c>
      <c r="C44" s="76">
        <f>IF(ISERROR('[1]貼付用（対象年度）'!H45+'[1]貼付用（対象年度）'!I45),"",'[1]貼付用（対象年度）'!H45+'[1]貼付用（対象年度）'!I45)</f>
        <v>1762.6719999999998</v>
      </c>
      <c r="D44" s="76">
        <f>IF(ISERROR('[1]貼付用（対象年度）'!J45+'[1]貼付用（対象年度）'!K45),"",'[1]貼付用（対象年度）'!J45+'[1]貼付用（対象年度）'!K45)</f>
        <v>122.52199999999999</v>
      </c>
      <c r="E44" s="76">
        <f>IF(ISERROR('[1]貼付用（対象年度）'!N45+'[1]貼付用（対象年度）'!O45),"",'[1]貼付用（対象年度）'!N45+'[1]貼付用（対象年度）'!O45)</f>
        <v>1546.3520000000001</v>
      </c>
      <c r="F44" s="76">
        <f>IF(ISERROR('[1]貼付用（対象年度）'!L45+'[1]貼付用（対象年度）'!M45+'[1]貼付用（対象年度）'!P45+'[1]貼付用（対象年度）'!Q45+'[1]貼付用（対象年度）'!R45+'[1]貼付用（対象年度）'!S45),"",'[1]貼付用（対象年度）'!L45+'[1]貼付用（対象年度）'!M45+'[1]貼付用（対象年度）'!P45+'[1]貼付用（対象年度）'!Q45+'[1]貼付用（対象年度）'!R45+'[1]貼付用（対象年度）'!S45)</f>
        <v>207.52</v>
      </c>
      <c r="G44" s="78">
        <f>IF(ISERROR('[1]貼付用（対象年度）'!T45+'[1]貼付用（対象年度）'!U45),"",'[1]貼付用（対象年度）'!T45+'[1]貼付用（対象年度）'!U45)</f>
        <v>123.52199999999999</v>
      </c>
      <c r="H44" s="79">
        <f>IF(ISERROR('[1]貼付用（対象年度）'!Z45+'[1]貼付用（対象年度）'!AA45),"",'[1]貼付用（対象年度）'!Z45+'[1]貼付用（対象年度）'!AA45)</f>
        <v>12188</v>
      </c>
      <c r="I44" s="76">
        <f>IF(ISERROR('[1]貼付用（対象年度）'!AB45+'[1]貼付用（対象年度）'!AC45),"",'[1]貼付用（対象年度）'!AB45+'[1]貼付用（対象年度）'!AC45)</f>
        <v>84265.368000000002</v>
      </c>
      <c r="J44" s="76">
        <f>IF(ISERROR('[1]貼付用（対象年度）'!AD45+'[1]貼付用（対象年度）'!AE45),"",'[1]貼付用（対象年度）'!AD45+'[1]貼付用（対象年度）'!AE45)</f>
        <v>4210.8280000000013</v>
      </c>
      <c r="K44" s="76">
        <f>IF(ISERROR('[1]貼付用（対象年度）'!AH45+'[1]貼付用（対象年度）'!AI45),"",'[1]貼付用（対象年度）'!AH45+'[1]貼付用（対象年度）'!AI45)</f>
        <v>37639.078000000009</v>
      </c>
      <c r="L44" s="76">
        <f>IF(ISERROR('[1]貼付用（対象年度）'!AF45+'[1]貼付用（対象年度）'!AG45+'[1]貼付用（対象年度）'!AJ45+'[1]貼付用（対象年度）'!AK45+'[1]貼付用（対象年度）'!AL45+'[1]貼付用（対象年度）'!AM45),"",'[1]貼付用（対象年度）'!AF45+'[1]貼付用（対象年度）'!AG45+'[1]貼付用（対象年度）'!AJ45+'[1]貼付用（対象年度）'!AK45+'[1]貼付用（対象年度）'!AL45+'[1]貼付用（対象年度）'!AM45)</f>
        <v>46879.570000000007</v>
      </c>
      <c r="M44" s="77">
        <f>IF(ISERROR('[1]貼付用（対象年度）'!AN45+'[1]貼付用（対象年度）'!AO45),"",'[1]貼付用（対象年度）'!AN45+'[1]貼付用（対象年度）'!AO45)</f>
        <v>3953.0080000000003</v>
      </c>
      <c r="N44" s="75">
        <f>IF(ISERROR('[1]貼付用（対象年度）'!AT45+'[1]貼付用（対象年度）'!AU45),"",'[1]貼付用（対象年度）'!AT45+'[1]貼付用（対象年度）'!AU45)</f>
        <v>46892</v>
      </c>
      <c r="O44" s="76">
        <f>IF(ISERROR('[1]貼付用（対象年度）'!AV45+'[1]貼付用（対象年度）'!AW45),"",'[1]貼付用（対象年度）'!AV45+'[1]貼付用（対象年度）'!AW45)</f>
        <v>87042.283999999971</v>
      </c>
      <c r="P44" s="76">
        <f>IF(ISERROR('[1]貼付用（対象年度）'!AX45+'[1]貼付用（対象年度）'!AY45),"",'[1]貼付用（対象年度）'!AX45+'[1]貼付用（対象年度）'!AY45)</f>
        <v>6115.607</v>
      </c>
      <c r="Q44" s="76">
        <f>IF(ISERROR('[1]貼付用（対象年度）'!BB45+'[1]貼付用（対象年度）'!BC45),"",'[1]貼付用（対象年度）'!BB45+'[1]貼付用（対象年度）'!BC45)</f>
        <v>49002.238000000012</v>
      </c>
      <c r="R44" s="76">
        <f>IF(ISERROR('[1]貼付用（対象年度）'!AZ45+'[1]貼付用（対象年度）'!BA45+'[1]貼付用（対象年度）'!BD45+'[1]貼付用（対象年度）'!BE45+'[1]貼付用（対象年度）'!BF45+'[1]貼付用（対象年度）'!BG45),"",'[1]貼付用（対象年度）'!AZ45+'[1]貼付用（対象年度）'!BA45+'[1]貼付用（対象年度）'!BD45+'[1]貼付用（対象年度）'!BE45+'[1]貼付用（対象年度）'!BF45+'[1]貼付用（対象年度）'!BG45)</f>
        <v>38917.609999999993</v>
      </c>
      <c r="S44" s="78">
        <f>IF(ISERROR('[1]貼付用（対象年度）'!BH45+'[1]貼付用（対象年度）'!BI45),"",'[1]貼付用（対象年度）'!BH45+'[1]貼付用（対象年度）'!BI45)</f>
        <v>5130.4029999999993</v>
      </c>
      <c r="T44" s="79">
        <f t="shared" si="1"/>
        <v>59806</v>
      </c>
      <c r="U44" s="76">
        <f t="shared" si="1"/>
        <v>173070.32399999996</v>
      </c>
      <c r="V44" s="76">
        <f t="shared" si="1"/>
        <v>10448.957000000002</v>
      </c>
      <c r="W44" s="76">
        <f t="shared" si="1"/>
        <v>88187.66800000002</v>
      </c>
      <c r="X44" s="76">
        <f t="shared" si="1"/>
        <v>86004.7</v>
      </c>
      <c r="Y44" s="78">
        <f t="shared" si="1"/>
        <v>9206.9329999999991</v>
      </c>
    </row>
    <row r="45" spans="1:25" ht="18" customHeight="1" x14ac:dyDescent="0.15">
      <c r="A45" s="72" t="s">
        <v>50</v>
      </c>
      <c r="B45" s="75">
        <f>IF(ISERROR('[1]貼付用（対象年度）'!F46+'[1]貼付用（対象年度）'!G46),"",'[1]貼付用（対象年度）'!F46+'[1]貼付用（対象年度）'!G46)</f>
        <v>81</v>
      </c>
      <c r="C45" s="76">
        <f>IF(ISERROR('[1]貼付用（対象年度）'!H46+'[1]貼付用（対象年度）'!I46),"",'[1]貼付用（対象年度）'!H46+'[1]貼付用（対象年度）'!I46)</f>
        <v>728</v>
      </c>
      <c r="D45" s="76">
        <f>IF(ISERROR('[1]貼付用（対象年度）'!J46+'[1]貼付用（対象年度）'!K46),"",'[1]貼付用（対象年度）'!J46+'[1]貼付用（対象年度）'!K46)</f>
        <v>1741.7</v>
      </c>
      <c r="E45" s="76">
        <f>IF(ISERROR('[1]貼付用（対象年度）'!N46+'[1]貼付用（対象年度）'!O46),"",'[1]貼付用（対象年度）'!N46+'[1]貼付用（対象年度）'!O46)</f>
        <v>56.8</v>
      </c>
      <c r="F45" s="76">
        <f>IF(ISERROR('[1]貼付用（対象年度）'!L46+'[1]貼付用（対象年度）'!M46+'[1]貼付用（対象年度）'!P46+'[1]貼付用（対象年度）'!Q46+'[1]貼付用（対象年度）'!R46+'[1]貼付用（対象年度）'!S46),"",'[1]貼付用（対象年度）'!L46+'[1]貼付用（対象年度）'!M46+'[1]貼付用（対象年度）'!P46+'[1]貼付用（対象年度）'!Q46+'[1]貼付用（対象年度）'!R46+'[1]貼付用（対象年度）'!S46)</f>
        <v>673</v>
      </c>
      <c r="G45" s="78">
        <f>IF(ISERROR('[1]貼付用（対象年度）'!T46+'[1]貼付用（対象年度）'!U46),"",'[1]貼付用（対象年度）'!T46+'[1]貼付用（対象年度）'!U46)</f>
        <v>1739.8999999999999</v>
      </c>
      <c r="H45" s="79">
        <f>IF(ISERROR('[1]貼付用（対象年度）'!Z46+'[1]貼付用（対象年度）'!AA46),"",'[1]貼付用（対象年度）'!Z46+'[1]貼付用（対象年度）'!AA46)</f>
        <v>2694</v>
      </c>
      <c r="I45" s="76">
        <f>IF(ISERROR('[1]貼付用（対象年度）'!AB46+'[1]貼付用（対象年度）'!AC46),"",'[1]貼付用（対象年度）'!AB46+'[1]貼付用（対象年度）'!AC46)</f>
        <v>23172.799999999999</v>
      </c>
      <c r="J45" s="76">
        <f>IF(ISERROR('[1]貼付用（対象年度）'!AD46+'[1]貼付用（対象年度）'!AE46),"",'[1]貼付用（対象年度）'!AD46+'[1]貼付用（対象年度）'!AE46)</f>
        <v>1312.6</v>
      </c>
      <c r="K45" s="76">
        <f>IF(ISERROR('[1]貼付用（対象年度）'!AH46+'[1]貼付用（対象年度）'!AI46),"",'[1]貼付用（対象年度）'!AH46+'[1]貼付用（対象年度）'!AI46)</f>
        <v>12211</v>
      </c>
      <c r="L45" s="76">
        <f>IF(ISERROR('[1]貼付用（対象年度）'!AF46+'[1]貼付用（対象年度）'!AG46+'[1]貼付用（対象年度）'!AJ46+'[1]貼付用（対象年度）'!AK46+'[1]貼付用（対象年度）'!AL46+'[1]貼付用（対象年度）'!AM46),"",'[1]貼付用（対象年度）'!AF46+'[1]貼付用（対象年度）'!AG46+'[1]貼付用（対象年度）'!AJ46+'[1]貼付用（対象年度）'!AK46+'[1]貼付用（対象年度）'!AL46+'[1]貼付用（対象年度）'!AM46)</f>
        <v>10377.19</v>
      </c>
      <c r="M45" s="77">
        <f>IF(ISERROR('[1]貼付用（対象年度）'!AN46+'[1]貼付用（対象年度）'!AO46),"",'[1]貼付用（対象年度）'!AN46+'[1]貼付用（対象年度）'!AO46)</f>
        <v>1400.4</v>
      </c>
      <c r="N45" s="75">
        <f>IF(ISERROR('[1]貼付用（対象年度）'!AT46+'[1]貼付用（対象年度）'!AU46),"",'[1]貼付用（対象年度）'!AT46+'[1]貼付用（対象年度）'!AU46)</f>
        <v>4944</v>
      </c>
      <c r="O45" s="76">
        <f>IF(ISERROR('[1]貼付用（対象年度）'!AV46+'[1]貼付用（対象年度）'!AW46),"",'[1]貼付用（対象年度）'!AV46+'[1]貼付用（対象年度）'!AW46)</f>
        <v>13772.9</v>
      </c>
      <c r="P45" s="76">
        <f>IF(ISERROR('[1]貼付用（対象年度）'!AX46+'[1]貼付用（対象年度）'!AY46),"",'[1]貼付用（対象年度）'!AX46+'[1]貼付用（対象年度）'!AY46)</f>
        <v>1214.3000000000002</v>
      </c>
      <c r="Q45" s="76">
        <f>IF(ISERROR('[1]貼付用（対象年度）'!BB46+'[1]貼付用（対象年度）'!BC46),"",'[1]貼付用（対象年度）'!BB46+'[1]貼付用（対象年度）'!BC46)</f>
        <v>9185.5</v>
      </c>
      <c r="R45" s="76">
        <f>IF(ISERROR('[1]貼付用（対象年度）'!AZ46+'[1]貼付用（対象年度）'!BA46+'[1]貼付用（対象年度）'!BD46+'[1]貼付用（対象年度）'!BE46+'[1]貼付用（対象年度）'!BF46+'[1]貼付用（対象年度）'!BG46),"",'[1]貼付用（対象年度）'!AZ46+'[1]貼付用（対象年度）'!BA46+'[1]貼付用（対象年度）'!BD46+'[1]貼付用（対象年度）'!BE46+'[1]貼付用（対象年度）'!BF46+'[1]貼付用（対象年度）'!BG46)</f>
        <v>4589.6000000000004</v>
      </c>
      <c r="S45" s="78">
        <f>IF(ISERROR('[1]貼付用（対象年度）'!BH46+'[1]貼付用（対象年度）'!BI46),"",'[1]貼付用（対象年度）'!BH46+'[1]貼付用（対象年度）'!BI46)</f>
        <v>1212.2</v>
      </c>
      <c r="T45" s="79">
        <f t="shared" si="1"/>
        <v>7719</v>
      </c>
      <c r="U45" s="76">
        <f t="shared" si="1"/>
        <v>37673.699999999997</v>
      </c>
      <c r="V45" s="76">
        <f t="shared" si="1"/>
        <v>4268.6000000000004</v>
      </c>
      <c r="W45" s="76">
        <f t="shared" si="1"/>
        <v>21453.3</v>
      </c>
      <c r="X45" s="76">
        <f t="shared" si="1"/>
        <v>15639.79</v>
      </c>
      <c r="Y45" s="78">
        <f t="shared" si="1"/>
        <v>4352.5</v>
      </c>
    </row>
    <row r="46" spans="1:25" ht="18" customHeight="1" x14ac:dyDescent="0.15">
      <c r="A46" s="72" t="s">
        <v>51</v>
      </c>
      <c r="B46" s="75">
        <f>IF(ISERROR('[1]貼付用（対象年度）'!F47+'[1]貼付用（対象年度）'!G47),"",'[1]貼付用（対象年度）'!F47+'[1]貼付用（対象年度）'!G47)</f>
        <v>278</v>
      </c>
      <c r="C46" s="76">
        <f>IF(ISERROR('[1]貼付用（対象年度）'!H47+'[1]貼付用（対象年度）'!I47),"",'[1]貼付用（対象年度）'!H47+'[1]貼付用（対象年度）'!I47)</f>
        <v>1255.9200000000003</v>
      </c>
      <c r="D46" s="76">
        <f>IF(ISERROR('[1]貼付用（対象年度）'!J47+'[1]貼付用（対象年度）'!K47),"",'[1]貼付用（対象年度）'!J47+'[1]貼付用（対象年度）'!K47)</f>
        <v>187.2</v>
      </c>
      <c r="E46" s="76">
        <f>IF(ISERROR('[1]貼付用（対象年度）'!N47+'[1]貼付用（対象年度）'!O47),"",'[1]貼付用（対象年度）'!N47+'[1]貼付用（対象年度）'!O47)</f>
        <v>92.22</v>
      </c>
      <c r="F46" s="76">
        <f>IF(ISERROR('[1]貼付用（対象年度）'!L47+'[1]貼付用（対象年度）'!M47+'[1]貼付用（対象年度）'!P47+'[1]貼付用（対象年度）'!Q47+'[1]貼付用（対象年度）'!R47+'[1]貼付用（対象年度）'!S47),"",'[1]貼付用（対象年度）'!L47+'[1]貼付用（対象年度）'!M47+'[1]貼付用（対象年度）'!P47+'[1]貼付用（対象年度）'!Q47+'[1]貼付用（対象年度）'!R47+'[1]貼付用（対象年度）'!S47)</f>
        <v>1228.8</v>
      </c>
      <c r="G46" s="78">
        <f>IF(ISERROR('[1]貼付用（対象年度）'!T47+'[1]貼付用（対象年度）'!U47),"",'[1]貼付用（対象年度）'!T47+'[1]貼付用（対象年度）'!U47)</f>
        <v>122.1</v>
      </c>
      <c r="H46" s="79">
        <f>IF(ISERROR('[1]貼付用（対象年度）'!Z47+'[1]貼付用（対象年度）'!AA47),"",'[1]貼付用（対象年度）'!Z47+'[1]貼付用（対象年度）'!AA47)</f>
        <v>3746</v>
      </c>
      <c r="I46" s="76">
        <f>IF(ISERROR('[1]貼付用（対象年度）'!AB47+'[1]貼付用（対象年度）'!AC47),"",'[1]貼付用（対象年度）'!AB47+'[1]貼付用（対象年度）'!AC47)</f>
        <v>23732.12</v>
      </c>
      <c r="J46" s="76">
        <f>IF(ISERROR('[1]貼付用（対象年度）'!AD47+'[1]貼付用（対象年度）'!AE47),"",'[1]貼付用（対象年度）'!AD47+'[1]貼付用（対象年度）'!AE47)</f>
        <v>1126.365</v>
      </c>
      <c r="K46" s="76">
        <f>IF(ISERROR('[1]貼付用（対象年度）'!AH47+'[1]貼付用（対象年度）'!AI47),"",'[1]貼付用（対象年度）'!AH47+'[1]貼付用（対象年度）'!AI47)</f>
        <v>10662.275</v>
      </c>
      <c r="L46" s="76">
        <f>IF(ISERROR('[1]貼付用（対象年度）'!AF47+'[1]貼付用（対象年度）'!AG47+'[1]貼付用（対象年度）'!AJ47+'[1]貼付用（対象年度）'!AK47+'[1]貼付用（対象年度）'!AL47+'[1]貼付用（対象年度）'!AM47),"",'[1]貼付用（対象年度）'!AF47+'[1]貼付用（対象年度）'!AG47+'[1]貼付用（対象年度）'!AJ47+'[1]貼付用（対象年度）'!AK47+'[1]貼付用（対象年度）'!AL47+'[1]貼付用（対象年度）'!AM47)</f>
        <v>13277.884999999998</v>
      </c>
      <c r="M46" s="77">
        <f>IF(ISERROR('[1]貼付用（対象年度）'!AN47+'[1]貼付用（対象年度）'!AO47),"",'[1]貼付用（対象年度）'!AN47+'[1]貼付用（対象年度）'!AO47)</f>
        <v>943.95499999999993</v>
      </c>
      <c r="N46" s="75">
        <f>IF(ISERROR('[1]貼付用（対象年度）'!AT47+'[1]貼付用（対象年度）'!AU47),"",'[1]貼付用（対象年度）'!AT47+'[1]貼付用（対象年度）'!AU47)</f>
        <v>6656</v>
      </c>
      <c r="O46" s="76">
        <f>IF(ISERROR('[1]貼付用（対象年度）'!AV47+'[1]貼付用（対象年度）'!AW47),"",'[1]貼付用（対象年度）'!AV47+'[1]貼付用（対象年度）'!AW47)</f>
        <v>25064.924999999999</v>
      </c>
      <c r="P46" s="76">
        <f>IF(ISERROR('[1]貼付用（対象年度）'!AX47+'[1]貼付用（対象年度）'!AY47),"",'[1]貼付用（対象年度）'!AX47+'[1]貼付用（対象年度）'!AY47)</f>
        <v>953.24</v>
      </c>
      <c r="Q46" s="76">
        <f>IF(ISERROR('[1]貼付用（対象年度）'!BB47+'[1]貼付用（対象年度）'!BC47),"",'[1]貼付用（対象年度）'!BB47+'[1]貼付用（対象年度）'!BC47)</f>
        <v>10650.38</v>
      </c>
      <c r="R46" s="76">
        <f>IF(ISERROR('[1]貼付用（対象年度）'!AZ47+'[1]貼付用（対象年度）'!BA47+'[1]貼付用（対象年度）'!BD47+'[1]貼付用（対象年度）'!BE47+'[1]貼付用（対象年度）'!BF47+'[1]貼付用（対象年度）'!BG47),"",'[1]貼付用（対象年度）'!AZ47+'[1]貼付用（対象年度）'!BA47+'[1]貼付用（対象年度）'!BD47+'[1]貼付用（対象年度）'!BE47+'[1]貼付用（対象年度）'!BF47+'[1]貼付用（対象年度）'!BG47)</f>
        <v>14232.169999999998</v>
      </c>
      <c r="S46" s="78">
        <f>IF(ISERROR('[1]貼付用（対象年度）'!BH47+'[1]貼付用（対象年度）'!BI47),"",'[1]貼付用（対象年度）'!BH47+'[1]貼付用（対象年度）'!BI47)</f>
        <v>1153.085</v>
      </c>
      <c r="T46" s="79">
        <f t="shared" si="1"/>
        <v>10680</v>
      </c>
      <c r="U46" s="76">
        <f t="shared" si="1"/>
        <v>50052.964999999997</v>
      </c>
      <c r="V46" s="76">
        <f t="shared" si="1"/>
        <v>2266.8050000000003</v>
      </c>
      <c r="W46" s="76">
        <f t="shared" si="1"/>
        <v>21404.875</v>
      </c>
      <c r="X46" s="76">
        <f t="shared" si="1"/>
        <v>28738.854999999996</v>
      </c>
      <c r="Y46" s="78">
        <f t="shared" si="1"/>
        <v>2219.14</v>
      </c>
    </row>
    <row r="47" spans="1:25" ht="18" customHeight="1" x14ac:dyDescent="0.15">
      <c r="A47" s="72" t="s">
        <v>52</v>
      </c>
      <c r="B47" s="75">
        <f>IF(ISERROR('[1]貼付用（対象年度）'!F48+'[1]貼付用（対象年度）'!G48),"",'[1]貼付用（対象年度）'!F48+'[1]貼付用（対象年度）'!G48)</f>
        <v>257</v>
      </c>
      <c r="C47" s="76">
        <f>IF(ISERROR('[1]貼付用（対象年度）'!H48+'[1]貼付用（対象年度）'!I48),"",'[1]貼付用（対象年度）'!H48+'[1]貼付用（対象年度）'!I48)</f>
        <v>795.69999999999993</v>
      </c>
      <c r="D47" s="76">
        <f>IF(ISERROR('[1]貼付用（対象年度）'!J48+'[1]貼付用（対象年度）'!K48),"",'[1]貼付用（対象年度）'!J48+'[1]貼付用（対象年度）'!K48)</f>
        <v>6401.5</v>
      </c>
      <c r="E47" s="76">
        <f>IF(ISERROR('[1]貼付用（対象年度）'!N48+'[1]貼付用（対象年度）'!O48),"",'[1]貼付用（対象年度）'!N48+'[1]貼付用（対象年度）'!O48)</f>
        <v>736.19999999999993</v>
      </c>
      <c r="F47" s="76">
        <f>IF(ISERROR('[1]貼付用（対象年度）'!L48+'[1]貼付用（対象年度）'!M48+'[1]貼付用（対象年度）'!P48+'[1]貼付用（対象年度）'!Q48+'[1]貼付用（対象年度）'!R48+'[1]貼付用（対象年度）'!S48),"",'[1]貼付用（対象年度）'!L48+'[1]貼付用（対象年度）'!M48+'[1]貼付用（対象年度）'!P48+'[1]貼付用（対象年度）'!Q48+'[1]貼付用（対象年度）'!R48+'[1]貼付用（対象年度）'!S48)</f>
        <v>164.6</v>
      </c>
      <c r="G47" s="78">
        <f>IF(ISERROR('[1]貼付用（対象年度）'!T48+'[1]貼付用（対象年度）'!U48),"",'[1]貼付用（対象年度）'!T48+'[1]貼付用（対象年度）'!U48)</f>
        <v>6296.3</v>
      </c>
      <c r="H47" s="79">
        <f>IF(ISERROR('[1]貼付用（対象年度）'!Z48+'[1]貼付用（対象年度）'!AA48),"",'[1]貼付用（対象年度）'!Z48+'[1]貼付用（対象年度）'!AA48)</f>
        <v>4703</v>
      </c>
      <c r="I47" s="76">
        <f>IF(ISERROR('[1]貼付用（対象年度）'!AB48+'[1]貼付用（対象年度）'!AC48),"",'[1]貼付用（対象年度）'!AB48+'[1]貼付用（対象年度）'!AC48)</f>
        <v>30705.199999999997</v>
      </c>
      <c r="J47" s="76">
        <f>IF(ISERROR('[1]貼付用（対象年度）'!AD48+'[1]貼付用（対象年度）'!AE48),"",'[1]貼付用（対象年度）'!AD48+'[1]貼付用（対象年度）'!AE48)</f>
        <v>7407.5999999999995</v>
      </c>
      <c r="K47" s="76">
        <f>IF(ISERROR('[1]貼付用（対象年度）'!AH48+'[1]貼付用（対象年度）'!AI48),"",'[1]貼付用（対象年度）'!AH48+'[1]貼付用（対象年度）'!AI48)</f>
        <v>16687.099999999999</v>
      </c>
      <c r="L47" s="76">
        <f>IF(ISERROR('[1]貼付用（対象年度）'!AF48+'[1]貼付用（対象年度）'!AG48+'[1]貼付用（対象年度）'!AJ48+'[1]貼付用（対象年度）'!AK48+'[1]貼付用（対象年度）'!AL48+'[1]貼付用（対象年度）'!AM48),"",'[1]貼付用（対象年度）'!AF48+'[1]貼付用（対象年度）'!AG48+'[1]貼付用（対象年度）'!AJ48+'[1]貼付用（対象年度）'!AK48+'[1]貼付用（対象年度）'!AL48+'[1]貼付用（対象年度）'!AM48)</f>
        <v>13213.2</v>
      </c>
      <c r="M47" s="77">
        <f>IF(ISERROR('[1]貼付用（対象年度）'!AN48+'[1]貼付用（対象年度）'!AO48),"",'[1]貼付用（対象年度）'!AN48+'[1]貼付用（対象年度）'!AO48)</f>
        <v>8212.6</v>
      </c>
      <c r="N47" s="75">
        <f>IF(ISERROR('[1]貼付用（対象年度）'!AT48+'[1]貼付用（対象年度）'!AU48),"",'[1]貼付用（対象年度）'!AT48+'[1]貼付用（対象年度）'!AU48)</f>
        <v>8886</v>
      </c>
      <c r="O47" s="76">
        <f>IF(ISERROR('[1]貼付用（対象年度）'!AV48+'[1]貼付用（対象年度）'!AW48),"",'[1]貼付用（対象年度）'!AV48+'[1]貼付用（対象年度）'!AW48)</f>
        <v>33223.699999999997</v>
      </c>
      <c r="P47" s="76">
        <f>IF(ISERROR('[1]貼付用（対象年度）'!AX48+'[1]貼付用（対象年度）'!AY48),"",'[1]貼付用（対象年度）'!AX48+'[1]貼付用（対象年度）'!AY48)</f>
        <v>2006</v>
      </c>
      <c r="Q47" s="76">
        <f>IF(ISERROR('[1]貼付用（対象年度）'!BB48+'[1]貼付用（対象年度）'!BC48),"",'[1]貼付用（対象年度）'!BB48+'[1]貼付用（対象年度）'!BC48)</f>
        <v>18929.3</v>
      </c>
      <c r="R47" s="76">
        <f>IF(ISERROR('[1]貼付用（対象年度）'!AZ48+'[1]貼付用（対象年度）'!BA48+'[1]貼付用（対象年度）'!BD48+'[1]貼付用（対象年度）'!BE48+'[1]貼付用（対象年度）'!BF48+'[1]貼付用（対象年度）'!BG48),"",'[1]貼付用（対象年度）'!AZ48+'[1]貼付用（対象年度）'!BA48+'[1]貼付用（対象年度）'!BD48+'[1]貼付用（対象年度）'!BE48+'[1]貼付用（対象年度）'!BF48+'[1]貼付用（対象年度）'!BG48)</f>
        <v>14563.400000000001</v>
      </c>
      <c r="S47" s="78">
        <f>IF(ISERROR('[1]貼付用（対象年度）'!BH48+'[1]貼付用（対象年度）'!BI48),"",'[1]貼付用（対象年度）'!BH48+'[1]貼付用（対象年度）'!BI48)</f>
        <v>1737</v>
      </c>
      <c r="T47" s="79">
        <f t="shared" si="1"/>
        <v>13846</v>
      </c>
      <c r="U47" s="76">
        <f t="shared" si="1"/>
        <v>64724.599999999991</v>
      </c>
      <c r="V47" s="76">
        <f t="shared" si="1"/>
        <v>15815.099999999999</v>
      </c>
      <c r="W47" s="76">
        <f t="shared" si="1"/>
        <v>36352.6</v>
      </c>
      <c r="X47" s="76">
        <f t="shared" si="1"/>
        <v>27941.200000000004</v>
      </c>
      <c r="Y47" s="78">
        <f t="shared" si="1"/>
        <v>16245.900000000001</v>
      </c>
    </row>
    <row r="48" spans="1:25" ht="18" customHeight="1" x14ac:dyDescent="0.15">
      <c r="A48" s="72" t="s">
        <v>53</v>
      </c>
      <c r="B48" s="75">
        <f>IF(ISERROR('[1]貼付用（対象年度）'!F49+'[1]貼付用（対象年度）'!G49),"",'[1]貼付用（対象年度）'!F49+'[1]貼付用（対象年度）'!G49)</f>
        <v>244</v>
      </c>
      <c r="C48" s="76">
        <f>IF(ISERROR('[1]貼付用（対象年度）'!H49+'[1]貼付用（対象年度）'!I49),"",'[1]貼付用（対象年度）'!H49+'[1]貼付用（対象年度）'!I49)</f>
        <v>374.4</v>
      </c>
      <c r="D48" s="76">
        <f>IF(ISERROR('[1]貼付用（対象年度）'!J49+'[1]貼付用（対象年度）'!K49),"",'[1]貼付用（対象年度）'!J49+'[1]貼付用（対象年度）'!K49)</f>
        <v>117.2</v>
      </c>
      <c r="E48" s="76">
        <f>IF(ISERROR('[1]貼付用（対象年度）'!N49+'[1]貼付用（対象年度）'!O49),"",'[1]貼付用（対象年度）'!N49+'[1]貼付用（対象年度）'!O49)</f>
        <v>324.10000000000002</v>
      </c>
      <c r="F48" s="76">
        <f>IF(ISERROR('[1]貼付用（対象年度）'!L49+'[1]貼付用（対象年度）'!M49+'[1]貼付用（対象年度）'!P49+'[1]貼付用（対象年度）'!Q49+'[1]貼付用（対象年度）'!R49+'[1]貼付用（対象年度）'!S49),"",'[1]貼付用（対象年度）'!L49+'[1]貼付用（対象年度）'!M49+'[1]貼付用（対象年度）'!P49+'[1]貼付用（対象年度）'!Q49+'[1]貼付用（対象年度）'!R49+'[1]貼付用（対象年度）'!S49)</f>
        <v>65.5</v>
      </c>
      <c r="G48" s="78">
        <f>IF(ISERROR('[1]貼付用（対象年度）'!T49+'[1]貼付用（対象年度）'!U49),"",'[1]貼付用（対象年度）'!T49+'[1]貼付用（対象年度）'!U49)</f>
        <v>102</v>
      </c>
      <c r="H48" s="79">
        <f>IF(ISERROR('[1]貼付用（対象年度）'!Z49+'[1]貼付用（対象年度）'!AA49),"",'[1]貼付用（対象年度）'!Z49+'[1]貼付用（対象年度）'!AA49)</f>
        <v>2974</v>
      </c>
      <c r="I48" s="76">
        <f>IF(ISERROR('[1]貼付用（対象年度）'!AB49+'[1]貼付用（対象年度）'!AC49),"",'[1]貼付用（対象年度）'!AB49+'[1]貼付用（対象年度）'!AC49)</f>
        <v>23180.600000000002</v>
      </c>
      <c r="J48" s="76">
        <f>IF(ISERROR('[1]貼付用（対象年度）'!AD49+'[1]貼付用（対象年度）'!AE49),"",'[1]貼付用（対象年度）'!AD49+'[1]貼付用（対象年度）'!AE49)</f>
        <v>1218.2</v>
      </c>
      <c r="K48" s="76">
        <f>IF(ISERROR('[1]貼付用（対象年度）'!AH49+'[1]貼付用（対象年度）'!AI49),"",'[1]貼付用（対象年度）'!AH49+'[1]貼付用（対象年度）'!AI49)</f>
        <v>13780.099999999999</v>
      </c>
      <c r="L48" s="76">
        <f>IF(ISERROR('[1]貼付用（対象年度）'!AF49+'[1]貼付用（対象年度）'!AG49+'[1]貼付用（対象年度）'!AJ49+'[1]貼付用（対象年度）'!AK49+'[1]貼付用（対象年度）'!AL49+'[1]貼付用（対象年度）'!AM49),"",'[1]貼付用（対象年度）'!AF49+'[1]貼付用（対象年度）'!AG49+'[1]貼付用（対象年度）'!AJ49+'[1]貼付用（対象年度）'!AK49+'[1]貼付用（対象年度）'!AL49+'[1]貼付用（対象年度）'!AM49)</f>
        <v>9425.1</v>
      </c>
      <c r="M48" s="77">
        <f>IF(ISERROR('[1]貼付用（対象年度）'!AN49+'[1]貼付用（対象年度）'!AO49),"",'[1]貼付用（対象年度）'!AN49+'[1]貼付用（対象年度）'!AO49)</f>
        <v>1193.5</v>
      </c>
      <c r="N48" s="75">
        <f>IF(ISERROR('[1]貼付用（対象年度）'!AT49+'[1]貼付用（対象年度）'!AU49),"",'[1]貼付用（対象年度）'!AT49+'[1]貼付用（対象年度）'!AU49)</f>
        <v>5849</v>
      </c>
      <c r="O48" s="76">
        <f>IF(ISERROR('[1]貼付用（対象年度）'!AV49+'[1]貼付用（対象年度）'!AW49),"",'[1]貼付用（対象年度）'!AV49+'[1]貼付用（対象年度）'!AW49)</f>
        <v>14232.8</v>
      </c>
      <c r="P48" s="76">
        <f>IF(ISERROR('[1]貼付用（対象年度）'!AX49+'[1]貼付用（対象年度）'!AY49),"",'[1]貼付用（対象年度）'!AX49+'[1]貼付用（対象年度）'!AY49)</f>
        <v>1340.2</v>
      </c>
      <c r="Q48" s="76">
        <f>IF(ISERROR('[1]貼付用（対象年度）'!BB49+'[1]貼付用（対象年度）'!BC49),"",'[1]貼付用（対象年度）'!BB49+'[1]貼付用（対象年度）'!BC49)</f>
        <v>9139.7999999999993</v>
      </c>
      <c r="R48" s="76">
        <f>IF(ISERROR('[1]貼付用（対象年度）'!AZ49+'[1]貼付用（対象年度）'!BA49+'[1]貼付用（対象年度）'!BD49+'[1]貼付用（対象年度）'!BE49+'[1]貼付用（対象年度）'!BF49+'[1]貼付用（対象年度）'!BG49),"",'[1]貼付用（対象年度）'!AZ49+'[1]貼付用（対象年度）'!BA49+'[1]貼付用（対象年度）'!BD49+'[1]貼付用（対象年度）'!BE49+'[1]貼付用（対象年度）'!BF49+'[1]貼付用（対象年度）'!BG49)</f>
        <v>5383.7999999999993</v>
      </c>
      <c r="S48" s="78">
        <f>IF(ISERROR('[1]貼付用（対象年度）'!BH49+'[1]貼付用（対象年度）'!BI49),"",'[1]貼付用（対象年度）'!BH49+'[1]貼付用（対象年度）'!BI49)</f>
        <v>1049.5</v>
      </c>
      <c r="T48" s="79">
        <f t="shared" si="1"/>
        <v>9067</v>
      </c>
      <c r="U48" s="76">
        <f t="shared" si="1"/>
        <v>37787.800000000003</v>
      </c>
      <c r="V48" s="76">
        <f t="shared" si="1"/>
        <v>2675.6000000000004</v>
      </c>
      <c r="W48" s="76">
        <f t="shared" si="1"/>
        <v>23244</v>
      </c>
      <c r="X48" s="76">
        <f t="shared" si="1"/>
        <v>14874.4</v>
      </c>
      <c r="Y48" s="78">
        <f t="shared" si="1"/>
        <v>2345</v>
      </c>
    </row>
    <row r="49" spans="1:25" ht="18" customHeight="1" x14ac:dyDescent="0.15">
      <c r="A49" s="72" t="s">
        <v>54</v>
      </c>
      <c r="B49" s="75">
        <f>IF(ISERROR('[1]貼付用（対象年度）'!F50+'[1]貼付用（対象年度）'!G50),"",'[1]貼付用（対象年度）'!F50+'[1]貼付用（対象年度）'!G50)</f>
        <v>148</v>
      </c>
      <c r="C49" s="76">
        <f>IF(ISERROR('[1]貼付用（対象年度）'!H50+'[1]貼付用（対象年度）'!I50),"",'[1]貼付用（対象年度）'!H50+'[1]貼付用（対象年度）'!I50)</f>
        <v>4193.2399999999989</v>
      </c>
      <c r="D49" s="76">
        <f>IF(ISERROR('[1]貼付用（対象年度）'!J50+'[1]貼付用（対象年度）'!K50),"",'[1]貼付用（対象年度）'!J50+'[1]貼付用（対象年度）'!K50)</f>
        <v>79.259999999999991</v>
      </c>
      <c r="E49" s="76">
        <f>IF(ISERROR('[1]貼付用（対象年度）'!N50+'[1]貼付用（対象年度）'!O50),"",'[1]貼付用（対象年度）'!N50+'[1]貼付用（対象年度）'!O50)</f>
        <v>3244.39</v>
      </c>
      <c r="F49" s="76">
        <f>IF(ISERROR('[1]貼付用（対象年度）'!L50+'[1]貼付用（対象年度）'!M50+'[1]貼付用（対象年度）'!P50+'[1]貼付用（対象年度）'!Q50+'[1]貼付用（対象年度）'!R50+'[1]貼付用（対象年度）'!S50),"",'[1]貼付用（対象年度）'!L50+'[1]貼付用（対象年度）'!M50+'[1]貼付用（対象年度）'!P50+'[1]貼付用（対象年度）'!Q50+'[1]貼付用（対象年度）'!R50+'[1]貼付用（対象年度）'!S50)</f>
        <v>950.1</v>
      </c>
      <c r="G49" s="78">
        <f>IF(ISERROR('[1]貼付用（対象年度）'!T50+'[1]貼付用（対象年度）'!U50),"",'[1]貼付用（対象年度）'!T50+'[1]貼付用（対象年度）'!U50)</f>
        <v>78.13</v>
      </c>
      <c r="H49" s="79">
        <f>IF(ISERROR('[1]貼付用（対象年度）'!Z50+'[1]貼付用（対象年度）'!AA50),"",'[1]貼付用（対象年度）'!Z50+'[1]貼付用（対象年度）'!AA50)</f>
        <v>3584</v>
      </c>
      <c r="I49" s="76">
        <f>IF(ISERROR('[1]貼付用（対象年度）'!AB50+'[1]貼付用（対象年度）'!AC50),"",'[1]貼付用（対象年度）'!AB50+'[1]貼付用（対象年度）'!AC50)</f>
        <v>19007.062000000009</v>
      </c>
      <c r="J49" s="76">
        <f>IF(ISERROR('[1]貼付用（対象年度）'!AD50+'[1]貼付用（対象年度）'!AE50),"",'[1]貼付用（対象年度）'!AD50+'[1]貼付用（対象年度）'!AE50)</f>
        <v>1043.8899999999999</v>
      </c>
      <c r="K49" s="76">
        <f>IF(ISERROR('[1]貼付用（対象年度）'!AH50+'[1]貼付用（対象年度）'!AI50),"",'[1]貼付用（対象年度）'!AH50+'[1]貼付用（対象年度）'!AI50)</f>
        <v>16177.492000000009</v>
      </c>
      <c r="L49" s="76">
        <f>IF(ISERROR('[1]貼付用（対象年度）'!AF50+'[1]貼付用（対象年度）'!AG50+'[1]貼付用（対象年度）'!AJ50+'[1]貼付用（対象年度）'!AK50+'[1]貼付用（対象年度）'!AL50+'[1]貼付用（対象年度）'!AM50),"",'[1]貼付用（対象年度）'!AF50+'[1]貼付用（対象年度）'!AG50+'[1]貼付用（対象年度）'!AJ50+'[1]貼付用（対象年度）'!AK50+'[1]貼付用（対象年度）'!AL50+'[1]貼付用（対象年度）'!AM50)</f>
        <v>2747.83</v>
      </c>
      <c r="M49" s="77">
        <f>IF(ISERROR('[1]貼付用（対象年度）'!AN50+'[1]貼付用（対象年度）'!AO50),"",'[1]貼付用（対象年度）'!AN50+'[1]貼付用（対象年度）'!AO50)</f>
        <v>1125.6299999999999</v>
      </c>
      <c r="N49" s="75">
        <f>IF(ISERROR('[1]貼付用（対象年度）'!AT50+'[1]貼付用（対象年度）'!AU50),"",'[1]貼付用（対象年度）'!AT50+'[1]貼付用（対象年度）'!AU50)</f>
        <v>6689</v>
      </c>
      <c r="O49" s="76">
        <f>IF(ISERROR('[1]貼付用（対象年度）'!AV50+'[1]貼付用（対象年度）'!AW50),"",'[1]貼付用（対象年度）'!AV50+'[1]貼付用（対象年度）'!AW50)</f>
        <v>17844.235000000004</v>
      </c>
      <c r="P49" s="76">
        <f>IF(ISERROR('[1]貼付用（対象年度）'!AX50+'[1]貼付用（対象年度）'!AY50),"",'[1]貼付用（対象年度）'!AX50+'[1]貼付用（対象年度）'!AY50)</f>
        <v>1255.095</v>
      </c>
      <c r="Q49" s="76">
        <f>IF(ISERROR('[1]貼付用（対象年度）'!BB50+'[1]貼付用（対象年度）'!BC50),"",'[1]貼付用（対象年度）'!BB50+'[1]貼付用（対象年度）'!BC50)</f>
        <v>13534.409</v>
      </c>
      <c r="R49" s="76">
        <f>IF(ISERROR('[1]貼付用（対象年度）'!AZ50+'[1]貼付用（対象年度）'!BA50+'[1]貼付用（対象年度）'!BD50+'[1]貼付用（対象年度）'!BE50+'[1]貼付用（対象年度）'!BF50+'[1]貼付用（対象年度）'!BG50),"",'[1]貼付用（対象年度）'!AZ50+'[1]貼付用（対象年度）'!BA50+'[1]貼付用（対象年度）'!BD50+'[1]貼付用（対象年度）'!BE50+'[1]貼付用（対象年度）'!BF50+'[1]貼付用（対象年度）'!BG50)</f>
        <v>4414.2649999999994</v>
      </c>
      <c r="S49" s="78">
        <f>IF(ISERROR('[1]貼付用（対象年度）'!BH50+'[1]貼付用（対象年度）'!BI50),"",'[1]貼付用（対象年度）'!BH50+'[1]貼付用（対象年度）'!BI50)</f>
        <v>1150.6560000000002</v>
      </c>
      <c r="T49" s="79">
        <f t="shared" si="1"/>
        <v>10421</v>
      </c>
      <c r="U49" s="76">
        <f t="shared" si="1"/>
        <v>41044.537000000011</v>
      </c>
      <c r="V49" s="76">
        <f t="shared" si="1"/>
        <v>2378.2449999999999</v>
      </c>
      <c r="W49" s="76">
        <f t="shared" si="1"/>
        <v>32956.291000000012</v>
      </c>
      <c r="X49" s="76">
        <f t="shared" si="1"/>
        <v>8112.1949999999997</v>
      </c>
      <c r="Y49" s="78">
        <f t="shared" si="1"/>
        <v>2354.4160000000002</v>
      </c>
    </row>
    <row r="50" spans="1:25" ht="18" customHeight="1" x14ac:dyDescent="0.15">
      <c r="A50" s="72" t="s">
        <v>55</v>
      </c>
      <c r="B50" s="75">
        <f>IF(ISERROR('[1]貼付用（対象年度）'!F51+'[1]貼付用（対象年度）'!G51),"",'[1]貼付用（対象年度）'!F51+'[1]貼付用（対象年度）'!G51)</f>
        <v>221</v>
      </c>
      <c r="C50" s="76">
        <f>IF(ISERROR('[1]貼付用（対象年度）'!H51+'[1]貼付用（対象年度）'!I51),"",'[1]貼付用（対象年度）'!H51+'[1]貼付用（対象年度）'!I51)</f>
        <v>34413.700000000004</v>
      </c>
      <c r="D50" s="76">
        <f>IF(ISERROR('[1]貼付用（対象年度）'!J51+'[1]貼付用（対象年度）'!K51),"",'[1]貼付用（対象年度）'!J51+'[1]貼付用（対象年度）'!K51)</f>
        <v>34.799999999999997</v>
      </c>
      <c r="E50" s="76">
        <f>IF(ISERROR('[1]貼付用（対象年度）'!N51+'[1]貼付用（対象年度）'!O51),"",'[1]貼付用（対象年度）'!N51+'[1]貼付用（対象年度）'!O51)</f>
        <v>34355.300000000003</v>
      </c>
      <c r="F50" s="76">
        <f>IF(ISERROR('[1]貼付用（対象年度）'!L51+'[1]貼付用（対象年度）'!M51+'[1]貼付用（対象年度）'!P51+'[1]貼付用（対象年度）'!Q51+'[1]貼付用（対象年度）'!R51+'[1]貼付用（対象年度）'!S51),"",'[1]貼付用（対象年度）'!L51+'[1]貼付用（対象年度）'!M51+'[1]貼付用（対象年度）'!P51+'[1]貼付用（対象年度）'!Q51+'[1]貼付用（対象年度）'!R51+'[1]貼付用（対象年度）'!S51)</f>
        <v>45.5</v>
      </c>
      <c r="G50" s="78">
        <f>IF(ISERROR('[1]貼付用（対象年度）'!T51+'[1]貼付用（対象年度）'!U51),"",'[1]貼付用（対象年度）'!T51+'[1]貼付用（対象年度）'!U51)</f>
        <v>47.7</v>
      </c>
      <c r="H50" s="79">
        <f>IF(ISERROR('[1]貼付用（対象年度）'!Z51+'[1]貼付用（対象年度）'!AA51),"",'[1]貼付用（対象年度）'!Z51+'[1]貼付用（対象年度）'!AA51)</f>
        <v>4295</v>
      </c>
      <c r="I50" s="76">
        <f>IF(ISERROR('[1]貼付用（対象年度）'!AB51+'[1]貼付用（対象年度）'!AC51),"",'[1]貼付用（対象年度）'!AB51+'[1]貼付用（対象年度）'!AC51)</f>
        <v>25824.5</v>
      </c>
      <c r="J50" s="76">
        <f>IF(ISERROR('[1]貼付用（対象年度）'!AD51+'[1]貼付用（対象年度）'!AE51),"",'[1]貼付用（対象年度）'!AD51+'[1]貼付用（対象年度）'!AE51)</f>
        <v>1900.8000000000002</v>
      </c>
      <c r="K50" s="76">
        <f>IF(ISERROR('[1]貼付用（対象年度）'!AH51+'[1]貼付用（対象年度）'!AI51),"",'[1]貼付用（対象年度）'!AH51+'[1]貼付用（対象年度）'!AI51)</f>
        <v>21815.9</v>
      </c>
      <c r="L50" s="76">
        <f>IF(ISERROR('[1]貼付用（対象年度）'!AF51+'[1]貼付用（対象年度）'!AG51+'[1]貼付用（対象年度）'!AJ51+'[1]貼付用（対象年度）'!AK51+'[1]貼付用（対象年度）'!AL51+'[1]貼付用（対象年度）'!AM51),"",'[1]貼付用（対象年度）'!AF51+'[1]貼付用（対象年度）'!AG51+'[1]貼付用（対象年度）'!AJ51+'[1]貼付用（対象年度）'!AK51+'[1]貼付用（対象年度）'!AL51+'[1]貼付用（対象年度）'!AM51)</f>
        <v>3944.5</v>
      </c>
      <c r="M50" s="77">
        <f>IF(ISERROR('[1]貼付用（対象年度）'!AN51+'[1]貼付用（対象年度）'!AO51),"",'[1]貼付用（対象年度）'!AN51+'[1]貼付用（対象年度）'!AO51)</f>
        <v>1965</v>
      </c>
      <c r="N50" s="75">
        <f>IF(ISERROR('[1]貼付用（対象年度）'!AT51+'[1]貼付用（対象年度）'!AU51),"",'[1]貼付用（対象年度）'!AT51+'[1]貼付用（対象年度）'!AU51)</f>
        <v>8869</v>
      </c>
      <c r="O50" s="76">
        <f>IF(ISERROR('[1]貼付用（対象年度）'!AV51+'[1]貼付用（対象年度）'!AW51),"",'[1]貼付用（対象年度）'!AV51+'[1]貼付用（対象年度）'!AW51)</f>
        <v>75550.2</v>
      </c>
      <c r="P50" s="76">
        <f>IF(ISERROR('[1]貼付用（対象年度）'!AX51+'[1]貼付用（対象年度）'!AY51),"",'[1]貼付用（対象年度）'!AX51+'[1]貼付用（対象年度）'!AY51)</f>
        <v>1918.5</v>
      </c>
      <c r="Q50" s="76">
        <f>IF(ISERROR('[1]貼付用（対象年度）'!BB51+'[1]貼付用（対象年度）'!BC51),"",'[1]貼付用（対象年度）'!BB51+'[1]貼付用（対象年度）'!BC51)</f>
        <v>23414.400000000001</v>
      </c>
      <c r="R50" s="76">
        <f>IF(ISERROR('[1]貼付用（対象年度）'!AZ51+'[1]貼付用（対象年度）'!BA51+'[1]貼付用（対象年度）'!BD51+'[1]貼付用（対象年度）'!BE51+'[1]貼付用（対象年度）'!BF51+'[1]貼付用（対象年度）'!BG51),"",'[1]貼付用（対象年度）'!AZ51+'[1]貼付用（対象年度）'!BA51+'[1]貼付用（対象年度）'!BD51+'[1]貼付用（対象年度）'!BE51+'[1]貼付用（対象年度）'!BF51+'[1]貼付用（対象年度）'!BG51)</f>
        <v>2787.9999999999991</v>
      </c>
      <c r="S50" s="78">
        <f>IF(ISERROR('[1]貼付用（対象年度）'!BH51+'[1]貼付用（対象年度）'!BI51),"",'[1]貼付用（対象年度）'!BH51+'[1]貼付用（対象年度）'!BI51)</f>
        <v>51266.400000000001</v>
      </c>
      <c r="T50" s="79">
        <f t="shared" si="1"/>
        <v>13385</v>
      </c>
      <c r="U50" s="76">
        <f t="shared" si="1"/>
        <v>135788.4</v>
      </c>
      <c r="V50" s="76">
        <f t="shared" si="1"/>
        <v>3854.1000000000004</v>
      </c>
      <c r="W50" s="76">
        <f t="shared" si="1"/>
        <v>79585.600000000006</v>
      </c>
      <c r="X50" s="76">
        <f t="shared" si="1"/>
        <v>6777.9999999999991</v>
      </c>
      <c r="Y50" s="78">
        <f t="shared" si="1"/>
        <v>53279.1</v>
      </c>
    </row>
    <row r="51" spans="1:25" ht="18" customHeight="1" thickBot="1" x14ac:dyDescent="0.2">
      <c r="A51" s="73" t="s">
        <v>56</v>
      </c>
      <c r="B51" s="59">
        <f>IF(ISERROR('[1]貼付用（対象年度）'!F52+'[1]貼付用（対象年度）'!G52),"",'[1]貼付用（対象年度）'!F52+'[1]貼付用（対象年度）'!G52)</f>
        <v>443</v>
      </c>
      <c r="C51" s="61">
        <f>IF(ISERROR('[1]貼付用（対象年度）'!H52+'[1]貼付用（対象年度）'!I52),"",'[1]貼付用（対象年度）'!H52+'[1]貼付用（対象年度）'!I52)</f>
        <v>380.70000000000005</v>
      </c>
      <c r="D51" s="61">
        <f>IF(ISERROR('[1]貼付用（対象年度）'!J52+'[1]貼付用（対象年度）'!K52),"",'[1]貼付用（対象年度）'!J52+'[1]貼付用（対象年度）'!K52)</f>
        <v>30.3</v>
      </c>
      <c r="E51" s="61">
        <f>IF(ISERROR('[1]貼付用（対象年度）'!N52+'[1]貼付用（対象年度）'!O52),"",'[1]貼付用（対象年度）'!N52+'[1]貼付用（対象年度）'!O52)</f>
        <v>206.5</v>
      </c>
      <c r="F51" s="61">
        <f>IF(ISERROR('[1]貼付用（対象年度）'!L52+'[1]貼付用（対象年度）'!M52+'[1]貼付用（対象年度）'!P52+'[1]貼付用（対象年度）'!Q52+'[1]貼付用（対象年度）'!R52+'[1]貼付用（対象年度）'!S52),"",'[1]貼付用（対象年度）'!L52+'[1]貼付用（対象年度）'!M52+'[1]貼付用（対象年度）'!P52+'[1]貼付用（対象年度）'!Q52+'[1]貼付用（対象年度）'!R52+'[1]貼付用（対象年度）'!S52)</f>
        <v>176.2</v>
      </c>
      <c r="G51" s="65">
        <f>IF(ISERROR('[1]貼付用（対象年度）'!T52+'[1]貼付用（対象年度）'!U52),"",'[1]貼付用（対象年度）'!T52+'[1]貼付用（対象年度）'!U52)</f>
        <v>28.3</v>
      </c>
      <c r="H51" s="60">
        <f>IF(ISERROR('[1]貼付用（対象年度）'!Z52+'[1]貼付用（対象年度）'!AA52),"",'[1]貼付用（対象年度）'!Z52+'[1]貼付用（対象年度）'!AA52)</f>
        <v>3417</v>
      </c>
      <c r="I51" s="61">
        <f>IF(ISERROR('[1]貼付用（対象年度）'!AB52+'[1]貼付用（対象年度）'!AC52),"",'[1]貼付用（対象年度）'!AB52+'[1]貼付用（対象年度）'!AC52)</f>
        <v>17861.400000000001</v>
      </c>
      <c r="J51" s="61">
        <f>IF(ISERROR('[1]貼付用（対象年度）'!AD52+'[1]貼付用（対象年度）'!AE52),"",'[1]貼付用（対象年度）'!AD52+'[1]貼付用（対象年度）'!AE52)</f>
        <v>581.20000000000005</v>
      </c>
      <c r="K51" s="61">
        <f>IF(ISERROR('[1]貼付用（対象年度）'!AH52+'[1]貼付用（対象年度）'!AI52),"",'[1]貼付用（対象年度）'!AH52+'[1]貼付用（対象年度）'!AI52)</f>
        <v>12440.9</v>
      </c>
      <c r="L51" s="61">
        <f>IF(ISERROR('[1]貼付用（対象年度）'!AF52+'[1]貼付用（対象年度）'!AG52+'[1]貼付用（対象年度）'!AJ52+'[1]貼付用（対象年度）'!AK52+'[1]貼付用（対象年度）'!AL52+'[1]貼付用（対象年度）'!AM52),"",'[1]貼付用（対象年度）'!AF52+'[1]貼付用（対象年度）'!AG52+'[1]貼付用（対象年度）'!AJ52+'[1]貼付用（対象年度）'!AK52+'[1]貼付用（対象年度）'!AL52+'[1]貼付用（対象年度）'!AM52)</f>
        <v>4237.1000000000004</v>
      </c>
      <c r="M51" s="62">
        <f>IF(ISERROR('[1]貼付用（対象年度）'!AN52+'[1]貼付用（対象年度）'!AO52),"",'[1]貼付用（対象年度）'!AN52+'[1]貼付用（対象年度）'!AO52)</f>
        <v>1764.5</v>
      </c>
      <c r="N51" s="59">
        <f>IF(ISERROR('[1]貼付用（対象年度）'!AT52+'[1]貼付用（対象年度）'!AU52),"",'[1]貼付用（対象年度）'!AT52+'[1]貼付用（対象年度）'!AU52)</f>
        <v>18521</v>
      </c>
      <c r="O51" s="61">
        <f>IF(ISERROR('[1]貼付用（対象年度）'!AV52+'[1]貼付用（対象年度）'!AW52),"",'[1]貼付用（対象年度）'!AV52+'[1]貼付用（対象年度）'!AW52)</f>
        <v>28734.9</v>
      </c>
      <c r="P51" s="61">
        <f>IF(ISERROR('[1]貼付用（対象年度）'!AX52+'[1]貼付用（対象年度）'!AY52),"",'[1]貼付用（対象年度）'!AX52+'[1]貼付用（対象年度）'!AY52)</f>
        <v>1118</v>
      </c>
      <c r="Q51" s="61">
        <f>IF(ISERROR('[1]貼付用（対象年度）'!BB52+'[1]貼付用（対象年度）'!BC52),"",'[1]貼付用（対象年度）'!BB52+'[1]貼付用（対象年度）'!BC52)</f>
        <v>25754</v>
      </c>
      <c r="R51" s="61">
        <f>IF(ISERROR('[1]貼付用（対象年度）'!AZ52+'[1]貼付用（対象年度）'!BA52+'[1]貼付用（対象年度）'!BD52+'[1]貼付用（対象年度）'!BE52+'[1]貼付用（対象年度）'!BF52+'[1]貼付用（対象年度）'!BG52),"",'[1]貼付用（対象年度）'!AZ52+'[1]貼付用（対象年度）'!BA52+'[1]貼付用（対象年度）'!BD52+'[1]貼付用（対象年度）'!BE52+'[1]貼付用（対象年度）'!BF52+'[1]貼付用（対象年度）'!BG52)</f>
        <v>2720.9</v>
      </c>
      <c r="S51" s="65">
        <f>IF(ISERROR('[1]貼付用（対象年度）'!BH52+'[1]貼付用（対象年度）'!BI52),"",'[1]貼付用（対象年度）'!BH52+'[1]貼付用（対象年度）'!BI52)</f>
        <v>1378</v>
      </c>
      <c r="T51" s="60">
        <f t="shared" si="1"/>
        <v>22381</v>
      </c>
      <c r="U51" s="61">
        <f t="shared" si="1"/>
        <v>46977</v>
      </c>
      <c r="V51" s="61">
        <f t="shared" si="1"/>
        <v>1729.5</v>
      </c>
      <c r="W51" s="61">
        <f t="shared" si="1"/>
        <v>38401.4</v>
      </c>
      <c r="X51" s="61">
        <f t="shared" si="1"/>
        <v>7134.2000000000007</v>
      </c>
      <c r="Y51" s="65">
        <f t="shared" si="1"/>
        <v>3170.8</v>
      </c>
    </row>
    <row r="52" spans="1:25" ht="18" customHeight="1" thickTop="1" thickBot="1" x14ac:dyDescent="0.2">
      <c r="A52" s="74" t="s">
        <v>7</v>
      </c>
      <c r="B52" s="66">
        <f>SUM(B5:B51)</f>
        <v>44953</v>
      </c>
      <c r="C52" s="80">
        <f t="shared" ref="C52:Y52" si="2">SUM(C5:C51)</f>
        <v>124490.398</v>
      </c>
      <c r="D52" s="80">
        <f t="shared" si="2"/>
        <v>22967.879000000004</v>
      </c>
      <c r="E52" s="80">
        <f t="shared" si="2"/>
        <v>81167.549999999988</v>
      </c>
      <c r="F52" s="80">
        <f t="shared" si="2"/>
        <v>43155.38</v>
      </c>
      <c r="G52" s="82">
        <f t="shared" si="2"/>
        <v>23204.267</v>
      </c>
      <c r="H52" s="67">
        <f t="shared" si="2"/>
        <v>367932.2</v>
      </c>
      <c r="I52" s="80">
        <f t="shared" si="2"/>
        <v>2408360.9909999999</v>
      </c>
      <c r="J52" s="80">
        <f t="shared" si="2"/>
        <v>130944.52500000001</v>
      </c>
      <c r="K52" s="80">
        <f t="shared" si="2"/>
        <v>1306255.7219999998</v>
      </c>
      <c r="L52" s="80">
        <f t="shared" si="2"/>
        <v>1101495.2770000002</v>
      </c>
      <c r="M52" s="81">
        <f t="shared" si="2"/>
        <v>125503.732</v>
      </c>
      <c r="N52" s="66">
        <f t="shared" si="2"/>
        <v>1097672.3999999999</v>
      </c>
      <c r="O52" s="80">
        <f t="shared" si="2"/>
        <v>2701979.2524999995</v>
      </c>
      <c r="P52" s="80">
        <f t="shared" si="2"/>
        <v>138242.08800000002</v>
      </c>
      <c r="Q52" s="80">
        <f t="shared" si="2"/>
        <v>1570271.3559999997</v>
      </c>
      <c r="R52" s="80">
        <f t="shared" si="2"/>
        <v>1060407.7814999998</v>
      </c>
      <c r="S52" s="82">
        <f t="shared" si="2"/>
        <v>196797.69399999999</v>
      </c>
      <c r="T52" s="67">
        <f t="shared" si="2"/>
        <v>1510557.5999999999</v>
      </c>
      <c r="U52" s="80">
        <f t="shared" si="2"/>
        <v>5234830.6414999999</v>
      </c>
      <c r="V52" s="80">
        <f t="shared" si="2"/>
        <v>292154.49199999991</v>
      </c>
      <c r="W52" s="80">
        <f t="shared" si="2"/>
        <v>2957694.628</v>
      </c>
      <c r="X52" s="80">
        <f t="shared" si="2"/>
        <v>2205058.4384999997</v>
      </c>
      <c r="Y52" s="82">
        <f t="shared" si="2"/>
        <v>345505.69300000009</v>
      </c>
    </row>
    <row r="53" spans="1:25" ht="18" customHeight="1" x14ac:dyDescent="0.15">
      <c r="A53" s="13" t="s">
        <v>57</v>
      </c>
    </row>
    <row r="54" spans="1:25" x14ac:dyDescent="0.15">
      <c r="A54" s="14" t="s">
        <v>98</v>
      </c>
    </row>
    <row r="55" spans="1:25" x14ac:dyDescent="0.15">
      <c r="A55" s="14" t="s">
        <v>82</v>
      </c>
    </row>
    <row r="57" spans="1:25" s="2" customFormat="1" x14ac:dyDescent="0.15">
      <c r="A57" s="4"/>
      <c r="B57" s="18"/>
      <c r="C57" s="18"/>
      <c r="D57" s="18"/>
      <c r="E57" s="18"/>
      <c r="F57" s="18"/>
      <c r="G57" s="18"/>
      <c r="H57" s="19"/>
      <c r="I57" s="19"/>
      <c r="J57" s="19"/>
      <c r="K57" s="19"/>
      <c r="L57" s="19"/>
      <c r="M57" s="19"/>
      <c r="N57" s="19"/>
      <c r="O57" s="19"/>
      <c r="P57" s="19"/>
      <c r="Q57" s="19"/>
      <c r="R57" s="19"/>
      <c r="S57" s="19"/>
      <c r="T57" s="19"/>
      <c r="U57" s="19"/>
      <c r="V57" s="19"/>
      <c r="W57" s="19"/>
      <c r="X57" s="19"/>
      <c r="Y57" s="19"/>
    </row>
    <row r="58" spans="1:25" s="2" customFormat="1" x14ac:dyDescent="0.15">
      <c r="A58" s="4"/>
    </row>
    <row r="59" spans="1:25" s="2" customFormat="1" x14ac:dyDescent="0.15">
      <c r="A59" s="4"/>
    </row>
  </sheetData>
  <mergeCells count="6">
    <mergeCell ref="T3:Y3"/>
    <mergeCell ref="B1:G1"/>
    <mergeCell ref="A3:A4"/>
    <mergeCell ref="B3:G3"/>
    <mergeCell ref="H3:M3"/>
    <mergeCell ref="N3:S3"/>
  </mergeCells>
  <phoneticPr fontId="1"/>
  <pageMargins left="0.7" right="0.7" top="0.75" bottom="0.75" header="0.3" footer="0.3"/>
  <pageSetup paperSize="9" scale="3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Y55"/>
  <sheetViews>
    <sheetView showGridLines="0" zoomScale="85" zoomScaleNormal="85" workbookViewId="0">
      <pane xSplit="1" ySplit="4" topLeftCell="B5" activePane="bottomRight" state="frozen"/>
      <selection pane="topRight"/>
      <selection pane="bottomLeft"/>
      <selection pane="bottomRight" activeCell="A3" sqref="A3:Y52"/>
    </sheetView>
  </sheetViews>
  <sheetFormatPr defaultColWidth="9.625" defaultRowHeight="13.5" x14ac:dyDescent="0.15"/>
  <cols>
    <col min="1" max="1" width="9.625" style="4" customWidth="1"/>
    <col min="2" max="25" width="9.625" style="1" customWidth="1"/>
    <col min="26" max="16384" width="9.625" style="1"/>
  </cols>
  <sheetData>
    <row r="1" spans="1:25" s="2" customFormat="1" x14ac:dyDescent="0.15">
      <c r="A1" s="4"/>
      <c r="B1" s="174"/>
      <c r="C1" s="174"/>
      <c r="D1" s="174"/>
      <c r="E1" s="174"/>
      <c r="F1" s="174"/>
      <c r="G1" s="174"/>
    </row>
    <row r="2" spans="1:25" ht="7.5" customHeight="1" thickBot="1" x14ac:dyDescent="0.2"/>
    <row r="3" spans="1:25" s="2" customFormat="1" ht="21.75" customHeight="1" thickBot="1" x14ac:dyDescent="0.2">
      <c r="A3" s="195" t="s">
        <v>99</v>
      </c>
      <c r="B3" s="192" t="s">
        <v>149</v>
      </c>
      <c r="C3" s="193"/>
      <c r="D3" s="193"/>
      <c r="E3" s="193"/>
      <c r="F3" s="193"/>
      <c r="G3" s="194"/>
      <c r="H3" s="192" t="s">
        <v>150</v>
      </c>
      <c r="I3" s="193"/>
      <c r="J3" s="193"/>
      <c r="K3" s="193"/>
      <c r="L3" s="193"/>
      <c r="M3" s="194"/>
      <c r="N3" s="192" t="s">
        <v>146</v>
      </c>
      <c r="O3" s="193"/>
      <c r="P3" s="193"/>
      <c r="Q3" s="193"/>
      <c r="R3" s="193"/>
      <c r="S3" s="193"/>
      <c r="T3" s="192" t="s">
        <v>151</v>
      </c>
      <c r="U3" s="193"/>
      <c r="V3" s="193"/>
      <c r="W3" s="193"/>
      <c r="X3" s="193"/>
      <c r="Y3" s="194"/>
    </row>
    <row r="4" spans="1:25" s="4" customFormat="1" ht="41.25" customHeight="1" thickBot="1" x14ac:dyDescent="0.2">
      <c r="A4" s="196"/>
      <c r="B4" s="23" t="s">
        <v>59</v>
      </c>
      <c r="C4" s="7" t="s">
        <v>60</v>
      </c>
      <c r="D4" s="7" t="s">
        <v>76</v>
      </c>
      <c r="E4" s="7" t="s">
        <v>77</v>
      </c>
      <c r="F4" s="7" t="s">
        <v>78</v>
      </c>
      <c r="G4" s="8" t="s">
        <v>79</v>
      </c>
      <c r="H4" s="23" t="s">
        <v>59</v>
      </c>
      <c r="I4" s="7" t="s">
        <v>60</v>
      </c>
      <c r="J4" s="7" t="s">
        <v>76</v>
      </c>
      <c r="K4" s="7" t="s">
        <v>77</v>
      </c>
      <c r="L4" s="7" t="s">
        <v>78</v>
      </c>
      <c r="M4" s="22" t="s">
        <v>79</v>
      </c>
      <c r="N4" s="23" t="s">
        <v>59</v>
      </c>
      <c r="O4" s="7" t="s">
        <v>60</v>
      </c>
      <c r="P4" s="7" t="s">
        <v>76</v>
      </c>
      <c r="Q4" s="7" t="s">
        <v>77</v>
      </c>
      <c r="R4" s="7" t="s">
        <v>78</v>
      </c>
      <c r="S4" s="8" t="s">
        <v>79</v>
      </c>
      <c r="T4" s="6" t="s">
        <v>59</v>
      </c>
      <c r="U4" s="7" t="s">
        <v>60</v>
      </c>
      <c r="V4" s="7" t="s">
        <v>76</v>
      </c>
      <c r="W4" s="7" t="s">
        <v>77</v>
      </c>
      <c r="X4" s="7" t="s">
        <v>78</v>
      </c>
      <c r="Y4" s="8" t="s">
        <v>79</v>
      </c>
    </row>
    <row r="5" spans="1:25" ht="18" customHeight="1" x14ac:dyDescent="0.15">
      <c r="A5" s="21" t="s">
        <v>10</v>
      </c>
      <c r="B5" s="49">
        <f>IF(ISERROR('[1]貼付用（対象年度）'!G6),"",'[1]貼付用（対象年度）'!G6)</f>
        <v>3765</v>
      </c>
      <c r="C5" s="51">
        <f>IF(ISERROR('[1]貼付用（対象年度）'!I6),"",'[1]貼付用（対象年度）'!I6)</f>
        <v>1514.2010000000002</v>
      </c>
      <c r="D5" s="51">
        <f>IF(ISERROR('[1]貼付用（対象年度）'!K6),"",'[1]貼付用（対象年度）'!K6)</f>
        <v>383.63599999999997</v>
      </c>
      <c r="E5" s="51">
        <f>IF(ISERROR('[1]貼付用（対象年度）'!O6),"",'[1]貼付用（対象年度）'!O6)</f>
        <v>1501.8739999999996</v>
      </c>
      <c r="F5" s="51">
        <f>IF(ISERROR('[1]貼付用（対象年度）'!M6+'[1]貼付用（対象年度）'!Q6+'[1]貼付用（対象年度）'!S6),"",'[1]貼付用（対象年度）'!M6+'[1]貼付用（対象年度）'!Q6+'[1]貼付用（対象年度）'!S6)</f>
        <v>16.625</v>
      </c>
      <c r="G5" s="52">
        <f>IF(ISERROR('[1]貼付用（対象年度）'!U6),"",'[1]貼付用（対象年度）'!U6)</f>
        <v>379.33799999999997</v>
      </c>
      <c r="H5" s="49">
        <f>IF(ISERROR('[1]貼付用（対象年度）'!AA6),"",'[1]貼付用（対象年度）'!AA6)</f>
        <v>9582</v>
      </c>
      <c r="I5" s="51">
        <f>IF(ISERROR('[1]貼付用（対象年度）'!AC6),"",'[1]貼付用（対象年度）'!AC6)</f>
        <v>43701.08199999998</v>
      </c>
      <c r="J5" s="51">
        <f>IF(ISERROR('[1]貼付用（対象年度）'!AE6),"",'[1]貼付用（対象年度）'!AE6)</f>
        <v>3284.3399999999992</v>
      </c>
      <c r="K5" s="51">
        <f>IF(ISERROR('[1]貼付用（対象年度）'!AI6),"",'[1]貼付用（対象年度）'!AI6)</f>
        <v>37575.982000000004</v>
      </c>
      <c r="L5" s="51">
        <f>IF(ISERROR('[1]貼付用（対象年度）'!AG6+'[1]貼付用（対象年度）'!AK6+'[1]貼付用（対象年度）'!AM6),"",'[1]貼付用（対象年度）'!AG6+'[1]貼付用（対象年度）'!AK6+'[1]貼付用（対象年度）'!AM6)</f>
        <v>5685.0650000000005</v>
      </c>
      <c r="M5" s="52">
        <f>IF(ISERROR('[1]貼付用（対象年度）'!AO6),"",'[1]貼付用（対象年度）'!AO6)</f>
        <v>3724.3750000000005</v>
      </c>
      <c r="N5" s="113">
        <f>IF(ISERROR('[1]貼付用（対象年度）'!AU6),"",'[1]貼付用（対象年度）'!AU6)</f>
        <v>30284</v>
      </c>
      <c r="O5" s="51">
        <f>IF(ISERROR('[1]貼付用（対象年度）'!AW6),"",'[1]貼付用（対象年度）'!AW6)</f>
        <v>39039.733999999989</v>
      </c>
      <c r="P5" s="51">
        <f>IF(ISERROR('[1]貼付用（対象年度）'!AY6),"",'[1]貼付用（対象年度）'!AY6)</f>
        <v>1804.43</v>
      </c>
      <c r="Q5" s="51">
        <f>IF(ISERROR('[1]貼付用（対象年度）'!BC6),"",'[1]貼付用（対象年度）'!BC6)</f>
        <v>34449.963999999978</v>
      </c>
      <c r="R5" s="51">
        <f>IF(ISERROR('[1]貼付用（対象年度）'!BA6+'[1]貼付用（対象年度）'!BE6+'[1]貼付用（対象年度）'!BG6),"",'[1]貼付用（対象年度）'!BA6+'[1]貼付用（対象年度）'!BE6+'[1]貼付用（対象年度）'!BG6)</f>
        <v>4366.4070000000002</v>
      </c>
      <c r="S5" s="55">
        <f>IF(ISERROR('[1]貼付用（対象年度）'!BI6),"",'[1]貼付用（対象年度）'!BI6)</f>
        <v>2027.793000000001</v>
      </c>
      <c r="T5" s="49">
        <f t="shared" ref="T5:Y20" si="0">IF(SUM(B5,H5,N5)="","",SUM(B5,H5,N5))</f>
        <v>43631</v>
      </c>
      <c r="U5" s="51">
        <f t="shared" si="0"/>
        <v>84255.016999999963</v>
      </c>
      <c r="V5" s="51">
        <f t="shared" si="0"/>
        <v>5472.405999999999</v>
      </c>
      <c r="W5" s="51">
        <f t="shared" si="0"/>
        <v>73527.819999999978</v>
      </c>
      <c r="X5" s="51">
        <f t="shared" si="0"/>
        <v>10068.097000000002</v>
      </c>
      <c r="Y5" s="55">
        <f t="shared" si="0"/>
        <v>6131.5060000000012</v>
      </c>
    </row>
    <row r="6" spans="1:25" ht="18" customHeight="1" x14ac:dyDescent="0.15">
      <c r="A6" s="11" t="s">
        <v>11</v>
      </c>
      <c r="B6" s="75">
        <f>IF(ISERROR('[1]貼付用（対象年度）'!G7),"",'[1]貼付用（対象年度）'!G7)</f>
        <v>564</v>
      </c>
      <c r="C6" s="76">
        <f>IF(ISERROR('[1]貼付用（対象年度）'!I7),"",'[1]貼付用（対象年度）'!I7)</f>
        <v>225.42000000000004</v>
      </c>
      <c r="D6" s="76">
        <f>IF(ISERROR('[1]貼付用（対象年度）'!K7),"",'[1]貼付用（対象年度）'!K7)</f>
        <v>88.825000000000003</v>
      </c>
      <c r="E6" s="76">
        <f>IF(ISERROR('[1]貼付用（対象年度）'!O7),"",'[1]貼付用（対象年度）'!O7)</f>
        <v>200.86000000000004</v>
      </c>
      <c r="F6" s="76">
        <f>IF(ISERROR('[1]貼付用（対象年度）'!M7+'[1]貼付用（対象年度）'!Q7+'[1]貼付用（対象年度）'!S7),"",'[1]貼付用（対象年度）'!M7+'[1]貼付用（対象年度）'!Q7+'[1]貼付用（対象年度）'!S7)</f>
        <v>1.7000000000000002</v>
      </c>
      <c r="G6" s="77">
        <f>IF(ISERROR('[1]貼付用（対象年度）'!U7),"",'[1]貼付用（対象年度）'!U7)</f>
        <v>111.68499999999999</v>
      </c>
      <c r="H6" s="75">
        <f>IF(ISERROR('[1]貼付用（対象年度）'!AA7),"",'[1]貼付用（対象年度）'!AA7)</f>
        <v>2422</v>
      </c>
      <c r="I6" s="76">
        <f>IF(ISERROR('[1]貼付用（対象年度）'!AC7),"",'[1]貼付用（対象年度）'!AC7)</f>
        <v>18875.332999999999</v>
      </c>
      <c r="J6" s="76">
        <f>IF(ISERROR('[1]貼付用（対象年度）'!AE7),"",'[1]貼付用（対象年度）'!AE7)</f>
        <v>1739.1470000000002</v>
      </c>
      <c r="K6" s="76">
        <f>IF(ISERROR('[1]貼付用（対象年度）'!AI7),"",'[1]貼付用（対象年度）'!AI7)</f>
        <v>12799.949999999997</v>
      </c>
      <c r="L6" s="76">
        <f>IF(ISERROR('[1]貼付用（対象年度）'!AG7+'[1]貼付用（対象年度）'!AK7+'[1]貼付用（対象年度）'!AM7),"",'[1]貼付用（対象年度）'!AG7+'[1]貼付用（対象年度）'!AK7+'[1]貼付用（対象年度）'!AM7)</f>
        <v>6415.01</v>
      </c>
      <c r="M6" s="77">
        <f>IF(ISERROR('[1]貼付用（対象年度）'!AO7),"",'[1]貼付用（対象年度）'!AO7)</f>
        <v>1399.5200000000002</v>
      </c>
      <c r="N6" s="75">
        <f>IF(ISERROR('[1]貼付用（対象年度）'!AU7),"",'[1]貼付用（対象年度）'!AU7)</f>
        <v>3320</v>
      </c>
      <c r="O6" s="76">
        <f>IF(ISERROR('[1]貼付用（対象年度）'!AW7),"",'[1]貼付用（対象年度）'!AW7)</f>
        <v>7755.0469999999987</v>
      </c>
      <c r="P6" s="76">
        <f>IF(ISERROR('[1]貼付用（対象年度）'!AY7),"",'[1]貼付用（対象年度）'!AY7)</f>
        <v>532.404</v>
      </c>
      <c r="Q6" s="76">
        <f>IF(ISERROR('[1]貼付用（対象年度）'!BC7),"",'[1]貼付用（対象年度）'!BC7)</f>
        <v>6203.9549999999972</v>
      </c>
      <c r="R6" s="76">
        <f>IF(ISERROR('[1]貼付用（対象年度）'!BA7+'[1]貼付用（対象年度）'!BE7+'[1]貼付用（対象年度）'!BG7),"",'[1]貼付用（対象年度）'!BA7+'[1]貼付用（対象年度）'!BE7+'[1]貼付用（対象年度）'!BG7)</f>
        <v>709.28499999999985</v>
      </c>
      <c r="S6" s="78">
        <f>IF(ISERROR('[1]貼付用（対象年度）'!BI7),"",'[1]貼付用（対象年度）'!BI7)</f>
        <v>1374.2110000000002</v>
      </c>
      <c r="T6" s="75">
        <f t="shared" si="0"/>
        <v>6306</v>
      </c>
      <c r="U6" s="76">
        <f t="shared" si="0"/>
        <v>26855.799999999996</v>
      </c>
      <c r="V6" s="76">
        <f t="shared" si="0"/>
        <v>2360.3760000000002</v>
      </c>
      <c r="W6" s="76">
        <f t="shared" si="0"/>
        <v>19204.764999999996</v>
      </c>
      <c r="X6" s="76">
        <f t="shared" si="0"/>
        <v>7125.9949999999999</v>
      </c>
      <c r="Y6" s="78">
        <f t="shared" si="0"/>
        <v>2885.4160000000002</v>
      </c>
    </row>
    <row r="7" spans="1:25" ht="18" customHeight="1" x14ac:dyDescent="0.15">
      <c r="A7" s="11" t="s">
        <v>12</v>
      </c>
      <c r="B7" s="75">
        <f>IF(ISERROR('[1]貼付用（対象年度）'!G8),"",'[1]貼付用（対象年度）'!G8)</f>
        <v>1314</v>
      </c>
      <c r="C7" s="76">
        <f>IF(ISERROR('[1]貼付用（対象年度）'!I8),"",'[1]貼付用（対象年度）'!I8)</f>
        <v>684.77</v>
      </c>
      <c r="D7" s="76">
        <f>IF(ISERROR('[1]貼付用（対象年度）'!K8),"",'[1]貼付用（対象年度）'!K8)</f>
        <v>54.13</v>
      </c>
      <c r="E7" s="76">
        <f>IF(ISERROR('[1]貼付用（対象年度）'!O8),"",'[1]貼付用（対象年度）'!O8)</f>
        <v>582.9</v>
      </c>
      <c r="F7" s="76">
        <f>IF(ISERROR('[1]貼付用（対象年度）'!M8+'[1]貼付用（対象年度）'!Q8+'[1]貼付用（対象年度）'!S8),"",'[1]貼付用（対象年度）'!M8+'[1]貼付用（対象年度）'!Q8+'[1]貼付用（対象年度）'!S8)</f>
        <v>95.48</v>
      </c>
      <c r="G7" s="77">
        <f>IF(ISERROR('[1]貼付用（対象年度）'!U8),"",'[1]貼付用（対象年度）'!U8)</f>
        <v>60.52</v>
      </c>
      <c r="H7" s="75">
        <f>IF(ISERROR('[1]貼付用（対象年度）'!AA8),"",'[1]貼付用（対象年度）'!AA8)</f>
        <v>2994</v>
      </c>
      <c r="I7" s="76">
        <f>IF(ISERROR('[1]貼付用（対象年度）'!AC8),"",'[1]貼付用（対象年度）'!AC8)</f>
        <v>17402.120000000003</v>
      </c>
      <c r="J7" s="76">
        <f>IF(ISERROR('[1]貼付用（対象年度）'!AE8),"",'[1]貼付用（対象年度）'!AE8)</f>
        <v>2915.91</v>
      </c>
      <c r="K7" s="76">
        <f>IF(ISERROR('[1]貼付用（対象年度）'!AI8),"",'[1]貼付用（対象年度）'!AI8)</f>
        <v>9303.56</v>
      </c>
      <c r="L7" s="76">
        <f>IF(ISERROR('[1]貼付用（対象年度）'!AG8+'[1]貼付用（対象年度）'!AK8+'[1]貼付用（対象年度）'!AM8),"",'[1]貼付用（対象年度）'!AG8+'[1]貼付用（対象年度）'!AK8+'[1]貼付用（対象年度）'!AM8)</f>
        <v>7814.2300000000005</v>
      </c>
      <c r="M7" s="77">
        <f>IF(ISERROR('[1]貼付用（対象年度）'!AO8),"",'[1]貼付用（対象年度）'!AO8)</f>
        <v>3200.24</v>
      </c>
      <c r="N7" s="75">
        <f>IF(ISERROR('[1]貼付用（対象年度）'!AU8),"",'[1]貼付用（対象年度）'!AU8)</f>
        <v>8570</v>
      </c>
      <c r="O7" s="76">
        <f>IF(ISERROR('[1]貼付用（対象年度）'!AW8),"",'[1]貼付用（対象年度）'!AW8)</f>
        <v>10151.44</v>
      </c>
      <c r="P7" s="76">
        <f>IF(ISERROR('[1]貼付用（対象年度）'!AY8),"",'[1]貼付用（対象年度）'!AY8)</f>
        <v>995.8</v>
      </c>
      <c r="Q7" s="76">
        <f>IF(ISERROR('[1]貼付用（対象年度）'!BC8),"",'[1]貼付用（対象年度）'!BC8)</f>
        <v>7130.06</v>
      </c>
      <c r="R7" s="76">
        <f>IF(ISERROR('[1]貼付用（対象年度）'!BA8+'[1]貼付用（対象年度）'!BE8+'[1]貼付用（対象年度）'!BG8),"",'[1]貼付用（対象年度）'!BA8+'[1]貼付用（対象年度）'!BE8+'[1]貼付用（対象年度）'!BG8)</f>
        <v>2943.69</v>
      </c>
      <c r="S7" s="78">
        <f>IF(ISERROR('[1]貼付用（対象年度）'!BI8),"",'[1]貼付用（対象年度）'!BI8)</f>
        <v>1073.49</v>
      </c>
      <c r="T7" s="75">
        <f t="shared" si="0"/>
        <v>12878</v>
      </c>
      <c r="U7" s="76">
        <f t="shared" si="0"/>
        <v>28238.33</v>
      </c>
      <c r="V7" s="76">
        <f t="shared" si="0"/>
        <v>3965.84</v>
      </c>
      <c r="W7" s="76">
        <f t="shared" si="0"/>
        <v>17016.52</v>
      </c>
      <c r="X7" s="76">
        <f t="shared" si="0"/>
        <v>10853.4</v>
      </c>
      <c r="Y7" s="78">
        <f t="shared" si="0"/>
        <v>4334.25</v>
      </c>
    </row>
    <row r="8" spans="1:25" ht="18" customHeight="1" x14ac:dyDescent="0.15">
      <c r="A8" s="11" t="s">
        <v>13</v>
      </c>
      <c r="B8" s="75">
        <f>IF(ISERROR('[1]貼付用（対象年度）'!G9),"",'[1]貼付用（対象年度）'!G9)</f>
        <v>1507</v>
      </c>
      <c r="C8" s="76">
        <f>IF(ISERROR('[1]貼付用（対象年度）'!I9),"",'[1]貼付用（対象年度）'!I9)</f>
        <v>972.09199999999987</v>
      </c>
      <c r="D8" s="76">
        <f>IF(ISERROR('[1]貼付用（対象年度）'!K9),"",'[1]貼付用（対象年度）'!K9)</f>
        <v>147.83499999999998</v>
      </c>
      <c r="E8" s="76">
        <f>IF(ISERROR('[1]貼付用（対象年度）'!O9),"",'[1]貼付用（対象年度）'!O9)</f>
        <v>827.1500000000002</v>
      </c>
      <c r="F8" s="76">
        <f>IF(ISERROR('[1]貼付用（対象年度）'!M9+'[1]貼付用（対象年度）'!Q9+'[1]貼付用（対象年度）'!S9),"",'[1]貼付用（対象年度）'!M9+'[1]貼付用（対象年度）'!Q9+'[1]貼付用（対象年度）'!S9)</f>
        <v>122.05999999999999</v>
      </c>
      <c r="G8" s="77">
        <f>IF(ISERROR('[1]貼付用（対象年度）'!U9),"",'[1]貼付用（対象年度）'!U9)</f>
        <v>170.71700000000001</v>
      </c>
      <c r="H8" s="75">
        <f>IF(ISERROR('[1]貼付用（対象年度）'!AA9),"",'[1]貼付用（対象年度）'!AA9)</f>
        <v>6462</v>
      </c>
      <c r="I8" s="76">
        <f>IF(ISERROR('[1]貼付用（対象年度）'!AC9),"",'[1]貼付用（対象年度）'!AC9)</f>
        <v>37796.521999999997</v>
      </c>
      <c r="J8" s="76">
        <f>IF(ISERROR('[1]貼付用（対象年度）'!AE9),"",'[1]貼付用（対象年度）'!AE9)</f>
        <v>776.90399999999988</v>
      </c>
      <c r="K8" s="76">
        <f>IF(ISERROR('[1]貼付用（対象年度）'!AI9),"",'[1]貼付用（対象年度）'!AI9)</f>
        <v>28565.520999999997</v>
      </c>
      <c r="L8" s="76">
        <f>IF(ISERROR('[1]貼付用（対象年度）'!AG9+'[1]貼付用（対象年度）'!AK9+'[1]貼付用（対象年度）'!AM9),"",'[1]貼付用（対象年度）'!AG9+'[1]貼付用（対象年度）'!AK9+'[1]貼付用（対象年度）'!AM9)</f>
        <v>9010.3470000000016</v>
      </c>
      <c r="M8" s="77">
        <f>IF(ISERROR('[1]貼付用（対象年度）'!AO9),"",'[1]貼付用（対象年度）'!AO9)</f>
        <v>985.85799999999983</v>
      </c>
      <c r="N8" s="75">
        <f>IF(ISERROR('[1]貼付用（対象年度）'!AU9),"",'[1]貼付用（対象年度）'!AU9)</f>
        <v>16928</v>
      </c>
      <c r="O8" s="76">
        <f>IF(ISERROR('[1]貼付用（対象年度）'!AW9),"",'[1]貼付用（対象年度）'!AW9)</f>
        <v>25473.379000000001</v>
      </c>
      <c r="P8" s="76">
        <f>IF(ISERROR('[1]貼付用（対象年度）'!AY9),"",'[1]貼付用（対象年度）'!AY9)</f>
        <v>844.04600000000005</v>
      </c>
      <c r="Q8" s="76">
        <f>IF(ISERROR('[1]貼付用（対象年度）'!BC9),"",'[1]貼付用（対象年度）'!BC9)</f>
        <v>20398.601999999999</v>
      </c>
      <c r="R8" s="76">
        <f>IF(ISERROR('[1]貼付用（対象年度）'!BA9+'[1]貼付用（対象年度）'!BE9+'[1]貼付用（対象年度）'!BG9),"",'[1]貼付用（対象年度）'!BA9+'[1]貼付用（対象年度）'!BE9+'[1]貼付用（対象年度）'!BG9)</f>
        <v>3823.6530000000002</v>
      </c>
      <c r="S8" s="78">
        <f>IF(ISERROR('[1]貼付用（対象年度）'!BI9),"",'[1]貼付用（対象年度）'!BI9)</f>
        <v>1223.7200000000003</v>
      </c>
      <c r="T8" s="75">
        <f t="shared" si="0"/>
        <v>24897</v>
      </c>
      <c r="U8" s="76">
        <f t="shared" si="0"/>
        <v>64241.992999999995</v>
      </c>
      <c r="V8" s="76">
        <f t="shared" si="0"/>
        <v>1768.7849999999999</v>
      </c>
      <c r="W8" s="76">
        <f t="shared" si="0"/>
        <v>49791.273000000001</v>
      </c>
      <c r="X8" s="76">
        <f t="shared" si="0"/>
        <v>12956.060000000001</v>
      </c>
      <c r="Y8" s="78">
        <f t="shared" si="0"/>
        <v>2380.2950000000001</v>
      </c>
    </row>
    <row r="9" spans="1:25" ht="18" customHeight="1" x14ac:dyDescent="0.15">
      <c r="A9" s="11" t="s">
        <v>14</v>
      </c>
      <c r="B9" s="75">
        <f>IF(ISERROR('[1]貼付用（対象年度）'!G10),"",'[1]貼付用（対象年度）'!G10)</f>
        <v>260</v>
      </c>
      <c r="C9" s="76">
        <f>IF(ISERROR('[1]貼付用（対象年度）'!I10),"",'[1]貼付用（対象年度）'!I10)</f>
        <v>68.099999999999994</v>
      </c>
      <c r="D9" s="76">
        <f>IF(ISERROR('[1]貼付用（対象年度）'!K10),"",'[1]貼付用（対象年度）'!K10)</f>
        <v>66.900000000000006</v>
      </c>
      <c r="E9" s="76">
        <f>IF(ISERROR('[1]貼付用（対象年度）'!O10),"",'[1]貼付用（対象年度）'!O10)</f>
        <v>85.6</v>
      </c>
      <c r="F9" s="76">
        <f>IF(ISERROR('[1]貼付用（対象年度）'!M10+'[1]貼付用（対象年度）'!Q10+'[1]貼付用（対象年度）'!S10),"",'[1]貼付用（対象年度）'!M10+'[1]貼付用（対象年度）'!Q10+'[1]貼付用（対象年度）'!S10)</f>
        <v>6.9</v>
      </c>
      <c r="G9" s="77">
        <f>IF(ISERROR('[1]貼付用（対象年度）'!U10),"",'[1]貼付用（対象年度）'!U10)</f>
        <v>42.4</v>
      </c>
      <c r="H9" s="75">
        <f>IF(ISERROR('[1]貼付用（対象年度）'!AA10),"",'[1]貼付用（対象年度）'!AA10)</f>
        <v>1623</v>
      </c>
      <c r="I9" s="76">
        <f>IF(ISERROR('[1]貼付用（対象年度）'!AC10),"",'[1]貼付用（対象年度）'!AC10)</f>
        <v>10543.3</v>
      </c>
      <c r="J9" s="76">
        <f>IF(ISERROR('[1]貼付用（対象年度）'!AE10),"",'[1]貼付用（対象年度）'!AE10)</f>
        <v>885.4</v>
      </c>
      <c r="K9" s="76">
        <f>IF(ISERROR('[1]貼付用（対象年度）'!AI10),"",'[1]貼付用（対象年度）'!AI10)</f>
        <v>8766.1</v>
      </c>
      <c r="L9" s="76">
        <f>IF(ISERROR('[1]貼付用（対象年度）'!AG10+'[1]貼付用（対象年度）'!AK10+'[1]貼付用（対象年度）'!AM10),"",'[1]貼付用（対象年度）'!AG10+'[1]貼付用（対象年度）'!AK10+'[1]貼付用（対象年度）'!AM10)</f>
        <v>1855.6999999999998</v>
      </c>
      <c r="M9" s="77">
        <f>IF(ISERROR('[1]貼付用（対象年度）'!AO10),"",'[1]貼付用（対象年度）'!AO10)</f>
        <v>806.9</v>
      </c>
      <c r="N9" s="75">
        <f>IF(ISERROR('[1]貼付用（対象年度）'!AU10),"",'[1]貼付用（対象年度）'!AU10)</f>
        <v>2265</v>
      </c>
      <c r="O9" s="76">
        <f>IF(ISERROR('[1]貼付用（対象年度）'!AW10),"",'[1]貼付用（対象年度）'!AW10)</f>
        <v>9360.5</v>
      </c>
      <c r="P9" s="76">
        <f>IF(ISERROR('[1]貼付用（対象年度）'!AY10),"",'[1]貼付用（対象年度）'!AY10)</f>
        <v>343.9</v>
      </c>
      <c r="Q9" s="76">
        <f>IF(ISERROR('[1]貼付用（対象年度）'!BC10),"",'[1]貼付用（対象年度）'!BC10)</f>
        <v>7975.4</v>
      </c>
      <c r="R9" s="76">
        <f>IF(ISERROR('[1]貼付用（対象年度）'!BA10+'[1]貼付用（対象年度）'!BE10+'[1]貼付用（対象年度）'!BG10),"",'[1]貼付用（対象年度）'!BA10+'[1]貼付用（対象年度）'!BE10+'[1]貼付用（対象年度）'!BG10)</f>
        <v>1164.5</v>
      </c>
      <c r="S9" s="78">
        <f>IF(ISERROR('[1]貼付用（対象年度）'!BI10),"",'[1]貼付用（対象年度）'!BI10)</f>
        <v>564.5</v>
      </c>
      <c r="T9" s="75">
        <f t="shared" si="0"/>
        <v>4148</v>
      </c>
      <c r="U9" s="76">
        <f t="shared" si="0"/>
        <v>19971.900000000001</v>
      </c>
      <c r="V9" s="76">
        <f t="shared" si="0"/>
        <v>1296.1999999999998</v>
      </c>
      <c r="W9" s="76">
        <f t="shared" si="0"/>
        <v>16827.099999999999</v>
      </c>
      <c r="X9" s="76">
        <f t="shared" si="0"/>
        <v>3027.1</v>
      </c>
      <c r="Y9" s="78">
        <f t="shared" si="0"/>
        <v>1413.8</v>
      </c>
    </row>
    <row r="10" spans="1:25" ht="18" customHeight="1" x14ac:dyDescent="0.15">
      <c r="A10" s="11" t="s">
        <v>15</v>
      </c>
      <c r="B10" s="75">
        <f>IF(ISERROR('[1]貼付用（対象年度）'!G11),"",'[1]貼付用（対象年度）'!G11)</f>
        <v>547</v>
      </c>
      <c r="C10" s="76">
        <f>IF(ISERROR('[1]貼付用（対象年度）'!I11),"",'[1]貼付用（対象年度）'!I11)</f>
        <v>359.3</v>
      </c>
      <c r="D10" s="76">
        <f>IF(ISERROR('[1]貼付用（対象年度）'!K11),"",'[1]貼付用（対象年度）'!K11)</f>
        <v>359.5</v>
      </c>
      <c r="E10" s="76">
        <f>IF(ISERROR('[1]貼付用（対象年度）'!O11),"",'[1]貼付用（対象年度）'!O11)</f>
        <v>341.7</v>
      </c>
      <c r="F10" s="76">
        <f>IF(ISERROR('[1]貼付用（対象年度）'!M11+'[1]貼付用（対象年度）'!Q11+'[1]貼付用（対象年度）'!S11),"",'[1]貼付用（対象年度）'!M11+'[1]貼付用（対象年度）'!Q11+'[1]貼付用（対象年度）'!S11)</f>
        <v>57.2</v>
      </c>
      <c r="G10" s="77">
        <f>IF(ISERROR('[1]貼付用（対象年度）'!U11),"",'[1]貼付用（対象年度）'!U11)</f>
        <v>320</v>
      </c>
      <c r="H10" s="75">
        <f>IF(ISERROR('[1]貼付用（対象年度）'!AA11),"",'[1]貼付用（対象年度）'!AA11)</f>
        <v>3167</v>
      </c>
      <c r="I10" s="76">
        <f>IF(ISERROR('[1]貼付用（対象年度）'!AC11),"",'[1]貼付用（対象年度）'!AC11)</f>
        <v>20987.1</v>
      </c>
      <c r="J10" s="76">
        <f>IF(ISERROR('[1]貼付用（対象年度）'!AE11),"",'[1]貼付用（対象年度）'!AE11)</f>
        <v>1155.9000000000001</v>
      </c>
      <c r="K10" s="76">
        <f>IF(ISERROR('[1]貼付用（対象年度）'!AI11),"",'[1]貼付用（対象年度）'!AI11)</f>
        <v>15892.9</v>
      </c>
      <c r="L10" s="76">
        <f>IF(ISERROR('[1]貼付用（対象年度）'!AG11+'[1]貼付用（対象年度）'!AK11+'[1]貼付用（対象年度）'!AM11),"",'[1]貼付用（対象年度）'!AG11+'[1]貼付用（対象年度）'!AK11+'[1]貼付用（対象年度）'!AM11)</f>
        <v>5311.4</v>
      </c>
      <c r="M10" s="77">
        <f>IF(ISERROR('[1]貼付用（対象年度）'!AO11),"",'[1]貼付用（対象年度）'!AO11)</f>
        <v>937</v>
      </c>
      <c r="N10" s="75">
        <f>IF(ISERROR('[1]貼付用（対象年度）'!AU11),"",'[1]貼付用（対象年度）'!AU11)</f>
        <v>2453</v>
      </c>
      <c r="O10" s="76">
        <f>IF(ISERROR('[1]貼付用（対象年度）'!AW11),"",'[1]貼付用（対象年度）'!AW11)</f>
        <v>9181.1</v>
      </c>
      <c r="P10" s="76">
        <f>IF(ISERROR('[1]貼付用（対象年度）'!AY11),"",'[1]貼付用（対象年度）'!AY11)</f>
        <v>455.1</v>
      </c>
      <c r="Q10" s="76">
        <f>IF(ISERROR('[1]貼付用（対象年度）'!BC11),"",'[1]貼付用（対象年度）'!BC11)</f>
        <v>8350.9</v>
      </c>
      <c r="R10" s="76">
        <f>IF(ISERROR('[1]貼付用（対象年度）'!BA11+'[1]貼付用（対象年度）'!BE11+'[1]貼付用（対象年度）'!BG11),"",'[1]貼付用（対象年度）'!BA11+'[1]貼付用（対象年度）'!BE11+'[1]貼付用（対象年度）'!BG11)</f>
        <v>861.90000000000009</v>
      </c>
      <c r="S10" s="78">
        <f>IF(ISERROR('[1]貼付用（対象年度）'!BI11),"",'[1]貼付用（対象年度）'!BI11)</f>
        <v>413.7</v>
      </c>
      <c r="T10" s="75">
        <f t="shared" si="0"/>
        <v>6167</v>
      </c>
      <c r="U10" s="76">
        <f t="shared" si="0"/>
        <v>30527.5</v>
      </c>
      <c r="V10" s="76">
        <f t="shared" si="0"/>
        <v>1970.5</v>
      </c>
      <c r="W10" s="76">
        <f t="shared" si="0"/>
        <v>24585.5</v>
      </c>
      <c r="X10" s="76">
        <f t="shared" si="0"/>
        <v>6230.5</v>
      </c>
      <c r="Y10" s="78">
        <f t="shared" si="0"/>
        <v>1670.7</v>
      </c>
    </row>
    <row r="11" spans="1:25" ht="18" customHeight="1" x14ac:dyDescent="0.15">
      <c r="A11" s="11" t="s">
        <v>16</v>
      </c>
      <c r="B11" s="75">
        <f>IF(ISERROR('[1]貼付用（対象年度）'!G12),"",'[1]貼付用（対象年度）'!G12)</f>
        <v>977</v>
      </c>
      <c r="C11" s="76">
        <f>IF(ISERROR('[1]貼付用（対象年度）'!I12),"",'[1]貼付用（対象年度）'!I12)</f>
        <v>426.7</v>
      </c>
      <c r="D11" s="76">
        <f>IF(ISERROR('[1]貼付用（対象年度）'!K12),"",'[1]貼付用（対象年度）'!K12)</f>
        <v>141.30000000000001</v>
      </c>
      <c r="E11" s="76">
        <f>IF(ISERROR('[1]貼付用（対象年度）'!O12),"",'[1]貼付用（対象年度）'!O12)</f>
        <v>225.3</v>
      </c>
      <c r="F11" s="76">
        <f>IF(ISERROR('[1]貼付用（対象年度）'!M12+'[1]貼付用（対象年度）'!Q12+'[1]貼付用（対象年度）'!S12),"",'[1]貼付用（対象年度）'!M12+'[1]貼付用（対象年度）'!Q12+'[1]貼付用（対象年度）'!S12)</f>
        <v>175.4</v>
      </c>
      <c r="G11" s="77">
        <f>IF(ISERROR('[1]貼付用（対象年度）'!U12),"",'[1]貼付用（対象年度）'!U12)</f>
        <v>167.2</v>
      </c>
      <c r="H11" s="75">
        <f>IF(ISERROR('[1]貼付用（対象年度）'!AA12),"",'[1]貼付用（対象年度）'!AA12)</f>
        <v>5867</v>
      </c>
      <c r="I11" s="76">
        <f>IF(ISERROR('[1]貼付用（対象年度）'!AC12),"",'[1]貼付用（対象年度）'!AC12)</f>
        <v>38360.800000000003</v>
      </c>
      <c r="J11" s="76">
        <f>IF(ISERROR('[1]貼付用（対象年度）'!AE12),"",'[1]貼付用（対象年度）'!AE12)</f>
        <v>1149.5999999999999</v>
      </c>
      <c r="K11" s="76">
        <f>IF(ISERROR('[1]貼付用（対象年度）'!AI12),"",'[1]貼付用（対象年度）'!AI12)</f>
        <v>19329.7</v>
      </c>
      <c r="L11" s="76">
        <f>IF(ISERROR('[1]貼付用（対象年度）'!AG12+'[1]貼付用（対象年度）'!AK12+'[1]貼付用（対象年度）'!AM12),"",'[1]貼付用（対象年度）'!AG12+'[1]貼付用（対象年度）'!AK12+'[1]貼付用（対象年度）'!AM12)</f>
        <v>18821.8</v>
      </c>
      <c r="M11" s="77">
        <f>IF(ISERROR('[1]貼付用（対象年度）'!AO12),"",'[1]貼付用（対象年度）'!AO12)</f>
        <v>1358.8</v>
      </c>
      <c r="N11" s="75">
        <f>IF(ISERROR('[1]貼付用（対象年度）'!AU12),"",'[1]貼付用（対象年度）'!AU12)</f>
        <v>10432</v>
      </c>
      <c r="O11" s="76">
        <f>IF(ISERROR('[1]貼付用（対象年度）'!AW12),"",'[1]貼付用（対象年度）'!AW12)</f>
        <v>19929</v>
      </c>
      <c r="P11" s="76">
        <f>IF(ISERROR('[1]貼付用（対象年度）'!AY12),"",'[1]貼付用（対象年度）'!AY12)</f>
        <v>737.7</v>
      </c>
      <c r="Q11" s="76">
        <f>IF(ISERROR('[1]貼付用（対象年度）'!BC12),"",'[1]貼付用（対象年度）'!BC12)</f>
        <v>13562.7</v>
      </c>
      <c r="R11" s="76">
        <f>IF(ISERROR('[1]貼付用（対象年度）'!BA12+'[1]貼付用（対象年度）'!BE12+'[1]貼付用（対象年度）'!BG12),"",'[1]貼付用（対象年度）'!BA12+'[1]貼付用（対象年度）'!BE12+'[1]貼付用（対象年度）'!BG12)</f>
        <v>6325.3</v>
      </c>
      <c r="S11" s="78">
        <f>IF(ISERROR('[1]貼付用（対象年度）'!BI12),"",'[1]貼付用（対象年度）'!BI12)</f>
        <v>778.7</v>
      </c>
      <c r="T11" s="75">
        <f t="shared" si="0"/>
        <v>17276</v>
      </c>
      <c r="U11" s="76">
        <f t="shared" si="0"/>
        <v>58716.5</v>
      </c>
      <c r="V11" s="76">
        <f t="shared" si="0"/>
        <v>2028.6</v>
      </c>
      <c r="W11" s="76">
        <f t="shared" si="0"/>
        <v>33117.699999999997</v>
      </c>
      <c r="X11" s="76">
        <f t="shared" si="0"/>
        <v>25322.5</v>
      </c>
      <c r="Y11" s="78">
        <f t="shared" si="0"/>
        <v>2304.6999999999998</v>
      </c>
    </row>
    <row r="12" spans="1:25" ht="18" customHeight="1" x14ac:dyDescent="0.15">
      <c r="A12" s="11" t="s">
        <v>17</v>
      </c>
      <c r="B12" s="75">
        <f>IF(ISERROR('[1]貼付用（対象年度）'!G13),"",'[1]貼付用（対象年度）'!G13)</f>
        <v>8069</v>
      </c>
      <c r="C12" s="76">
        <f>IF(ISERROR('[1]貼付用（対象年度）'!I13),"",'[1]貼付用（対象年度）'!I13)</f>
        <v>3321</v>
      </c>
      <c r="D12" s="76">
        <f>IF(ISERROR('[1]貼付用（対象年度）'!K13),"",'[1]貼付用（対象年度）'!K13)</f>
        <v>55</v>
      </c>
      <c r="E12" s="76">
        <f>IF(ISERROR('[1]貼付用（対象年度）'!O13),"",'[1]貼付用（対象年度）'!O13)</f>
        <v>2193.8000000000002</v>
      </c>
      <c r="F12" s="76">
        <f>IF(ISERROR('[1]貼付用（対象年度）'!M13+'[1]貼付用（対象年度）'!Q13+'[1]貼付用（対象年度）'!S13),"",'[1]貼付用（対象年度）'!M13+'[1]貼付用（対象年度）'!Q13+'[1]貼付用（対象年度）'!S13)</f>
        <v>1293.0999999999999</v>
      </c>
      <c r="G12" s="77">
        <f>IF(ISERROR('[1]貼付用（対象年度）'!U13),"",'[1]貼付用（対象年度）'!U13)</f>
        <v>330.9</v>
      </c>
      <c r="H12" s="75">
        <f>IF(ISERROR('[1]貼付用（対象年度）'!AA13),"",'[1]貼付用（対象年度）'!AA13)</f>
        <v>8235</v>
      </c>
      <c r="I12" s="76">
        <f>IF(ISERROR('[1]貼付用（対象年度）'!AC13),"",'[1]貼付用（対象年度）'!AC13)</f>
        <v>65154.2</v>
      </c>
      <c r="J12" s="76">
        <f>IF(ISERROR('[1]貼付用（対象年度）'!AE13),"",'[1]貼付用（対象年度）'!AE13)</f>
        <v>1094.0999999999999</v>
      </c>
      <c r="K12" s="76">
        <f>IF(ISERROR('[1]貼付用（対象年度）'!AI13),"",'[1]貼付用（対象年度）'!AI13)</f>
        <v>42153.9</v>
      </c>
      <c r="L12" s="76">
        <f>IF(ISERROR('[1]貼付用（対象年度）'!AG13+'[1]貼付用（対象年度）'!AK13+'[1]貼付用（対象年度）'!AM13),"",'[1]貼付用（対象年度）'!AG13+'[1]貼付用（対象年度）'!AK13+'[1]貼付用（対象年度）'!AM13)</f>
        <v>22793.200000000001</v>
      </c>
      <c r="M12" s="77">
        <f>IF(ISERROR('[1]貼付用（対象年度）'!AO13),"",'[1]貼付用（対象年度）'!AO13)</f>
        <v>1252.2</v>
      </c>
      <c r="N12" s="75">
        <f>IF(ISERROR('[1]貼付用（対象年度）'!AU13),"",'[1]貼付用（対象年度）'!AU13)</f>
        <v>24438</v>
      </c>
      <c r="O12" s="76">
        <f>IF(ISERROR('[1]貼付用（対象年度）'!AW13),"",'[1]貼付用（対象年度）'!AW13)</f>
        <v>59185.5</v>
      </c>
      <c r="P12" s="76">
        <f>IF(ISERROR('[1]貼付用（対象年度）'!AY13),"",'[1]貼付用（対象年度）'!AY13)</f>
        <v>1661.4</v>
      </c>
      <c r="Q12" s="76">
        <f>IF(ISERROR('[1]貼付用（対象年度）'!BC13),"",'[1]貼付用（対象年度）'!BC13)</f>
        <v>31205.5</v>
      </c>
      <c r="R12" s="76">
        <f>IF(ISERROR('[1]貼付用（対象年度）'!BA13+'[1]貼付用（対象年度）'!BE13+'[1]貼付用（対象年度）'!BG13),"",'[1]貼付用（対象年度）'!BA13+'[1]貼付用（対象年度）'!BE13+'[1]貼付用（対象年度）'!BG13)</f>
        <v>27524.6</v>
      </c>
      <c r="S12" s="78">
        <f>IF(ISERROR('[1]貼付用（対象年度）'!BI13),"",'[1]貼付用（対象年度）'!BI13)</f>
        <v>971.5</v>
      </c>
      <c r="T12" s="75">
        <f t="shared" si="0"/>
        <v>40742</v>
      </c>
      <c r="U12" s="76">
        <f t="shared" si="0"/>
        <v>127660.7</v>
      </c>
      <c r="V12" s="76">
        <f t="shared" si="0"/>
        <v>2810.5</v>
      </c>
      <c r="W12" s="76">
        <f t="shared" si="0"/>
        <v>75553.200000000012</v>
      </c>
      <c r="X12" s="76">
        <f t="shared" si="0"/>
        <v>51610.899999999994</v>
      </c>
      <c r="Y12" s="78">
        <f t="shared" si="0"/>
        <v>2554.6</v>
      </c>
    </row>
    <row r="13" spans="1:25" ht="18" customHeight="1" x14ac:dyDescent="0.15">
      <c r="A13" s="11" t="s">
        <v>18</v>
      </c>
      <c r="B13" s="75">
        <f>IF(ISERROR('[1]貼付用（対象年度）'!G14),"",'[1]貼付用（対象年度）'!G14)</f>
        <v>494</v>
      </c>
      <c r="C13" s="76">
        <f>IF(ISERROR('[1]貼付用（対象年度）'!I14),"",'[1]貼付用（対象年度）'!I14)</f>
        <v>1220.3</v>
      </c>
      <c r="D13" s="76">
        <f>IF(ISERROR('[1]貼付用（対象年度）'!K14),"",'[1]貼付用（対象年度）'!K14)</f>
        <v>264.89999999999998</v>
      </c>
      <c r="E13" s="76">
        <f>IF(ISERROR('[1]貼付用（対象年度）'!O14),"",'[1]貼付用（対象年度）'!O14)</f>
        <v>1188.4000000000001</v>
      </c>
      <c r="F13" s="76">
        <f>IF(ISERROR('[1]貼付用（対象年度）'!M14+'[1]貼付用（対象年度）'!Q14+'[1]貼付用（対象年度）'!S14),"",'[1]貼付用（対象年度）'!M14+'[1]貼付用（対象年度）'!Q14+'[1]貼付用（対象年度）'!S14)</f>
        <v>62.099999999999994</v>
      </c>
      <c r="G13" s="77">
        <f>IF(ISERROR('[1]貼付用（対象年度）'!U14),"",'[1]貼付用（対象年度）'!U14)</f>
        <v>234.7</v>
      </c>
      <c r="H13" s="75">
        <f>IF(ISERROR('[1]貼付用（対象年度）'!AA14),"",'[1]貼付用（対象年度）'!AA14)</f>
        <v>5791</v>
      </c>
      <c r="I13" s="76">
        <f>IF(ISERROR('[1]貼付用（対象年度）'!AC14),"",'[1]貼付用（対象年度）'!AC14)</f>
        <v>40284.800000000003</v>
      </c>
      <c r="J13" s="76">
        <f>IF(ISERROR('[1]貼付用（対象年度）'!AE14),"",'[1]貼付用（対象年度）'!AE14)</f>
        <v>1118.7</v>
      </c>
      <c r="K13" s="76">
        <f>IF(ISERROR('[1]貼付用（対象年度）'!AI14),"",'[1]貼付用（対象年度）'!AI14)</f>
        <v>16837.8</v>
      </c>
      <c r="L13" s="76">
        <f>IF(ISERROR('[1]貼付用（対象年度）'!AG14+'[1]貼付用（対象年度）'!AK14+'[1]貼付用（対象年度）'!AM14),"",'[1]貼付用（対象年度）'!AG14+'[1]貼付用（対象年度）'!AK14+'[1]貼付用（対象年度）'!AM14)</f>
        <v>23511.8</v>
      </c>
      <c r="M13" s="77">
        <f>IF(ISERROR('[1]貼付用（対象年度）'!AO14),"",'[1]貼付用（対象年度）'!AO14)</f>
        <v>1053.9000000000001</v>
      </c>
      <c r="N13" s="75">
        <f>IF(ISERROR('[1]貼付用（対象年度）'!AU14),"",'[1]貼付用（対象年度）'!AU14)</f>
        <v>11349</v>
      </c>
      <c r="O13" s="76">
        <f>IF(ISERROR('[1]貼付用（対象年度）'!AW14),"",'[1]貼付用（対象年度）'!AW14)</f>
        <v>25742</v>
      </c>
      <c r="P13" s="76">
        <f>IF(ISERROR('[1]貼付用（対象年度）'!AY14),"",'[1]貼付用（対象年度）'!AY14)</f>
        <v>810.5</v>
      </c>
      <c r="Q13" s="76">
        <f>IF(ISERROR('[1]貼付用（対象年度）'!BC14),"",'[1]貼付用（対象年度）'!BC14)</f>
        <v>14712.9</v>
      </c>
      <c r="R13" s="76">
        <f>IF(ISERROR('[1]貼付用（対象年度）'!BA14+'[1]貼付用（対象年度）'!BE14+'[1]貼付用（対象年度）'!BG14),"",'[1]貼付用（対象年度）'!BA14+'[1]貼付用（対象年度）'!BE14+'[1]貼付用（対象年度）'!BG14)</f>
        <v>11121.800000000001</v>
      </c>
      <c r="S13" s="78">
        <f>IF(ISERROR('[1]貼付用（対象年度）'!BI14),"",'[1]貼付用（対象年度）'!BI14)</f>
        <v>717.8</v>
      </c>
      <c r="T13" s="75">
        <f t="shared" si="0"/>
        <v>17634</v>
      </c>
      <c r="U13" s="76">
        <f t="shared" si="0"/>
        <v>67247.100000000006</v>
      </c>
      <c r="V13" s="76">
        <f t="shared" si="0"/>
        <v>2194.1</v>
      </c>
      <c r="W13" s="76">
        <f t="shared" si="0"/>
        <v>32739.1</v>
      </c>
      <c r="X13" s="76">
        <f t="shared" si="0"/>
        <v>34695.699999999997</v>
      </c>
      <c r="Y13" s="78">
        <f t="shared" si="0"/>
        <v>2006.4</v>
      </c>
    </row>
    <row r="14" spans="1:25" ht="18" customHeight="1" x14ac:dyDescent="0.15">
      <c r="A14" s="11" t="s">
        <v>19</v>
      </c>
      <c r="B14" s="75">
        <f>IF(ISERROR('[1]貼付用（対象年度）'!G15),"",'[1]貼付用（対象年度）'!G15)</f>
        <v>537</v>
      </c>
      <c r="C14" s="76">
        <f>IF(ISERROR('[1]貼付用（対象年度）'!I15),"",'[1]貼付用（対象年度）'!I15)</f>
        <v>814.3</v>
      </c>
      <c r="D14" s="76">
        <f>IF(ISERROR('[1]貼付用（対象年度）'!K15),"",'[1]貼付用（対象年度）'!K15)</f>
        <v>157.5</v>
      </c>
      <c r="E14" s="76">
        <f>IF(ISERROR('[1]貼付用（対象年度）'!O15),"",'[1]貼付用（対象年度）'!O15)</f>
        <v>696.1</v>
      </c>
      <c r="F14" s="76">
        <f>IF(ISERROR('[1]貼付用（対象年度）'!M15+'[1]貼付用（対象年度）'!Q15+'[1]貼付用（対象年度）'!S15),"",'[1]貼付用（対象年度）'!M15+'[1]貼付用（対象年度）'!Q15+'[1]貼付用（対象年度）'!S15)</f>
        <v>230.9</v>
      </c>
      <c r="G14" s="77">
        <f>IF(ISERROR('[1]貼付用（対象年度）'!U15),"",'[1]貼付用（対象年度）'!U15)</f>
        <v>44.8</v>
      </c>
      <c r="H14" s="75">
        <f>IF(ISERROR('[1]貼付用（対象年度）'!AA15),"",'[1]貼付用（対象年度）'!AA15)</f>
        <v>6303</v>
      </c>
      <c r="I14" s="76">
        <f>IF(ISERROR('[1]貼付用（対象年度）'!AC15),"",'[1]貼付用（対象年度）'!AC15)</f>
        <v>42846.6</v>
      </c>
      <c r="J14" s="76">
        <f>IF(ISERROR('[1]貼付用（対象年度）'!AE15),"",'[1]貼付用（対象年度）'!AE15)</f>
        <v>1276.8</v>
      </c>
      <c r="K14" s="76">
        <f>IF(ISERROR('[1]貼付用（対象年度）'!AI15),"",'[1]貼付用（対象年度）'!AI15)</f>
        <v>27204.2</v>
      </c>
      <c r="L14" s="76">
        <f>IF(ISERROR('[1]貼付用（対象年度）'!AG15+'[1]貼付用（対象年度）'!AK15+'[1]貼付用（対象年度）'!AM15),"",'[1]貼付用（対象年度）'!AG15+'[1]貼付用（対象年度）'!AK15+'[1]貼付用（対象年度）'!AM15)</f>
        <v>15496.800000000001</v>
      </c>
      <c r="M14" s="77">
        <f>IF(ISERROR('[1]貼付用（対象年度）'!AO15),"",'[1]貼付用（対象年度）'!AO15)</f>
        <v>1422.3</v>
      </c>
      <c r="N14" s="75">
        <f>IF(ISERROR('[1]貼付用（対象年度）'!AU15),"",'[1]貼付用（対象年度）'!AU15)</f>
        <v>16824</v>
      </c>
      <c r="O14" s="76">
        <f>IF(ISERROR('[1]貼付用（対象年度）'!AW15),"",'[1]貼付用（対象年度）'!AW15)</f>
        <v>23373.600000000002</v>
      </c>
      <c r="P14" s="76">
        <f>IF(ISERROR('[1]貼付用（対象年度）'!AY15),"",'[1]貼付用（対象年度）'!AY15)</f>
        <v>1191.3</v>
      </c>
      <c r="Q14" s="76">
        <f>IF(ISERROR('[1]貼付用（対象年度）'!BC15),"",'[1]貼付用（対象年度）'!BC15)</f>
        <v>16192.6</v>
      </c>
      <c r="R14" s="76">
        <f>IF(ISERROR('[1]貼付用（対象年度）'!BA15+'[1]貼付用（対象年度）'!BE15+'[1]貼付用（対象年度）'!BG15),"",'[1]貼付用（対象年度）'!BA15+'[1]貼付用（対象年度）'!BE15+'[1]貼付用（対象年度）'!BG15)</f>
        <v>7079.5</v>
      </c>
      <c r="S14" s="78">
        <f>IF(ISERROR('[1]貼付用（対象年度）'!BI15),"",'[1]貼付用（対象年度）'!BI15)</f>
        <v>1293</v>
      </c>
      <c r="T14" s="75">
        <f t="shared" si="0"/>
        <v>23664</v>
      </c>
      <c r="U14" s="76">
        <f t="shared" si="0"/>
        <v>67034.5</v>
      </c>
      <c r="V14" s="76">
        <f t="shared" si="0"/>
        <v>2625.6</v>
      </c>
      <c r="W14" s="76">
        <f t="shared" si="0"/>
        <v>44092.9</v>
      </c>
      <c r="X14" s="76">
        <f t="shared" si="0"/>
        <v>22807.200000000001</v>
      </c>
      <c r="Y14" s="78">
        <f t="shared" si="0"/>
        <v>2760.1</v>
      </c>
    </row>
    <row r="15" spans="1:25" ht="18" customHeight="1" x14ac:dyDescent="0.15">
      <c r="A15" s="11" t="s">
        <v>20</v>
      </c>
      <c r="B15" s="75">
        <f>IF(ISERROR('[1]貼付用（対象年度）'!G16),"",'[1]貼付用（対象年度）'!G16)</f>
        <v>1718</v>
      </c>
      <c r="C15" s="76">
        <f>IF(ISERROR('[1]貼付用（対象年度）'!I16),"",'[1]貼付用（対象年度）'!I16)</f>
        <v>2248.3000000000002</v>
      </c>
      <c r="D15" s="76">
        <f>IF(ISERROR('[1]貼付用（対象年度）'!K16),"",'[1]貼付用（対象年度）'!K16)</f>
        <v>86</v>
      </c>
      <c r="E15" s="76">
        <f>IF(ISERROR('[1]貼付用（対象年度）'!O16),"",'[1]貼付用（対象年度）'!O16)</f>
        <v>1448.1</v>
      </c>
      <c r="F15" s="76">
        <f>IF(ISERROR('[1]貼付用（対象年度）'!M16+'[1]貼付用（対象年度）'!Q16+'[1]貼付用（対象年度）'!S16),"",'[1]貼付用（対象年度）'!M16+'[1]貼付用（対象年度）'!Q16+'[1]貼付用（対象年度）'!S16)</f>
        <v>807.7</v>
      </c>
      <c r="G15" s="77">
        <f>IF(ISERROR('[1]貼付用（対象年度）'!U16),"",'[1]貼付用（対象年度）'!U16)</f>
        <v>78.5</v>
      </c>
      <c r="H15" s="75">
        <f>IF(ISERROR('[1]貼付用（対象年度）'!AA16),"",'[1]貼付用（対象年度）'!AA16)</f>
        <v>16181</v>
      </c>
      <c r="I15" s="76">
        <f>IF(ISERROR('[1]貼付用（対象年度）'!AC16),"",'[1]貼付用（対象年度）'!AC16)</f>
        <v>94563.200000000012</v>
      </c>
      <c r="J15" s="76">
        <f>IF(ISERROR('[1]貼付用（対象年度）'!AE16),"",'[1]貼付用（対象年度）'!AE16)</f>
        <v>4388.3</v>
      </c>
      <c r="K15" s="76">
        <f>IF(ISERROR('[1]貼付用（対象年度）'!AI16),"",'[1]貼付用（対象年度）'!AI16)</f>
        <v>46328.800000000003</v>
      </c>
      <c r="L15" s="76">
        <f>IF(ISERROR('[1]貼付用（対象年度）'!AG16+'[1]貼付用（対象年度）'!AK16+'[1]貼付用（対象年度）'!AM16),"",'[1]貼付用（対象年度）'!AG16+'[1]貼付用（対象年度）'!AK16+'[1]貼付用（対象年度）'!AM16)</f>
        <v>48795.4</v>
      </c>
      <c r="M15" s="77">
        <f>IF(ISERROR('[1]貼付用（対象年度）'!AO16),"",'[1]貼付用（対象年度）'!AO16)</f>
        <v>3827.2</v>
      </c>
      <c r="N15" s="75">
        <f>IF(ISERROR('[1]貼付用（対象年度）'!AU16),"",'[1]貼付用（対象年度）'!AU16)</f>
        <v>48501</v>
      </c>
      <c r="O15" s="76">
        <f>IF(ISERROR('[1]貼付用（対象年度）'!AW16),"",'[1]貼付用（対象年度）'!AW16)</f>
        <v>84241.700000000012</v>
      </c>
      <c r="P15" s="76">
        <f>IF(ISERROR('[1]貼付用（対象年度）'!AY16),"",'[1]貼付用（対象年度）'!AY16)</f>
        <v>2265.1999999999998</v>
      </c>
      <c r="Q15" s="76">
        <f>IF(ISERROR('[1]貼付用（対象年度）'!BC16),"",'[1]貼付用（対象年度）'!BC16)</f>
        <v>35131.800000000003</v>
      </c>
      <c r="R15" s="76">
        <f>IF(ISERROR('[1]貼付用（対象年度）'!BA16+'[1]貼付用（対象年度）'!BE16+'[1]貼付用（対象年度）'!BG16),"",'[1]貼付用（対象年度）'!BA16+'[1]貼付用（対象年度）'!BE16+'[1]貼付用（対象年度）'!BG16)</f>
        <v>48464.399999999994</v>
      </c>
      <c r="S15" s="78">
        <f>IF(ISERROR('[1]貼付用（対象年度）'!BI16),"",'[1]貼付用（対象年度）'!BI16)</f>
        <v>2910.8</v>
      </c>
      <c r="T15" s="75">
        <f t="shared" si="0"/>
        <v>66400</v>
      </c>
      <c r="U15" s="76">
        <f t="shared" si="0"/>
        <v>181053.2</v>
      </c>
      <c r="V15" s="76">
        <f t="shared" si="0"/>
        <v>6739.5</v>
      </c>
      <c r="W15" s="76">
        <f t="shared" si="0"/>
        <v>82908.700000000012</v>
      </c>
      <c r="X15" s="76">
        <f t="shared" si="0"/>
        <v>98067.5</v>
      </c>
      <c r="Y15" s="78">
        <f t="shared" si="0"/>
        <v>6816.5</v>
      </c>
    </row>
    <row r="16" spans="1:25" ht="18" customHeight="1" x14ac:dyDescent="0.15">
      <c r="A16" s="11" t="s">
        <v>21</v>
      </c>
      <c r="B16" s="75">
        <f>IF(ISERROR('[1]貼付用（対象年度）'!G17),"",'[1]貼付用（対象年度）'!G17)</f>
        <v>1267</v>
      </c>
      <c r="C16" s="76">
        <f>IF(ISERROR('[1]貼付用（対象年度）'!I17),"",'[1]貼付用（対象年度）'!I17)</f>
        <v>3393.56</v>
      </c>
      <c r="D16" s="76">
        <f>IF(ISERROR('[1]貼付用（対象年度）'!K17),"",'[1]貼付用（対象年度）'!K17)</f>
        <v>455.81</v>
      </c>
      <c r="E16" s="76">
        <f>IF(ISERROR('[1]貼付用（対象年度）'!O17),"",'[1]貼付用（対象年度）'!O17)</f>
        <v>950.45</v>
      </c>
      <c r="F16" s="76">
        <f>IF(ISERROR('[1]貼付用（対象年度）'!M17+'[1]貼付用（対象年度）'!Q17+'[1]貼付用（対象年度）'!S17),"",'[1]貼付用（対象年度）'!M17+'[1]貼付用（対象年度）'!Q17+'[1]貼付用（対象年度）'!S17)</f>
        <v>2574.2800000000002</v>
      </c>
      <c r="G16" s="77">
        <f>IF(ISERROR('[1]貼付用（対象年度）'!U17),"",'[1]貼付用（対象年度）'!U17)</f>
        <v>324.64</v>
      </c>
      <c r="H16" s="75">
        <f>IF(ISERROR('[1]貼付用（対象年度）'!AA17),"",'[1]貼付用（対象年度）'!AA17)</f>
        <v>13508</v>
      </c>
      <c r="I16" s="76">
        <f>IF(ISERROR('[1]貼付用（対象年度）'!AC17),"",'[1]貼付用（対象年度）'!AC17)</f>
        <v>84697.135000000009</v>
      </c>
      <c r="J16" s="76">
        <f>IF(ISERROR('[1]貼付用（対象年度）'!AE17),"",'[1]貼付用（対象年度）'!AE17)</f>
        <v>2808.16</v>
      </c>
      <c r="K16" s="76">
        <f>IF(ISERROR('[1]貼付用（対象年度）'!AI17),"",'[1]貼付用（対象年度）'!AI17)</f>
        <v>42167.364999999998</v>
      </c>
      <c r="L16" s="76">
        <f>IF(ISERROR('[1]貼付用（対象年度）'!AG17+'[1]貼付用（対象年度）'!AK17+'[1]貼付用（対象年度）'!AM17),"",'[1]貼付用（対象年度）'!AG17+'[1]貼付用（対象年度）'!AK17+'[1]貼付用（対象年度）'!AM17)</f>
        <v>43076.11</v>
      </c>
      <c r="M16" s="77">
        <f>IF(ISERROR('[1]貼付用（対象年度）'!AO17),"",'[1]貼付用（対象年度）'!AO17)</f>
        <v>2261.8200000000002</v>
      </c>
      <c r="N16" s="75">
        <f>IF(ISERROR('[1]貼付用（対象年度）'!AU17),"",'[1]貼付用（対象年度）'!AU17)</f>
        <v>151093</v>
      </c>
      <c r="O16" s="76">
        <f>IF(ISERROR('[1]貼付用（対象年度）'!AW17),"",'[1]貼付用（対象年度）'!AW17)</f>
        <v>82498.956999999995</v>
      </c>
      <c r="P16" s="76">
        <f>IF(ISERROR('[1]貼付用（対象年度）'!AY17),"",'[1]貼付用（対象年度）'!AY17)</f>
        <v>2384.85</v>
      </c>
      <c r="Q16" s="76">
        <f>IF(ISERROR('[1]貼付用（対象年度）'!BC17),"",'[1]貼付用（対象年度）'!BC17)</f>
        <v>42284.04</v>
      </c>
      <c r="R16" s="76">
        <f>IF(ISERROR('[1]貼付用（対象年度）'!BA17+'[1]貼付用（対象年度）'!BE17+'[1]貼付用（対象年度）'!BG17),"",'[1]貼付用（対象年度）'!BA17+'[1]貼付用（対象年度）'!BE17+'[1]貼付用（対象年度）'!BG17)</f>
        <v>40694.497000000003</v>
      </c>
      <c r="S16" s="78">
        <f>IF(ISERROR('[1]貼付用（対象年度）'!BI17),"",'[1]貼付用（対象年度）'!BI17)</f>
        <v>1905.27</v>
      </c>
      <c r="T16" s="75">
        <f t="shared" si="0"/>
        <v>165868</v>
      </c>
      <c r="U16" s="76">
        <f t="shared" si="0"/>
        <v>170589.652</v>
      </c>
      <c r="V16" s="76">
        <f t="shared" si="0"/>
        <v>5648.82</v>
      </c>
      <c r="W16" s="76">
        <f t="shared" si="0"/>
        <v>85401.854999999996</v>
      </c>
      <c r="X16" s="76">
        <f t="shared" si="0"/>
        <v>86344.887000000002</v>
      </c>
      <c r="Y16" s="78">
        <f t="shared" si="0"/>
        <v>4491.7299999999996</v>
      </c>
    </row>
    <row r="17" spans="1:25" ht="18" customHeight="1" x14ac:dyDescent="0.15">
      <c r="A17" s="11" t="s">
        <v>22</v>
      </c>
      <c r="B17" s="75">
        <f>IF(ISERROR('[1]貼付用（対象年度）'!G18),"",'[1]貼付用（対象年度）'!G18)</f>
        <v>3870</v>
      </c>
      <c r="C17" s="76">
        <f>IF(ISERROR('[1]貼付用（対象年度）'!I18),"",'[1]貼付用（対象年度）'!I18)</f>
        <v>15614.235000000001</v>
      </c>
      <c r="D17" s="76">
        <f>IF(ISERROR('[1]貼付用（対象年度）'!K18),"",'[1]貼付用（対象年度）'!K18)</f>
        <v>164.04</v>
      </c>
      <c r="E17" s="76">
        <f>IF(ISERROR('[1]貼付用（対象年度）'!O18),"",'[1]貼付用（対象年度）'!O18)</f>
        <v>11520.715</v>
      </c>
      <c r="F17" s="76">
        <f>IF(ISERROR('[1]貼付用（対象年度）'!M18+'[1]貼付用（対象年度）'!Q18+'[1]貼付用（対象年度）'!S18),"",'[1]貼付用（対象年度）'!M18+'[1]貼付用（対象年度）'!Q18+'[1]貼付用（対象年度）'!S18)</f>
        <v>4170.1000000000004</v>
      </c>
      <c r="G17" s="77">
        <f>IF(ISERROR('[1]貼付用（対象年度）'!U18),"",'[1]貼付用（対象年度）'!U18)</f>
        <v>87.46</v>
      </c>
      <c r="H17" s="75">
        <f>IF(ISERROR('[1]貼付用（対象年度）'!AA18),"",'[1]貼付用（対象年度）'!AA18)</f>
        <v>40719</v>
      </c>
      <c r="I17" s="76">
        <f>IF(ISERROR('[1]貼付用（対象年度）'!AC18),"",'[1]貼付用（対象年度）'!AC18)</f>
        <v>244893.71400000001</v>
      </c>
      <c r="J17" s="76">
        <f>IF(ISERROR('[1]貼付用（対象年度）'!AE18),"",'[1]貼付用（対象年度）'!AE18)</f>
        <v>3490.7440000000001</v>
      </c>
      <c r="K17" s="76">
        <f>IF(ISERROR('[1]貼付用（対象年度）'!AI18),"",'[1]貼付用（対象年度）'!AI18)</f>
        <v>139612.736</v>
      </c>
      <c r="L17" s="76">
        <f>IF(ISERROR('[1]貼付用（対象年度）'!AG18+'[1]貼付用（対象年度）'!AK18+'[1]貼付用（対象年度）'!AM18),"",'[1]貼付用（対象年度）'!AG18+'[1]貼付用（対象年度）'!AK18+'[1]貼付用（対象年度）'!AM18)</f>
        <v>105396.49500000001</v>
      </c>
      <c r="M17" s="77">
        <f>IF(ISERROR('[1]貼付用（対象年度）'!AO18),"",'[1]貼付用（対象年度）'!AO18)</f>
        <v>3375.2269999999999</v>
      </c>
      <c r="N17" s="75">
        <f>IF(ISERROR('[1]貼付用（対象年度）'!AU18),"",'[1]貼付用（対象年度）'!AU18)</f>
        <v>94766</v>
      </c>
      <c r="O17" s="76">
        <f>IF(ISERROR('[1]貼付用（対象年度）'!AW18),"",'[1]貼付用（対象年度）'!AW18)</f>
        <v>283936.15399999998</v>
      </c>
      <c r="P17" s="76">
        <f>IF(ISERROR('[1]貼付用（対象年度）'!AY18),"",'[1]貼付用（対象年度）'!AY18)</f>
        <v>2633.538</v>
      </c>
      <c r="Q17" s="76">
        <f>IF(ISERROR('[1]貼付用（対象年度）'!BC18),"",'[1]貼付用（対象年度）'!BC18)</f>
        <v>143921.68</v>
      </c>
      <c r="R17" s="76">
        <f>IF(ISERROR('[1]貼付用（対象年度）'!BA18+'[1]貼付用（対象年度）'!BE18+'[1]貼付用（対象年度）'!BG18),"",'[1]貼付用（対象年度）'!BA18+'[1]貼付用（対象年度）'!BE18+'[1]貼付用（対象年度）'!BG18)</f>
        <v>139894.16999999998</v>
      </c>
      <c r="S17" s="78">
        <f>IF(ISERROR('[1]貼付用（対象年度）'!BI18),"",'[1]貼付用（対象年度）'!BI18)</f>
        <v>2753.8420000000001</v>
      </c>
      <c r="T17" s="75">
        <f t="shared" si="0"/>
        <v>139355</v>
      </c>
      <c r="U17" s="76">
        <f t="shared" si="0"/>
        <v>544444.103</v>
      </c>
      <c r="V17" s="76">
        <f t="shared" si="0"/>
        <v>6288.3220000000001</v>
      </c>
      <c r="W17" s="76">
        <f t="shared" si="0"/>
        <v>295055.13099999999</v>
      </c>
      <c r="X17" s="76">
        <f t="shared" si="0"/>
        <v>249460.76500000001</v>
      </c>
      <c r="Y17" s="78">
        <f t="shared" si="0"/>
        <v>6216.5290000000005</v>
      </c>
    </row>
    <row r="18" spans="1:25" ht="18" customHeight="1" x14ac:dyDescent="0.15">
      <c r="A18" s="11" t="s">
        <v>23</v>
      </c>
      <c r="B18" s="75">
        <f>IF(ISERROR('[1]貼付用（対象年度）'!G19),"",'[1]貼付用（対象年度）'!G19)</f>
        <v>1092</v>
      </c>
      <c r="C18" s="76">
        <f>IF(ISERROR('[1]貼付用（対象年度）'!I19),"",'[1]貼付用（対象年度）'!I19)</f>
        <v>3605.1849999999995</v>
      </c>
      <c r="D18" s="76">
        <f>IF(ISERROR('[1]貼付用（対象年度）'!K19),"",'[1]貼付用（対象年度）'!K19)</f>
        <v>160.30600000000001</v>
      </c>
      <c r="E18" s="76">
        <f>IF(ISERROR('[1]貼付用（対象年度）'!O19),"",'[1]貼付用（対象年度）'!O19)</f>
        <v>2821.8960000000011</v>
      </c>
      <c r="F18" s="76">
        <f>IF(ISERROR('[1]貼付用（対象年度）'!M19+'[1]貼付用（対象年度）'!Q19+'[1]貼付用（対象年度）'!S19),"",'[1]貼付用（対象年度）'!M19+'[1]貼付用（対象年度）'!Q19+'[1]貼付用（対象年度）'!S19)</f>
        <v>800.65499999999997</v>
      </c>
      <c r="G18" s="77">
        <f>IF(ISERROR('[1]貼付用（対象年度）'!U19),"",'[1]貼付用（対象年度）'!U19)</f>
        <v>142.94</v>
      </c>
      <c r="H18" s="75">
        <f>IF(ISERROR('[1]貼付用（対象年度）'!AA19),"",'[1]貼付用（対象年度）'!AA19)</f>
        <v>17020</v>
      </c>
      <c r="I18" s="76">
        <f>IF(ISERROR('[1]貼付用（対象年度）'!AC19),"",'[1]貼付用（対象年度）'!AC19)</f>
        <v>141642.13700000002</v>
      </c>
      <c r="J18" s="76">
        <f>IF(ISERROR('[1]貼付用（対象年度）'!AE19),"",'[1]貼付用（対象年度）'!AE19)</f>
        <v>2547.0890000000009</v>
      </c>
      <c r="K18" s="76">
        <f>IF(ISERROR('[1]貼付用（対象年度）'!AI19),"",'[1]貼付用（対象年度）'!AI19)</f>
        <v>96536.762000000061</v>
      </c>
      <c r="L18" s="76">
        <f>IF(ISERROR('[1]貼付用（対象年度）'!AG19+'[1]貼付用（対象年度）'!AK19+'[1]貼付用（対象年度）'!AM19),"",'[1]貼付用（対象年度）'!AG19+'[1]貼付用（対象年度）'!AK19+'[1]貼付用（対象年度）'!AM19)</f>
        <v>44126.015000000014</v>
      </c>
      <c r="M18" s="77">
        <f>IF(ISERROR('[1]貼付用（対象年度）'!AO19),"",'[1]貼付用（対象年度）'!AO19)</f>
        <v>3583.2490000000012</v>
      </c>
      <c r="N18" s="75">
        <f>IF(ISERROR('[1]貼付用（対象年度）'!AU19),"",'[1]貼付用（対象年度）'!AU19)</f>
        <v>63231</v>
      </c>
      <c r="O18" s="76">
        <f>IF(ISERROR('[1]貼付用（対象年度）'!AW19),"",'[1]貼付用（対象年度）'!AW19)</f>
        <v>100229.72999999991</v>
      </c>
      <c r="P18" s="76">
        <f>IF(ISERROR('[1]貼付用（対象年度）'!AY19),"",'[1]貼付用（対象年度）'!AY19)</f>
        <v>1620.4830000000002</v>
      </c>
      <c r="Q18" s="76">
        <f>IF(ISERROR('[1]貼付用（対象年度）'!BC19),"",'[1]貼付用（対象年度）'!BC19)</f>
        <v>68192.184999999983</v>
      </c>
      <c r="R18" s="76">
        <f>IF(ISERROR('[1]貼付用（対象年度）'!BA19+'[1]貼付用（対象年度）'!BE19+'[1]貼付用（対象年度）'!BG19),"",'[1]貼付用（対象年度）'!BA19+'[1]貼付用（対象年度）'!BE19+'[1]貼付用（対象年度）'!BG19)</f>
        <v>28750.303</v>
      </c>
      <c r="S18" s="78">
        <f>IF(ISERROR('[1]貼付用（対象年度）'!BI19),"",'[1]貼付用（対象年度）'!BI19)</f>
        <v>4211.7299999999987</v>
      </c>
      <c r="T18" s="75">
        <f t="shared" si="0"/>
        <v>81343</v>
      </c>
      <c r="U18" s="76">
        <f t="shared" si="0"/>
        <v>245477.05199999991</v>
      </c>
      <c r="V18" s="76">
        <f t="shared" si="0"/>
        <v>4327.8780000000006</v>
      </c>
      <c r="W18" s="76">
        <f t="shared" si="0"/>
        <v>167550.84300000005</v>
      </c>
      <c r="X18" s="76">
        <f t="shared" si="0"/>
        <v>73676.973000000013</v>
      </c>
      <c r="Y18" s="78">
        <f t="shared" si="0"/>
        <v>7937.9189999999999</v>
      </c>
    </row>
    <row r="19" spans="1:25" ht="18" customHeight="1" x14ac:dyDescent="0.15">
      <c r="A19" s="11" t="s">
        <v>24</v>
      </c>
      <c r="B19" s="75">
        <f>IF(ISERROR('[1]貼付用（対象年度）'!G20),"",'[1]貼付用（対象年度）'!G20)</f>
        <v>1195</v>
      </c>
      <c r="C19" s="76">
        <f>IF(ISERROR('[1]貼付用（対象年度）'!I20),"",'[1]貼付用（対象年度）'!I20)</f>
        <v>744.35299999999984</v>
      </c>
      <c r="D19" s="76">
        <f>IF(ISERROR('[1]貼付用（対象年度）'!K20),"",'[1]貼付用（対象年度）'!K20)</f>
        <v>381.67499999999995</v>
      </c>
      <c r="E19" s="76">
        <f>IF(ISERROR('[1]貼付用（対象年度）'!O20),"",'[1]貼付用（対象年度）'!O20)</f>
        <v>531.01299999999992</v>
      </c>
      <c r="F19" s="76">
        <f>IF(ISERROR('[1]貼付用（対象年度）'!M20+'[1]貼付用（対象年度）'!Q20+'[1]貼付用（対象年度）'!S20),"",'[1]貼付用（対象年度）'!M20+'[1]貼付用（対象年度）'!Q20+'[1]貼付用（対象年度）'!S20)</f>
        <v>203.36000000000007</v>
      </c>
      <c r="G19" s="77">
        <f>IF(ISERROR('[1]貼付用（対象年度）'!U20),"",'[1]貼付用（対象年度）'!U20)</f>
        <v>378.95499999999998</v>
      </c>
      <c r="H19" s="75">
        <f>IF(ISERROR('[1]貼付用（対象年度）'!AA20),"",'[1]貼付用（対象年度）'!AA20)</f>
        <v>6515.2</v>
      </c>
      <c r="I19" s="76">
        <f>IF(ISERROR('[1]貼付用（対象年度）'!AC20),"",'[1]貼付用（対象年度）'!AC20)</f>
        <v>34755.433000000012</v>
      </c>
      <c r="J19" s="76">
        <f>IF(ISERROR('[1]貼付用（対象年度）'!AE20),"",'[1]貼付用（対象年度）'!AE20)</f>
        <v>6303.1849999999995</v>
      </c>
      <c r="K19" s="76">
        <f>IF(ISERROR('[1]貼付用（対象年度）'!AI20),"",'[1]貼付用（対象年度）'!AI20)</f>
        <v>18094.001</v>
      </c>
      <c r="L19" s="76">
        <f>IF(ISERROR('[1]貼付用（対象年度）'!AG20+'[1]貼付用（対象年度）'!AK20+'[1]貼付用（対象年度）'!AM20),"",'[1]貼付用（対象年度）'!AG20+'[1]貼付用（対象年度）'!AK20+'[1]貼付用（対象年度）'!AM20)</f>
        <v>16583.430000000004</v>
      </c>
      <c r="M19" s="77">
        <f>IF(ISERROR('[1]貼付用（対象年度）'!AO20),"",'[1]貼付用（対象年度）'!AO20)</f>
        <v>6371.1320000000005</v>
      </c>
      <c r="N19" s="75">
        <f>IF(ISERROR('[1]貼付用（対象年度）'!AU20),"",'[1]貼付用（対象年度）'!AU20)</f>
        <v>10940</v>
      </c>
      <c r="O19" s="76">
        <f>IF(ISERROR('[1]貼付用（対象年度）'!AW20),"",'[1]貼付用（対象年度）'!AW20)</f>
        <v>26427.303000000004</v>
      </c>
      <c r="P19" s="76">
        <f>IF(ISERROR('[1]貼付用（対象年度）'!AY20),"",'[1]貼付用（対象年度）'!AY20)</f>
        <v>789.40900000000022</v>
      </c>
      <c r="Q19" s="76">
        <f>IF(ISERROR('[1]貼付用（対象年度）'!BC20),"",'[1]貼付用（対象年度）'!BC20)</f>
        <v>16710.062999999995</v>
      </c>
      <c r="R19" s="76">
        <f>IF(ISERROR('[1]貼付用（対象年度）'!BA20+'[1]貼付用（対象年度）'!BE20+'[1]貼付用（対象年度）'!BG20),"",'[1]貼付用（対象年度）'!BA20+'[1]貼付用（対象年度）'!BE20+'[1]貼付用（対象年度）'!BG20)</f>
        <v>9825.8410000000003</v>
      </c>
      <c r="S19" s="78">
        <f>IF(ISERROR('[1]貼付用（対象年度）'!BI20),"",'[1]貼付用（対象年度）'!BI20)</f>
        <v>802.06400000000008</v>
      </c>
      <c r="T19" s="75">
        <f t="shared" si="0"/>
        <v>18650.2</v>
      </c>
      <c r="U19" s="76">
        <f t="shared" si="0"/>
        <v>61927.089000000022</v>
      </c>
      <c r="V19" s="76">
        <f t="shared" si="0"/>
        <v>7474.2690000000002</v>
      </c>
      <c r="W19" s="76">
        <f t="shared" si="0"/>
        <v>35335.07699999999</v>
      </c>
      <c r="X19" s="76">
        <f t="shared" si="0"/>
        <v>26612.631000000005</v>
      </c>
      <c r="Y19" s="78">
        <f t="shared" si="0"/>
        <v>7552.1510000000007</v>
      </c>
    </row>
    <row r="20" spans="1:25" ht="18" customHeight="1" x14ac:dyDescent="0.15">
      <c r="A20" s="11" t="s">
        <v>25</v>
      </c>
      <c r="B20" s="75">
        <f>IF(ISERROR('[1]貼付用（対象年度）'!G21),"",'[1]貼付用（対象年度）'!G21)</f>
        <v>799</v>
      </c>
      <c r="C20" s="76">
        <f>IF(ISERROR('[1]貼付用（対象年度）'!I21),"",'[1]貼付用（対象年度）'!I21)</f>
        <v>868.19999999999993</v>
      </c>
      <c r="D20" s="76">
        <f>IF(ISERROR('[1]貼付用（対象年度）'!K21),"",'[1]貼付用（対象年度）'!K21)</f>
        <v>111.8</v>
      </c>
      <c r="E20" s="76">
        <f>IF(ISERROR('[1]貼付用（対象年度）'!O21),"",'[1]貼付用（対象年度）'!O21)</f>
        <v>864</v>
      </c>
      <c r="F20" s="76">
        <f>IF(ISERROR('[1]貼付用（対象年度）'!M21+'[1]貼付用（対象年度）'!Q21+'[1]貼付用（対象年度）'!S21),"",'[1]貼付用（対象年度）'!M21+'[1]貼付用（対象年度）'!Q21+'[1]貼付用（対象年度）'!S21)</f>
        <v>13.299999999999999</v>
      </c>
      <c r="G20" s="77">
        <f>IF(ISERROR('[1]貼付用（対象年度）'!U21),"",'[1]貼付用（対象年度）'!U21)</f>
        <v>102.7</v>
      </c>
      <c r="H20" s="75">
        <f>IF(ISERROR('[1]貼付用（対象年度）'!AA21),"",'[1]貼付用（対象年度）'!AA21)</f>
        <v>4239</v>
      </c>
      <c r="I20" s="76">
        <f>IF(ISERROR('[1]貼付用（対象年度）'!AC21),"",'[1]貼付用（対象年度）'!AC21)</f>
        <v>23102.799999999999</v>
      </c>
      <c r="J20" s="76">
        <f>IF(ISERROR('[1]貼付用（対象年度）'!AE21),"",'[1]貼付用（対象年度）'!AE21)</f>
        <v>550.4</v>
      </c>
      <c r="K20" s="76">
        <f>IF(ISERROR('[1]貼付用（対象年度）'!AI21),"",'[1]貼付用（対象年度）'!AI21)</f>
        <v>10441.9</v>
      </c>
      <c r="L20" s="76">
        <f>IF(ISERROR('[1]貼付用（対象年度）'!AG21+'[1]貼付用（対象年度）'!AK21+'[1]貼付用（対象年度）'!AM21),"",'[1]貼付用（対象年度）'!AG21+'[1]貼付用（対象年度）'!AK21+'[1]貼付用（対象年度）'!AM21)</f>
        <v>12085.3</v>
      </c>
      <c r="M20" s="77">
        <f>IF(ISERROR('[1]貼付用（対象年度）'!AO21),"",'[1]貼付用（対象年度）'!AO21)</f>
        <v>1126</v>
      </c>
      <c r="N20" s="75">
        <f>IF(ISERROR('[1]貼付用（対象年度）'!AU21),"",'[1]貼付用（対象年度）'!AU21)</f>
        <v>7975</v>
      </c>
      <c r="O20" s="76">
        <f>IF(ISERROR('[1]貼付用（対象年度）'!AW21),"",'[1]貼付用（対象年度）'!AW21)</f>
        <v>19345.7</v>
      </c>
      <c r="P20" s="76">
        <f>IF(ISERROR('[1]貼付用（対象年度）'!AY21),"",'[1]貼付用（対象年度）'!AY21)</f>
        <v>291.60000000000002</v>
      </c>
      <c r="Q20" s="76">
        <f>IF(ISERROR('[1]貼付用（対象年度）'!BC21),"",'[1]貼付用（対象年度）'!BC21)</f>
        <v>9044.7000000000007</v>
      </c>
      <c r="R20" s="76">
        <f>IF(ISERROR('[1]貼付用（対象年度）'!BA21+'[1]貼付用（対象年度）'!BE21+'[1]貼付用（対象年度）'!BG21),"",'[1]貼付用（対象年度）'!BA21+'[1]貼付用（対象年度）'!BE21+'[1]貼付用（対象年度）'!BG21)</f>
        <v>10160.5</v>
      </c>
      <c r="S20" s="78">
        <f>IF(ISERROR('[1]貼付用（対象年度）'!BI21),"",'[1]貼付用（対象年度）'!BI21)</f>
        <v>432.2</v>
      </c>
      <c r="T20" s="75">
        <f t="shared" si="0"/>
        <v>13013</v>
      </c>
      <c r="U20" s="76">
        <f t="shared" si="0"/>
        <v>43316.7</v>
      </c>
      <c r="V20" s="76">
        <f t="shared" si="0"/>
        <v>953.8</v>
      </c>
      <c r="W20" s="76">
        <f t="shared" si="0"/>
        <v>20350.599999999999</v>
      </c>
      <c r="X20" s="76">
        <f t="shared" si="0"/>
        <v>22259.1</v>
      </c>
      <c r="Y20" s="78">
        <f t="shared" si="0"/>
        <v>1660.9</v>
      </c>
    </row>
    <row r="21" spans="1:25" ht="18" customHeight="1" x14ac:dyDescent="0.15">
      <c r="A21" s="11" t="s">
        <v>26</v>
      </c>
      <c r="B21" s="75">
        <f>IF(ISERROR('[1]貼付用（対象年度）'!G22),"",'[1]貼付用（対象年度）'!G22)</f>
        <v>518</v>
      </c>
      <c r="C21" s="76">
        <f>IF(ISERROR('[1]貼付用（対象年度）'!I22),"",'[1]貼付用（対象年度）'!I22)</f>
        <v>280.3</v>
      </c>
      <c r="D21" s="76">
        <f>IF(ISERROR('[1]貼付用（対象年度）'!K22),"",'[1]貼付用（対象年度）'!K22)</f>
        <v>486.6</v>
      </c>
      <c r="E21" s="76">
        <f>IF(ISERROR('[1]貼付用（対象年度）'!O22),"",'[1]貼付用（対象年度）'!O22)</f>
        <v>642.70000000000005</v>
      </c>
      <c r="F21" s="76">
        <f>IF(ISERROR('[1]貼付用（対象年度）'!M22+'[1]貼付用（対象年度）'!Q22+'[1]貼付用（対象年度）'!S22),"",'[1]貼付用（対象年度）'!M22+'[1]貼付用（対象年度）'!Q22+'[1]貼付用（対象年度）'!S22)</f>
        <v>8.9</v>
      </c>
      <c r="G21" s="77">
        <f>IF(ISERROR('[1]貼付用（対象年度）'!U22),"",'[1]貼付用（対象年度）'!U22)</f>
        <v>115.3</v>
      </c>
      <c r="H21" s="75">
        <f>IF(ISERROR('[1]貼付用（対象年度）'!AA22),"",'[1]貼付用（対象年度）'!AA22)</f>
        <v>3743</v>
      </c>
      <c r="I21" s="76">
        <f>IF(ISERROR('[1]貼付用（対象年度）'!AC22),"",'[1]貼付用（対象年度）'!AC22)</f>
        <v>19167.235000000001</v>
      </c>
      <c r="J21" s="76">
        <f>IF(ISERROR('[1]貼付用（対象年度）'!AE22),"",'[1]貼付用（対象年度）'!AE22)</f>
        <v>736.85500000000002</v>
      </c>
      <c r="K21" s="76">
        <f>IF(ISERROR('[1]貼付用（対象年度）'!AI22),"",'[1]貼付用（対象年度）'!AI22)</f>
        <v>14233.225</v>
      </c>
      <c r="L21" s="76">
        <f>IF(ISERROR('[1]貼付用（対象年度）'!AG22+'[1]貼付用（対象年度）'!AK22+'[1]貼付用（対象年度）'!AM22),"",'[1]貼付用（対象年度）'!AG22+'[1]貼付用（対象年度）'!AK22+'[1]貼付用（対象年度）'!AM22)</f>
        <v>5310.71</v>
      </c>
      <c r="M21" s="77">
        <f>IF(ISERROR('[1]貼付用（対象年度）'!AO22),"",'[1]貼付用（対象年度）'!AO22)</f>
        <v>360.15499999999997</v>
      </c>
      <c r="N21" s="75">
        <f>IF(ISERROR('[1]貼付用（対象年度）'!AU22),"",'[1]貼付用（対象年度）'!AU22)</f>
        <v>8085</v>
      </c>
      <c r="O21" s="76">
        <f>IF(ISERROR('[1]貼付用（対象年度）'!AW22),"",'[1]貼付用（対象年度）'!AW22)</f>
        <v>16434.2</v>
      </c>
      <c r="P21" s="76">
        <f>IF(ISERROR('[1]貼付用（対象年度）'!AY22),"",'[1]貼付用（対象年度）'!AY22)</f>
        <v>326.10000000000002</v>
      </c>
      <c r="Q21" s="76">
        <f>IF(ISERROR('[1]貼付用（対象年度）'!BC22),"",'[1]貼付用（対象年度）'!BC22)</f>
        <v>13623.8</v>
      </c>
      <c r="R21" s="76">
        <f>IF(ISERROR('[1]貼付用（対象年度）'!BA22+'[1]貼付用（対象年度）'!BE22+'[1]貼付用（対象年度）'!BG22),"",'[1]貼付用（対象年度）'!BA22+'[1]貼付用（対象年度）'!BE22+'[1]貼付用（対象年度）'!BG22)</f>
        <v>2739.8999999999996</v>
      </c>
      <c r="S21" s="78">
        <f>IF(ISERROR('[1]貼付用（対象年度）'!BI22),"",'[1]貼付用（対象年度）'!BI22)</f>
        <v>396.6</v>
      </c>
      <c r="T21" s="75">
        <f t="shared" ref="T21:Y52" si="1">IF(SUM(B21,H21,N21)="","",SUM(B21,H21,N21))</f>
        <v>12346</v>
      </c>
      <c r="U21" s="76">
        <f t="shared" si="1"/>
        <v>35881.735000000001</v>
      </c>
      <c r="V21" s="76">
        <f t="shared" si="1"/>
        <v>1549.5549999999998</v>
      </c>
      <c r="W21" s="76">
        <f t="shared" si="1"/>
        <v>28499.724999999999</v>
      </c>
      <c r="X21" s="76">
        <f t="shared" si="1"/>
        <v>8059.5099999999993</v>
      </c>
      <c r="Y21" s="78">
        <f t="shared" si="1"/>
        <v>872.05500000000006</v>
      </c>
    </row>
    <row r="22" spans="1:25" ht="18" customHeight="1" x14ac:dyDescent="0.15">
      <c r="A22" s="11" t="s">
        <v>27</v>
      </c>
      <c r="B22" s="75">
        <f>IF(ISERROR('[1]貼付用（対象年度）'!G23),"",'[1]貼付用（対象年度）'!G23)</f>
        <v>105</v>
      </c>
      <c r="C22" s="76">
        <f>IF(ISERROR('[1]貼付用（対象年度）'!I23),"",'[1]貼付用（対象年度）'!I23)</f>
        <v>76.5</v>
      </c>
      <c r="D22" s="76">
        <f>IF(ISERROR('[1]貼付用（対象年度）'!K23),"",'[1]貼付用（対象年度）'!K23)</f>
        <v>45.1</v>
      </c>
      <c r="E22" s="76">
        <f>IF(ISERROR('[1]貼付用（対象年度）'!O23),"",'[1]貼付用（対象年度）'!O23)</f>
        <v>93.7</v>
      </c>
      <c r="F22" s="76">
        <f>IF(ISERROR('[1]貼付用（対象年度）'!M23+'[1]貼付用（対象年度）'!Q23+'[1]貼付用（対象年度）'!S23),"",'[1]貼付用（対象年度）'!M23+'[1]貼付用（対象年度）'!Q23+'[1]貼付用（対象年度）'!S23)</f>
        <v>0</v>
      </c>
      <c r="G22" s="77">
        <f>IF(ISERROR('[1]貼付用（対象年度）'!U23),"",'[1]貼付用（対象年度）'!U23)</f>
        <v>27.8</v>
      </c>
      <c r="H22" s="75">
        <f>IF(ISERROR('[1]貼付用（対象年度）'!AA23),"",'[1]貼付用（対象年度）'!AA23)</f>
        <v>2201</v>
      </c>
      <c r="I22" s="76">
        <f>IF(ISERROR('[1]貼付用（対象年度）'!AC23),"",'[1]貼付用（対象年度）'!AC23)</f>
        <v>12490.1</v>
      </c>
      <c r="J22" s="76">
        <f>IF(ISERROR('[1]貼付用（対象年度）'!AE23),"",'[1]貼付用（対象年度）'!AE23)</f>
        <v>459.8</v>
      </c>
      <c r="K22" s="76">
        <f>IF(ISERROR('[1]貼付用（対象年度）'!AI23),"",'[1]貼付用（対象年度）'!AI23)</f>
        <v>9516.1</v>
      </c>
      <c r="L22" s="76">
        <f>IF(ISERROR('[1]貼付用（対象年度）'!AG23+'[1]貼付用（対象年度）'!AK23+'[1]貼付用（対象年度）'!AM23),"",'[1]貼付用（対象年度）'!AG23+'[1]貼付用（対象年度）'!AK23+'[1]貼付用（対象年度）'!AM23)</f>
        <v>3120.3999999999996</v>
      </c>
      <c r="M22" s="77">
        <f>IF(ISERROR('[1]貼付用（対象年度）'!AO23),"",'[1]貼付用（対象年度）'!AO23)</f>
        <v>304</v>
      </c>
      <c r="N22" s="75">
        <f>IF(ISERROR('[1]貼付用（対象年度）'!AU23),"",'[1]貼付用（対象年度）'!AU23)</f>
        <v>1901</v>
      </c>
      <c r="O22" s="76">
        <f>IF(ISERROR('[1]貼付用（対象年度）'!AW23),"",'[1]貼付用（対象年度）'!AW23)</f>
        <v>8597.2000000000007</v>
      </c>
      <c r="P22" s="76">
        <f>IF(ISERROR('[1]貼付用（対象年度）'!AY23),"",'[1]貼付用（対象年度）'!AY23)</f>
        <v>293.60000000000002</v>
      </c>
      <c r="Q22" s="76">
        <f>IF(ISERROR('[1]貼付用（対象年度）'!BC23),"",'[1]貼付用（対象年度）'!BC23)</f>
        <v>7131.3</v>
      </c>
      <c r="R22" s="76">
        <f>IF(ISERROR('[1]貼付用（対象年度）'!BA23+'[1]貼付用（対象年度）'!BE23+'[1]貼付用（対象年度）'!BG23),"",'[1]貼付用（対象年度）'!BA23+'[1]貼付用（対象年度）'!BE23+'[1]貼付用（対象年度）'!BG23)</f>
        <v>1440.7</v>
      </c>
      <c r="S22" s="78">
        <f>IF(ISERROR('[1]貼付用（対象年度）'!BI23),"",'[1]貼付用（対象年度）'!BI23)</f>
        <v>318.7</v>
      </c>
      <c r="T22" s="75">
        <f t="shared" si="1"/>
        <v>4207</v>
      </c>
      <c r="U22" s="76">
        <f t="shared" si="1"/>
        <v>21163.800000000003</v>
      </c>
      <c r="V22" s="76">
        <f t="shared" si="1"/>
        <v>798.5</v>
      </c>
      <c r="W22" s="76">
        <f t="shared" si="1"/>
        <v>16741.100000000002</v>
      </c>
      <c r="X22" s="76">
        <f t="shared" si="1"/>
        <v>4561.0999999999995</v>
      </c>
      <c r="Y22" s="78">
        <f t="shared" si="1"/>
        <v>650.5</v>
      </c>
    </row>
    <row r="23" spans="1:25" ht="18" customHeight="1" x14ac:dyDescent="0.15">
      <c r="A23" s="11" t="s">
        <v>28</v>
      </c>
      <c r="B23" s="75">
        <f>IF(ISERROR('[1]貼付用（対象年度）'!G24),"",'[1]貼付用（対象年度）'!G24)</f>
        <v>191</v>
      </c>
      <c r="C23" s="76">
        <f>IF(ISERROR('[1]貼付用（対象年度）'!I24),"",'[1]貼付用（対象年度）'!I24)</f>
        <v>153.20000000000002</v>
      </c>
      <c r="D23" s="76">
        <f>IF(ISERROR('[1]貼付用（対象年度）'!K24),"",'[1]貼付用（対象年度）'!K24)</f>
        <v>9.5</v>
      </c>
      <c r="E23" s="76">
        <f>IF(ISERROR('[1]貼付用（対象年度）'!O24),"",'[1]貼付用（対象年度）'!O24)</f>
        <v>106.7</v>
      </c>
      <c r="F23" s="76">
        <f>IF(ISERROR('[1]貼付用（対象年度）'!M24+'[1]貼付用（対象年度）'!Q24+'[1]貼付用（対象年度）'!S24),"",'[1]貼付用（対象年度）'!M24+'[1]貼付用（対象年度）'!Q24+'[1]貼付用（対象年度）'!S24)</f>
        <v>44.099999999999994</v>
      </c>
      <c r="G23" s="77">
        <f>IF(ISERROR('[1]貼付用（対象年度）'!U24),"",'[1]貼付用（対象年度）'!U24)</f>
        <v>12</v>
      </c>
      <c r="H23" s="75">
        <f>IF(ISERROR('[1]貼付用（対象年度）'!AA24),"",'[1]貼付用（対象年度）'!AA24)</f>
        <v>1881</v>
      </c>
      <c r="I23" s="76">
        <f>IF(ISERROR('[1]貼付用（対象年度）'!AC24),"",'[1]貼付用（対象年度）'!AC24)</f>
        <v>16435.8</v>
      </c>
      <c r="J23" s="76">
        <f>IF(ISERROR('[1]貼付用（対象年度）'!AE24),"",'[1]貼付用（対象年度）'!AE24)</f>
        <v>335.8</v>
      </c>
      <c r="K23" s="76">
        <f>IF(ISERROR('[1]貼付用（対象年度）'!AI24),"",'[1]貼付用（対象年度）'!AI24)</f>
        <v>4991.3999999999996</v>
      </c>
      <c r="L23" s="76">
        <f>IF(ISERROR('[1]貼付用（対象年度）'!AG24+'[1]貼付用（対象年度）'!AK24+'[1]貼付用（対象年度）'!AM24),"",'[1]貼付用（対象年度）'!AG24+'[1]貼付用（対象年度）'!AK24+'[1]貼付用（対象年度）'!AM24)</f>
        <v>11408.4</v>
      </c>
      <c r="M23" s="77">
        <f>IF(ISERROR('[1]貼付用（対象年度）'!AO24),"",'[1]貼付用（対象年度）'!AO24)</f>
        <v>371.7</v>
      </c>
      <c r="N23" s="75">
        <f>IF(ISERROR('[1]貼付用（対象年度）'!AU24),"",'[1]貼付用（対象年度）'!AU24)</f>
        <v>612</v>
      </c>
      <c r="O23" s="76">
        <f>IF(ISERROR('[1]貼付用（対象年度）'!AW24),"",'[1]貼付用（対象年度）'!AW24)</f>
        <v>601.4</v>
      </c>
      <c r="P23" s="76">
        <f>IF(ISERROR('[1]貼付用（対象年度）'!AY24),"",'[1]貼付用（対象年度）'!AY24)</f>
        <v>257.3</v>
      </c>
      <c r="Q23" s="76">
        <f>IF(ISERROR('[1]貼付用（対象年度）'!BC24),"",'[1]貼付用（対象年度）'!BC24)</f>
        <v>350.6</v>
      </c>
      <c r="R23" s="76">
        <f>IF(ISERROR('[1]貼付用（対象年度）'!BA24+'[1]貼付用（対象年度）'!BE24+'[1]貼付用（対象年度）'!BG24),"",'[1]貼付用（対象年度）'!BA24+'[1]貼付用（対象年度）'!BE24+'[1]貼付用（対象年度）'!BG24)</f>
        <v>225.9</v>
      </c>
      <c r="S23" s="78">
        <f>IF(ISERROR('[1]貼付用（対象年度）'!BI24),"",'[1]貼付用（対象年度）'!BI24)</f>
        <v>282.2</v>
      </c>
      <c r="T23" s="75">
        <f t="shared" si="1"/>
        <v>2684</v>
      </c>
      <c r="U23" s="76">
        <f t="shared" si="1"/>
        <v>17190.400000000001</v>
      </c>
      <c r="V23" s="76">
        <f t="shared" si="1"/>
        <v>602.6</v>
      </c>
      <c r="W23" s="76">
        <f t="shared" si="1"/>
        <v>5448.7</v>
      </c>
      <c r="X23" s="76">
        <f t="shared" si="1"/>
        <v>11678.4</v>
      </c>
      <c r="Y23" s="78">
        <f t="shared" si="1"/>
        <v>665.9</v>
      </c>
    </row>
    <row r="24" spans="1:25" ht="18" customHeight="1" x14ac:dyDescent="0.15">
      <c r="A24" s="11" t="s">
        <v>29</v>
      </c>
      <c r="B24" s="75">
        <f>IF(ISERROR('[1]貼付用（対象年度）'!G25),"",'[1]貼付用（対象年度）'!G25)</f>
        <v>1174</v>
      </c>
      <c r="C24" s="76">
        <f>IF(ISERROR('[1]貼付用（対象年度）'!I25),"",'[1]貼付用（対象年度）'!I25)</f>
        <v>980</v>
      </c>
      <c r="D24" s="76">
        <f>IF(ISERROR('[1]貼付用（対象年度）'!K25),"",'[1]貼付用（対象年度）'!K25)</f>
        <v>359.9</v>
      </c>
      <c r="E24" s="76">
        <f>IF(ISERROR('[1]貼付用（対象年度）'!O25),"",'[1]貼付用（対象年度）'!O25)</f>
        <v>743.7</v>
      </c>
      <c r="F24" s="76">
        <f>IF(ISERROR('[1]貼付用（対象年度）'!M25+'[1]貼付用（対象年度）'!Q25+'[1]貼付用（対象年度）'!S25),"",'[1]貼付用（対象年度）'!M25+'[1]貼付用（対象年度）'!Q25+'[1]貼付用（対象年度）'!S25)</f>
        <v>269.10000000000002</v>
      </c>
      <c r="G24" s="77">
        <f>IF(ISERROR('[1]貼付用（対象年度）'!U25),"",'[1]貼付用（対象年度）'!U25)</f>
        <v>327.10000000000002</v>
      </c>
      <c r="H24" s="75">
        <f>IF(ISERROR('[1]貼付用（対象年度）'!AA25),"",'[1]貼付用（対象年度）'!AA25)</f>
        <v>6614</v>
      </c>
      <c r="I24" s="76">
        <f>IF(ISERROR('[1]貼付用（対象年度）'!AC25),"",'[1]貼付用（対象年度）'!AC25)</f>
        <v>29827.199999999997</v>
      </c>
      <c r="J24" s="76">
        <f>IF(ISERROR('[1]貼付用（対象年度）'!AE25),"",'[1]貼付用（対象年度）'!AE25)</f>
        <v>1987.4</v>
      </c>
      <c r="K24" s="76">
        <f>IF(ISERROR('[1]貼付用（対象年度）'!AI25),"",'[1]貼付用（対象年度）'!AI25)</f>
        <v>8141.5</v>
      </c>
      <c r="L24" s="76">
        <f>IF(ISERROR('[1]貼付用（対象年度）'!AG25+'[1]貼付用（対象年度）'!AK25+'[1]貼付用（対象年度）'!AM25),"",'[1]貼付用（対象年度）'!AG25+'[1]貼付用（対象年度）'!AK25+'[1]貼付用（対象年度）'!AM25)</f>
        <v>22022.799999999999</v>
      </c>
      <c r="M24" s="77">
        <f>IF(ISERROR('[1]貼付用（対象年度）'!AO25),"",'[1]貼付用（対象年度）'!AO25)</f>
        <v>1650.3</v>
      </c>
      <c r="N24" s="75">
        <f>IF(ISERROR('[1]貼付用（対象年度）'!AU25),"",'[1]貼付用（対象年度）'!AU25)</f>
        <v>10767</v>
      </c>
      <c r="O24" s="76">
        <f>IF(ISERROR('[1]貼付用（対象年度）'!AW25),"",'[1]貼付用（対象年度）'!AW25)</f>
        <v>22647.5</v>
      </c>
      <c r="P24" s="76">
        <f>IF(ISERROR('[1]貼付用（対象年度）'!AY25),"",'[1]貼付用（対象年度）'!AY25)</f>
        <v>1243.3</v>
      </c>
      <c r="Q24" s="76">
        <f>IF(ISERROR('[1]貼付用（対象年度）'!BC25),"",'[1]貼付用（対象年度）'!BC25)</f>
        <v>9192.2999999999993</v>
      </c>
      <c r="R24" s="76">
        <f>IF(ISERROR('[1]貼付用（対象年度）'!BA25+'[1]貼付用（対象年度）'!BE25+'[1]貼付用（対象年度）'!BG25),"",'[1]貼付用（対象年度）'!BA25+'[1]貼付用（対象年度）'!BE25+'[1]貼付用（対象年度）'!BG25)</f>
        <v>14145</v>
      </c>
      <c r="S24" s="78">
        <f>IF(ISERROR('[1]貼付用（対象年度）'!BI25),"",'[1]貼付用（対象年度）'!BI25)</f>
        <v>553.6</v>
      </c>
      <c r="T24" s="75">
        <f t="shared" si="1"/>
        <v>18555</v>
      </c>
      <c r="U24" s="76">
        <f t="shared" si="1"/>
        <v>53454.7</v>
      </c>
      <c r="V24" s="76">
        <f t="shared" si="1"/>
        <v>3590.6000000000004</v>
      </c>
      <c r="W24" s="76">
        <f t="shared" si="1"/>
        <v>18077.5</v>
      </c>
      <c r="X24" s="76">
        <f t="shared" si="1"/>
        <v>36436.899999999994</v>
      </c>
      <c r="Y24" s="78">
        <f t="shared" si="1"/>
        <v>2531</v>
      </c>
    </row>
    <row r="25" spans="1:25" ht="18" customHeight="1" x14ac:dyDescent="0.15">
      <c r="A25" s="11" t="s">
        <v>30</v>
      </c>
      <c r="B25" s="75">
        <f>IF(ISERROR('[1]貼付用（対象年度）'!G26),"",'[1]貼付用（対象年度）'!G26)</f>
        <v>352</v>
      </c>
      <c r="C25" s="76">
        <f>IF(ISERROR('[1]貼付用（対象年度）'!I26),"",'[1]貼付用（対象年度）'!I26)</f>
        <v>1496.03</v>
      </c>
      <c r="D25" s="76">
        <f>IF(ISERROR('[1]貼付用（対象年度）'!K26),"",'[1]貼付用（対象年度）'!K26)</f>
        <v>88.360000000000014</v>
      </c>
      <c r="E25" s="76">
        <f>IF(ISERROR('[1]貼付用（対象年度）'!O26),"",'[1]貼付用（対象年度）'!O26)</f>
        <v>167.19999999999996</v>
      </c>
      <c r="F25" s="76">
        <f>IF(ISERROR('[1]貼付用（対象年度）'!M26+'[1]貼付用（対象年度）'!Q26+'[1]貼付用（対象年度）'!S26),"",'[1]貼付用（対象年度）'!M26+'[1]貼付用（対象年度）'!Q26+'[1]貼付用（対象年度）'!S26)</f>
        <v>1300.1099999999999</v>
      </c>
      <c r="G25" s="77">
        <f>IF(ISERROR('[1]貼付用（対象年度）'!U26),"",'[1]貼付用（対象年度）'!U26)</f>
        <v>117.08</v>
      </c>
      <c r="H25" s="75">
        <f>IF(ISERROR('[1]貼付用（対象年度）'!AA26),"",'[1]貼付用（対象年度）'!AA26)</f>
        <v>4790</v>
      </c>
      <c r="I25" s="76">
        <f>IF(ISERROR('[1]貼付用（対象年度）'!AC26),"",'[1]貼付用（対象年度）'!AC26)</f>
        <v>38608.93</v>
      </c>
      <c r="J25" s="76">
        <f>IF(ISERROR('[1]貼付用（対象年度）'!AE26),"",'[1]貼付用（対象年度）'!AE26)</f>
        <v>529.92999999999995</v>
      </c>
      <c r="K25" s="76">
        <f>IF(ISERROR('[1]貼付用（対象年度）'!AI26),"",'[1]貼付用（対象年度）'!AI26)</f>
        <v>19325.11</v>
      </c>
      <c r="L25" s="76">
        <f>IF(ISERROR('[1]貼付用（対象年度）'!AG26+'[1]貼付用（対象年度）'!AK26+'[1]貼付用（対象年度）'!AM26),"",'[1]貼付用（対象年度）'!AG26+'[1]貼付用（対象年度）'!AK26+'[1]貼付用（対象年度）'!AM26)</f>
        <v>19252.419999999998</v>
      </c>
      <c r="M25" s="77">
        <f>IF(ISERROR('[1]貼付用（対象年度）'!AO26),"",'[1]貼付用（対象年度）'!AO26)</f>
        <v>561.33000000000004</v>
      </c>
      <c r="N25" s="75">
        <f>IF(ISERROR('[1]貼付用（対象年度）'!AU26),"",'[1]貼付用（対象年度）'!AU26)</f>
        <v>4438</v>
      </c>
      <c r="O25" s="76">
        <f>IF(ISERROR('[1]貼付用（対象年度）'!AW26),"",'[1]貼付用（対象年度）'!AW26)</f>
        <v>20110.650000000001</v>
      </c>
      <c r="P25" s="76">
        <f>IF(ISERROR('[1]貼付用（対象年度）'!AY26),"",'[1]貼付用（対象年度）'!AY26)</f>
        <v>296.82</v>
      </c>
      <c r="Q25" s="76">
        <f>IF(ISERROR('[1]貼付用（対象年度）'!BC26),"",'[1]貼付用（対象年度）'!BC26)</f>
        <v>10530.1</v>
      </c>
      <c r="R25" s="76">
        <f>IF(ISERROR('[1]貼付用（対象年度）'!BA26+'[1]貼付用（対象年度）'!BE26+'[1]貼付用（対象年度）'!BG26),"",'[1]貼付用（対象年度）'!BA26+'[1]貼付用（対象年度）'!BE26+'[1]貼付用（対象年度）'!BG26)</f>
        <v>9559.89</v>
      </c>
      <c r="S25" s="78">
        <f>IF(ISERROR('[1]貼付用（対象年度）'!BI26),"",'[1]貼付用（対象年度）'!BI26)</f>
        <v>317.48</v>
      </c>
      <c r="T25" s="75">
        <f t="shared" si="1"/>
        <v>9580</v>
      </c>
      <c r="U25" s="76">
        <f t="shared" si="1"/>
        <v>60215.61</v>
      </c>
      <c r="V25" s="76">
        <f t="shared" si="1"/>
        <v>915.1099999999999</v>
      </c>
      <c r="W25" s="76">
        <f t="shared" si="1"/>
        <v>30022.410000000003</v>
      </c>
      <c r="X25" s="76">
        <f t="shared" si="1"/>
        <v>30112.42</v>
      </c>
      <c r="Y25" s="78">
        <f t="shared" si="1"/>
        <v>995.8900000000001</v>
      </c>
    </row>
    <row r="26" spans="1:25" ht="18" customHeight="1" x14ac:dyDescent="0.15">
      <c r="A26" s="11" t="s">
        <v>31</v>
      </c>
      <c r="B26" s="75">
        <f>IF(ISERROR('[1]貼付用（対象年度）'!G27),"",'[1]貼付用（対象年度）'!G27)</f>
        <v>1620</v>
      </c>
      <c r="C26" s="76">
        <f>IF(ISERROR('[1]貼付用（対象年度）'!I27),"",'[1]貼付用（対象年度）'!I27)</f>
        <v>1261.7</v>
      </c>
      <c r="D26" s="76">
        <f>IF(ISERROR('[1]貼付用（対象年度）'!K27),"",'[1]貼付用（対象年度）'!K27)</f>
        <v>502.7</v>
      </c>
      <c r="E26" s="76">
        <f>IF(ISERROR('[1]貼付用（対象年度）'!O27),"",'[1]貼付用（対象年度）'!O27)</f>
        <v>580.9</v>
      </c>
      <c r="F26" s="76">
        <f>IF(ISERROR('[1]貼付用（対象年度）'!M27+'[1]貼付用（対象年度）'!Q27+'[1]貼付用（対象年度）'!S27),"",'[1]貼付用（対象年度）'!M27+'[1]貼付用（対象年度）'!Q27+'[1]貼付用（対象年度）'!S27)</f>
        <v>680.8</v>
      </c>
      <c r="G26" s="77">
        <f>IF(ISERROR('[1]貼付用（対象年度）'!U27),"",'[1]貼付用（対象年度）'!U27)</f>
        <v>502.7</v>
      </c>
      <c r="H26" s="75">
        <f>IF(ISERROR('[1]貼付用（対象年度）'!AA27),"",'[1]貼付用（対象年度）'!AA27)</f>
        <v>12670</v>
      </c>
      <c r="I26" s="76">
        <f>IF(ISERROR('[1]貼付用（対象年度）'!AC27),"",'[1]貼付用（対象年度）'!AC27)</f>
        <v>95626.299999999988</v>
      </c>
      <c r="J26" s="76">
        <f>IF(ISERROR('[1]貼付用（対象年度）'!AE27),"",'[1]貼付用（対象年度）'!AE27)</f>
        <v>2989</v>
      </c>
      <c r="K26" s="76">
        <f>IF(ISERROR('[1]貼付用（対象年度）'!AI27),"",'[1]貼付用（対象年度）'!AI27)</f>
        <v>40969.9</v>
      </c>
      <c r="L26" s="76">
        <f>IF(ISERROR('[1]貼付用（対象年度）'!AG27+'[1]貼付用（対象年度）'!AK27+'[1]貼付用（対象年度）'!AM27),"",'[1]貼付用（対象年度）'!AG27+'[1]貼付用（対象年度）'!AK27+'[1]貼付用（対象年度）'!AM27)</f>
        <v>54428</v>
      </c>
      <c r="M26" s="77">
        <f>IF(ISERROR('[1]貼付用（対象年度）'!AO27),"",'[1]貼付用（対象年度）'!AO27)</f>
        <v>3217.4</v>
      </c>
      <c r="N26" s="75">
        <f>IF(ISERROR('[1]貼付用（対象年度）'!AU27),"",'[1]貼付用（対象年度）'!AU27)</f>
        <v>26506</v>
      </c>
      <c r="O26" s="76">
        <f>IF(ISERROR('[1]貼付用（対象年度）'!AW27),"",'[1]貼付用（対象年度）'!AW27)</f>
        <v>61538.8</v>
      </c>
      <c r="P26" s="76">
        <f>IF(ISERROR('[1]貼付用（対象年度）'!AY27),"",'[1]貼付用（対象年度）'!AY27)</f>
        <v>1707.7</v>
      </c>
      <c r="Q26" s="76">
        <f>IF(ISERROR('[1]貼付用（対象年度）'!BC27),"",'[1]貼付用（対象年度）'!BC27)</f>
        <v>30106.3</v>
      </c>
      <c r="R26" s="76">
        <f>IF(ISERROR('[1]貼付用（対象年度）'!BA27+'[1]貼付用（対象年度）'!BE27+'[1]貼付用（対象年度）'!BG27),"",'[1]貼付用（対象年度）'!BA27+'[1]貼付用（対象年度）'!BE27+'[1]貼付用（対象年度）'!BG27)</f>
        <v>31335.4</v>
      </c>
      <c r="S26" s="78">
        <f>IF(ISERROR('[1]貼付用（対象年度）'!BI27),"",'[1]貼付用（対象年度）'!BI27)</f>
        <v>1804.8</v>
      </c>
      <c r="T26" s="75">
        <f t="shared" si="1"/>
        <v>40796</v>
      </c>
      <c r="U26" s="76">
        <f t="shared" si="1"/>
        <v>158426.79999999999</v>
      </c>
      <c r="V26" s="76">
        <f t="shared" si="1"/>
        <v>5199.3999999999996</v>
      </c>
      <c r="W26" s="76">
        <f t="shared" si="1"/>
        <v>71657.100000000006</v>
      </c>
      <c r="X26" s="76">
        <f t="shared" si="1"/>
        <v>86444.200000000012</v>
      </c>
      <c r="Y26" s="78">
        <f t="shared" si="1"/>
        <v>5524.9</v>
      </c>
    </row>
    <row r="27" spans="1:25" ht="18" customHeight="1" x14ac:dyDescent="0.15">
      <c r="A27" s="11" t="s">
        <v>32</v>
      </c>
      <c r="B27" s="75">
        <f>IF(ISERROR('[1]貼付用（対象年度）'!G28),"",'[1]貼付用（対象年度）'!G28)</f>
        <v>2241</v>
      </c>
      <c r="C27" s="76">
        <f>IF(ISERROR('[1]貼付用（対象年度）'!I28),"",'[1]貼付用（対象年度）'!I28)</f>
        <v>4717.7</v>
      </c>
      <c r="D27" s="76">
        <f>IF(ISERROR('[1]貼付用（対象年度）'!K28),"",'[1]貼付用（対象年度）'!K28)</f>
        <v>300.3</v>
      </c>
      <c r="E27" s="76">
        <f>IF(ISERROR('[1]貼付用（対象年度）'!O28),"",'[1]貼付用（対象年度）'!O28)</f>
        <v>3015.2</v>
      </c>
      <c r="F27" s="76">
        <f>IF(ISERROR('[1]貼付用（対象年度）'!M28+'[1]貼付用（対象年度）'!Q28+'[1]貼付用（対象年度）'!S28),"",'[1]貼付用（対象年度）'!M28+'[1]貼付用（対象年度）'!Q28+'[1]貼付用（対象年度）'!S28)</f>
        <v>1629.5</v>
      </c>
      <c r="G27" s="77">
        <f>IF(ISERROR('[1]貼付用（対象年度）'!U28),"",'[1]貼付用（対象年度）'!U28)</f>
        <v>315.39999999999998</v>
      </c>
      <c r="H27" s="75">
        <f>IF(ISERROR('[1]貼付用（対象年度）'!AA28),"",'[1]貼付用（対象年度）'!AA28)</f>
        <v>28179</v>
      </c>
      <c r="I27" s="76">
        <f>IF(ISERROR('[1]貼付用（対象年度）'!AC28),"",'[1]貼付用（対象年度）'!AC28)</f>
        <v>155755.6</v>
      </c>
      <c r="J27" s="76">
        <f>IF(ISERROR('[1]貼付用（対象年度）'!AE28),"",'[1]貼付用（対象年度）'!AE28)</f>
        <v>2404.8000000000002</v>
      </c>
      <c r="K27" s="76">
        <f>IF(ISERROR('[1]貼付用（対象年度）'!AI28),"",'[1]貼付用（対象年度）'!AI28)</f>
        <v>82206.899999999994</v>
      </c>
      <c r="L27" s="76">
        <f>IF(ISERROR('[1]貼付用（対象年度）'!AG28+'[1]貼付用（対象年度）'!AK28+'[1]貼付用（対象年度）'!AM28),"",'[1]貼付用（対象年度）'!AG28+'[1]貼付用（対象年度）'!AK28+'[1]貼付用（対象年度）'!AM28)</f>
        <v>71418.600000000006</v>
      </c>
      <c r="M27" s="77">
        <f>IF(ISERROR('[1]貼付用（対象年度）'!AO28),"",'[1]貼付用（対象年度）'!AO28)</f>
        <v>2642.2</v>
      </c>
      <c r="N27" s="75">
        <f>IF(ISERROR('[1]貼付用（対象年度）'!AU28),"",'[1]貼付用（対象年度）'!AU28)</f>
        <v>53836</v>
      </c>
      <c r="O27" s="76">
        <f>IF(ISERROR('[1]貼付用（対象年度）'!AW28),"",'[1]貼付用（対象年度）'!AW28)</f>
        <v>113000.6</v>
      </c>
      <c r="P27" s="76">
        <f>IF(ISERROR('[1]貼付用（対象年度）'!AY28),"",'[1]貼付用（対象年度）'!AY28)</f>
        <v>1703.6</v>
      </c>
      <c r="Q27" s="76">
        <f>IF(ISERROR('[1]貼付用（対象年度）'!BC28),"",'[1]貼付用（対象年度）'!BC28)</f>
        <v>62472.1</v>
      </c>
      <c r="R27" s="76">
        <f>IF(ISERROR('[1]貼付用（対象年度）'!BA28+'[1]貼付用（対象年度）'!BE28+'[1]貼付用（対象年度）'!BG28),"",'[1]貼付用（対象年度）'!BA28+'[1]貼付用（対象年度）'!BE28+'[1]貼付用（対象年度）'!BG28)</f>
        <v>48662.2</v>
      </c>
      <c r="S27" s="78">
        <f>IF(ISERROR('[1]貼付用（対象年度）'!BI28),"",'[1]貼付用（対象年度）'!BI28)</f>
        <v>1816</v>
      </c>
      <c r="T27" s="75">
        <f t="shared" si="1"/>
        <v>84256</v>
      </c>
      <c r="U27" s="76">
        <f t="shared" si="1"/>
        <v>273473.90000000002</v>
      </c>
      <c r="V27" s="76">
        <f t="shared" si="1"/>
        <v>4408.7000000000007</v>
      </c>
      <c r="W27" s="76">
        <f t="shared" si="1"/>
        <v>147694.19999999998</v>
      </c>
      <c r="X27" s="76">
        <f t="shared" si="1"/>
        <v>121710.3</v>
      </c>
      <c r="Y27" s="78">
        <f t="shared" si="1"/>
        <v>4773.6000000000004</v>
      </c>
    </row>
    <row r="28" spans="1:25" ht="18" customHeight="1" x14ac:dyDescent="0.15">
      <c r="A28" s="11" t="s">
        <v>33</v>
      </c>
      <c r="B28" s="75">
        <f>IF(ISERROR('[1]貼付用（対象年度）'!G29),"",'[1]貼付用（対象年度）'!G29)</f>
        <v>318</v>
      </c>
      <c r="C28" s="76">
        <f>IF(ISERROR('[1]貼付用（対象年度）'!I29),"",'[1]貼付用（対象年度）'!I29)</f>
        <v>313.39999999999998</v>
      </c>
      <c r="D28" s="76">
        <f>IF(ISERROR('[1]貼付用（対象年度）'!K29),"",'[1]貼付用（対象年度）'!K29)</f>
        <v>7.4</v>
      </c>
      <c r="E28" s="76">
        <f>IF(ISERROR('[1]貼付用（対象年度）'!O29),"",'[1]貼付用（対象年度）'!O29)</f>
        <v>100.4</v>
      </c>
      <c r="F28" s="76">
        <f>IF(ISERROR('[1]貼付用（対象年度）'!M29+'[1]貼付用（対象年度）'!Q29+'[1]貼付用（対象年度）'!S29),"",'[1]貼付用（対象年度）'!M29+'[1]貼付用（対象年度）'!Q29+'[1]貼付用（対象年度）'!S29)</f>
        <v>209.4</v>
      </c>
      <c r="G28" s="77">
        <f>IF(ISERROR('[1]貼付用（対象年度）'!U29),"",'[1]貼付用（対象年度）'!U29)</f>
        <v>11</v>
      </c>
      <c r="H28" s="75">
        <f>IF(ISERROR('[1]貼付用（対象年度）'!AA29),"",'[1]貼付用（対象年度）'!AA29)</f>
        <v>5914</v>
      </c>
      <c r="I28" s="76">
        <f>IF(ISERROR('[1]貼付用（対象年度）'!AC29),"",'[1]貼付用（対象年度）'!AC29)</f>
        <v>42471.7</v>
      </c>
      <c r="J28" s="76">
        <f>IF(ISERROR('[1]貼付用（対象年度）'!AE29),"",'[1]貼付用（対象年度）'!AE29)</f>
        <v>2384.4</v>
      </c>
      <c r="K28" s="76">
        <f>IF(ISERROR('[1]貼付用（対象年度）'!AI29),"",'[1]貼付用（対象年度）'!AI29)</f>
        <v>24749.31</v>
      </c>
      <c r="L28" s="76">
        <f>IF(ISERROR('[1]貼付用（対象年度）'!AG29+'[1]貼付用（対象年度）'!AK29+'[1]貼付用（対象年度）'!AM29),"",'[1]貼付用（対象年度）'!AG29+'[1]貼付用（対象年度）'!AK29+'[1]貼付用（対象年度）'!AM29)</f>
        <v>17793.39</v>
      </c>
      <c r="M28" s="77">
        <f>IF(ISERROR('[1]貼付用（対象年度）'!AO29),"",'[1]貼付用（対象年度）'!AO29)</f>
        <v>2313.4</v>
      </c>
      <c r="N28" s="75">
        <f>IF(ISERROR('[1]貼付用（対象年度）'!AU29),"",'[1]貼付用（対象年度）'!AU29)</f>
        <v>11658</v>
      </c>
      <c r="O28" s="76">
        <f>IF(ISERROR('[1]貼付用（対象年度）'!AW29),"",'[1]貼付用（対象年度）'!AW29)</f>
        <v>37797.800000000003</v>
      </c>
      <c r="P28" s="76">
        <f>IF(ISERROR('[1]貼付用（対象年度）'!AY29),"",'[1]貼付用（対象年度）'!AY29)</f>
        <v>491</v>
      </c>
      <c r="Q28" s="76">
        <f>IF(ISERROR('[1]貼付用（対象年度）'!BC29),"",'[1]貼付用（対象年度）'!BC29)</f>
        <v>24152.400000000001</v>
      </c>
      <c r="R28" s="76">
        <f>IF(ISERROR('[1]貼付用（対象年度）'!BA29+'[1]貼付用（対象年度）'!BE29+'[1]貼付用（対象年度）'!BG29),"",'[1]貼付用（対象年度）'!BA29+'[1]貼付用（対象年度）'!BE29+'[1]貼付用（対象年度）'!BG29)</f>
        <v>13440.5</v>
      </c>
      <c r="S28" s="78">
        <f>IF(ISERROR('[1]貼付用（対象年度）'!BI29),"",'[1]貼付用（対象年度）'!BI29)</f>
        <v>695.7</v>
      </c>
      <c r="T28" s="75">
        <f t="shared" si="1"/>
        <v>17890</v>
      </c>
      <c r="U28" s="76">
        <f t="shared" si="1"/>
        <v>80582.899999999994</v>
      </c>
      <c r="V28" s="76">
        <f t="shared" si="1"/>
        <v>2882.8</v>
      </c>
      <c r="W28" s="76">
        <f t="shared" si="1"/>
        <v>49002.11</v>
      </c>
      <c r="X28" s="76">
        <f t="shared" si="1"/>
        <v>31443.29</v>
      </c>
      <c r="Y28" s="78">
        <f t="shared" si="1"/>
        <v>3020.1000000000004</v>
      </c>
    </row>
    <row r="29" spans="1:25" ht="18" customHeight="1" x14ac:dyDescent="0.15">
      <c r="A29" s="11" t="s">
        <v>34</v>
      </c>
      <c r="B29" s="75">
        <f>IF(ISERROR('[1]貼付用（対象年度）'!G30),"",'[1]貼付用（対象年度）'!G30)</f>
        <v>249</v>
      </c>
      <c r="C29" s="76">
        <f>IF(ISERROR('[1]貼付用（対象年度）'!I30),"",'[1]貼付用（対象年度）'!I30)</f>
        <v>668.3</v>
      </c>
      <c r="D29" s="76">
        <f>IF(ISERROR('[1]貼付用（対象年度）'!K30),"",'[1]貼付用（対象年度）'!K30)</f>
        <v>85</v>
      </c>
      <c r="E29" s="76">
        <f>IF(ISERROR('[1]貼付用（対象年度）'!O30),"",'[1]貼付用（対象年度）'!O30)</f>
        <v>174.9</v>
      </c>
      <c r="F29" s="76">
        <f>IF(ISERROR('[1]貼付用（対象年度）'!M30+'[1]貼付用（対象年度）'!Q30+'[1]貼付用（対象年度）'!S30),"",'[1]貼付用（対象年度）'!M30+'[1]貼付用（対象年度）'!Q30+'[1]貼付用（対象年度）'!S30)</f>
        <v>352.8</v>
      </c>
      <c r="G29" s="77">
        <f>IF(ISERROR('[1]貼付用（対象年度）'!U30),"",'[1]貼付用（対象年度）'!U30)</f>
        <v>77.5</v>
      </c>
      <c r="H29" s="75">
        <f>IF(ISERROR('[1]貼付用（対象年度）'!AA30),"",'[1]貼付用（対象年度）'!AA30)</f>
        <v>4186</v>
      </c>
      <c r="I29" s="76">
        <f>IF(ISERROR('[1]貼付用（対象年度）'!AC30),"",'[1]貼付用（対象年度）'!AC30)</f>
        <v>29741.200000000001</v>
      </c>
      <c r="J29" s="76">
        <f>IF(ISERROR('[1]貼付用（対象年度）'!AE30),"",'[1]貼付用（対象年度）'!AE30)</f>
        <v>806.5</v>
      </c>
      <c r="K29" s="76">
        <f>IF(ISERROR('[1]貼付用（対象年度）'!AI30),"",'[1]貼付用（対象年度）'!AI30)</f>
        <v>17327.5</v>
      </c>
      <c r="L29" s="76">
        <f>IF(ISERROR('[1]貼付用（対象年度）'!AG30+'[1]貼付用（対象年度）'!AK30+'[1]貼付用（対象年度）'!AM30),"",'[1]貼付用（対象年度）'!AG30+'[1]貼付用（対象年度）'!AK30+'[1]貼付用（対象年度）'!AM30)</f>
        <v>12411.1</v>
      </c>
      <c r="M29" s="77">
        <f>IF(ISERROR('[1]貼付用（対象年度）'!AO30),"",'[1]貼付用（対象年度）'!AO30)</f>
        <v>772.7</v>
      </c>
      <c r="N29" s="75">
        <f>IF(ISERROR('[1]貼付用（対象年度）'!AU30),"",'[1]貼付用（対象年度）'!AU30)</f>
        <v>6277</v>
      </c>
      <c r="O29" s="76">
        <f>IF(ISERROR('[1]貼付用（対象年度）'!AW30),"",'[1]貼付用（対象年度）'!AW30)</f>
        <v>20650.400000000001</v>
      </c>
      <c r="P29" s="76">
        <f>IF(ISERROR('[1]貼付用（対象年度）'!AY30),"",'[1]貼付用（対象年度）'!AY30)</f>
        <v>649.6</v>
      </c>
      <c r="Q29" s="76">
        <f>IF(ISERROR('[1]貼付用（対象年度）'!BC30),"",'[1]貼付用（対象年度）'!BC30)</f>
        <v>13122</v>
      </c>
      <c r="R29" s="76">
        <f>IF(ISERROR('[1]貼付用（対象年度）'!BA30+'[1]貼付用（対象年度）'!BE30+'[1]貼付用（対象年度）'!BG30),"",'[1]貼付用（対象年度）'!BA30+'[1]貼付用（対象年度）'!BE30+'[1]貼付用（対象年度）'!BG30)</f>
        <v>7377.4</v>
      </c>
      <c r="S29" s="78">
        <f>IF(ISERROR('[1]貼付用（対象年度）'!BI30),"",'[1]貼付用（対象年度）'!BI30)</f>
        <v>682.5</v>
      </c>
      <c r="T29" s="75">
        <f t="shared" si="1"/>
        <v>10712</v>
      </c>
      <c r="U29" s="76">
        <f t="shared" si="1"/>
        <v>51059.9</v>
      </c>
      <c r="V29" s="76">
        <f t="shared" si="1"/>
        <v>1541.1</v>
      </c>
      <c r="W29" s="76">
        <f t="shared" si="1"/>
        <v>30624.400000000001</v>
      </c>
      <c r="X29" s="76">
        <f t="shared" si="1"/>
        <v>20141.3</v>
      </c>
      <c r="Y29" s="78">
        <f t="shared" si="1"/>
        <v>1532.7</v>
      </c>
    </row>
    <row r="30" spans="1:25" ht="18" customHeight="1" x14ac:dyDescent="0.15">
      <c r="A30" s="11" t="s">
        <v>35</v>
      </c>
      <c r="B30" s="75">
        <f>IF(ISERROR('[1]貼付用（対象年度）'!G31),"",'[1]貼付用（対象年度）'!G31)</f>
        <v>563</v>
      </c>
      <c r="C30" s="76">
        <f>IF(ISERROR('[1]貼付用（対象年度）'!I31),"",'[1]貼付用（対象年度）'!I31)</f>
        <v>829.7</v>
      </c>
      <c r="D30" s="76">
        <f>IF(ISERROR('[1]貼付用（対象年度）'!K31),"",'[1]貼付用（対象年度）'!K31)</f>
        <v>25.8</v>
      </c>
      <c r="E30" s="76">
        <f>IF(ISERROR('[1]貼付用（対象年度）'!O31),"",'[1]貼付用（対象年度）'!O31)</f>
        <v>558.1</v>
      </c>
      <c r="F30" s="76">
        <f>IF(ISERROR('[1]貼付用（対象年度）'!M31+'[1]貼付用（対象年度）'!Q31+'[1]貼付用（対象年度）'!S31),"",'[1]貼付用（対象年度）'!M31+'[1]貼付用（対象年度）'!Q31+'[1]貼付用（対象年度）'!S31)</f>
        <v>59.2</v>
      </c>
      <c r="G30" s="77">
        <f>IF(ISERROR('[1]貼付用（対象年度）'!U31),"",'[1]貼付用（対象年度）'!U31)</f>
        <v>35.9</v>
      </c>
      <c r="H30" s="75">
        <f>IF(ISERROR('[1]貼付用（対象年度）'!AA31),"",'[1]貼付用（対象年度）'!AA31)</f>
        <v>6397</v>
      </c>
      <c r="I30" s="76">
        <f>IF(ISERROR('[1]貼付用（対象年度）'!AC31),"",'[1]貼付用（対象年度）'!AC31)</f>
        <v>51864</v>
      </c>
      <c r="J30" s="76">
        <f>IF(ISERROR('[1]貼付用（対象年度）'!AE31),"",'[1]貼付用（対象年度）'!AE31)</f>
        <v>1133.5</v>
      </c>
      <c r="K30" s="76">
        <f>IF(ISERROR('[1]貼付用（対象年度）'!AI31),"",'[1]貼付用（対象年度）'!AI31)</f>
        <v>33201.9</v>
      </c>
      <c r="L30" s="76">
        <f>IF(ISERROR('[1]貼付用（対象年度）'!AG31+'[1]貼付用（対象年度）'!AK31+'[1]貼付用（対象年度）'!AM31),"",'[1]貼付用（対象年度）'!AG31+'[1]貼付用（対象年度）'!AK31+'[1]貼付用（対象年度）'!AM31)</f>
        <v>18277.900000000001</v>
      </c>
      <c r="M30" s="77">
        <f>IF(ISERROR('[1]貼付用（対象年度）'!AO31),"",'[1]貼付用（対象年度）'!AO31)</f>
        <v>1515.5</v>
      </c>
      <c r="N30" s="75">
        <f>IF(ISERROR('[1]貼付用（対象年度）'!AU31),"",'[1]貼付用（対象年度）'!AU31)</f>
        <v>14783</v>
      </c>
      <c r="O30" s="76">
        <f>IF(ISERROR('[1]貼付用（対象年度）'!AW31),"",'[1]貼付用（対象年度）'!AW31)</f>
        <v>30862.1</v>
      </c>
      <c r="P30" s="76">
        <f>IF(ISERROR('[1]貼付用（対象年度）'!AY31),"",'[1]貼付用（対象年度）'!AY31)</f>
        <v>599.5</v>
      </c>
      <c r="Q30" s="76">
        <f>IF(ISERROR('[1]貼付用（対象年度）'!BC31),"",'[1]貼付用（対象年度）'!BC31)</f>
        <v>20615.7</v>
      </c>
      <c r="R30" s="76">
        <f>IF(ISERROR('[1]貼付用（対象年度）'!BA31+'[1]貼付用（対象年度）'!BE31+'[1]貼付用（対象年度）'!BG31),"",'[1]貼付用（対象年度）'!BA31+'[1]貼付用（対象年度）'!BE31+'[1]貼付用（対象年度）'!BG31)</f>
        <v>9967.6</v>
      </c>
      <c r="S30" s="78">
        <f>IF(ISERROR('[1]貼付用（対象年度）'!BI31),"",'[1]貼付用（対象年度）'!BI31)</f>
        <v>885.4</v>
      </c>
      <c r="T30" s="75">
        <f t="shared" si="1"/>
        <v>21743</v>
      </c>
      <c r="U30" s="76">
        <f t="shared" si="1"/>
        <v>83555.799999999988</v>
      </c>
      <c r="V30" s="76">
        <f t="shared" si="1"/>
        <v>1758.8</v>
      </c>
      <c r="W30" s="76">
        <f t="shared" si="1"/>
        <v>54375.7</v>
      </c>
      <c r="X30" s="76">
        <f t="shared" si="1"/>
        <v>28304.700000000004</v>
      </c>
      <c r="Y30" s="78">
        <f t="shared" si="1"/>
        <v>2436.8000000000002</v>
      </c>
    </row>
    <row r="31" spans="1:25" ht="18" customHeight="1" x14ac:dyDescent="0.15">
      <c r="A31" s="11" t="s">
        <v>36</v>
      </c>
      <c r="B31" s="75">
        <f>IF(ISERROR('[1]貼付用（対象年度）'!G32),"",'[1]貼付用（対象年度）'!G32)</f>
        <v>962</v>
      </c>
      <c r="C31" s="76">
        <f>IF(ISERROR('[1]貼付用（対象年度）'!I32),"",'[1]貼付用（対象年度）'!I32)</f>
        <v>3237</v>
      </c>
      <c r="D31" s="76">
        <f>IF(ISERROR('[1]貼付用（対象年度）'!K32),"",'[1]貼付用（対象年度）'!K32)</f>
        <v>214</v>
      </c>
      <c r="E31" s="76">
        <f>IF(ISERROR('[1]貼付用（対象年度）'!O32),"",'[1]貼付用（対象年度）'!O32)</f>
        <v>442.4</v>
      </c>
      <c r="F31" s="76">
        <f>IF(ISERROR('[1]貼付用（対象年度）'!M32+'[1]貼付用（対象年度）'!Q32+'[1]貼付用（対象年度）'!S32),"",'[1]貼付用（対象年度）'!M32+'[1]貼付用（対象年度）'!Q32+'[1]貼付用（対象年度）'!S32)</f>
        <v>2809.3</v>
      </c>
      <c r="G31" s="77">
        <f>IF(ISERROR('[1]貼付用（対象年度）'!U32),"",'[1]貼付用（対象年度）'!U32)</f>
        <v>199.4</v>
      </c>
      <c r="H31" s="75">
        <f>IF(ISERROR('[1]貼付用（対象年度）'!AA32),"",'[1]貼付用（対象年度）'!AA32)</f>
        <v>21438</v>
      </c>
      <c r="I31" s="76">
        <f>IF(ISERROR('[1]貼付用（対象年度）'!AC32),"",'[1]貼付用（対象年度）'!AC32)</f>
        <v>159009.70000000001</v>
      </c>
      <c r="J31" s="76">
        <f>IF(ISERROR('[1]貼付用（対象年度）'!AE32),"",'[1]貼付用（対象年度）'!AE32)</f>
        <v>2847.4</v>
      </c>
      <c r="K31" s="76">
        <f>IF(ISERROR('[1]貼付用（対象年度）'!AI32),"",'[1]貼付用（対象年度）'!AI32)</f>
        <v>62749</v>
      </c>
      <c r="L31" s="76">
        <f>IF(ISERROR('[1]貼付用（対象年度）'!AG32+'[1]貼付用（対象年度）'!AK32+'[1]貼付用（対象年度）'!AM32),"",'[1]貼付用（対象年度）'!AG32+'[1]貼付用（対象年度）'!AK32+'[1]貼付用（対象年度）'!AM32)</f>
        <v>96657.1</v>
      </c>
      <c r="M31" s="77">
        <f>IF(ISERROR('[1]貼付用（対象年度）'!AO32),"",'[1]貼付用（対象年度）'!AO32)</f>
        <v>2451.1</v>
      </c>
      <c r="N31" s="75">
        <f>IF(ISERROR('[1]貼付用（対象年度）'!AU32),"",'[1]貼付用（対象年度）'!AU32)</f>
        <v>53048</v>
      </c>
      <c r="O31" s="76">
        <f>IF(ISERROR('[1]貼付用（対象年度）'!AW32),"",'[1]貼付用（対象年度）'!AW32)</f>
        <v>135413.9</v>
      </c>
      <c r="P31" s="76">
        <f>IF(ISERROR('[1]貼付用（対象年度）'!AY32),"",'[1]貼付用（対象年度）'!AY32)</f>
        <v>3216.2</v>
      </c>
      <c r="Q31" s="76">
        <f>IF(ISERROR('[1]貼付用（対象年度）'!BC32),"",'[1]貼付用（対象年度）'!BC32)</f>
        <v>62112.9</v>
      </c>
      <c r="R31" s="76">
        <f>IF(ISERROR('[1]貼付用（対象年度）'!BA32+'[1]貼付用（対象年度）'!BE32+'[1]貼付用（対象年度）'!BG32),"",'[1]貼付用（対象年度）'!BA32+'[1]貼付用（対象年度）'!BE32+'[1]貼付用（対象年度）'!BG32)</f>
        <v>73167.199999999997</v>
      </c>
      <c r="S31" s="78">
        <f>IF(ISERROR('[1]貼付用（対象年度）'!BI32),"",'[1]貼付用（対象年度）'!BI32)</f>
        <v>3350</v>
      </c>
      <c r="T31" s="75">
        <f t="shared" si="1"/>
        <v>75448</v>
      </c>
      <c r="U31" s="76">
        <f t="shared" si="1"/>
        <v>297660.59999999998</v>
      </c>
      <c r="V31" s="76">
        <f t="shared" si="1"/>
        <v>6277.6</v>
      </c>
      <c r="W31" s="76">
        <f t="shared" si="1"/>
        <v>125304.3</v>
      </c>
      <c r="X31" s="76">
        <f t="shared" si="1"/>
        <v>172633.60000000001</v>
      </c>
      <c r="Y31" s="78">
        <f t="shared" si="1"/>
        <v>6000.5</v>
      </c>
    </row>
    <row r="32" spans="1:25" ht="18" customHeight="1" x14ac:dyDescent="0.15">
      <c r="A32" s="11" t="s">
        <v>37</v>
      </c>
      <c r="B32" s="75">
        <f>IF(ISERROR('[1]貼付用（対象年度）'!G33),"",'[1]貼付用（対象年度）'!G33)</f>
        <v>1138</v>
      </c>
      <c r="C32" s="76">
        <f>IF(ISERROR('[1]貼付用（対象年度）'!I33),"",'[1]貼付用（対象年度）'!I33)</f>
        <v>1700.1999999999998</v>
      </c>
      <c r="D32" s="76">
        <f>IF(ISERROR('[1]貼付用（対象年度）'!K33),"",'[1]貼付用（対象年度）'!K33)</f>
        <v>135.69999999999999</v>
      </c>
      <c r="E32" s="76">
        <f>IF(ISERROR('[1]貼付用（対象年度）'!O33),"",'[1]貼付用（対象年度）'!O33)</f>
        <v>908.9</v>
      </c>
      <c r="F32" s="76">
        <f>IF(ISERROR('[1]貼付用（対象年度）'!M33+'[1]貼付用（対象年度）'!Q33+'[1]貼付用（対象年度）'!S33),"",'[1]貼付用（対象年度）'!M33+'[1]貼付用（対象年度）'!Q33+'[1]貼付用（対象年度）'!S33)</f>
        <v>740.09999999999991</v>
      </c>
      <c r="G32" s="77">
        <f>IF(ISERROR('[1]貼付用（対象年度）'!U33),"",'[1]貼付用（対象年度）'!U33)</f>
        <v>224.2</v>
      </c>
      <c r="H32" s="75">
        <f>IF(ISERROR('[1]貼付用（対象年度）'!AA33),"",'[1]貼付用（対象年度）'!AA33)</f>
        <v>15495</v>
      </c>
      <c r="I32" s="76">
        <f>IF(ISERROR('[1]貼付用（対象年度）'!AC33),"",'[1]貼付用（対象年度）'!AC33)</f>
        <v>91322.3</v>
      </c>
      <c r="J32" s="76">
        <f>IF(ISERROR('[1]貼付用（対象年度）'!AE33),"",'[1]貼付用（対象年度）'!AE33)</f>
        <v>2363.6</v>
      </c>
      <c r="K32" s="76">
        <f>IF(ISERROR('[1]貼付用（対象年度）'!AI33),"",'[1]貼付用（対象年度）'!AI33)</f>
        <v>58058.1</v>
      </c>
      <c r="L32" s="76">
        <f>IF(ISERROR('[1]貼付用（対象年度）'!AG33+'[1]貼付用（対象年度）'!AK33+'[1]貼付用（対象年度）'!AM33),"",'[1]貼付用（対象年度）'!AG33+'[1]貼付用（対象年度）'!AK33+'[1]貼付用（対象年度）'!AM33)</f>
        <v>32068</v>
      </c>
      <c r="M32" s="77">
        <f>IF(ISERROR('[1]貼付用（対象年度）'!AO33),"",'[1]貼付用（対象年度）'!AO33)</f>
        <v>2046.5</v>
      </c>
      <c r="N32" s="75">
        <f>IF(ISERROR('[1]貼付用（対象年度）'!AU33),"",'[1]貼付用（対象年度）'!AU33)</f>
        <v>51281</v>
      </c>
      <c r="O32" s="76">
        <f>IF(ISERROR('[1]貼付用（対象年度）'!AW33),"",'[1]貼付用（対象年度）'!AW33)</f>
        <v>73661.5</v>
      </c>
      <c r="P32" s="76">
        <f>IF(ISERROR('[1]貼付用（対象年度）'!AY33),"",'[1]貼付用（対象年度）'!AY33)</f>
        <v>1746.1</v>
      </c>
      <c r="Q32" s="76">
        <f>IF(ISERROR('[1]貼付用（対象年度）'!BC33),"",'[1]貼付用（対象年度）'!BC33)</f>
        <v>47915.4</v>
      </c>
      <c r="R32" s="76">
        <f>IF(ISERROR('[1]貼付用（対象年度）'!BA33+'[1]貼付用（対象年度）'!BE33+'[1]貼付用（対象年度）'!BG33),"",'[1]貼付用（対象年度）'!BA33+'[1]貼付用（対象年度）'!BE33+'[1]貼付用（対象年度）'!BG33)</f>
        <v>24674.2</v>
      </c>
      <c r="S32" s="78">
        <f>IF(ISERROR('[1]貼付用（対象年度）'!BI33),"",'[1]貼付用（対象年度）'!BI33)</f>
        <v>2036.1</v>
      </c>
      <c r="T32" s="75">
        <f t="shared" si="1"/>
        <v>67914</v>
      </c>
      <c r="U32" s="76">
        <f t="shared" si="1"/>
        <v>166684</v>
      </c>
      <c r="V32" s="76">
        <f t="shared" si="1"/>
        <v>4245.3999999999996</v>
      </c>
      <c r="W32" s="76">
        <f t="shared" si="1"/>
        <v>106882.4</v>
      </c>
      <c r="X32" s="76">
        <f t="shared" si="1"/>
        <v>57482.3</v>
      </c>
      <c r="Y32" s="78">
        <f t="shared" si="1"/>
        <v>4306.7999999999993</v>
      </c>
    </row>
    <row r="33" spans="1:25" ht="18" customHeight="1" x14ac:dyDescent="0.15">
      <c r="A33" s="11" t="s">
        <v>38</v>
      </c>
      <c r="B33" s="75">
        <f>IF(ISERROR('[1]貼付用（対象年度）'!G34),"",'[1]貼付用（対象年度）'!G34)</f>
        <v>45</v>
      </c>
      <c r="C33" s="76">
        <f>IF(ISERROR('[1]貼付用（対象年度）'!I34),"",'[1]貼付用（対象年度）'!I34)</f>
        <v>1508.8999999999999</v>
      </c>
      <c r="D33" s="76">
        <f>IF(ISERROR('[1]貼付用（対象年度）'!K34),"",'[1]貼付用（対象年度）'!K34)</f>
        <v>27.1</v>
      </c>
      <c r="E33" s="76">
        <f>IF(ISERROR('[1]貼付用（対象年度）'!O34),"",'[1]貼付用（対象年度）'!O34)</f>
        <v>1496.5</v>
      </c>
      <c r="F33" s="76">
        <f>IF(ISERROR('[1]貼付用（対象年度）'!M34+'[1]貼付用（対象年度）'!Q34+'[1]貼付用（対象年度）'!S34),"",'[1]貼付用（対象年度）'!M34+'[1]貼付用（対象年度）'!Q34+'[1]貼付用（対象年度）'!S34)</f>
        <v>26.3</v>
      </c>
      <c r="G33" s="77">
        <f>IF(ISERROR('[1]貼付用（対象年度）'!U34),"",'[1]貼付用（対象年度）'!U34)</f>
        <v>13.2</v>
      </c>
      <c r="H33" s="75">
        <f>IF(ISERROR('[1]貼付用（対象年度）'!AA34),"",'[1]貼付用（対象年度）'!AA34)</f>
        <v>1719</v>
      </c>
      <c r="I33" s="76">
        <f>IF(ISERROR('[1]貼付用（対象年度）'!AC34),"",'[1]貼付用（対象年度）'!AC34)</f>
        <v>13142.7</v>
      </c>
      <c r="J33" s="76">
        <f>IF(ISERROR('[1]貼付用（対象年度）'!AE34),"",'[1]貼付用（対象年度）'!AE34)</f>
        <v>702.2</v>
      </c>
      <c r="K33" s="76">
        <f>IF(ISERROR('[1]貼付用（対象年度）'!AI34),"",'[1]貼付用（対象年度）'!AI34)</f>
        <v>8022</v>
      </c>
      <c r="L33" s="76">
        <f>IF(ISERROR('[1]貼付用（対象年度）'!AG34+'[1]貼付用（対象年度）'!AK34+'[1]貼付用（対象年度）'!AM34),"",'[1]貼付用（対象年度）'!AG34+'[1]貼付用（対象年度）'!AK34+'[1]貼付用（対象年度）'!AM34)</f>
        <v>5170.5</v>
      </c>
      <c r="M33" s="77">
        <f>IF(ISERROR('[1]貼付用（対象年度）'!AO34),"",'[1]貼付用（対象年度）'!AO34)</f>
        <v>652.4</v>
      </c>
      <c r="N33" s="75">
        <f>IF(ISERROR('[1]貼付用（対象年度）'!AU34),"",'[1]貼付用（対象年度）'!AU34)</f>
        <v>1602</v>
      </c>
      <c r="O33" s="76">
        <f>IF(ISERROR('[1]貼付用（対象年度）'!AW34),"",'[1]貼付用（対象年度）'!AW34)</f>
        <v>9068.9</v>
      </c>
      <c r="P33" s="76">
        <f>IF(ISERROR('[1]貼付用（対象年度）'!AY34),"",'[1]貼付用（対象年度）'!AY34)</f>
        <v>369</v>
      </c>
      <c r="Q33" s="76">
        <f>IF(ISERROR('[1]貼付用（対象年度）'!BC34),"",'[1]貼付用（対象年度）'!BC34)</f>
        <v>5556.8</v>
      </c>
      <c r="R33" s="76">
        <f>IF(ISERROR('[1]貼付用（対象年度）'!BA34+'[1]貼付用（対象年度）'!BE34+'[1]貼付用（対象年度）'!BG34),"",'[1]貼付用（対象年度）'!BA34+'[1]貼付用（対象年度）'!BE34+'[1]貼付用（対象年度）'!BG34)</f>
        <v>3521.6</v>
      </c>
      <c r="S33" s="78">
        <f>IF(ISERROR('[1]貼付用（対象年度）'!BI34),"",'[1]貼付用（対象年度）'!BI34)</f>
        <v>359.5</v>
      </c>
      <c r="T33" s="75">
        <f t="shared" si="1"/>
        <v>3366</v>
      </c>
      <c r="U33" s="76">
        <f t="shared" si="1"/>
        <v>23720.5</v>
      </c>
      <c r="V33" s="76">
        <f t="shared" si="1"/>
        <v>1098.3000000000002</v>
      </c>
      <c r="W33" s="76">
        <f t="shared" si="1"/>
        <v>15075.3</v>
      </c>
      <c r="X33" s="76">
        <f t="shared" si="1"/>
        <v>8718.4</v>
      </c>
      <c r="Y33" s="78">
        <f t="shared" si="1"/>
        <v>1025.0999999999999</v>
      </c>
    </row>
    <row r="34" spans="1:25" ht="18" customHeight="1" x14ac:dyDescent="0.15">
      <c r="A34" s="11" t="s">
        <v>39</v>
      </c>
      <c r="B34" s="75">
        <f>IF(ISERROR('[1]貼付用（対象年度）'!G35),"",'[1]貼付用（対象年度）'!G35)</f>
        <v>204</v>
      </c>
      <c r="C34" s="76">
        <f>IF(ISERROR('[1]貼付用（対象年度）'!I35),"",'[1]貼付用（対象年度）'!I35)</f>
        <v>57.1</v>
      </c>
      <c r="D34" s="76">
        <f>IF(ISERROR('[1]貼付用（対象年度）'!K35),"",'[1]貼付用（対象年度）'!K35)</f>
        <v>26.6</v>
      </c>
      <c r="E34" s="76">
        <f>IF(ISERROR('[1]貼付用（対象年度）'!O35),"",'[1]貼付用（対象年度）'!O35)</f>
        <v>40.6</v>
      </c>
      <c r="F34" s="76">
        <f>IF(ISERROR('[1]貼付用（対象年度）'!M35+'[1]貼付用（対象年度）'!Q35+'[1]貼付用（対象年度）'!S35),"",'[1]貼付用（対象年度）'!M35+'[1]貼付用（対象年度）'!Q35+'[1]貼付用（対象年度）'!S35)</f>
        <v>15</v>
      </c>
      <c r="G34" s="77">
        <f>IF(ISERROR('[1]貼付用（対象年度）'!U35),"",'[1]貼付用（対象年度）'!U35)</f>
        <v>28.1</v>
      </c>
      <c r="H34" s="75">
        <f>IF(ISERROR('[1]貼付用（対象年度）'!AA35),"",'[1]貼付用（対象年度）'!AA35)</f>
        <v>2658</v>
      </c>
      <c r="I34" s="76">
        <f>IF(ISERROR('[1]貼付用（対象年度）'!AC35),"",'[1]貼付用（対象年度）'!AC35)</f>
        <v>16378.2</v>
      </c>
      <c r="J34" s="76">
        <f>IF(ISERROR('[1]貼付用（対象年度）'!AE35),"",'[1]貼付用（対象年度）'!AE35)</f>
        <v>1414.6</v>
      </c>
      <c r="K34" s="76">
        <f>IF(ISERROR('[1]貼付用（対象年度）'!AI35),"",'[1]貼付用（対象年度）'!AI35)</f>
        <v>11016.9</v>
      </c>
      <c r="L34" s="76">
        <f>IF(ISERROR('[1]貼付用（対象年度）'!AG35+'[1]貼付用（対象年度）'!AK35+'[1]貼付用（対象年度）'!AM35),"",'[1]貼付用（対象年度）'!AG35+'[1]貼付用（対象年度）'!AK35+'[1]貼付用（対象年度）'!AM35)</f>
        <v>5909.2</v>
      </c>
      <c r="M34" s="77">
        <f>IF(ISERROR('[1]貼付用（対象年度）'!AO35),"",'[1]貼付用（対象年度）'!AO35)</f>
        <v>866.7</v>
      </c>
      <c r="N34" s="75">
        <f>IF(ISERROR('[1]貼付用（対象年度）'!AU35),"",'[1]貼付用（対象年度）'!AU35)</f>
        <v>2460</v>
      </c>
      <c r="O34" s="76">
        <f>IF(ISERROR('[1]貼付用（対象年度）'!AW35),"",'[1]貼付用（対象年度）'!AW35)</f>
        <v>7129.3</v>
      </c>
      <c r="P34" s="76">
        <f>IF(ISERROR('[1]貼付用（対象年度）'!AY35),"",'[1]貼付用（対象年度）'!AY35)</f>
        <v>255.2</v>
      </c>
      <c r="Q34" s="76">
        <f>IF(ISERROR('[1]貼付用（対象年度）'!BC35),"",'[1]貼付用（対象年度）'!BC35)</f>
        <v>3850.2</v>
      </c>
      <c r="R34" s="76">
        <f>IF(ISERROR('[1]貼付用（対象年度）'!BA35+'[1]貼付用（対象年度）'!BE35+'[1]貼付用（対象年度）'!BG35),"",'[1]貼付用（対象年度）'!BA35+'[1]貼付用（対象年度）'!BE35+'[1]貼付用（対象年度）'!BG35)</f>
        <v>3270</v>
      </c>
      <c r="S34" s="78">
        <f>IF(ISERROR('[1]貼付用（対象年度）'!BI35),"",'[1]貼付用（対象年度）'!BI35)</f>
        <v>256</v>
      </c>
      <c r="T34" s="75">
        <f t="shared" si="1"/>
        <v>5322</v>
      </c>
      <c r="U34" s="76">
        <f t="shared" si="1"/>
        <v>23564.6</v>
      </c>
      <c r="V34" s="76">
        <f t="shared" si="1"/>
        <v>1696.3999999999999</v>
      </c>
      <c r="W34" s="76">
        <f t="shared" si="1"/>
        <v>14907.7</v>
      </c>
      <c r="X34" s="76">
        <f t="shared" si="1"/>
        <v>9194.2000000000007</v>
      </c>
      <c r="Y34" s="78">
        <f t="shared" si="1"/>
        <v>1150.8000000000002</v>
      </c>
    </row>
    <row r="35" spans="1:25" ht="18" customHeight="1" x14ac:dyDescent="0.15">
      <c r="A35" s="11" t="s">
        <v>40</v>
      </c>
      <c r="B35" s="75">
        <f>IF(ISERROR('[1]貼付用（対象年度）'!G36),"",'[1]貼付用（対象年度）'!G36)</f>
        <v>152</v>
      </c>
      <c r="C35" s="76">
        <f>IF(ISERROR('[1]貼付用（対象年度）'!I36),"",'[1]貼付用（対象年度）'!I36)</f>
        <v>56.24</v>
      </c>
      <c r="D35" s="76">
        <f>IF(ISERROR('[1]貼付用（対象年度）'!K36),"",'[1]貼付用（対象年度）'!K36)</f>
        <v>40.64</v>
      </c>
      <c r="E35" s="76">
        <f>IF(ISERROR('[1]貼付用（対象年度）'!O36),"",'[1]貼付用（対象年度）'!O36)</f>
        <v>64.53</v>
      </c>
      <c r="F35" s="76">
        <f>IF(ISERROR('[1]貼付用（対象年度）'!M36+'[1]貼付用（対象年度）'!Q36+'[1]貼付用（対象年度）'!S36),"",'[1]貼付用（対象年度）'!M36+'[1]貼付用（対象年度）'!Q36+'[1]貼付用（対象年度）'!S36)</f>
        <v>5.12</v>
      </c>
      <c r="G35" s="77">
        <f>IF(ISERROR('[1]貼付用（対象年度）'!U36),"",'[1]貼付用（対象年度）'!U36)</f>
        <v>27.23</v>
      </c>
      <c r="H35" s="75">
        <f>IF(ISERROR('[1]貼付用（対象年度）'!AA36),"",'[1]貼付用（対象年度）'!AA36)</f>
        <v>1944</v>
      </c>
      <c r="I35" s="76">
        <f>IF(ISERROR('[1]貼付用（対象年度）'!AC36),"",'[1]貼付用（対象年度）'!AC36)</f>
        <v>10447.469999999999</v>
      </c>
      <c r="J35" s="76">
        <f>IF(ISERROR('[1]貼付用（対象年度）'!AE36),"",'[1]貼付用（対象年度）'!AE36)</f>
        <v>267.72000000000003</v>
      </c>
      <c r="K35" s="76">
        <f>IF(ISERROR('[1]貼付用（対象年度）'!AI36),"",'[1]貼付用（対象年度）'!AI36)</f>
        <v>5623.65</v>
      </c>
      <c r="L35" s="76">
        <f>IF(ISERROR('[1]貼付用（対象年度）'!AG36+'[1]貼付用（対象年度）'!AK36+'[1]貼付用（対象年度）'!AM36),"",'[1]貼付用（対象年度）'!AG36+'[1]貼付用（対象年度）'!AK36+'[1]貼付用（対象年度）'!AM36)</f>
        <v>4394.79</v>
      </c>
      <c r="M35" s="77">
        <f>IF(ISERROR('[1]貼付用（対象年度）'!AO36),"",'[1]貼付用（対象年度）'!AO36)</f>
        <v>696.75</v>
      </c>
      <c r="N35" s="75">
        <f>IF(ISERROR('[1]貼付用（対象年度）'!AU36),"",'[1]貼付用（対象年度）'!AU36)</f>
        <v>2298</v>
      </c>
      <c r="O35" s="76">
        <f>IF(ISERROR('[1]貼付用（対象年度）'!AW36),"",'[1]貼付用（対象年度）'!AW36)</f>
        <v>5224.2700000000004</v>
      </c>
      <c r="P35" s="76">
        <f>IF(ISERROR('[1]貼付用（対象年度）'!AY36),"",'[1]貼付用（対象年度）'!AY36)</f>
        <v>482.28</v>
      </c>
      <c r="Q35" s="76">
        <f>IF(ISERROR('[1]貼付用（対象年度）'!BC36),"",'[1]貼付用（対象年度）'!BC36)</f>
        <v>2717.45</v>
      </c>
      <c r="R35" s="76">
        <f>IF(ISERROR('[1]貼付用（対象年度）'!BA36+'[1]貼付用（対象年度）'!BE36+'[1]貼付用（対象年度）'!BG36),"",'[1]貼付用（対象年度）'!BA36+'[1]貼付用（対象年度）'!BE36+'[1]貼付用（対象年度）'!BG36)</f>
        <v>2767.05</v>
      </c>
      <c r="S35" s="78">
        <f>IF(ISERROR('[1]貼付用（対象年度）'!BI36),"",'[1]貼付用（対象年度）'!BI36)</f>
        <v>222.05</v>
      </c>
      <c r="T35" s="75">
        <f t="shared" si="1"/>
        <v>4394</v>
      </c>
      <c r="U35" s="76">
        <f t="shared" si="1"/>
        <v>15727.98</v>
      </c>
      <c r="V35" s="76">
        <f t="shared" si="1"/>
        <v>790.64</v>
      </c>
      <c r="W35" s="76">
        <f t="shared" si="1"/>
        <v>8405.6299999999992</v>
      </c>
      <c r="X35" s="76">
        <f t="shared" si="1"/>
        <v>7166.96</v>
      </c>
      <c r="Y35" s="78">
        <f t="shared" si="1"/>
        <v>946.03</v>
      </c>
    </row>
    <row r="36" spans="1:25" ht="18" customHeight="1" x14ac:dyDescent="0.15">
      <c r="A36" s="11" t="s">
        <v>41</v>
      </c>
      <c r="B36" s="75">
        <f>IF(ISERROR('[1]貼付用（対象年度）'!G37),"",'[1]貼付用（対象年度）'!G37)</f>
        <v>209</v>
      </c>
      <c r="C36" s="76">
        <f>IF(ISERROR('[1]貼付用（対象年度）'!I37),"",'[1]貼付用（対象年度）'!I37)</f>
        <v>132</v>
      </c>
      <c r="D36" s="76">
        <f>IF(ISERROR('[1]貼付用（対象年度）'!K37),"",'[1]貼付用（対象年度）'!K37)</f>
        <v>74</v>
      </c>
      <c r="E36" s="76">
        <f>IF(ISERROR('[1]貼付用（対象年度）'!O37),"",'[1]貼付用（対象年度）'!O37)</f>
        <v>134</v>
      </c>
      <c r="F36" s="76">
        <f>IF(ISERROR('[1]貼付用（対象年度）'!M37+'[1]貼付用（対象年度）'!Q37+'[1]貼付用（対象年度）'!S37),"",'[1]貼付用（対象年度）'!M37+'[1]貼付用（対象年度）'!Q37+'[1]貼付用（対象年度）'!S37)</f>
        <v>17</v>
      </c>
      <c r="G36" s="77">
        <f>IF(ISERROR('[1]貼付用（対象年度）'!U37),"",'[1]貼付用（対象年度）'!U37)</f>
        <v>54</v>
      </c>
      <c r="H36" s="75">
        <f>IF(ISERROR('[1]貼付用（対象年度）'!AA37),"",'[1]貼付用（対象年度）'!AA37)</f>
        <v>1957</v>
      </c>
      <c r="I36" s="76">
        <f>IF(ISERROR('[1]貼付用（対象年度）'!AC37),"",'[1]貼付用（対象年度）'!AC37)</f>
        <v>11614</v>
      </c>
      <c r="J36" s="76">
        <f>IF(ISERROR('[1]貼付用（対象年度）'!AE37),"",'[1]貼付用（対象年度）'!AE37)</f>
        <v>283</v>
      </c>
      <c r="K36" s="76">
        <f>IF(ISERROR('[1]貼付用（対象年度）'!AI37),"",'[1]貼付用（対象年度）'!AI37)</f>
        <v>3190</v>
      </c>
      <c r="L36" s="76">
        <f>IF(ISERROR('[1]貼付用（対象年度）'!AG37+'[1]貼付用（対象年度）'!AK37+'[1]貼付用（対象年度）'!AM37),"",'[1]貼付用（対象年度）'!AG37+'[1]貼付用（対象年度）'!AK37+'[1]貼付用（対象年度）'!AM37)</f>
        <v>7980</v>
      </c>
      <c r="M36" s="77">
        <f>IF(ISERROR('[1]貼付用（対象年度）'!AO37),"",'[1]貼付用（対象年度）'!AO37)</f>
        <v>727</v>
      </c>
      <c r="N36" s="75">
        <f>IF(ISERROR('[1]貼付用（対象年度）'!AU37),"",'[1]貼付用（対象年度）'!AU37)</f>
        <v>2663</v>
      </c>
      <c r="O36" s="76">
        <f>IF(ISERROR('[1]貼付用（対象年度）'!AW37),"",'[1]貼付用（対象年度）'!AW37)</f>
        <v>7533</v>
      </c>
      <c r="P36" s="76">
        <f>IF(ISERROR('[1]貼付用（対象年度）'!AY37),"",'[1]貼付用（対象年度）'!AY37)</f>
        <v>82</v>
      </c>
      <c r="Q36" s="76">
        <f>IF(ISERROR('[1]貼付用（対象年度）'!BC37),"",'[1]貼付用（対象年度）'!BC37)</f>
        <v>2356</v>
      </c>
      <c r="R36" s="76">
        <f>IF(ISERROR('[1]貼付用（対象年度）'!BA37+'[1]貼付用（対象年度）'!BE37+'[1]貼付用（対象年度）'!BG37),"",'[1]貼付用（対象年度）'!BA37+'[1]貼付用（対象年度）'!BE37+'[1]貼付用（対象年度）'!BG37)</f>
        <v>4956</v>
      </c>
      <c r="S36" s="78">
        <f>IF(ISERROR('[1]貼付用（対象年度）'!BI37),"",'[1]貼付用（対象年度）'!BI37)</f>
        <v>303</v>
      </c>
      <c r="T36" s="75">
        <f t="shared" si="1"/>
        <v>4829</v>
      </c>
      <c r="U36" s="76">
        <f t="shared" si="1"/>
        <v>19279</v>
      </c>
      <c r="V36" s="76">
        <f t="shared" si="1"/>
        <v>439</v>
      </c>
      <c r="W36" s="76">
        <f t="shared" si="1"/>
        <v>5680</v>
      </c>
      <c r="X36" s="76">
        <f t="shared" si="1"/>
        <v>12953</v>
      </c>
      <c r="Y36" s="78">
        <f t="shared" si="1"/>
        <v>1084</v>
      </c>
    </row>
    <row r="37" spans="1:25" ht="18" customHeight="1" x14ac:dyDescent="0.15">
      <c r="A37" s="11" t="s">
        <v>42</v>
      </c>
      <c r="B37" s="75">
        <f>IF(ISERROR('[1]貼付用（対象年度）'!G38),"",'[1]貼付用（対象年度）'!G38)</f>
        <v>531</v>
      </c>
      <c r="C37" s="76">
        <f>IF(ISERROR('[1]貼付用（対象年度）'!I38),"",'[1]貼付用（対象年度）'!I38)</f>
        <v>669.59999999999991</v>
      </c>
      <c r="D37" s="76">
        <f>IF(ISERROR('[1]貼付用（対象年度）'!K38),"",'[1]貼付用（対象年度）'!K38)</f>
        <v>83.8</v>
      </c>
      <c r="E37" s="76">
        <f>IF(ISERROR('[1]貼付用（対象年度）'!O38),"",'[1]貼付用（対象年度）'!O38)</f>
        <v>450.7</v>
      </c>
      <c r="F37" s="76">
        <f>IF(ISERROR('[1]貼付用（対象年度）'!M38+'[1]貼付用（対象年度）'!Q38+'[1]貼付用（対象年度）'!S38),"",'[1]貼付用（対象年度）'!M38+'[1]貼付用（対象年度）'!Q38+'[1]貼付用（対象年度）'!S38)</f>
        <v>214.1</v>
      </c>
      <c r="G37" s="77">
        <f>IF(ISERROR('[1]貼付用（対象年度）'!U38),"",'[1]貼付用（対象年度）'!U38)</f>
        <v>88.6</v>
      </c>
      <c r="H37" s="75">
        <f>IF(ISERROR('[1]貼付用（対象年度）'!AA38),"",'[1]貼付用（対象年度）'!AA38)</f>
        <v>7139</v>
      </c>
      <c r="I37" s="76">
        <f>IF(ISERROR('[1]貼付用（対象年度）'!AC38),"",'[1]貼付用（対象年度）'!AC38)</f>
        <v>35917.599999999999</v>
      </c>
      <c r="J37" s="76">
        <f>IF(ISERROR('[1]貼付用（対象年度）'!AE38),"",'[1]貼付用（対象年度）'!AE38)</f>
        <v>3397.9</v>
      </c>
      <c r="K37" s="76">
        <f>IF(ISERROR('[1]貼付用（対象年度）'!AI38),"",'[1]貼付用（対象年度）'!AI38)</f>
        <v>18315.099999999999</v>
      </c>
      <c r="L37" s="76">
        <f>IF(ISERROR('[1]貼付用（対象年度）'!AG38+'[1]貼付用（対象年度）'!AK38+'[1]貼付用（対象年度）'!AM38),"",'[1]貼付用（対象年度）'!AG38+'[1]貼付用（対象年度）'!AK38+'[1]貼付用（対象年度）'!AM38)</f>
        <v>17382.400000000001</v>
      </c>
      <c r="M37" s="77">
        <f>IF(ISERROR('[1]貼付用（対象年度）'!AO38),"",'[1]貼付用（対象年度）'!AO38)</f>
        <v>3617.9</v>
      </c>
      <c r="N37" s="75">
        <f>IF(ISERROR('[1]貼付用（対象年度）'!AU38),"",'[1]貼付用（対象年度）'!AU38)</f>
        <v>10994</v>
      </c>
      <c r="O37" s="76">
        <f>IF(ISERROR('[1]貼付用（対象年度）'!AW38),"",'[1]貼付用（対象年度）'!AW38)</f>
        <v>25525.600000000002</v>
      </c>
      <c r="P37" s="76">
        <f>IF(ISERROR('[1]貼付用（対象年度）'!AY38),"",'[1]貼付用（対象年度）'!AY38)</f>
        <v>1249.9000000000001</v>
      </c>
      <c r="Q37" s="76">
        <f>IF(ISERROR('[1]貼付用（対象年度）'!BC38),"",'[1]貼付用（対象年度）'!BC38)</f>
        <v>13113.7</v>
      </c>
      <c r="R37" s="76">
        <f>IF(ISERROR('[1]貼付用（対象年度）'!BA38+'[1]貼付用（対象年度）'!BE38+'[1]貼付用（対象年度）'!BG38),"",'[1]貼付用（対象年度）'!BA38+'[1]貼付用（対象年度）'!BE38+'[1]貼付用（対象年度）'!BG38)</f>
        <v>12584.800000000001</v>
      </c>
      <c r="S37" s="78">
        <f>IF(ISERROR('[1]貼付用（対象年度）'!BI38),"",'[1]貼付用（対象年度）'!BI38)</f>
        <v>1077</v>
      </c>
      <c r="T37" s="75">
        <f t="shared" si="1"/>
        <v>18664</v>
      </c>
      <c r="U37" s="76">
        <f t="shared" si="1"/>
        <v>62112.800000000003</v>
      </c>
      <c r="V37" s="76">
        <f t="shared" si="1"/>
        <v>4731.6000000000004</v>
      </c>
      <c r="W37" s="76">
        <f t="shared" si="1"/>
        <v>31879.5</v>
      </c>
      <c r="X37" s="76">
        <f t="shared" si="1"/>
        <v>30181.300000000003</v>
      </c>
      <c r="Y37" s="78">
        <f t="shared" si="1"/>
        <v>4783.5</v>
      </c>
    </row>
    <row r="38" spans="1:25" ht="18" customHeight="1" x14ac:dyDescent="0.15">
      <c r="A38" s="11" t="s">
        <v>43</v>
      </c>
      <c r="B38" s="75">
        <f>IF(ISERROR('[1]貼付用（対象年度）'!G39),"",'[1]貼付用（対象年度）'!G39)</f>
        <v>1398</v>
      </c>
      <c r="C38" s="76">
        <f>IF(ISERROR('[1]貼付用（対象年度）'!I39),"",'[1]貼付用（対象年度）'!I39)</f>
        <v>526.20000000000005</v>
      </c>
      <c r="D38" s="76">
        <f>IF(ISERROR('[1]貼付用（対象年度）'!K39),"",'[1]貼付用（対象年度）'!K39)</f>
        <v>487</v>
      </c>
      <c r="E38" s="76">
        <f>IF(ISERROR('[1]貼付用（対象年度）'!O39),"",'[1]貼付用（対象年度）'!O39)</f>
        <v>488.8</v>
      </c>
      <c r="F38" s="76">
        <f>IF(ISERROR('[1]貼付用（対象年度）'!M39+'[1]貼付用（対象年度）'!Q39+'[1]貼付用（対象年度）'!S39),"",'[1]貼付用（対象年度）'!M39+'[1]貼付用（対象年度）'!Q39+'[1]貼付用（対象年度）'!S39)</f>
        <v>125.1</v>
      </c>
      <c r="G38" s="77">
        <f>IF(ISERROR('[1]貼付用（対象年度）'!U39),"",'[1]貼付用（対象年度）'!U39)</f>
        <v>399.1</v>
      </c>
      <c r="H38" s="75">
        <f>IF(ISERROR('[1]貼付用（対象年度）'!AA39),"",'[1]貼付用（対象年度）'!AA39)</f>
        <v>9652</v>
      </c>
      <c r="I38" s="76">
        <f>IF(ISERROR('[1]貼付用（対象年度）'!AC39),"",'[1]貼付用（対象年度）'!AC39)</f>
        <v>57798.400000000001</v>
      </c>
      <c r="J38" s="76">
        <f>IF(ISERROR('[1]貼付用（対象年度）'!AE39),"",'[1]貼付用（対象年度）'!AE39)</f>
        <v>953.1</v>
      </c>
      <c r="K38" s="76">
        <f>IF(ISERROR('[1]貼付用（対象年度）'!AI39),"",'[1]貼付用（対象年度）'!AI39)</f>
        <v>26466.6</v>
      </c>
      <c r="L38" s="76">
        <f>IF(ISERROR('[1]貼付用（対象年度）'!AG39+'[1]貼付用（対象年度）'!AK39+'[1]貼付用（対象年度）'!AM39),"",'[1]貼付用（対象年度）'!AG39+'[1]貼付用（対象年度）'!AK39+'[1]貼付用（対象年度）'!AM39)</f>
        <v>31456.47</v>
      </c>
      <c r="M38" s="77">
        <f>IF(ISERROR('[1]貼付用（対象年度）'!AO39),"",'[1]貼付用（対象年度）'!AO39)</f>
        <v>827.1</v>
      </c>
      <c r="N38" s="75">
        <f>IF(ISERROR('[1]貼付用（対象年度）'!AU39),"",'[1]貼付用（対象年度）'!AU39)</f>
        <v>14702.4</v>
      </c>
      <c r="O38" s="76">
        <f>IF(ISERROR('[1]貼付用（対象年度）'!AW39),"",'[1]貼付用（対象年度）'!AW39)</f>
        <v>39124.899999999994</v>
      </c>
      <c r="P38" s="76">
        <f>IF(ISERROR('[1]貼付用（対象年度）'!AY39),"",'[1]貼付用（対象年度）'!AY39)</f>
        <v>422.7</v>
      </c>
      <c r="Q38" s="76">
        <f>IF(ISERROR('[1]貼付用（対象年度）'!BC39),"",'[1]貼付用（対象年度）'!BC39)</f>
        <v>16898.900000000001</v>
      </c>
      <c r="R38" s="76">
        <f>IF(ISERROR('[1]貼付用（対象年度）'!BA39+'[1]貼付用（対象年度）'!BE39+'[1]貼付用（対象年度）'!BG39),"",'[1]貼付用（対象年度）'!BA39+'[1]貼付用（対象年度）'!BE39+'[1]貼付用（対象年度）'!BG39)</f>
        <v>22080.1</v>
      </c>
      <c r="S38" s="78">
        <f>IF(ISERROR('[1]貼付用（対象年度）'!BI39),"",'[1]貼付用（対象年度）'!BI39)</f>
        <v>568.6</v>
      </c>
      <c r="T38" s="75">
        <f t="shared" si="1"/>
        <v>25752.400000000001</v>
      </c>
      <c r="U38" s="76">
        <f t="shared" si="1"/>
        <v>97449.5</v>
      </c>
      <c r="V38" s="76">
        <f t="shared" si="1"/>
        <v>1862.8</v>
      </c>
      <c r="W38" s="76">
        <f t="shared" si="1"/>
        <v>43854.3</v>
      </c>
      <c r="X38" s="76">
        <f t="shared" si="1"/>
        <v>53661.67</v>
      </c>
      <c r="Y38" s="78">
        <f t="shared" si="1"/>
        <v>1794.8000000000002</v>
      </c>
    </row>
    <row r="39" spans="1:25" ht="18" customHeight="1" x14ac:dyDescent="0.15">
      <c r="A39" s="11" t="s">
        <v>44</v>
      </c>
      <c r="B39" s="75">
        <f>IF(ISERROR('[1]貼付用（対象年度）'!G40),"",'[1]貼付用（対象年度）'!G40)</f>
        <v>270</v>
      </c>
      <c r="C39" s="76">
        <f>IF(ISERROR('[1]貼付用（対象年度）'!I40),"",'[1]貼付用（対象年度）'!I40)</f>
        <v>986.1</v>
      </c>
      <c r="D39" s="76">
        <f>IF(ISERROR('[1]貼付用（対象年度）'!K40),"",'[1]貼付用（対象年度）'!K40)</f>
        <v>40</v>
      </c>
      <c r="E39" s="76">
        <f>IF(ISERROR('[1]貼付用（対象年度）'!O40),"",'[1]貼付用（対象年度）'!O40)</f>
        <v>148.30000000000001</v>
      </c>
      <c r="F39" s="76">
        <f>IF(ISERROR('[1]貼付用（対象年度）'!M40+'[1]貼付用（対象年度）'!Q40+'[1]貼付用（対象年度）'!S40),"",'[1]貼付用（対象年度）'!M40+'[1]貼付用（対象年度）'!Q40+'[1]貼付用（対象年度）'!S40)</f>
        <v>852.5</v>
      </c>
      <c r="G39" s="77">
        <f>IF(ISERROR('[1]貼付用（対象年度）'!U40),"",'[1]貼付用（対象年度）'!U40)</f>
        <v>25.2</v>
      </c>
      <c r="H39" s="75">
        <f>IF(ISERROR('[1]貼付用（対象年度）'!AA40),"",'[1]貼付用（対象年度）'!AA40)</f>
        <v>4014</v>
      </c>
      <c r="I39" s="76">
        <f>IF(ISERROR('[1]貼付用（対象年度）'!AC40),"",'[1]貼付用（対象年度）'!AC40)</f>
        <v>26886.300000000003</v>
      </c>
      <c r="J39" s="76">
        <f>IF(ISERROR('[1]貼付用（対象年度）'!AE40),"",'[1]貼付用（対象年度）'!AE40)</f>
        <v>827</v>
      </c>
      <c r="K39" s="76">
        <f>IF(ISERROR('[1]貼付用（対象年度）'!AI40),"",'[1]貼付用（対象年度）'!AI40)</f>
        <v>14555.8</v>
      </c>
      <c r="L39" s="76">
        <f>IF(ISERROR('[1]貼付用（対象年度）'!AG40+'[1]貼付用（対象年度）'!AK40+'[1]貼付用（対象年度）'!AM40),"",'[1]貼付用（対象年度）'!AG40+'[1]貼付用（対象年度）'!AK40+'[1]貼付用（対象年度）'!AM40)</f>
        <v>12225.599999999999</v>
      </c>
      <c r="M39" s="77">
        <f>IF(ISERROR('[1]貼付用（対象年度）'!AO40),"",'[1]貼付用（対象年度）'!AO40)</f>
        <v>932</v>
      </c>
      <c r="N39" s="75">
        <f>IF(ISERROR('[1]貼付用（対象年度）'!AU40),"",'[1]貼付用（対象年度）'!AU40)</f>
        <v>3891</v>
      </c>
      <c r="O39" s="76">
        <f>IF(ISERROR('[1]貼付用（対象年度）'!AW40),"",'[1]貼付用（対象年度）'!AW40)</f>
        <v>13402.8</v>
      </c>
      <c r="P39" s="76">
        <f>IF(ISERROR('[1]貼付用（対象年度）'!AY40),"",'[1]貼付用（対象年度）'!AY40)</f>
        <v>532.4</v>
      </c>
      <c r="Q39" s="76">
        <f>IF(ISERROR('[1]貼付用（対象年度）'!BC40),"",'[1]貼付用（対象年度）'!BC40)</f>
        <v>7986.9</v>
      </c>
      <c r="R39" s="76">
        <f>IF(ISERROR('[1]貼付用（対象年度）'!BA40+'[1]貼付用（対象年度）'!BE40+'[1]貼付用（対象年度）'!BG40),"",'[1]貼付用（対象年度）'!BA40+'[1]貼付用（対象年度）'!BE40+'[1]貼付用（対象年度）'!BG40)</f>
        <v>5364.9000000000005</v>
      </c>
      <c r="S39" s="78">
        <f>IF(ISERROR('[1]貼付用（対象年度）'!BI40),"",'[1]貼付用（対象年度）'!BI40)</f>
        <v>583.5</v>
      </c>
      <c r="T39" s="75">
        <f t="shared" si="1"/>
        <v>8175</v>
      </c>
      <c r="U39" s="76">
        <f t="shared" si="1"/>
        <v>41275.199999999997</v>
      </c>
      <c r="V39" s="76">
        <f t="shared" si="1"/>
        <v>1399.4</v>
      </c>
      <c r="W39" s="76">
        <f t="shared" si="1"/>
        <v>22691</v>
      </c>
      <c r="X39" s="76">
        <f t="shared" si="1"/>
        <v>18443</v>
      </c>
      <c r="Y39" s="78">
        <f t="shared" si="1"/>
        <v>1540.7</v>
      </c>
    </row>
    <row r="40" spans="1:25" ht="18" customHeight="1" x14ac:dyDescent="0.15">
      <c r="A40" s="11" t="s">
        <v>45</v>
      </c>
      <c r="B40" s="75">
        <f>IF(ISERROR('[1]貼付用（対象年度）'!G41),"",'[1]貼付用（対象年度）'!G41)</f>
        <v>221</v>
      </c>
      <c r="C40" s="76">
        <f>IF(ISERROR('[1]貼付用（対象年度）'!I41),"",'[1]貼付用（対象年度）'!I41)</f>
        <v>304.88</v>
      </c>
      <c r="D40" s="76">
        <f>IF(ISERROR('[1]貼付用（対象年度）'!K41),"",'[1]貼付用（対象年度）'!K41)</f>
        <v>100.95</v>
      </c>
      <c r="E40" s="76">
        <f>IF(ISERROR('[1]貼付用（対象年度）'!O41),"",'[1]貼付用（対象年度）'!O41)</f>
        <v>328.65</v>
      </c>
      <c r="F40" s="76">
        <f>IF(ISERROR('[1]貼付用（対象年度）'!M41+'[1]貼付用（対象年度）'!Q41+'[1]貼付用（対象年度）'!S41),"",'[1]貼付用（対象年度）'!M41+'[1]貼付用（対象年度）'!Q41+'[1]貼付用（対象年度）'!S41)</f>
        <v>16.939999999999998</v>
      </c>
      <c r="G40" s="77">
        <f>IF(ISERROR('[1]貼付用（対象年度）'!U41),"",'[1]貼付用（対象年度）'!U41)</f>
        <v>60.24</v>
      </c>
      <c r="H40" s="75">
        <f>IF(ISERROR('[1]貼付用（対象年度）'!AA41),"",'[1]貼付用（対象年度）'!AA41)</f>
        <v>2197</v>
      </c>
      <c r="I40" s="76">
        <f>IF(ISERROR('[1]貼付用（対象年度）'!AC41),"",'[1]貼付用（対象年度）'!AC41)</f>
        <v>11757.871000000001</v>
      </c>
      <c r="J40" s="76">
        <f>IF(ISERROR('[1]貼付用（対象年度）'!AE41),"",'[1]貼付用（対象年度）'!AE41)</f>
        <v>932.65200000000004</v>
      </c>
      <c r="K40" s="76">
        <f>IF(ISERROR('[1]貼付用（対象年度）'!AI41),"",'[1]貼付用（対象年度）'!AI41)</f>
        <v>9277.6749999999993</v>
      </c>
      <c r="L40" s="76">
        <f>IF(ISERROR('[1]貼付用（対象年度）'!AG41+'[1]貼付用（対象年度）'!AK41+'[1]貼付用（対象年度）'!AM41),"",'[1]貼付用（対象年度）'!AG41+'[1]貼付用（対象年度）'!AK41+'[1]貼付用（対象年度）'!AM41)</f>
        <v>2466.9700000000003</v>
      </c>
      <c r="M40" s="77">
        <f>IF(ISERROR('[1]貼付用（対象年度）'!AO41),"",'[1]貼付用（対象年度）'!AO41)</f>
        <v>945.87800000000004</v>
      </c>
      <c r="N40" s="75">
        <f>IF(ISERROR('[1]貼付用（対象年度）'!AU41),"",'[1]貼付用（対象年度）'!AU41)</f>
        <v>2150</v>
      </c>
      <c r="O40" s="76">
        <f>IF(ISERROR('[1]貼付用（対象年度）'!AW41),"",'[1]貼付用（対象年度）'!AW41)</f>
        <v>6214.6149999999998</v>
      </c>
      <c r="P40" s="76">
        <f>IF(ISERROR('[1]貼付用（対象年度）'!AY41),"",'[1]貼付用（対象年度）'!AY41)</f>
        <v>379.80099999999999</v>
      </c>
      <c r="Q40" s="76">
        <f>IF(ISERROR('[1]貼付用（対象年度）'!BC41),"",'[1]貼付用（対象年度）'!BC41)</f>
        <v>5213.9650000000001</v>
      </c>
      <c r="R40" s="76">
        <f>IF(ISERROR('[1]貼付用（対象年度）'!BA41+'[1]貼付用（対象年度）'!BE41+'[1]貼付用（対象年度）'!BG41),"",'[1]貼付用（対象年度）'!BA41+'[1]貼付用（対象年度）'!BE41+'[1]貼付用（対象年度）'!BG41)</f>
        <v>979.17099999999994</v>
      </c>
      <c r="S40" s="78">
        <f>IF(ISERROR('[1]貼付用（対象年度）'!BI41),"",'[1]貼付用（対象年度）'!BI41)</f>
        <v>401.28</v>
      </c>
      <c r="T40" s="75">
        <f t="shared" si="1"/>
        <v>4568</v>
      </c>
      <c r="U40" s="76">
        <f t="shared" si="1"/>
        <v>18277.366000000002</v>
      </c>
      <c r="V40" s="76">
        <f t="shared" si="1"/>
        <v>1413.403</v>
      </c>
      <c r="W40" s="76">
        <f t="shared" si="1"/>
        <v>14820.289999999999</v>
      </c>
      <c r="X40" s="76">
        <f t="shared" si="1"/>
        <v>3463.0810000000001</v>
      </c>
      <c r="Y40" s="78">
        <f t="shared" si="1"/>
        <v>1407.3980000000001</v>
      </c>
    </row>
    <row r="41" spans="1:25" ht="18" customHeight="1" x14ac:dyDescent="0.15">
      <c r="A41" s="11" t="s">
        <v>46</v>
      </c>
      <c r="B41" s="75">
        <f>IF(ISERROR('[1]貼付用（対象年度）'!G42),"",'[1]貼付用（対象年度）'!G42)</f>
        <v>143</v>
      </c>
      <c r="C41" s="76">
        <f>IF(ISERROR('[1]貼付用（対象年度）'!I42),"",'[1]貼付用（対象年度）'!I42)</f>
        <v>103.9</v>
      </c>
      <c r="D41" s="76">
        <f>IF(ISERROR('[1]貼付用（対象年度）'!K42),"",'[1]貼付用（対象年度）'!K42)</f>
        <v>255.2</v>
      </c>
      <c r="E41" s="76">
        <f>IF(ISERROR('[1]貼付用（対象年度）'!O42),"",'[1]貼付用（対象年度）'!O42)</f>
        <v>41.5</v>
      </c>
      <c r="F41" s="76">
        <f>IF(ISERROR('[1]貼付用（対象年度）'!M42+'[1]貼付用（対象年度）'!Q42+'[1]貼付用（対象年度）'!S42),"",'[1]貼付用（対象年度）'!M42+'[1]貼付用（対象年度）'!Q42+'[1]貼付用（対象年度）'!S42)</f>
        <v>73.099999999999994</v>
      </c>
      <c r="G41" s="77">
        <f>IF(ISERROR('[1]貼付用（対象年度）'!U42),"",'[1]貼付用（対象年度）'!U42)</f>
        <v>244.3</v>
      </c>
      <c r="H41" s="75">
        <f>IF(ISERROR('[1]貼付用（対象年度）'!AA42),"",'[1]貼付用（対象年度）'!AA42)</f>
        <v>3772</v>
      </c>
      <c r="I41" s="76">
        <f>IF(ISERROR('[1]貼付用（対象年度）'!AC42),"",'[1]貼付用（対象年度）'!AC42)</f>
        <v>25803.899999999998</v>
      </c>
      <c r="J41" s="76">
        <f>IF(ISERROR('[1]貼付用（対象年度）'!AE42),"",'[1]貼付用（対象年度）'!AE42)</f>
        <v>971.9</v>
      </c>
      <c r="K41" s="76">
        <f>IF(ISERROR('[1]貼付用（対象年度）'!AI42),"",'[1]貼付用（対象年度）'!AI42)</f>
        <v>14517.8</v>
      </c>
      <c r="L41" s="76">
        <f>IF(ISERROR('[1]貼付用（対象年度）'!AG42+'[1]貼付用（対象年度）'!AK42+'[1]貼付用（対象年度）'!AM42),"",'[1]貼付用（対象年度）'!AG42+'[1]貼付用（対象年度）'!AK42+'[1]貼付用（対象年度）'!AM42)</f>
        <v>11724.4</v>
      </c>
      <c r="M41" s="77">
        <f>IF(ISERROR('[1]貼付用（対象年度）'!AO42),"",'[1]貼付用（対象年度）'!AO42)</f>
        <v>533.79999999999995</v>
      </c>
      <c r="N41" s="75">
        <f>IF(ISERROR('[1]貼付用（対象年度）'!AU42),"",'[1]貼付用（対象年度）'!AU42)</f>
        <v>5009</v>
      </c>
      <c r="O41" s="76">
        <f>IF(ISERROR('[1]貼付用（対象年度）'!AW42),"",'[1]貼付用（対象年度）'!AW42)</f>
        <v>11425.599999999999</v>
      </c>
      <c r="P41" s="76">
        <f>IF(ISERROR('[1]貼付用（対象年度）'!AY42),"",'[1]貼付用（対象年度）'!AY42)</f>
        <v>581.1</v>
      </c>
      <c r="Q41" s="76">
        <f>IF(ISERROR('[1]貼付用（対象年度）'!BC42),"",'[1]貼付用（対象年度）'!BC42)</f>
        <v>6233.4</v>
      </c>
      <c r="R41" s="76">
        <f>IF(ISERROR('[1]貼付用（対象年度）'!BA42+'[1]貼付用（対象年度）'!BE42+'[1]貼付用（対象年度）'!BG42),"",'[1]貼付用（対象年度）'!BA42+'[1]貼付用（対象年度）'!BE42+'[1]貼付用（対象年度）'!BG42)</f>
        <v>5253.2</v>
      </c>
      <c r="S41" s="78">
        <f>IF(ISERROR('[1]貼付用（対象年度）'!BI42),"",'[1]貼付用（対象年度）'!BI42)</f>
        <v>520.20000000000005</v>
      </c>
      <c r="T41" s="75">
        <f t="shared" si="1"/>
        <v>8924</v>
      </c>
      <c r="U41" s="76">
        <f t="shared" si="1"/>
        <v>37333.399999999994</v>
      </c>
      <c r="V41" s="76">
        <f t="shared" si="1"/>
        <v>1808.1999999999998</v>
      </c>
      <c r="W41" s="76">
        <f t="shared" si="1"/>
        <v>20792.699999999997</v>
      </c>
      <c r="X41" s="76">
        <f t="shared" si="1"/>
        <v>17050.7</v>
      </c>
      <c r="Y41" s="78">
        <f t="shared" si="1"/>
        <v>1298.3</v>
      </c>
    </row>
    <row r="42" spans="1:25" ht="18" customHeight="1" x14ac:dyDescent="0.15">
      <c r="A42" s="11" t="s">
        <v>47</v>
      </c>
      <c r="B42" s="75">
        <f>IF(ISERROR('[1]貼付用（対象年度）'!G43),"",'[1]貼付用（対象年度）'!G43)</f>
        <v>490</v>
      </c>
      <c r="C42" s="76">
        <f>IF(ISERROR('[1]貼付用（対象年度）'!I43),"",'[1]貼付用（対象年度）'!I43)</f>
        <v>208.74</v>
      </c>
      <c r="D42" s="76">
        <f>IF(ISERROR('[1]貼付用（対象年度）'!K43),"",'[1]貼付用（対象年度）'!K43)</f>
        <v>122.25999999999999</v>
      </c>
      <c r="E42" s="76">
        <f>IF(ISERROR('[1]貼付用（対象年度）'!O43),"",'[1]貼付用（対象年度）'!O43)</f>
        <v>106.86</v>
      </c>
      <c r="F42" s="76">
        <f>IF(ISERROR('[1]貼付用（対象年度）'!M43+'[1]貼付用（対象年度）'!Q43+'[1]貼付用（対象年度）'!S43),"",'[1]貼付用（対象年度）'!M43+'[1]貼付用（対象年度）'!Q43+'[1]貼付用（対象年度）'!S43)</f>
        <v>137.24</v>
      </c>
      <c r="G42" s="77">
        <f>IF(ISERROR('[1]貼付用（対象年度）'!U43),"",'[1]貼付用（対象年度）'!U43)</f>
        <v>86.9</v>
      </c>
      <c r="H42" s="75">
        <f>IF(ISERROR('[1]貼付用（対象年度）'!AA43),"",'[1]貼付用（対象年度）'!AA43)</f>
        <v>5061</v>
      </c>
      <c r="I42" s="76">
        <f>IF(ISERROR('[1]貼付用（対象年度）'!AC43),"",'[1]貼付用（対象年度）'!AC43)</f>
        <v>21735.793999999998</v>
      </c>
      <c r="J42" s="76">
        <f>IF(ISERROR('[1]貼付用（対象年度）'!AE43),"",'[1]貼付用（対象年度）'!AE43)</f>
        <v>1153.4320000000002</v>
      </c>
      <c r="K42" s="76">
        <f>IF(ISERROR('[1]貼付用（対象年度）'!AI43),"",'[1]貼付用（対象年度）'!AI43)</f>
        <v>12088.070000000005</v>
      </c>
      <c r="L42" s="76">
        <f>IF(ISERROR('[1]貼付用（対象年度）'!AG43+'[1]貼付用（対象年度）'!AK43+'[1]貼付用（対象年度）'!AM43),"",'[1]貼付用（対象年度）'!AG43+'[1]貼付用（対象年度）'!AK43+'[1]貼付用（対象年度）'!AM43)</f>
        <v>9838.639000000001</v>
      </c>
      <c r="M42" s="77">
        <f>IF(ISERROR('[1]貼付用（対象年度）'!AO43),"",'[1]貼付用（対象年度）'!AO43)</f>
        <v>962.51700000000028</v>
      </c>
      <c r="N42" s="75">
        <f>IF(ISERROR('[1]貼付用（対象年度）'!AU43),"",'[1]貼付用（対象年度）'!AU43)</f>
        <v>8706</v>
      </c>
      <c r="O42" s="76">
        <f>IF(ISERROR('[1]貼付用（対象年度）'!AW43),"",'[1]貼付用（対象年度）'!AW43)</f>
        <v>14996.812500000009</v>
      </c>
      <c r="P42" s="76">
        <f>IF(ISERROR('[1]貼付用（対象年度）'!AY43),"",'[1]貼付用（対象年度）'!AY43)</f>
        <v>291.24400000000009</v>
      </c>
      <c r="Q42" s="76">
        <f>IF(ISERROR('[1]貼付用（対象年度）'!BC43),"",'[1]貼付用（対象年度）'!BC43)</f>
        <v>9910.485999999999</v>
      </c>
      <c r="R42" s="76">
        <f>IF(ISERROR('[1]貼付用（対象年度）'!BA43+'[1]貼付用（対象年度）'!BE43+'[1]貼付用（対象年度）'!BG43),"",'[1]貼付用（対象年度）'!BA43+'[1]貼付用（対象年度）'!BE43+'[1]貼付用（対象年度）'!BG43)</f>
        <v>4752.0405000000001</v>
      </c>
      <c r="S42" s="78">
        <f>IF(ISERROR('[1]貼付用（対象年度）'!BI43),"",'[1]貼付用（対象年度）'!BI43)</f>
        <v>625.53</v>
      </c>
      <c r="T42" s="75">
        <f t="shared" si="1"/>
        <v>14257</v>
      </c>
      <c r="U42" s="76">
        <f t="shared" si="1"/>
        <v>36941.346500000007</v>
      </c>
      <c r="V42" s="76">
        <f t="shared" si="1"/>
        <v>1566.9360000000004</v>
      </c>
      <c r="W42" s="76">
        <f t="shared" si="1"/>
        <v>22105.416000000005</v>
      </c>
      <c r="X42" s="76">
        <f t="shared" si="1"/>
        <v>14727.9195</v>
      </c>
      <c r="Y42" s="78">
        <f t="shared" si="1"/>
        <v>1674.9470000000003</v>
      </c>
    </row>
    <row r="43" spans="1:25" ht="18" customHeight="1" x14ac:dyDescent="0.15">
      <c r="A43" s="11" t="s">
        <v>48</v>
      </c>
      <c r="B43" s="75">
        <f>IF(ISERROR('[1]貼付用（対象年度）'!G44),"",'[1]貼付用（対象年度）'!G44)</f>
        <v>63</v>
      </c>
      <c r="C43" s="76">
        <f>IF(ISERROR('[1]貼付用（対象年度）'!I44),"",'[1]貼付用（対象年度）'!I44)</f>
        <v>28.4</v>
      </c>
      <c r="D43" s="76">
        <f>IF(ISERROR('[1]貼付用（対象年度）'!K44),"",'[1]貼付用（対象年度）'!K44)</f>
        <v>10.1</v>
      </c>
      <c r="E43" s="76">
        <f>IF(ISERROR('[1]貼付用（対象年度）'!O44),"",'[1]貼付用（対象年度）'!O44)</f>
        <v>20.2</v>
      </c>
      <c r="F43" s="76">
        <f>IF(ISERROR('[1]貼付用（対象年度）'!M44+'[1]貼付用（対象年度）'!Q44+'[1]貼付用（対象年度）'!S44),"",'[1]貼付用（対象年度）'!M44+'[1]貼付用（対象年度）'!Q44+'[1]貼付用（対象年度）'!S44)</f>
        <v>8.5</v>
      </c>
      <c r="G43" s="77">
        <f>IF(ISERROR('[1]貼付用（対象年度）'!U44),"",'[1]貼付用（対象年度）'!U44)</f>
        <v>9.8000000000000007</v>
      </c>
      <c r="H43" s="75">
        <f>IF(ISERROR('[1]貼付用（対象年度）'!AA44),"",'[1]貼付用（対象年度）'!AA44)</f>
        <v>1815</v>
      </c>
      <c r="I43" s="76">
        <f>IF(ISERROR('[1]貼付用（対象年度）'!AC44),"",'[1]貼付用（対象年度）'!AC44)</f>
        <v>12302.4</v>
      </c>
      <c r="J43" s="76">
        <f>IF(ISERROR('[1]貼付用（対象年度）'!AE44),"",'[1]貼付用（対象年度）'!AE44)</f>
        <v>190.8</v>
      </c>
      <c r="K43" s="76">
        <f>IF(ISERROR('[1]貼付用（対象年度）'!AI44),"",'[1]貼付用（対象年度）'!AI44)</f>
        <v>10633.8</v>
      </c>
      <c r="L43" s="76">
        <f>IF(ISERROR('[1]貼付用（対象年度）'!AG44+'[1]貼付用（対象年度）'!AK44+'[1]貼付用（対象年度）'!AM44),"",'[1]貼付用（対象年度）'!AG44+'[1]貼付用（対象年度）'!AK44+'[1]貼付用（対象年度）'!AM44)</f>
        <v>1672.3000000000002</v>
      </c>
      <c r="M43" s="77">
        <f>IF(ISERROR('[1]貼付用（対象年度）'!AO44),"",'[1]貼付用（対象年度）'!AO44)</f>
        <v>187.1</v>
      </c>
      <c r="N43" s="75">
        <f>IF(ISERROR('[1]貼付用（対象年度）'!AU44),"",'[1]貼付用（対象年度）'!AU44)</f>
        <v>1605</v>
      </c>
      <c r="O43" s="76">
        <f>IF(ISERROR('[1]貼付用（対象年度）'!AW44),"",'[1]貼付用（対象年度）'!AW44)</f>
        <v>10095.9</v>
      </c>
      <c r="P43" s="76">
        <f>IF(ISERROR('[1]貼付用（対象年度）'!AY44),"",'[1]貼付用（対象年度）'!AY44)</f>
        <v>185.2</v>
      </c>
      <c r="Q43" s="76">
        <f>IF(ISERROR('[1]貼付用（対象年度）'!BC44),"",'[1]貼付用（対象年度）'!BC44)</f>
        <v>8881.1</v>
      </c>
      <c r="R43" s="76">
        <f>IF(ISERROR('[1]貼付用（対象年度）'!BA44+'[1]貼付用（対象年度）'!BE44+'[1]貼付用（対象年度）'!BG44),"",'[1]貼付用（対象年度）'!BA44+'[1]貼付用（対象年度）'!BE44+'[1]貼付用（対象年度）'!BG44)</f>
        <v>1276.6000000000001</v>
      </c>
      <c r="S43" s="78">
        <f>IF(ISERROR('[1]貼付用（対象年度）'!BI44),"",'[1]貼付用（対象年度）'!BI44)</f>
        <v>123.4</v>
      </c>
      <c r="T43" s="75">
        <f t="shared" si="1"/>
        <v>3483</v>
      </c>
      <c r="U43" s="76">
        <f t="shared" si="1"/>
        <v>22426.699999999997</v>
      </c>
      <c r="V43" s="76">
        <f t="shared" si="1"/>
        <v>386.1</v>
      </c>
      <c r="W43" s="76">
        <f t="shared" si="1"/>
        <v>19535.099999999999</v>
      </c>
      <c r="X43" s="76">
        <f t="shared" si="1"/>
        <v>2957.4000000000005</v>
      </c>
      <c r="Y43" s="78">
        <f t="shared" si="1"/>
        <v>320.3</v>
      </c>
    </row>
    <row r="44" spans="1:25" ht="18" customHeight="1" x14ac:dyDescent="0.15">
      <c r="A44" s="11" t="s">
        <v>49</v>
      </c>
      <c r="B44" s="75">
        <f>IF(ISERROR('[1]貼付用（対象年度）'!G45),"",'[1]貼付用（対象年度）'!G45)</f>
        <v>670</v>
      </c>
      <c r="C44" s="76">
        <f>IF(ISERROR('[1]貼付用（対象年度）'!I45),"",'[1]貼付用（対象年度）'!I45)</f>
        <v>1724.8819999999998</v>
      </c>
      <c r="D44" s="76">
        <f>IF(ISERROR('[1]貼付用（対象年度）'!K45),"",'[1]貼付用（対象年度）'!K45)</f>
        <v>40.691999999999993</v>
      </c>
      <c r="E44" s="76">
        <f>IF(ISERROR('[1]貼付用（対象年度）'!O45),"",'[1]貼付用（対象年度）'!O45)</f>
        <v>1527.162</v>
      </c>
      <c r="F44" s="76">
        <f>IF(ISERROR('[1]貼付用（対象年度）'!M45+'[1]貼付用（対象年度）'!Q45+'[1]貼付用（対象年度）'!S45),"",'[1]貼付用（対象年度）'!M45+'[1]貼付用（対象年度）'!Q45+'[1]貼付用（対象年度）'!S45)</f>
        <v>184.44000000000003</v>
      </c>
      <c r="G44" s="77">
        <f>IF(ISERROR('[1]貼付用（対象年度）'!U45),"",'[1]貼付用（対象年度）'!U45)</f>
        <v>46.171999999999997</v>
      </c>
      <c r="H44" s="75">
        <f>IF(ISERROR('[1]貼付用（対象年度）'!AA45),"",'[1]貼付用（対象年度）'!AA45)</f>
        <v>10854</v>
      </c>
      <c r="I44" s="76">
        <f>IF(ISERROR('[1]貼付用（対象年度）'!AC45),"",'[1]貼付用（対象年度）'!AC45)</f>
        <v>72959.668000000005</v>
      </c>
      <c r="J44" s="76">
        <f>IF(ISERROR('[1]貼付用（対象年度）'!AE45),"",'[1]貼付用（対象年度）'!AE45)</f>
        <v>2662.2180000000012</v>
      </c>
      <c r="K44" s="76">
        <f>IF(ISERROR('[1]貼付用（対象年度）'!AI45),"",'[1]貼付用（対象年度）'!AI45)</f>
        <v>31214.888000000006</v>
      </c>
      <c r="L44" s="76">
        <f>IF(ISERROR('[1]貼付用（対象年度）'!AG45+'[1]貼付用（対象年度）'!AK45+'[1]貼付用（対象年度）'!AM45),"",'[1]貼付用（対象年度）'!AG45+'[1]貼付用（対象年度）'!AK45+'[1]貼付用（対象年度）'!AM45)</f>
        <v>41612.470000000008</v>
      </c>
      <c r="M44" s="77">
        <f>IF(ISERROR('[1]貼付用（対象年度）'!AO45),"",'[1]貼付用（対象年度）'!AO45)</f>
        <v>2779.9080000000004</v>
      </c>
      <c r="N44" s="75">
        <f>IF(ISERROR('[1]貼付用（対象年度）'!AU45),"",'[1]貼付用（対象年度）'!AU45)</f>
        <v>38237</v>
      </c>
      <c r="O44" s="76">
        <f>IF(ISERROR('[1]貼付用（対象年度）'!AW45),"",'[1]貼付用（対象年度）'!AW45)</f>
        <v>51161.183999999965</v>
      </c>
      <c r="P44" s="76">
        <f>IF(ISERROR('[1]貼付用（対象年度）'!AY45),"",'[1]貼付用（対象年度）'!AY45)</f>
        <v>2554.0709999999999</v>
      </c>
      <c r="Q44" s="76">
        <f>IF(ISERROR('[1]貼付用（対象年度）'!BC45),"",'[1]貼付用（対象年度）'!BC45)</f>
        <v>28094.088000000011</v>
      </c>
      <c r="R44" s="76">
        <f>IF(ISERROR('[1]貼付用（対象年度）'!BA45+'[1]貼付用（対象年度）'!BE45+'[1]貼付用（対象年度）'!BG45),"",'[1]貼付用（対象年度）'!BA45+'[1]貼付用（対象年度）'!BE45+'[1]貼付用（対象年度）'!BG45)</f>
        <v>24108.674999999996</v>
      </c>
      <c r="S44" s="78">
        <f>IF(ISERROR('[1]貼付用（対象年度）'!BI45),"",'[1]貼付用（対象年度）'!BI45)</f>
        <v>1455.2819999999999</v>
      </c>
      <c r="T44" s="75">
        <f t="shared" si="1"/>
        <v>49761</v>
      </c>
      <c r="U44" s="76">
        <f t="shared" si="1"/>
        <v>125845.73399999997</v>
      </c>
      <c r="V44" s="76">
        <f t="shared" si="1"/>
        <v>5256.9810000000016</v>
      </c>
      <c r="W44" s="76">
        <f t="shared" si="1"/>
        <v>60836.138000000021</v>
      </c>
      <c r="X44" s="76">
        <f t="shared" si="1"/>
        <v>65905.585000000006</v>
      </c>
      <c r="Y44" s="78">
        <f t="shared" si="1"/>
        <v>4281.3620000000001</v>
      </c>
    </row>
    <row r="45" spans="1:25" ht="18" customHeight="1" x14ac:dyDescent="0.15">
      <c r="A45" s="11" t="s">
        <v>50</v>
      </c>
      <c r="B45" s="75">
        <f>IF(ISERROR('[1]貼付用（対象年度）'!G46),"",'[1]貼付用（対象年度）'!G46)</f>
        <v>79</v>
      </c>
      <c r="C45" s="76">
        <f>IF(ISERROR('[1]貼付用（対象年度）'!I46),"",'[1]貼付用（対象年度）'!I46)</f>
        <v>728</v>
      </c>
      <c r="D45" s="76">
        <f>IF(ISERROR('[1]貼付用（対象年度）'!K46),"",'[1]貼付用（対象年度）'!K46)</f>
        <v>1741.4</v>
      </c>
      <c r="E45" s="76">
        <f>IF(ISERROR('[1]貼付用（対象年度）'!O46),"",'[1]貼付用（対象年度）'!O46)</f>
        <v>56.8</v>
      </c>
      <c r="F45" s="76">
        <f>IF(ISERROR('[1]貼付用（対象年度）'!M46+'[1]貼付用（対象年度）'!Q46+'[1]貼付用（対象年度）'!S46),"",'[1]貼付用（対象年度）'!M46+'[1]貼付用（対象年度）'!Q46+'[1]貼付用（対象年度）'!S46)</f>
        <v>673</v>
      </c>
      <c r="G45" s="77">
        <f>IF(ISERROR('[1]貼付用（対象年度）'!U46),"",'[1]貼付用（対象年度）'!U46)</f>
        <v>1739.6</v>
      </c>
      <c r="H45" s="75">
        <f>IF(ISERROR('[1]貼付用（対象年度）'!AA46),"",'[1]貼付用（対象年度）'!AA46)</f>
        <v>2527</v>
      </c>
      <c r="I45" s="76">
        <f>IF(ISERROR('[1]貼付用（対象年度）'!AC46),"",'[1]貼付用（対象年度）'!AC46)</f>
        <v>17675.3</v>
      </c>
      <c r="J45" s="76">
        <f>IF(ISERROR('[1]貼付用（対象年度）'!AE46),"",'[1]貼付用（対象年度）'!AE46)</f>
        <v>549.29999999999995</v>
      </c>
      <c r="K45" s="76">
        <f>IF(ISERROR('[1]貼付用（対象年度）'!AI46),"",'[1]貼付用（対象年度）'!AI46)</f>
        <v>11593.1</v>
      </c>
      <c r="L45" s="76">
        <f>IF(ISERROR('[1]貼付用（対象年度）'!AG46+'[1]貼付用（対象年度）'!AK46+'[1]貼付用（対象年度）'!AM46),"",'[1]貼付用（対象年度）'!AG46+'[1]貼付用（対象年度）'!AK46+'[1]貼付用（対象年度）'!AM46)</f>
        <v>5976.1</v>
      </c>
      <c r="M45" s="77">
        <f>IF(ISERROR('[1]貼付用（対象年度）'!AO46),"",'[1]貼付用（対象年度）'!AO46)</f>
        <v>655.5</v>
      </c>
      <c r="N45" s="75">
        <f>IF(ISERROR('[1]貼付用（対象年度）'!AU46),"",'[1]貼付用（対象年度）'!AU46)</f>
        <v>3751</v>
      </c>
      <c r="O45" s="76">
        <f>IF(ISERROR('[1]貼付用（対象年度）'!AW46),"",'[1]貼付用（対象年度）'!AW46)</f>
        <v>8318.2999999999993</v>
      </c>
      <c r="P45" s="76">
        <f>IF(ISERROR('[1]貼付用（対象年度）'!AY46),"",'[1]貼付用（対象年度）'!AY46)</f>
        <v>410.6</v>
      </c>
      <c r="Q45" s="76">
        <f>IF(ISERROR('[1]貼付用（対象年度）'!BC46),"",'[1]貼付用（対象年度）'!BC46)</f>
        <v>5559.8</v>
      </c>
      <c r="R45" s="76">
        <f>IF(ISERROR('[1]貼付用（対象年度）'!BA46+'[1]貼付用（対象年度）'!BE46+'[1]貼付用（対象年度）'!BG46),"",'[1]貼付用（対象年度）'!BA46+'[1]貼付用（対象年度）'!BE46+'[1]貼付用（対象年度）'!BG46)</f>
        <v>2612.1</v>
      </c>
      <c r="S45" s="78">
        <f>IF(ISERROR('[1]貼付用（対象年度）'!BI46),"",'[1]貼付用（対象年度）'!BI46)</f>
        <v>557</v>
      </c>
      <c r="T45" s="75">
        <f t="shared" si="1"/>
        <v>6357</v>
      </c>
      <c r="U45" s="76">
        <f t="shared" si="1"/>
        <v>26721.599999999999</v>
      </c>
      <c r="V45" s="76">
        <f t="shared" si="1"/>
        <v>2701.2999999999997</v>
      </c>
      <c r="W45" s="76">
        <f t="shared" si="1"/>
        <v>17209.7</v>
      </c>
      <c r="X45" s="76">
        <f t="shared" si="1"/>
        <v>9261.2000000000007</v>
      </c>
      <c r="Y45" s="78">
        <f t="shared" si="1"/>
        <v>2952.1</v>
      </c>
    </row>
    <row r="46" spans="1:25" ht="18" customHeight="1" x14ac:dyDescent="0.15">
      <c r="A46" s="11" t="s">
        <v>51</v>
      </c>
      <c r="B46" s="75">
        <f>IF(ISERROR('[1]貼付用（対象年度）'!G47),"",'[1]貼付用（対象年度）'!G47)</f>
        <v>275</v>
      </c>
      <c r="C46" s="76">
        <f>IF(ISERROR('[1]貼付用（対象年度）'!I47),"",'[1]貼付用（対象年度）'!I47)</f>
        <v>1245.1650000000002</v>
      </c>
      <c r="D46" s="76">
        <f>IF(ISERROR('[1]貼付用（対象年度）'!K47),"",'[1]貼付用（対象年度）'!K47)</f>
        <v>169.7</v>
      </c>
      <c r="E46" s="76">
        <f>IF(ISERROR('[1]貼付用（対象年度）'!O47),"",'[1]貼付用（対象年度）'!O47)</f>
        <v>84.765000000000001</v>
      </c>
      <c r="F46" s="76">
        <f>IF(ISERROR('[1]貼付用（対象年度）'!M47+'[1]貼付用（対象年度）'!Q47+'[1]貼付用（対象年度）'!S47),"",'[1]貼付用（対象年度）'!M47+'[1]貼付用（対象年度）'!Q47+'[1]貼付用（対象年度）'!S47)</f>
        <v>1225.5</v>
      </c>
      <c r="G46" s="77">
        <f>IF(ISERROR('[1]貼付用（対象年度）'!U47),"",'[1]貼付用（対象年度）'!U47)</f>
        <v>104.6</v>
      </c>
      <c r="H46" s="75">
        <f>IF(ISERROR('[1]貼付用（対象年度）'!AA47),"",'[1]貼付用（対象年度）'!AA47)</f>
        <v>3412</v>
      </c>
      <c r="I46" s="76">
        <f>IF(ISERROR('[1]貼付用（対象年度）'!AC47),"",'[1]貼付用（対象年度）'!AC47)</f>
        <v>20921.53</v>
      </c>
      <c r="J46" s="76">
        <f>IF(ISERROR('[1]貼付用（対象年度）'!AE47),"",'[1]貼付用（対象年度）'!AE47)</f>
        <v>949.375</v>
      </c>
      <c r="K46" s="76">
        <f>IF(ISERROR('[1]貼付用（対象年度）'!AI47),"",'[1]貼付用（対象年度）'!AI47)</f>
        <v>8947.2749999999996</v>
      </c>
      <c r="L46" s="76">
        <f>IF(ISERROR('[1]貼付用（対象年度）'!AG47+'[1]貼付用（対象年度）'!AK47+'[1]貼付用（対象年度）'!AM47),"",'[1]貼付用（対象年度）'!AG47+'[1]貼付用（対象年度）'!AK47+'[1]貼付用（対象年度）'!AM47)</f>
        <v>12184.744999999999</v>
      </c>
      <c r="M46" s="77">
        <f>IF(ISERROR('[1]貼付用（対象年度）'!AO47),"",'[1]貼付用（対象年度）'!AO47)</f>
        <v>764.51499999999999</v>
      </c>
      <c r="N46" s="75">
        <f>IF(ISERROR('[1]貼付用（対象年度）'!AU47),"",'[1]貼付用（対象年度）'!AU47)</f>
        <v>4783</v>
      </c>
      <c r="O46" s="76">
        <f>IF(ISERROR('[1]貼付用（対象年度）'!AW47),"",'[1]貼付用（対象年度）'!AW47)</f>
        <v>11901.84</v>
      </c>
      <c r="P46" s="76">
        <f>IF(ISERROR('[1]貼付用（対象年度）'!AY47),"",'[1]貼付用（対象年度）'!AY47)</f>
        <v>490.81</v>
      </c>
      <c r="Q46" s="76">
        <f>IF(ISERROR('[1]貼付用（対象年度）'!BC47),"",'[1]貼付用（対象年度）'!BC47)</f>
        <v>7203.43</v>
      </c>
      <c r="R46" s="76">
        <f>IF(ISERROR('[1]貼付用（対象年度）'!BA47+'[1]貼付用（対象年度）'!BE47+'[1]貼付用（対象年度）'!BG47),"",'[1]貼付用（対象年度）'!BA47+'[1]貼付用（対象年度）'!BE47+'[1]貼付用（対象年度）'!BG47)</f>
        <v>4669.659999999998</v>
      </c>
      <c r="S46" s="78">
        <f>IF(ISERROR('[1]貼付用（対象年度）'!BI47),"",'[1]貼付用（対象年度）'!BI47)</f>
        <v>539.42999999999995</v>
      </c>
      <c r="T46" s="75">
        <f t="shared" si="1"/>
        <v>8470</v>
      </c>
      <c r="U46" s="76">
        <f t="shared" si="1"/>
        <v>34068.535000000003</v>
      </c>
      <c r="V46" s="76">
        <f t="shared" si="1"/>
        <v>1609.885</v>
      </c>
      <c r="W46" s="76">
        <f t="shared" si="1"/>
        <v>16235.47</v>
      </c>
      <c r="X46" s="76">
        <f t="shared" si="1"/>
        <v>18079.904999999999</v>
      </c>
      <c r="Y46" s="78">
        <f t="shared" si="1"/>
        <v>1408.5450000000001</v>
      </c>
    </row>
    <row r="47" spans="1:25" ht="18" customHeight="1" x14ac:dyDescent="0.15">
      <c r="A47" s="11" t="s">
        <v>52</v>
      </c>
      <c r="B47" s="75">
        <f>IF(ISERROR('[1]貼付用（対象年度）'!G48),"",'[1]貼付用（対象年度）'!G48)</f>
        <v>252</v>
      </c>
      <c r="C47" s="76">
        <f>IF(ISERROR('[1]貼付用（対象年度）'!I48),"",'[1]貼付用（対象年度）'!I48)</f>
        <v>792.69999999999993</v>
      </c>
      <c r="D47" s="76">
        <f>IF(ISERROR('[1]貼付用（対象年度）'!K48),"",'[1]貼付用（対象年度）'!K48)</f>
        <v>334.8</v>
      </c>
      <c r="E47" s="76">
        <f>IF(ISERROR('[1]貼付用（対象年度）'!O48),"",'[1]貼付用（対象年度）'!O48)</f>
        <v>733.8</v>
      </c>
      <c r="F47" s="76">
        <f>IF(ISERROR('[1]貼付用（対象年度）'!M48+'[1]貼付用（対象年度）'!Q48+'[1]貼付用（対象年度）'!S48),"",'[1]貼付用（対象年度）'!M48+'[1]貼付用（対象年度）'!Q48+'[1]貼付用（対象年度）'!S48)</f>
        <v>164.6</v>
      </c>
      <c r="G47" s="77">
        <f>IF(ISERROR('[1]貼付用（対象年度）'!U48),"",'[1]貼付用（対象年度）'!U48)</f>
        <v>229.1</v>
      </c>
      <c r="H47" s="75">
        <f>IF(ISERROR('[1]貼付用（対象年度）'!AA48),"",'[1]貼付用（対象年度）'!AA48)</f>
        <v>3954</v>
      </c>
      <c r="I47" s="76">
        <f>IF(ISERROR('[1]貼付用（対象年度）'!AC48),"",'[1]貼付用（対象年度）'!AC48)</f>
        <v>24129.8</v>
      </c>
      <c r="J47" s="76">
        <f>IF(ISERROR('[1]貼付用（対象年度）'!AE48),"",'[1]貼付用（対象年度）'!AE48)</f>
        <v>1311.7</v>
      </c>
      <c r="K47" s="76">
        <f>IF(ISERROR('[1]貼付用（対象年度）'!AI48),"",'[1]貼付用（対象年度）'!AI48)</f>
        <v>15197.8</v>
      </c>
      <c r="L47" s="76">
        <f>IF(ISERROR('[1]貼付用（対象年度）'!AG48+'[1]貼付用（対象年度）'!AK48+'[1]貼付用（対象年度）'!AM48),"",'[1]貼付用（対象年度）'!AG48+'[1]貼付用（対象年度）'!AK48+'[1]貼付用（対象年度）'!AM48)</f>
        <v>8841.4</v>
      </c>
      <c r="M47" s="77">
        <f>IF(ISERROR('[1]貼付用（対象年度）'!AO48),"",'[1]貼付用（対象年度）'!AO48)</f>
        <v>1402.3</v>
      </c>
      <c r="N47" s="75">
        <f>IF(ISERROR('[1]貼付用（対象年度）'!AU48),"",'[1]貼付用（対象年度）'!AU48)</f>
        <v>6722</v>
      </c>
      <c r="O47" s="76">
        <f>IF(ISERROR('[1]貼付用（対象年度）'!AW48),"",'[1]貼付用（対象年度）'!AW48)</f>
        <v>18284.7</v>
      </c>
      <c r="P47" s="76">
        <f>IF(ISERROR('[1]貼付用（対象年度）'!AY48),"",'[1]貼付用（対象年度）'!AY48)</f>
        <v>454.2</v>
      </c>
      <c r="Q47" s="76">
        <f>IF(ISERROR('[1]貼付用（対象年度）'!BC48),"",'[1]貼付用（対象年度）'!BC48)</f>
        <v>8617.7999999999993</v>
      </c>
      <c r="R47" s="76">
        <f>IF(ISERROR('[1]貼付用（対象年度）'!BA48+'[1]貼付用（対象年度）'!BE48+'[1]貼付用（対象年度）'!BG48),"",'[1]貼付用（対象年度）'!BA48+'[1]貼付用（対象年度）'!BE48+'[1]貼付用（対象年度）'!BG48)</f>
        <v>9669.1</v>
      </c>
      <c r="S47" s="78">
        <f>IF(ISERROR('[1]貼付用（対象年度）'!BI48),"",'[1]貼付用（対象年度）'!BI48)</f>
        <v>452</v>
      </c>
      <c r="T47" s="75">
        <f t="shared" si="1"/>
        <v>10928</v>
      </c>
      <c r="U47" s="76">
        <f t="shared" si="1"/>
        <v>43207.199999999997</v>
      </c>
      <c r="V47" s="76">
        <f t="shared" si="1"/>
        <v>2100.6999999999998</v>
      </c>
      <c r="W47" s="76">
        <f t="shared" si="1"/>
        <v>24549.399999999998</v>
      </c>
      <c r="X47" s="76">
        <f t="shared" si="1"/>
        <v>18675.099999999999</v>
      </c>
      <c r="Y47" s="78">
        <f t="shared" si="1"/>
        <v>2083.3999999999996</v>
      </c>
    </row>
    <row r="48" spans="1:25" ht="18" customHeight="1" x14ac:dyDescent="0.15">
      <c r="A48" s="11" t="s">
        <v>53</v>
      </c>
      <c r="B48" s="75">
        <f>IF(ISERROR('[1]貼付用（対象年度）'!G49),"",'[1]貼付用（対象年度）'!G49)</f>
        <v>228</v>
      </c>
      <c r="C48" s="76">
        <f>IF(ISERROR('[1]貼付用（対象年度）'!I49),"",'[1]貼付用（対象年度）'!I49)</f>
        <v>355.4</v>
      </c>
      <c r="D48" s="76">
        <f>IF(ISERROR('[1]貼付用（対象年度）'!K49),"",'[1]貼付用（対象年度）'!K49)</f>
        <v>86.2</v>
      </c>
      <c r="E48" s="76">
        <f>IF(ISERROR('[1]貼付用（対象年度）'!O49),"",'[1]貼付用（対象年度）'!O49)</f>
        <v>324.10000000000002</v>
      </c>
      <c r="F48" s="76">
        <f>IF(ISERROR('[1]貼付用（対象年度）'!M49+'[1]貼付用（対象年度）'!Q49+'[1]貼付用（対象年度）'!S49),"",'[1]貼付用（対象年度）'!M49+'[1]貼付用（対象年度）'!Q49+'[1]貼付用（対象年度）'!S49)</f>
        <v>47.5</v>
      </c>
      <c r="G48" s="77">
        <f>IF(ISERROR('[1]貼付用（対象年度）'!U49),"",'[1]貼付用（対象年度）'!U49)</f>
        <v>70</v>
      </c>
      <c r="H48" s="75">
        <f>IF(ISERROR('[1]貼付用（対象年度）'!AA49),"",'[1]貼付用（対象年度）'!AA49)</f>
        <v>2729</v>
      </c>
      <c r="I48" s="76">
        <f>IF(ISERROR('[1]貼付用（対象年度）'!AC49),"",'[1]貼付用（対象年度）'!AC49)</f>
        <v>22264.300000000003</v>
      </c>
      <c r="J48" s="76">
        <f>IF(ISERROR('[1]貼付用（対象年度）'!AE49),"",'[1]貼付用（対象年度）'!AE49)</f>
        <v>774.9</v>
      </c>
      <c r="K48" s="76">
        <f>IF(ISERROR('[1]貼付用（対象年度）'!AI49),"",'[1]貼付用（対象年度）'!AI49)</f>
        <v>13258.3</v>
      </c>
      <c r="L48" s="76">
        <f>IF(ISERROR('[1]貼付用（対象年度）'!AG49+'[1]貼付用（対象年度）'!AK49+'[1]貼付用（対象年度）'!AM49),"",'[1]貼付用（対象年度）'!AG49+'[1]貼付用（対象年度）'!AK49+'[1]貼付用（対象年度）'!AM49)</f>
        <v>8962.6</v>
      </c>
      <c r="M48" s="77">
        <f>IF(ISERROR('[1]貼付用（対象年度）'!AO49),"",'[1]貼付用（対象年度）'!AO49)</f>
        <v>818.2</v>
      </c>
      <c r="N48" s="75">
        <f>IF(ISERROR('[1]貼付用（対象年度）'!AU49),"",'[1]貼付用（対象年度）'!AU49)</f>
        <v>3950</v>
      </c>
      <c r="O48" s="76">
        <f>IF(ISERROR('[1]貼付用（対象年度）'!AW49),"",'[1]貼付用（対象年度）'!AW49)</f>
        <v>8134.5</v>
      </c>
      <c r="P48" s="76">
        <f>IF(ISERROR('[1]貼付用（対象年度）'!AY49),"",'[1]貼付用（対象年度）'!AY49)</f>
        <v>509.5</v>
      </c>
      <c r="Q48" s="76">
        <f>IF(ISERROR('[1]貼付用（対象年度）'!BC49),"",'[1]貼付用（対象年度）'!BC49)</f>
        <v>4734</v>
      </c>
      <c r="R48" s="76">
        <f>IF(ISERROR('[1]貼付用（対象年度）'!BA49+'[1]貼付用（対象年度）'!BE49+'[1]貼付用（対象年度）'!BG49),"",'[1]貼付用（対象年度）'!BA49+'[1]貼付用（対象年度）'!BE49+'[1]貼付用（対象年度）'!BG49)</f>
        <v>3504.7999999999997</v>
      </c>
      <c r="S48" s="78">
        <f>IF(ISERROR('[1]貼付用（対象年度）'!BI49),"",'[1]貼付用（対象年度）'!BI49)</f>
        <v>405.2</v>
      </c>
      <c r="T48" s="75">
        <f t="shared" si="1"/>
        <v>6907</v>
      </c>
      <c r="U48" s="76">
        <f t="shared" si="1"/>
        <v>30754.200000000004</v>
      </c>
      <c r="V48" s="76">
        <f t="shared" si="1"/>
        <v>1370.6</v>
      </c>
      <c r="W48" s="76">
        <f t="shared" si="1"/>
        <v>18316.400000000001</v>
      </c>
      <c r="X48" s="76">
        <f t="shared" si="1"/>
        <v>12514.9</v>
      </c>
      <c r="Y48" s="78">
        <f t="shared" si="1"/>
        <v>1293.4000000000001</v>
      </c>
    </row>
    <row r="49" spans="1:25" ht="18" customHeight="1" x14ac:dyDescent="0.15">
      <c r="A49" s="11" t="s">
        <v>54</v>
      </c>
      <c r="B49" s="75">
        <f>IF(ISERROR('[1]貼付用（対象年度）'!G50),"",'[1]貼付用（対象年度）'!G50)</f>
        <v>138</v>
      </c>
      <c r="C49" s="76">
        <f>IF(ISERROR('[1]貼付用（対象年度）'!I50),"",'[1]貼付用（対象年度）'!I50)</f>
        <v>4189.3349999999991</v>
      </c>
      <c r="D49" s="76">
        <f>IF(ISERROR('[1]貼付用（対象年度）'!K50),"",'[1]貼付用（対象年度）'!K50)</f>
        <v>63.679999999999993</v>
      </c>
      <c r="E49" s="76">
        <f>IF(ISERROR('[1]貼付用（対象年度）'!O50),"",'[1]貼付用（対象年度）'!O50)</f>
        <v>3240.585</v>
      </c>
      <c r="F49" s="76">
        <f>IF(ISERROR('[1]貼付用（対象年度）'!M50+'[1]貼付用（対象年度）'!Q50+'[1]貼付用（対象年度）'!S50),"",'[1]貼付用（対象年度）'!M50+'[1]貼付用（対象年度）'!Q50+'[1]貼付用（対象年度）'!S50)</f>
        <v>950</v>
      </c>
      <c r="G49" s="77">
        <f>IF(ISERROR('[1]貼付用（対象年度）'!U50),"",'[1]貼付用（対象年度）'!U50)</f>
        <v>62.55</v>
      </c>
      <c r="H49" s="75">
        <f>IF(ISERROR('[1]貼付用（対象年度）'!AA50),"",'[1]貼付用（対象年度）'!AA50)</f>
        <v>3267</v>
      </c>
      <c r="I49" s="76">
        <f>IF(ISERROR('[1]貼付用（対象年度）'!AC50),"",'[1]貼付用（対象年度）'!AC50)</f>
        <v>16693.107000000007</v>
      </c>
      <c r="J49" s="76">
        <f>IF(ISERROR('[1]貼付用（対象年度）'!AE50),"",'[1]貼付用（対象年度）'!AE50)</f>
        <v>619.83500000000004</v>
      </c>
      <c r="K49" s="76">
        <f>IF(ISERROR('[1]貼付用（対象年度）'!AI50),"",'[1]貼付用（対象年度）'!AI50)</f>
        <v>14767.402000000009</v>
      </c>
      <c r="L49" s="76">
        <f>IF(ISERROR('[1]貼付用（対象年度）'!AG50+'[1]貼付用（対象年度）'!AK50+'[1]貼付用（対象年度）'!AM50),"",'[1]貼付用（対象年度）'!AG50+'[1]貼付用（対象年度）'!AK50+'[1]貼付用（対象年度）'!AM50)</f>
        <v>1827.27</v>
      </c>
      <c r="M49" s="77">
        <f>IF(ISERROR('[1]貼付用（対象年度）'!AO50),"",'[1]貼付用（対象年度）'!AO50)</f>
        <v>718.27</v>
      </c>
      <c r="N49" s="75">
        <f>IF(ISERROR('[1]貼付用（対象年度）'!AU50),"",'[1]貼付用（対象年度）'!AU50)</f>
        <v>5060</v>
      </c>
      <c r="O49" s="76">
        <f>IF(ISERROR('[1]貼付用（対象年度）'!AW50),"",'[1]貼付用（対象年度）'!AW50)</f>
        <v>10654.391000000003</v>
      </c>
      <c r="P49" s="76">
        <f>IF(ISERROR('[1]貼付用（対象年度）'!AY50),"",'[1]貼付用（対象年度）'!AY50)</f>
        <v>329.90500000000003</v>
      </c>
      <c r="Q49" s="76">
        <f>IF(ISERROR('[1]貼付用（対象年度）'!BC50),"",'[1]貼付用（対象年度）'!BC50)</f>
        <v>8239.7950000000019</v>
      </c>
      <c r="R49" s="76">
        <f>IF(ISERROR('[1]貼付用（対象年度）'!BA50+'[1]貼付用（対象年度）'!BE50+'[1]貼付用（対象年度）'!BG50),"",'[1]貼付用（対象年度）'!BA50+'[1]貼付用（対象年度）'!BE50+'[1]貼付用（対象年度）'!BG50)</f>
        <v>2426.4799999999996</v>
      </c>
      <c r="S49" s="78">
        <f>IF(ISERROR('[1]貼付用（対象年度）'!BI50),"",'[1]貼付用（対象年度）'!BI50)</f>
        <v>318.02100000000002</v>
      </c>
      <c r="T49" s="75">
        <f t="shared" si="1"/>
        <v>8465</v>
      </c>
      <c r="U49" s="76">
        <f t="shared" si="1"/>
        <v>31536.83300000001</v>
      </c>
      <c r="V49" s="76">
        <f t="shared" si="1"/>
        <v>1013.4200000000001</v>
      </c>
      <c r="W49" s="76">
        <f t="shared" si="1"/>
        <v>26247.78200000001</v>
      </c>
      <c r="X49" s="76">
        <f t="shared" si="1"/>
        <v>5203.75</v>
      </c>
      <c r="Y49" s="78">
        <f t="shared" si="1"/>
        <v>1098.8409999999999</v>
      </c>
    </row>
    <row r="50" spans="1:25" ht="18" customHeight="1" x14ac:dyDescent="0.15">
      <c r="A50" s="11" t="s">
        <v>55</v>
      </c>
      <c r="B50" s="75">
        <f>IF(ISERROR('[1]貼付用（対象年度）'!G51),"",'[1]貼付用（対象年度）'!G51)</f>
        <v>206</v>
      </c>
      <c r="C50" s="76">
        <f>IF(ISERROR('[1]貼付用（対象年度）'!I51),"",'[1]貼付用（対象年度）'!I51)</f>
        <v>17305.300000000003</v>
      </c>
      <c r="D50" s="76">
        <f>IF(ISERROR('[1]貼付用（対象年度）'!K51),"",'[1]貼付用（対象年度）'!K51)</f>
        <v>34.5</v>
      </c>
      <c r="E50" s="76">
        <f>IF(ISERROR('[1]貼付用（対象年度）'!O51),"",'[1]貼付用（対象年度）'!O51)</f>
        <v>17250.3</v>
      </c>
      <c r="F50" s="76">
        <f>IF(ISERROR('[1]貼付用（対象年度）'!M51+'[1]貼付用（対象年度）'!Q51+'[1]貼付用（対象年度）'!S51),"",'[1]貼付用（対象年度）'!M51+'[1]貼付用（対象年度）'!Q51+'[1]貼付用（対象年度）'!S51)</f>
        <v>41.8</v>
      </c>
      <c r="G50" s="77">
        <f>IF(ISERROR('[1]貼付用（対象年度）'!U51),"",'[1]貼付用（対象年度）'!U51)</f>
        <v>47.7</v>
      </c>
      <c r="H50" s="75">
        <f>IF(ISERROR('[1]貼付用（対象年度）'!AA51),"",'[1]貼付用（対象年度）'!AA51)</f>
        <v>3845</v>
      </c>
      <c r="I50" s="76">
        <f>IF(ISERROR('[1]貼付用（対象年度）'!AC51),"",'[1]貼付用（対象年度）'!AC51)</f>
        <v>23268</v>
      </c>
      <c r="J50" s="76">
        <f>IF(ISERROR('[1]貼付用（対象年度）'!AE51),"",'[1]貼付用（対象年度）'!AE51)</f>
        <v>1356.2</v>
      </c>
      <c r="K50" s="76">
        <f>IF(ISERROR('[1]貼付用（対象年度）'!AI51),"",'[1]貼付用（対象年度）'!AI51)</f>
        <v>20319.900000000001</v>
      </c>
      <c r="L50" s="76">
        <f>IF(ISERROR('[1]貼付用（対象年度）'!AG51+'[1]貼付用（対象年度）'!AK51+'[1]貼付用（対象年度）'!AM51),"",'[1]貼付用（対象年度）'!AG51+'[1]貼付用（対象年度）'!AK51+'[1]貼付用（対象年度）'!AM51)</f>
        <v>2755</v>
      </c>
      <c r="M50" s="77">
        <f>IF(ISERROR('[1]貼付用（対象年度）'!AO51),"",'[1]貼付用（対象年度）'!AO51)</f>
        <v>1549.4</v>
      </c>
      <c r="N50" s="75">
        <f>IF(ISERROR('[1]貼付用（対象年度）'!AU51),"",'[1]貼付用（対象年度）'!AU51)</f>
        <v>6632</v>
      </c>
      <c r="O50" s="76">
        <f>IF(ISERROR('[1]貼付用（対象年度）'!AW51),"",'[1]貼付用（対象年度）'!AW51)</f>
        <v>65945.7</v>
      </c>
      <c r="P50" s="76">
        <f>IF(ISERROR('[1]貼付用（対象年度）'!AY51),"",'[1]貼付用（対象年度）'!AY51)</f>
        <v>730.7</v>
      </c>
      <c r="Q50" s="76">
        <f>IF(ISERROR('[1]貼付用（対象年度）'!BC51),"",'[1]貼付用（対象年度）'!BC51)</f>
        <v>15102.2</v>
      </c>
      <c r="R50" s="76">
        <f>IF(ISERROR('[1]貼付用（対象年度）'!BA51+'[1]貼付用（対象年度）'!BE51+'[1]貼付用（対象年度）'!BG51),"",'[1]貼付用（対象年度）'!BA51+'[1]貼付用（対象年度）'!BE51+'[1]貼付用（対象年度）'!BG51)</f>
        <v>1378.1000000000001</v>
      </c>
      <c r="S50" s="78">
        <f>IF(ISERROR('[1]貼付用（対象年度）'!BI51),"",'[1]貼付用（対象年度）'!BI51)</f>
        <v>50196.1</v>
      </c>
      <c r="T50" s="75">
        <f t="shared" si="1"/>
        <v>10683</v>
      </c>
      <c r="U50" s="76">
        <f t="shared" si="1"/>
        <v>106519</v>
      </c>
      <c r="V50" s="76">
        <f t="shared" si="1"/>
        <v>2121.4</v>
      </c>
      <c r="W50" s="76">
        <f t="shared" si="1"/>
        <v>52672.399999999994</v>
      </c>
      <c r="X50" s="76">
        <f t="shared" si="1"/>
        <v>4174.9000000000005</v>
      </c>
      <c r="Y50" s="78">
        <f t="shared" si="1"/>
        <v>51793.2</v>
      </c>
    </row>
    <row r="51" spans="1:25" ht="18" customHeight="1" thickBot="1" x14ac:dyDescent="0.2">
      <c r="A51" s="12" t="s">
        <v>56</v>
      </c>
      <c r="B51" s="59">
        <f>IF(ISERROR('[1]貼付用（対象年度）'!G52),"",'[1]貼付用（対象年度）'!G52)</f>
        <v>440</v>
      </c>
      <c r="C51" s="61">
        <f>IF(ISERROR('[1]貼付用（対象年度）'!I52),"",'[1]貼付用（対象年度）'!I52)</f>
        <v>211.4</v>
      </c>
      <c r="D51" s="61">
        <f>IF(ISERROR('[1]貼付用（対象年度）'!K52),"",'[1]貼付用（対象年度）'!K52)</f>
        <v>4.3</v>
      </c>
      <c r="E51" s="61">
        <f>IF(ISERROR('[1]貼付用（対象年度）'!O52),"",'[1]貼付用（対象年度）'!O52)</f>
        <v>197.2</v>
      </c>
      <c r="F51" s="61">
        <f>IF(ISERROR('[1]貼付用（対象年度）'!M52+'[1]貼付用（対象年度）'!Q52+'[1]貼付用（対象年度）'!S52),"",'[1]貼付用（対象年度）'!M52+'[1]貼付用（対象年度）'!Q52+'[1]貼付用（対象年度）'!S52)</f>
        <v>16.2</v>
      </c>
      <c r="G51" s="62">
        <f>IF(ISERROR('[1]貼付用（対象年度）'!U52),"",'[1]貼付用（対象年度）'!U52)</f>
        <v>2.2999999999999998</v>
      </c>
      <c r="H51" s="59">
        <f>IF(ISERROR('[1]貼付用（対象年度）'!AA52),"",'[1]貼付用（対象年度）'!AA52)</f>
        <v>3240</v>
      </c>
      <c r="I51" s="61">
        <f>IF(ISERROR('[1]貼付用（対象年度）'!AC52),"",'[1]貼付用（対象年度）'!AC52)</f>
        <v>16786.5</v>
      </c>
      <c r="J51" s="61">
        <f>IF(ISERROR('[1]貼付用（対象年度）'!AE52),"",'[1]貼付用（対象年度）'!AE52)</f>
        <v>473.7</v>
      </c>
      <c r="K51" s="61">
        <f>IF(ISERROR('[1]貼付用（対象年度）'!AI52),"",'[1]貼付用（対象年度）'!AI52)</f>
        <v>11655.4</v>
      </c>
      <c r="L51" s="61">
        <f>IF(ISERROR('[1]貼付用（対象年度）'!AG52+'[1]貼付用（対象年度）'!AK52+'[1]貼付用（対象年度）'!AM52),"",'[1]貼付用（対象年度）'!AG52+'[1]貼付用（対象年度）'!AK52+'[1]貼付用（対象年度）'!AM52)</f>
        <v>4182.5</v>
      </c>
      <c r="M51" s="62">
        <f>IF(ISERROR('[1]貼付用（対象年度）'!AO52),"",'[1]貼付用（対象年度）'!AO52)</f>
        <v>1422.2</v>
      </c>
      <c r="N51" s="59">
        <f>IF(ISERROR('[1]貼付用（対象年度）'!AU52),"",'[1]貼付用（対象年度）'!AU52)</f>
        <v>16697</v>
      </c>
      <c r="O51" s="61">
        <f>IF(ISERROR('[1]貼付用（対象年度）'!AW52),"",'[1]貼付用（対象年度）'!AW52)</f>
        <v>20815.5</v>
      </c>
      <c r="P51" s="61">
        <f>IF(ISERROR('[1]貼付用（対象年度）'!AY52),"",'[1]貼付用（対象年度）'!AY52)</f>
        <v>254</v>
      </c>
      <c r="Q51" s="61">
        <f>IF(ISERROR('[1]貼付用（対象年度）'!BC52),"",'[1]貼付用（対象年度）'!BC52)</f>
        <v>19216.8</v>
      </c>
      <c r="R51" s="61">
        <f>IF(ISERROR('[1]貼付用（対象年度）'!BA52+'[1]貼付用（対象年度）'!BE52+'[1]貼付用（対象年度）'!BG52),"",'[1]貼付用（対象年度）'!BA52+'[1]貼付用（対象年度）'!BE52+'[1]貼付用（対象年度）'!BG52)</f>
        <v>1330.6</v>
      </c>
      <c r="S51" s="65">
        <f>IF(ISERROR('[1]貼付用（対象年度）'!BI52),"",'[1]貼付用（対象年度）'!BI52)</f>
        <v>522.1</v>
      </c>
      <c r="T51" s="59">
        <f t="shared" si="1"/>
        <v>20377</v>
      </c>
      <c r="U51" s="61">
        <f t="shared" si="1"/>
        <v>37813.4</v>
      </c>
      <c r="V51" s="61">
        <f t="shared" si="1"/>
        <v>732</v>
      </c>
      <c r="W51" s="61">
        <f t="shared" si="1"/>
        <v>31069.4</v>
      </c>
      <c r="X51" s="61">
        <f t="shared" si="1"/>
        <v>5529.2999999999993</v>
      </c>
      <c r="Y51" s="65">
        <f t="shared" si="1"/>
        <v>1946.6</v>
      </c>
    </row>
    <row r="52" spans="1:25" ht="18" customHeight="1" thickTop="1" thickBot="1" x14ac:dyDescent="0.2">
      <c r="A52" s="74" t="s">
        <v>7</v>
      </c>
      <c r="B52" s="66">
        <f>SUM(B5:B51)</f>
        <v>43420</v>
      </c>
      <c r="C52" s="80">
        <f t="shared" ref="C52:Y52" si="2">SUM(C5:C51)</f>
        <v>82928.287999999971</v>
      </c>
      <c r="D52" s="80">
        <f t="shared" si="2"/>
        <v>9082.4390000000021</v>
      </c>
      <c r="E52" s="80">
        <f t="shared" si="2"/>
        <v>60250.010000000009</v>
      </c>
      <c r="F52" s="80">
        <f t="shared" si="2"/>
        <v>23528.10999999999</v>
      </c>
      <c r="G52" s="81">
        <f t="shared" si="2"/>
        <v>8281.5269999999982</v>
      </c>
      <c r="H52" s="66">
        <f t="shared" si="2"/>
        <v>339892.2</v>
      </c>
      <c r="I52" s="80">
        <f t="shared" si="2"/>
        <v>2160409.1809999999</v>
      </c>
      <c r="J52" s="80">
        <f t="shared" si="2"/>
        <v>74255.196000000011</v>
      </c>
      <c r="K52" s="80">
        <f t="shared" si="2"/>
        <v>1207742.5820000004</v>
      </c>
      <c r="L52" s="80">
        <f t="shared" si="2"/>
        <v>947510.27599999995</v>
      </c>
      <c r="M52" s="81">
        <f t="shared" si="2"/>
        <v>75951.443999999989</v>
      </c>
      <c r="N52" s="66">
        <f t="shared" si="2"/>
        <v>888473.4</v>
      </c>
      <c r="O52" s="80">
        <f t="shared" si="2"/>
        <v>1712144.7064999999</v>
      </c>
      <c r="P52" s="80">
        <f t="shared" si="2"/>
        <v>42457.090999999979</v>
      </c>
      <c r="Q52" s="80">
        <f t="shared" si="2"/>
        <v>956278.76300000015</v>
      </c>
      <c r="R52" s="80">
        <f t="shared" si="2"/>
        <v>696951.21250000002</v>
      </c>
      <c r="S52" s="82">
        <f t="shared" si="2"/>
        <v>96078.592999999993</v>
      </c>
      <c r="T52" s="66">
        <f t="shared" si="2"/>
        <v>1271785.5999999999</v>
      </c>
      <c r="U52" s="80">
        <f t="shared" si="2"/>
        <v>3955482.1755000004</v>
      </c>
      <c r="V52" s="80">
        <f t="shared" si="2"/>
        <v>125794.72600000001</v>
      </c>
      <c r="W52" s="80">
        <f t="shared" si="2"/>
        <v>2224271.355</v>
      </c>
      <c r="X52" s="80">
        <f t="shared" si="2"/>
        <v>1667989.5985000001</v>
      </c>
      <c r="Y52" s="82">
        <f t="shared" si="2"/>
        <v>180311.56400000001</v>
      </c>
    </row>
    <row r="53" spans="1:25" ht="18" customHeight="1" x14ac:dyDescent="0.15">
      <c r="A53" s="13" t="s">
        <v>57</v>
      </c>
    </row>
    <row r="54" spans="1:25" x14ac:dyDescent="0.15">
      <c r="A54" s="14" t="s">
        <v>98</v>
      </c>
    </row>
    <row r="55" spans="1:25" x14ac:dyDescent="0.15">
      <c r="A55" s="14" t="s">
        <v>82</v>
      </c>
    </row>
  </sheetData>
  <mergeCells count="6">
    <mergeCell ref="T3:Y3"/>
    <mergeCell ref="B1:G1"/>
    <mergeCell ref="A3:A4"/>
    <mergeCell ref="B3:G3"/>
    <mergeCell ref="H3:M3"/>
    <mergeCell ref="N3:S3"/>
  </mergeCells>
  <phoneticPr fontId="1"/>
  <pageMargins left="0.7" right="0.7" top="0.75" bottom="0.75" header="0.3" footer="0.3"/>
  <pageSetup paperSize="9" scale="3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sheetPr>
  <dimension ref="A1:Y55"/>
  <sheetViews>
    <sheetView showGridLines="0" zoomScale="85" zoomScaleNormal="85" workbookViewId="0">
      <pane xSplit="1" ySplit="4" topLeftCell="B5" activePane="bottomRight" state="frozen"/>
      <selection pane="topRight"/>
      <selection pane="bottomLeft"/>
      <selection pane="bottomRight" activeCell="A3" sqref="A3:Y52"/>
    </sheetView>
  </sheetViews>
  <sheetFormatPr defaultColWidth="9.625" defaultRowHeight="13.5" x14ac:dyDescent="0.15"/>
  <cols>
    <col min="1" max="1" width="9.625" style="10" customWidth="1"/>
    <col min="2" max="25" width="9.625" style="1" customWidth="1"/>
    <col min="26" max="16384" width="9.625" style="1"/>
  </cols>
  <sheetData>
    <row r="1" spans="1:25" s="2" customFormat="1" x14ac:dyDescent="0.15">
      <c r="A1" s="4"/>
      <c r="B1" s="174"/>
      <c r="C1" s="174"/>
      <c r="D1" s="174"/>
      <c r="E1" s="174"/>
      <c r="F1" s="174"/>
      <c r="G1" s="174"/>
    </row>
    <row r="2" spans="1:25" ht="7.5" customHeight="1" thickBot="1" x14ac:dyDescent="0.2"/>
    <row r="3" spans="1:25" s="2" customFormat="1" ht="21.75" customHeight="1" thickBot="1" x14ac:dyDescent="0.2">
      <c r="A3" s="195" t="s">
        <v>152</v>
      </c>
      <c r="B3" s="192" t="s">
        <v>153</v>
      </c>
      <c r="C3" s="193"/>
      <c r="D3" s="193"/>
      <c r="E3" s="193"/>
      <c r="F3" s="193"/>
      <c r="G3" s="194"/>
      <c r="H3" s="192" t="s">
        <v>81</v>
      </c>
      <c r="I3" s="193"/>
      <c r="J3" s="193"/>
      <c r="K3" s="193"/>
      <c r="L3" s="193"/>
      <c r="M3" s="193"/>
      <c r="N3" s="192" t="s">
        <v>146</v>
      </c>
      <c r="O3" s="193"/>
      <c r="P3" s="193"/>
      <c r="Q3" s="193"/>
      <c r="R3" s="193"/>
      <c r="S3" s="193"/>
      <c r="T3" s="192" t="s">
        <v>80</v>
      </c>
      <c r="U3" s="193"/>
      <c r="V3" s="193"/>
      <c r="W3" s="193"/>
      <c r="X3" s="193"/>
      <c r="Y3" s="194"/>
    </row>
    <row r="4" spans="1:25" s="4" customFormat="1" ht="41.25" customHeight="1" thickBot="1" x14ac:dyDescent="0.2">
      <c r="A4" s="196"/>
      <c r="B4" s="83" t="s">
        <v>59</v>
      </c>
      <c r="C4" s="7" t="s">
        <v>60</v>
      </c>
      <c r="D4" s="7" t="s">
        <v>76</v>
      </c>
      <c r="E4" s="7" t="s">
        <v>77</v>
      </c>
      <c r="F4" s="7" t="s">
        <v>78</v>
      </c>
      <c r="G4" s="22" t="s">
        <v>79</v>
      </c>
      <c r="H4" s="23" t="s">
        <v>59</v>
      </c>
      <c r="I4" s="7" t="s">
        <v>60</v>
      </c>
      <c r="J4" s="7" t="s">
        <v>76</v>
      </c>
      <c r="K4" s="7" t="s">
        <v>77</v>
      </c>
      <c r="L4" s="7" t="s">
        <v>78</v>
      </c>
      <c r="M4" s="8" t="s">
        <v>79</v>
      </c>
      <c r="N4" s="6" t="s">
        <v>59</v>
      </c>
      <c r="O4" s="7" t="s">
        <v>60</v>
      </c>
      <c r="P4" s="7" t="s">
        <v>76</v>
      </c>
      <c r="Q4" s="7" t="s">
        <v>77</v>
      </c>
      <c r="R4" s="7" t="s">
        <v>78</v>
      </c>
      <c r="S4" s="22" t="s">
        <v>79</v>
      </c>
      <c r="T4" s="23" t="s">
        <v>59</v>
      </c>
      <c r="U4" s="7" t="s">
        <v>60</v>
      </c>
      <c r="V4" s="7" t="s">
        <v>76</v>
      </c>
      <c r="W4" s="7" t="s">
        <v>77</v>
      </c>
      <c r="X4" s="7" t="s">
        <v>78</v>
      </c>
      <c r="Y4" s="8" t="s">
        <v>79</v>
      </c>
    </row>
    <row r="5" spans="1:25" ht="18" customHeight="1" x14ac:dyDescent="0.15">
      <c r="A5" s="21" t="s">
        <v>10</v>
      </c>
      <c r="B5" s="49">
        <f>IF(ISERROR('[1]貼付用（対象年度）'!F6),"",'[1]貼付用（対象年度）'!F6)</f>
        <v>127</v>
      </c>
      <c r="C5" s="51">
        <f>IF(ISERROR('[1]貼付用（対象年度）'!H6),"",'[1]貼付用（対象年度）'!H6)</f>
        <v>372.02</v>
      </c>
      <c r="D5" s="51">
        <f>IF(ISERROR('[1]貼付用（対象年度）'!J6),"",'[1]貼付用（対象年度）'!J6)</f>
        <v>171.57000000000002</v>
      </c>
      <c r="E5" s="51">
        <f>IF(ISERROR('[1]貼付用（対象年度）'!N6),"",'[1]貼付用（対象年度）'!N6)</f>
        <v>254.79999999999998</v>
      </c>
      <c r="F5" s="51">
        <f>IF(ISERROR('[1]貼付用（対象年度）'!L6+'[1]貼付用（対象年度）'!P6+'[1]貼付用（対象年度）'!R6),"",'[1]貼付用（対象年度）'!L6+'[1]貼付用（対象年度）'!P6+'[1]貼付用（対象年度）'!R6)</f>
        <v>115.2</v>
      </c>
      <c r="G5" s="52">
        <f>IF(ISERROR('[1]貼付用（対象年度）'!T6),"",'[1]貼付用（対象年度）'!T6)</f>
        <v>173.59000000000003</v>
      </c>
      <c r="H5" s="49">
        <f>IF(ISERROR('[1]貼付用（対象年度）'!Z6),"",'[1]貼付用（対象年度）'!Z6)</f>
        <v>860</v>
      </c>
      <c r="I5" s="51">
        <f>IF(ISERROR('[1]貼付用（対象年度）'!AB6),"",'[1]貼付用（対象年度）'!AB6)</f>
        <v>9468.6400000000012</v>
      </c>
      <c r="J5" s="51">
        <f>IF(ISERROR('[1]貼付用（対象年度）'!AD6),"",'[1]貼付用（対象年度）'!AD6)</f>
        <v>1665.05</v>
      </c>
      <c r="K5" s="51">
        <f>IF(ISERROR('[1]貼付用（対象年度）'!AH6),"",'[1]貼付用（対象年度）'!AH6)</f>
        <v>2323.83</v>
      </c>
      <c r="L5" s="51">
        <f>IF(ISERROR('[1]貼付用（対象年度）'!AF6+'[1]貼付用（対象年度）'!AJ6+'[1]貼付用（対象年度）'!AL6),"",'[1]貼付用（対象年度）'!AF6+'[1]貼付用（対象年度）'!AJ6+'[1]貼付用（対象年度）'!AL6)</f>
        <v>7783.7679999999991</v>
      </c>
      <c r="M5" s="55">
        <f>IF(ISERROR('[1]貼付用（対象年度）'!AN6),"",'[1]貼付用（対象年度）'!AN6)</f>
        <v>1026.0920000000001</v>
      </c>
      <c r="N5" s="50">
        <f>IF(ISERROR('[1]貼付用（対象年度）'!AT6),"",'[1]貼付用（対象年度）'!AT6)</f>
        <v>6160</v>
      </c>
      <c r="O5" s="51">
        <f>IF(ISERROR('[1]貼付用（対象年度）'!AV6),"",'[1]貼付用（対象年度）'!AV6)</f>
        <v>32175.969999999998</v>
      </c>
      <c r="P5" s="51">
        <f>IF(ISERROR('[1]貼付用（対象年度）'!AX6),"",'[1]貼付用（対象年度）'!AX6)</f>
        <v>2530.1149999999993</v>
      </c>
      <c r="Q5" s="51">
        <f>IF(ISERROR('[1]貼付用（対象年度）'!BB6),"",'[1]貼付用（対象年度）'!BB6)</f>
        <v>22794.18199999999</v>
      </c>
      <c r="R5" s="51">
        <f>IF(ISERROR('[1]貼付用（対象年度）'!AZ6+'[1]貼付用（対象年度）'!BD6+'[1]貼付用（対象年度）'!BF6),"",'[1]貼付用（対象年度）'!AZ6+'[1]貼付用（対象年度）'!BD6+'[1]貼付用（対象年度）'!BF6)</f>
        <v>9716.2529999999988</v>
      </c>
      <c r="S5" s="52">
        <f>IF(ISERROR('[1]貼付用（対象年度）'!BH6),"",'[1]貼付用（対象年度）'!BH6)</f>
        <v>2195.6499999999996</v>
      </c>
      <c r="T5" s="49">
        <f t="shared" ref="T5:Y20" si="0">IF(SUM(B5,H5,N5)="","",SUM(B5,H5,N5))</f>
        <v>7147</v>
      </c>
      <c r="U5" s="51">
        <f t="shared" si="0"/>
        <v>42016.63</v>
      </c>
      <c r="V5" s="51">
        <f t="shared" si="0"/>
        <v>4366.7349999999988</v>
      </c>
      <c r="W5" s="51">
        <f t="shared" si="0"/>
        <v>25372.811999999991</v>
      </c>
      <c r="X5" s="51">
        <f t="shared" si="0"/>
        <v>17615.220999999998</v>
      </c>
      <c r="Y5" s="55">
        <f t="shared" si="0"/>
        <v>3395.3319999999999</v>
      </c>
    </row>
    <row r="6" spans="1:25" ht="18" customHeight="1" x14ac:dyDescent="0.15">
      <c r="A6" s="11" t="s">
        <v>11</v>
      </c>
      <c r="B6" s="75">
        <f>IF(ISERROR('[1]貼付用（対象年度）'!F7),"",'[1]貼付用（対象年度）'!F7)</f>
        <v>2</v>
      </c>
      <c r="C6" s="76">
        <f>IF(ISERROR('[1]貼付用（対象年度）'!H7),"",'[1]貼付用（対象年度）'!H7)</f>
        <v>0.74</v>
      </c>
      <c r="D6" s="76">
        <f>IF(ISERROR('[1]貼付用（対象年度）'!J7),"",'[1]貼付用（対象年度）'!J7)</f>
        <v>24.7</v>
      </c>
      <c r="E6" s="76">
        <f>IF(ISERROR('[1]貼付用（対象年度）'!N7),"",'[1]貼付用（対象年度）'!N7)</f>
        <v>1.2</v>
      </c>
      <c r="F6" s="76">
        <f>IF(ISERROR('[1]貼付用（対象年度）'!L7+'[1]貼付用（対象年度）'!P7+'[1]貼付用（対象年度）'!R7),"",'[1]貼付用（対象年度）'!L7+'[1]貼付用（対象年度）'!P7+'[1]貼付用（対象年度）'!R7)</f>
        <v>7.74</v>
      </c>
      <c r="G6" s="77">
        <f>IF(ISERROR('[1]貼付用（対象年度）'!T7),"",'[1]貼付用（対象年度）'!T7)</f>
        <v>16.5</v>
      </c>
      <c r="H6" s="75">
        <f>IF(ISERROR('[1]貼付用（対象年度）'!Z7),"",'[1]貼付用（対象年度）'!Z7)</f>
        <v>197</v>
      </c>
      <c r="I6" s="76">
        <f>IF(ISERROR('[1]貼付用（対象年度）'!AB7),"",'[1]貼付用（対象年度）'!AB7)</f>
        <v>1677.0700000000004</v>
      </c>
      <c r="J6" s="76">
        <f>IF(ISERROR('[1]貼付用（対象年度）'!AD7),"",'[1]貼付用（対象年度）'!AD7)</f>
        <v>1317.8619999999999</v>
      </c>
      <c r="K6" s="76">
        <f>IF(ISERROR('[1]貼付用（対象年度）'!AH7),"",'[1]貼付用（対象年度）'!AH7)</f>
        <v>687.51999999999987</v>
      </c>
      <c r="L6" s="76">
        <f>IF(ISERROR('[1]貼付用（対象年度）'!AF7+'[1]貼付用（対象年度）'!AJ7+'[1]貼付用（対象年度）'!AL7),"",'[1]貼付用（対象年度）'!AF7+'[1]貼付用（対象年度）'!AJ7+'[1]貼付用（対象年度）'!AL7)</f>
        <v>954.45700000000011</v>
      </c>
      <c r="M6" s="78">
        <f>IF(ISERROR('[1]貼付用（対象年度）'!AN7),"",'[1]貼付用（対象年度）'!AN7)</f>
        <v>1352.9549999999999</v>
      </c>
      <c r="N6" s="79">
        <f>IF(ISERROR('[1]貼付用（対象年度）'!AT7),"",'[1]貼付用（対象年度）'!AT7)</f>
        <v>1611</v>
      </c>
      <c r="O6" s="76">
        <f>IF(ISERROR('[1]貼付用（対象年度）'!AV7),"",'[1]貼付用（対象年度）'!AV7)</f>
        <v>6696.2700000000013</v>
      </c>
      <c r="P6" s="76">
        <f>IF(ISERROR('[1]貼付用（対象年度）'!AX7),"",'[1]貼付用（対象年度）'!AX7)</f>
        <v>1317.1089999999999</v>
      </c>
      <c r="Q6" s="76">
        <f>IF(ISERROR('[1]貼付用（対象年度）'!BB7),"",'[1]貼付用（対象年度）'!BB7)</f>
        <v>4021.6000000000004</v>
      </c>
      <c r="R6" s="76">
        <f>IF(ISERROR('[1]貼付用（対象年度）'!AZ7+'[1]貼付用（対象年度）'!BD7+'[1]貼付用（対象年度）'!BF7),"",'[1]貼付用（対象年度）'!AZ7+'[1]貼付用（対象年度）'!BD7+'[1]貼付用（対象年度）'!BF7)</f>
        <v>2675.8519999999999</v>
      </c>
      <c r="S6" s="77">
        <f>IF(ISERROR('[1]貼付用（対象年度）'!BH7),"",'[1]貼付用（対象年度）'!BH7)</f>
        <v>1315.9269999999999</v>
      </c>
      <c r="T6" s="75">
        <f t="shared" si="0"/>
        <v>1810</v>
      </c>
      <c r="U6" s="76">
        <f t="shared" si="0"/>
        <v>8374.0800000000017</v>
      </c>
      <c r="V6" s="76">
        <f t="shared" si="0"/>
        <v>2659.6709999999998</v>
      </c>
      <c r="W6" s="76">
        <f t="shared" si="0"/>
        <v>4710.3200000000006</v>
      </c>
      <c r="X6" s="76">
        <f t="shared" si="0"/>
        <v>3638.049</v>
      </c>
      <c r="Y6" s="78">
        <f t="shared" si="0"/>
        <v>2685.3819999999996</v>
      </c>
    </row>
    <row r="7" spans="1:25" ht="18" customHeight="1" x14ac:dyDescent="0.15">
      <c r="A7" s="11" t="s">
        <v>12</v>
      </c>
      <c r="B7" s="75">
        <f>IF(ISERROR('[1]貼付用（対象年度）'!F8),"",'[1]貼付用（対象年度）'!F8)</f>
        <v>18</v>
      </c>
      <c r="C7" s="76">
        <f>IF(ISERROR('[1]貼付用（対象年度）'!H8),"",'[1]貼付用（対象年度）'!H8)</f>
        <v>97.49</v>
      </c>
      <c r="D7" s="76">
        <f>IF(ISERROR('[1]貼付用（対象年度）'!J8),"",'[1]貼付用（対象年度）'!J8)</f>
        <v>22.4</v>
      </c>
      <c r="E7" s="76">
        <f>IF(ISERROR('[1]貼付用（対象年度）'!N8),"",'[1]貼付用（対象年度）'!N8)</f>
        <v>5.01</v>
      </c>
      <c r="F7" s="76">
        <f>IF(ISERROR('[1]貼付用（対象年度）'!L8+'[1]貼付用（対象年度）'!P8+'[1]貼付用（対象年度）'!R8),"",'[1]貼付用（対象年度）'!L8+'[1]貼付用（対象年度）'!P8+'[1]貼付用（対象年度）'!R8)</f>
        <v>71.569999999999993</v>
      </c>
      <c r="G7" s="77">
        <f>IF(ISERROR('[1]貼付用（対象年度）'!T8),"",'[1]貼付用（対象年度）'!T8)</f>
        <v>43.31</v>
      </c>
      <c r="H7" s="75">
        <f>IF(ISERROR('[1]貼付用（対象年度）'!Z8),"",'[1]貼付用（対象年度）'!Z8)</f>
        <v>200</v>
      </c>
      <c r="I7" s="76">
        <f>IF(ISERROR('[1]貼付用（対象年度）'!AB8),"",'[1]貼付用（対象年度）'!AB8)</f>
        <v>1373.67</v>
      </c>
      <c r="J7" s="76">
        <f>IF(ISERROR('[1]貼付用（対象年度）'!AD8),"",'[1]貼付用（対象年度）'!AD8)</f>
        <v>359.68</v>
      </c>
      <c r="K7" s="76">
        <f>IF(ISERROR('[1]貼付用（対象年度）'!AH8),"",'[1]貼付用（対象年度）'!AH8)</f>
        <v>900.71</v>
      </c>
      <c r="L7" s="76">
        <f>IF(ISERROR('[1]貼付用（対象年度）'!AF8+'[1]貼付用（対象年度）'!AJ8+'[1]貼付用（対象年度）'!AL8),"",'[1]貼付用（対象年度）'!AF8+'[1]貼付用（対象年度）'!AJ8+'[1]貼付用（対象年度）'!AL8)</f>
        <v>547.37</v>
      </c>
      <c r="M7" s="78">
        <f>IF(ISERROR('[1]貼付用（対象年度）'!AN8),"",'[1]貼付用（対象年度）'!AN8)</f>
        <v>285.27</v>
      </c>
      <c r="N7" s="79">
        <f>IF(ISERROR('[1]貼付用（対象年度）'!AT8),"",'[1]貼付用（対象年度）'!AT8)</f>
        <v>1832</v>
      </c>
      <c r="O7" s="76">
        <f>IF(ISERROR('[1]貼付用（対象年度）'!AV8),"",'[1]貼付用（対象年度）'!AV8)</f>
        <v>10367.969999999999</v>
      </c>
      <c r="P7" s="76">
        <f>IF(ISERROR('[1]貼付用（対象年度）'!AX8),"",'[1]貼付用（対象年度）'!AX8)</f>
        <v>1144.1300000000001</v>
      </c>
      <c r="Q7" s="76">
        <f>IF(ISERROR('[1]貼付用（対象年度）'!BB8),"",'[1]貼付用（対象年度）'!BB8)</f>
        <v>4494.59</v>
      </c>
      <c r="R7" s="76">
        <f>IF(ISERROR('[1]貼付用（対象年度）'!AZ8+'[1]貼付用（対象年度）'!BD8+'[1]貼付用（対象年度）'!BF8),"",'[1]貼付用（対象年度）'!AZ8+'[1]貼付用（対象年度）'!BD8+'[1]貼付用（対象年度）'!BF8)</f>
        <v>2941.67</v>
      </c>
      <c r="S7" s="77">
        <f>IF(ISERROR('[1]貼付用（対象年度）'!BH8),"",'[1]貼付用（対象年度）'!BH8)</f>
        <v>4075.84</v>
      </c>
      <c r="T7" s="75">
        <f t="shared" si="0"/>
        <v>2050</v>
      </c>
      <c r="U7" s="76">
        <f t="shared" si="0"/>
        <v>11839.13</v>
      </c>
      <c r="V7" s="76">
        <f t="shared" si="0"/>
        <v>1526.21</v>
      </c>
      <c r="W7" s="76">
        <f t="shared" si="0"/>
        <v>5400.31</v>
      </c>
      <c r="X7" s="76">
        <f t="shared" si="0"/>
        <v>3560.61</v>
      </c>
      <c r="Y7" s="78">
        <f t="shared" si="0"/>
        <v>4404.42</v>
      </c>
    </row>
    <row r="8" spans="1:25" ht="18" customHeight="1" x14ac:dyDescent="0.15">
      <c r="A8" s="11" t="s">
        <v>13</v>
      </c>
      <c r="B8" s="75">
        <f>IF(ISERROR('[1]貼付用（対象年度）'!F9),"",'[1]貼付用（対象年度）'!F9)</f>
        <v>3</v>
      </c>
      <c r="C8" s="76">
        <f>IF(ISERROR('[1]貼付用（対象年度）'!H9),"",'[1]貼付用（対象年度）'!H9)</f>
        <v>3.33</v>
      </c>
      <c r="D8" s="76">
        <f>IF(ISERROR('[1]貼付用（対象年度）'!J9),"",'[1]貼付用（対象年度）'!J9)</f>
        <v>39.299999999999997</v>
      </c>
      <c r="E8" s="76">
        <f>IF(ISERROR('[1]貼付用（対象年度）'!N9),"",'[1]貼付用（対象年度）'!N9)</f>
        <v>3.66</v>
      </c>
      <c r="F8" s="76">
        <f>IF(ISERROR('[1]貼付用（対象年度）'!L9+'[1]貼付用（対象年度）'!P9+'[1]貼付用（対象年度）'!R9),"",'[1]貼付用（対象年度）'!L9+'[1]貼付用（対象年度）'!P9+'[1]貼付用（対象年度）'!R9)</f>
        <v>0</v>
      </c>
      <c r="G8" s="77">
        <f>IF(ISERROR('[1]貼付用（対象年度）'!T9),"",'[1]貼付用（対象年度）'!T9)</f>
        <v>38.97</v>
      </c>
      <c r="H8" s="75">
        <f>IF(ISERROR('[1]貼付用（対象年度）'!Z9),"",'[1]貼付用（対象年度）'!Z9)</f>
        <v>591</v>
      </c>
      <c r="I8" s="76">
        <f>IF(ISERROR('[1]貼付用（対象年度）'!AB9),"",'[1]貼付用（対象年度）'!AB9)</f>
        <v>4338.3650000000007</v>
      </c>
      <c r="J8" s="76">
        <f>IF(ISERROR('[1]貼付用（対象年度）'!AD9),"",'[1]貼付用（対象年度）'!AD9)</f>
        <v>625.86400000000003</v>
      </c>
      <c r="K8" s="76">
        <f>IF(ISERROR('[1]貼付用（対象年度）'!AH9),"",'[1]貼付用（対象年度）'!AH9)</f>
        <v>1875.925</v>
      </c>
      <c r="L8" s="76">
        <f>IF(ISERROR('[1]貼付用（対象年度）'!AF9+'[1]貼付用（対象年度）'!AJ9+'[1]貼付用（対象年度）'!AL9),"",'[1]貼付用（対象年度）'!AF9+'[1]貼付用（対象年度）'!AJ9+'[1]貼付用（対象年度）'!AL9)</f>
        <v>2520.076</v>
      </c>
      <c r="M8" s="78">
        <f>IF(ISERROR('[1]貼付用（対象年度）'!AN9),"",'[1]貼付用（対象年度）'!AN9)</f>
        <v>568.22800000000007</v>
      </c>
      <c r="N8" s="79">
        <f>IF(ISERROR('[1]貼付用（対象年度）'!AT9),"",'[1]貼付用（対象年度）'!AT9)</f>
        <v>3721</v>
      </c>
      <c r="O8" s="76">
        <f>IF(ISERROR('[1]貼付用（対象年度）'!AV9),"",'[1]貼付用（対象年度）'!AV9)</f>
        <v>17761.461999999996</v>
      </c>
      <c r="P8" s="76">
        <f>IF(ISERROR('[1]貼付用（対象年度）'!AX9),"",'[1]貼付用（対象年度）'!AX9)</f>
        <v>1763.5659999999998</v>
      </c>
      <c r="Q8" s="76">
        <f>IF(ISERROR('[1]貼付用（対象年度）'!BB9),"",'[1]貼付用（対象年度）'!BB9)</f>
        <v>11730.35</v>
      </c>
      <c r="R8" s="76">
        <f>IF(ISERROR('[1]貼付用（対象年度）'!AZ9+'[1]貼付用（対象年度）'!BD9+'[1]貼付用（対象年度）'!BF9),"",'[1]貼付用（対象年度）'!AZ9+'[1]貼付用（対象年度）'!BD9+'[1]貼付用（対象年度）'!BF9)</f>
        <v>6071.7270000000008</v>
      </c>
      <c r="S8" s="77">
        <f>IF(ISERROR('[1]貼付用（対象年度）'!BH9),"",'[1]貼付用（対象年度）'!BH9)</f>
        <v>1722.951</v>
      </c>
      <c r="T8" s="75">
        <f t="shared" si="0"/>
        <v>4315</v>
      </c>
      <c r="U8" s="76">
        <f t="shared" si="0"/>
        <v>22103.156999999996</v>
      </c>
      <c r="V8" s="76">
        <f t="shared" si="0"/>
        <v>2428.7299999999996</v>
      </c>
      <c r="W8" s="76">
        <f t="shared" si="0"/>
        <v>13609.935000000001</v>
      </c>
      <c r="X8" s="76">
        <f t="shared" si="0"/>
        <v>8591.8029999999999</v>
      </c>
      <c r="Y8" s="78">
        <f t="shared" si="0"/>
        <v>2330.1490000000003</v>
      </c>
    </row>
    <row r="9" spans="1:25" ht="18" customHeight="1" x14ac:dyDescent="0.15">
      <c r="A9" s="11" t="s">
        <v>14</v>
      </c>
      <c r="B9" s="75">
        <f>IF(ISERROR('[1]貼付用（対象年度）'!F10),"",'[1]貼付用（対象年度）'!F10)</f>
        <v>3</v>
      </c>
      <c r="C9" s="76">
        <f>IF(ISERROR('[1]貼付用（対象年度）'!H10),"",'[1]貼付用（対象年度）'!H10)</f>
        <v>353.2</v>
      </c>
      <c r="D9" s="76">
        <f>IF(ISERROR('[1]貼付用（対象年度）'!J10),"",'[1]貼付用（対象年度）'!J10)</f>
        <v>8.1999999999999993</v>
      </c>
      <c r="E9" s="76">
        <f>IF(ISERROR('[1]貼付用（対象年度）'!N10),"",'[1]貼付用（対象年度）'!N10)</f>
        <v>0.5</v>
      </c>
      <c r="F9" s="76">
        <f>IF(ISERROR('[1]貼付用（対象年度）'!L10+'[1]貼付用（対象年度）'!P10+'[1]貼付用（対象年度）'!R10),"",'[1]貼付用（対象年度）'!L10+'[1]貼付用（対象年度）'!P10+'[1]貼付用（対象年度）'!R10)</f>
        <v>356.4</v>
      </c>
      <c r="G9" s="77">
        <f>IF(ISERROR('[1]貼付用（対象年度）'!T10),"",'[1]貼付用（対象年度）'!T10)</f>
        <v>4.5</v>
      </c>
      <c r="H9" s="75">
        <f>IF(ISERROR('[1]貼付用（対象年度）'!Z10),"",'[1]貼付用（対象年度）'!Z10)</f>
        <v>236</v>
      </c>
      <c r="I9" s="76">
        <f>IF(ISERROR('[1]貼付用（対象年度）'!AB10),"",'[1]貼付用（対象年度）'!AB10)</f>
        <v>1423.5</v>
      </c>
      <c r="J9" s="76">
        <f>IF(ISERROR('[1]貼付用（対象年度）'!AD10),"",'[1]貼付用（対象年度）'!AD10)</f>
        <v>282.39999999999998</v>
      </c>
      <c r="K9" s="76">
        <f>IF(ISERROR('[1]貼付用（対象年度）'!AH10),"",'[1]貼付用（対象年度）'!AH10)</f>
        <v>1236</v>
      </c>
      <c r="L9" s="76">
        <f>IF(ISERROR('[1]貼付用（対象年度）'!AF10+'[1]貼付用（対象年度）'!AJ10+'[1]貼付用（対象年度）'!AL10),"",'[1]貼付用（対象年度）'!AF10+'[1]貼付用（対象年度）'!AJ10+'[1]貼付用（対象年度）'!AL10)</f>
        <v>273.7</v>
      </c>
      <c r="M9" s="78">
        <f>IF(ISERROR('[1]貼付用（対象年度）'!AN10),"",'[1]貼付用（対象年度）'!AN10)</f>
        <v>196.2</v>
      </c>
      <c r="N9" s="79">
        <f>IF(ISERROR('[1]貼付用（対象年度）'!AT10),"",'[1]貼付用（対象年度）'!AT10)</f>
        <v>1191</v>
      </c>
      <c r="O9" s="76">
        <f>IF(ISERROR('[1]貼付用（対象年度）'!AV10),"",'[1]貼付用（対象年度）'!AV10)</f>
        <v>6170.9000000000005</v>
      </c>
      <c r="P9" s="76">
        <f>IF(ISERROR('[1]貼付用（対象年度）'!AX10),"",'[1]貼付用（対象年度）'!AX10)</f>
        <v>742.4</v>
      </c>
      <c r="Q9" s="76">
        <f>IF(ISERROR('[1]貼付用（対象年度）'!BB10),"",'[1]貼付用（対象年度）'!BB10)</f>
        <v>3800.8</v>
      </c>
      <c r="R9" s="76">
        <f>IF(ISERROR('[1]貼付用（対象年度）'!AZ10+'[1]貼付用（対象年度）'!BD10+'[1]貼付用（対象年度）'!BF10),"",'[1]貼付用（対象年度）'!AZ10+'[1]貼付用（対象年度）'!BD10+'[1]貼付用（対象年度）'!BF10)</f>
        <v>2250.9</v>
      </c>
      <c r="S9" s="77">
        <f>IF(ISERROR('[1]貼付用（対象年度）'!BH10),"",'[1]貼付用（対象年度）'!BH10)</f>
        <v>861.6</v>
      </c>
      <c r="T9" s="75">
        <f t="shared" si="0"/>
        <v>1430</v>
      </c>
      <c r="U9" s="76">
        <f t="shared" si="0"/>
        <v>7947.6</v>
      </c>
      <c r="V9" s="76">
        <f t="shared" si="0"/>
        <v>1033</v>
      </c>
      <c r="W9" s="76">
        <f t="shared" si="0"/>
        <v>5037.3</v>
      </c>
      <c r="X9" s="76">
        <f t="shared" si="0"/>
        <v>2881</v>
      </c>
      <c r="Y9" s="78">
        <f t="shared" si="0"/>
        <v>1062.3</v>
      </c>
    </row>
    <row r="10" spans="1:25" ht="18" customHeight="1" x14ac:dyDescent="0.15">
      <c r="A10" s="11" t="s">
        <v>15</v>
      </c>
      <c r="B10" s="75">
        <f>IF(ISERROR('[1]貼付用（対象年度）'!F11),"",'[1]貼付用（対象年度）'!F11)</f>
        <v>4</v>
      </c>
      <c r="C10" s="76">
        <f>IF(ISERROR('[1]貼付用（対象年度）'!H11),"",'[1]貼付用（対象年度）'!H11)</f>
        <v>3.2</v>
      </c>
      <c r="D10" s="76">
        <f>IF(ISERROR('[1]貼付用（対象年度）'!J11),"",'[1]貼付用（対象年度）'!J11)</f>
        <v>1395.9</v>
      </c>
      <c r="E10" s="76">
        <f>IF(ISERROR('[1]貼付用（対象年度）'!N11),"",'[1]貼付用（対象年度）'!N11)</f>
        <v>0.8</v>
      </c>
      <c r="F10" s="76">
        <f>IF(ISERROR('[1]貼付用（対象年度）'!L11+'[1]貼付用（対象年度）'!P11+'[1]貼付用（対象年度）'!R11),"",'[1]貼付用（対象年度）'!L11+'[1]貼付用（対象年度）'!P11+'[1]貼付用（対象年度）'!R11)</f>
        <v>1391.8</v>
      </c>
      <c r="G10" s="77">
        <f>IF(ISERROR('[1]貼付用（対象年度）'!T11),"",'[1]貼付用（対象年度）'!T11)</f>
        <v>6.6</v>
      </c>
      <c r="H10" s="75">
        <f>IF(ISERROR('[1]貼付用（対象年度）'!Z11),"",'[1]貼付用（対象年度）'!Z11)</f>
        <v>186</v>
      </c>
      <c r="I10" s="76">
        <f>IF(ISERROR('[1]貼付用（対象年度）'!AB11),"",'[1]貼付用（対象年度）'!AB11)</f>
        <v>943</v>
      </c>
      <c r="J10" s="76">
        <f>IF(ISERROR('[1]貼付用（対象年度）'!AD11),"",'[1]貼付用（対象年度）'!AD11)</f>
        <v>187.3</v>
      </c>
      <c r="K10" s="76">
        <f>IF(ISERROR('[1]貼付用（対象年度）'!AH11),"",'[1]貼付用（対象年度）'!AH11)</f>
        <v>408.4</v>
      </c>
      <c r="L10" s="76">
        <f>IF(ISERROR('[1]貼付用（対象年度）'!AF11+'[1]貼付用（対象年度）'!AJ11+'[1]貼付用（対象年度）'!AL11),"",'[1]貼付用（対象年度）'!AF11+'[1]貼付用（対象年度）'!AJ11+'[1]貼付用（対象年度）'!AL11)</f>
        <v>444</v>
      </c>
      <c r="M10" s="78">
        <f>IF(ISERROR('[1]貼付用（対象年度）'!AN11),"",'[1]貼付用（対象年度）'!AN11)</f>
        <v>277.89999999999998</v>
      </c>
      <c r="N10" s="79">
        <f>IF(ISERROR('[1]貼付用（対象年度）'!AT11),"",'[1]貼付用（対象年度）'!AT11)</f>
        <v>1319</v>
      </c>
      <c r="O10" s="76">
        <f>IF(ISERROR('[1]貼付用（対象年度）'!AV11),"",'[1]貼付用（対象年度）'!AV11)</f>
        <v>7064.0999999999995</v>
      </c>
      <c r="P10" s="76">
        <f>IF(ISERROR('[1]貼付用（対象年度）'!AX11),"",'[1]貼付用（対象年度）'!AX11)</f>
        <v>620.6</v>
      </c>
      <c r="Q10" s="76">
        <f>IF(ISERROR('[1]貼付用（対象年度）'!BB11),"",'[1]貼付用（対象年度）'!BB11)</f>
        <v>4445.8</v>
      </c>
      <c r="R10" s="76">
        <f>IF(ISERROR('[1]貼付用（対象年度）'!AZ11+'[1]貼付用（対象年度）'!BD11+'[1]貼付用（対象年度）'!BF11),"",'[1]貼付用（対象年度）'!AZ11+'[1]貼付用（対象年度）'!BD11+'[1]貼付用（対象年度）'!BF11)</f>
        <v>2267.1</v>
      </c>
      <c r="S10" s="77">
        <f>IF(ISERROR('[1]貼付用（対象年度）'!BH11),"",'[1]貼付用（対象年度）'!BH11)</f>
        <v>959.3</v>
      </c>
      <c r="T10" s="75">
        <f t="shared" si="0"/>
        <v>1509</v>
      </c>
      <c r="U10" s="76">
        <f t="shared" si="0"/>
        <v>8010.2999999999993</v>
      </c>
      <c r="V10" s="76">
        <f t="shared" si="0"/>
        <v>2203.8000000000002</v>
      </c>
      <c r="W10" s="76">
        <f t="shared" si="0"/>
        <v>4855</v>
      </c>
      <c r="X10" s="76">
        <f t="shared" si="0"/>
        <v>4102.8999999999996</v>
      </c>
      <c r="Y10" s="78">
        <f t="shared" si="0"/>
        <v>1243.8</v>
      </c>
    </row>
    <row r="11" spans="1:25" ht="18" customHeight="1" x14ac:dyDescent="0.15">
      <c r="A11" s="11" t="s">
        <v>16</v>
      </c>
      <c r="B11" s="75">
        <f>IF(ISERROR('[1]貼付用（対象年度）'!F12),"",'[1]貼付用（対象年度）'!F12)</f>
        <v>9</v>
      </c>
      <c r="C11" s="76">
        <f>IF(ISERROR('[1]貼付用（対象年度）'!H12),"",'[1]貼付用（対象年度）'!H12)</f>
        <v>82.5</v>
      </c>
      <c r="D11" s="76">
        <f>IF(ISERROR('[1]貼付用（対象年度）'!J12),"",'[1]貼付用（対象年度）'!J12)</f>
        <v>17.7</v>
      </c>
      <c r="E11" s="76">
        <f>IF(ISERROR('[1]貼付用（対象年度）'!N12),"",'[1]貼付用（対象年度）'!N12)</f>
        <v>0</v>
      </c>
      <c r="F11" s="76">
        <f>IF(ISERROR('[1]貼付用（対象年度）'!L12+'[1]貼付用（対象年度）'!P12+'[1]貼付用（対象年度）'!R12),"",'[1]貼付用（対象年度）'!L12+'[1]貼付用（対象年度）'!P12+'[1]貼付用（対象年度）'!R12)</f>
        <v>79.400000000000006</v>
      </c>
      <c r="G11" s="77">
        <f>IF(ISERROR('[1]貼付用（対象年度）'!T12),"",'[1]貼付用（対象年度）'!T12)</f>
        <v>20.8</v>
      </c>
      <c r="H11" s="75">
        <f>IF(ISERROR('[1]貼付用（対象年度）'!Z12),"",'[1]貼付用（対象年度）'!Z12)</f>
        <v>282</v>
      </c>
      <c r="I11" s="76">
        <f>IF(ISERROR('[1]貼付用（対象年度）'!AB12),"",'[1]貼付用（対象年度）'!AB12)</f>
        <v>1492.5</v>
      </c>
      <c r="J11" s="76">
        <f>IF(ISERROR('[1]貼付用（対象年度）'!AD12),"",'[1]貼付用（対象年度）'!AD12)</f>
        <v>4192</v>
      </c>
      <c r="K11" s="76">
        <f>IF(ISERROR('[1]貼付用（対象年度）'!AH12),"",'[1]貼付用（対象年度）'!AH12)</f>
        <v>780.1</v>
      </c>
      <c r="L11" s="76">
        <f>IF(ISERROR('[1]貼付用（対象年度）'!AF12+'[1]貼付用（対象年度）'!AJ12+'[1]貼付用（対象年度）'!AL12),"",'[1]貼付用（対象年度）'!AF12+'[1]貼付用（対象年度）'!AJ12+'[1]貼付用（対象年度）'!AL12)</f>
        <v>797.7</v>
      </c>
      <c r="M11" s="78">
        <f>IF(ISERROR('[1]貼付用（対象年度）'!AN12),"",'[1]貼付用（対象年度）'!AN12)</f>
        <v>4106.7</v>
      </c>
      <c r="N11" s="79">
        <f>IF(ISERROR('[1]貼付用（対象年度）'!AT12),"",'[1]貼付用（対象年度）'!AT12)</f>
        <v>2590</v>
      </c>
      <c r="O11" s="76">
        <f>IF(ISERROR('[1]貼付用（対象年度）'!AV12),"",'[1]貼付用（対象年度）'!AV12)</f>
        <v>11613.5</v>
      </c>
      <c r="P11" s="76">
        <f>IF(ISERROR('[1]貼付用（対象年度）'!AX12),"",'[1]貼付用（対象年度）'!AX12)</f>
        <v>1408.9</v>
      </c>
      <c r="Q11" s="76">
        <f>IF(ISERROR('[1]貼付用（対象年度）'!BB12),"",'[1]貼付用（対象年度）'!BB12)</f>
        <v>8637.7999999999993</v>
      </c>
      <c r="R11" s="76">
        <f>IF(ISERROR('[1]貼付用（対象年度）'!AZ12+'[1]貼付用（対象年度）'!BD12+'[1]貼付用（対象年度）'!BF12),"",'[1]貼付用（対象年度）'!AZ12+'[1]貼付用（対象年度）'!BD12+'[1]貼付用（対象年度）'!BF12)</f>
        <v>3304.1000000000004</v>
      </c>
      <c r="S11" s="77">
        <f>IF(ISERROR('[1]貼付用（対象年度）'!BH12),"",'[1]貼付用（対象年度）'!BH12)</f>
        <v>1080.5999999999999</v>
      </c>
      <c r="T11" s="75">
        <f t="shared" si="0"/>
        <v>2881</v>
      </c>
      <c r="U11" s="76">
        <f t="shared" si="0"/>
        <v>13188.5</v>
      </c>
      <c r="V11" s="76">
        <f t="shared" si="0"/>
        <v>5618.6</v>
      </c>
      <c r="W11" s="76">
        <f t="shared" si="0"/>
        <v>9417.9</v>
      </c>
      <c r="X11" s="76">
        <f t="shared" si="0"/>
        <v>4181.2000000000007</v>
      </c>
      <c r="Y11" s="78">
        <f t="shared" si="0"/>
        <v>5208.1000000000004</v>
      </c>
    </row>
    <row r="12" spans="1:25" ht="18" customHeight="1" x14ac:dyDescent="0.15">
      <c r="A12" s="11" t="s">
        <v>17</v>
      </c>
      <c r="B12" s="75">
        <f>IF(ISERROR('[1]貼付用（対象年度）'!F13),"",'[1]貼付用（対象年度）'!F13)</f>
        <v>13</v>
      </c>
      <c r="C12" s="76">
        <f>IF(ISERROR('[1]貼付用（対象年度）'!H13),"",'[1]貼付用（対象年度）'!H13)</f>
        <v>4685.6000000000004</v>
      </c>
      <c r="D12" s="76">
        <f>IF(ISERROR('[1]貼付用（対象年度）'!J13),"",'[1]貼付用（対象年度）'!J13)</f>
        <v>370.3</v>
      </c>
      <c r="E12" s="76">
        <f>IF(ISERROR('[1]貼付用（対象年度）'!N13),"",'[1]貼付用（対象年度）'!N13)</f>
        <v>749.5</v>
      </c>
      <c r="F12" s="76">
        <f>IF(ISERROR('[1]貼付用（対象年度）'!L13+'[1]貼付用（対象年度）'!P13+'[1]貼付用（対象年度）'!R13),"",'[1]貼付用（対象年度）'!L13+'[1]貼付用（対象年度）'!P13+'[1]貼付用（対象年度）'!R13)</f>
        <v>2821.5</v>
      </c>
      <c r="G12" s="77">
        <f>IF(ISERROR('[1]貼付用（対象年度）'!T13),"",'[1]貼付用（対象年度）'!T13)</f>
        <v>1485.9</v>
      </c>
      <c r="H12" s="75">
        <f>IF(ISERROR('[1]貼付用（対象年度）'!Z13),"",'[1]貼付用（対象年度）'!Z13)</f>
        <v>593</v>
      </c>
      <c r="I12" s="76">
        <f>IF(ISERROR('[1]貼付用（対象年度）'!AB13),"",'[1]貼付用（対象年度）'!AB13)</f>
        <v>5715.1</v>
      </c>
      <c r="J12" s="76">
        <f>IF(ISERROR('[1]貼付用（対象年度）'!AD13),"",'[1]貼付用（対象年度）'!AD13)</f>
        <v>3762.9</v>
      </c>
      <c r="K12" s="76">
        <f>IF(ISERROR('[1]貼付用（対象年度）'!AH13),"",'[1]貼付用（対象年度）'!AH13)</f>
        <v>2770.4</v>
      </c>
      <c r="L12" s="76">
        <f>IF(ISERROR('[1]貼付用（対象年度）'!AF13+'[1]貼付用（対象年度）'!AJ13+'[1]貼付用（対象年度）'!AL13),"",'[1]貼付用（対象年度）'!AF13+'[1]貼付用（対象年度）'!AJ13+'[1]貼付用（対象年度）'!AL13)</f>
        <v>2787.8</v>
      </c>
      <c r="M12" s="78">
        <f>IF(ISERROR('[1]貼付用（対象年度）'!AN13),"",'[1]貼付用（対象年度）'!AN13)</f>
        <v>2944.4</v>
      </c>
      <c r="N12" s="79">
        <f>IF(ISERROR('[1]貼付用（対象年度）'!AT13),"",'[1]貼付用（対象年度）'!AT13)</f>
        <v>4367</v>
      </c>
      <c r="O12" s="76">
        <f>IF(ISERROR('[1]貼付用（対象年度）'!AV13),"",'[1]貼付用（対象年度）'!AV13)</f>
        <v>27020.1</v>
      </c>
      <c r="P12" s="76">
        <f>IF(ISERROR('[1]貼付用（対象年度）'!AX13),"",'[1]貼付用（対象年度）'!AX13)</f>
        <v>1969</v>
      </c>
      <c r="Q12" s="76">
        <f>IF(ISERROR('[1]貼付用（対象年度）'!BB13),"",'[1]貼付用（対象年度）'!BB13)</f>
        <v>15711.9</v>
      </c>
      <c r="R12" s="76">
        <f>IF(ISERROR('[1]貼付用（対象年度）'!AZ13+'[1]貼付用（対象年度）'!BD13+'[1]貼付用（対象年度）'!BF13),"",'[1]貼付用（対象年度）'!AZ13+'[1]貼付用（対象年度）'!BD13+'[1]貼付用（対象年度）'!BF13)</f>
        <v>8977.1999999999989</v>
      </c>
      <c r="S12" s="77">
        <f>IF(ISERROR('[1]貼付用（対象年度）'!BH13),"",'[1]貼付用（対象年度）'!BH13)</f>
        <v>2640.5</v>
      </c>
      <c r="T12" s="75">
        <f t="shared" si="0"/>
        <v>4973</v>
      </c>
      <c r="U12" s="76">
        <f t="shared" si="0"/>
        <v>37420.800000000003</v>
      </c>
      <c r="V12" s="76">
        <f t="shared" si="0"/>
        <v>6102.2</v>
      </c>
      <c r="W12" s="76">
        <f t="shared" si="0"/>
        <v>19231.8</v>
      </c>
      <c r="X12" s="76">
        <f t="shared" si="0"/>
        <v>14586.5</v>
      </c>
      <c r="Y12" s="78">
        <f t="shared" si="0"/>
        <v>7070.8</v>
      </c>
    </row>
    <row r="13" spans="1:25" ht="18" customHeight="1" x14ac:dyDescent="0.15">
      <c r="A13" s="11" t="s">
        <v>18</v>
      </c>
      <c r="B13" s="75">
        <f>IF(ISERROR('[1]貼付用（対象年度）'!F14),"",'[1]貼付用（対象年度）'!F14)</f>
        <v>11</v>
      </c>
      <c r="C13" s="76">
        <f>IF(ISERROR('[1]貼付用（対象年度）'!H14),"",'[1]貼付用（対象年度）'!H14)</f>
        <v>7.2</v>
      </c>
      <c r="D13" s="76">
        <f>IF(ISERROR('[1]貼付用（対象年度）'!J14),"",'[1]貼付用（対象年度）'!J14)</f>
        <v>52.2</v>
      </c>
      <c r="E13" s="76">
        <f>IF(ISERROR('[1]貼付用（対象年度）'!N14),"",'[1]貼付用（対象年度）'!N14)</f>
        <v>5.7</v>
      </c>
      <c r="F13" s="76">
        <f>IF(ISERROR('[1]貼付用（対象年度）'!L14+'[1]貼付用（対象年度）'!P14+'[1]貼付用（対象年度）'!R14),"",'[1]貼付用（対象年度）'!L14+'[1]貼付用（対象年度）'!P14+'[1]貼付用（対象年度）'!R14)</f>
        <v>0</v>
      </c>
      <c r="G13" s="77">
        <f>IF(ISERROR('[1]貼付用（対象年度）'!T14),"",'[1]貼付用（対象年度）'!T14)</f>
        <v>53.7</v>
      </c>
      <c r="H13" s="75">
        <f>IF(ISERROR('[1]貼付用（対象年度）'!Z14),"",'[1]貼付用（対象年度）'!Z14)</f>
        <v>451</v>
      </c>
      <c r="I13" s="76">
        <f>IF(ISERROR('[1]貼付用（対象年度）'!AB14),"",'[1]貼付用（対象年度）'!AB14)</f>
        <v>1938.3</v>
      </c>
      <c r="J13" s="76">
        <f>IF(ISERROR('[1]貼付用（対象年度）'!AD14),"",'[1]貼付用（対象年度）'!AD14)</f>
        <v>562.70000000000005</v>
      </c>
      <c r="K13" s="76">
        <f>IF(ISERROR('[1]貼付用（対象年度）'!AH14),"",'[1]貼付用（対象年度）'!AH14)</f>
        <v>677.9</v>
      </c>
      <c r="L13" s="76">
        <f>IF(ISERROR('[1]貼付用（対象年度）'!AF14+'[1]貼付用（対象年度）'!AJ14+'[1]貼付用（対象年度）'!AL14),"",'[1]貼付用（対象年度）'!AF14+'[1]貼付用（対象年度）'!AJ14+'[1]貼付用（対象年度）'!AL14)</f>
        <v>1314.1999999999998</v>
      </c>
      <c r="M13" s="78">
        <f>IF(ISERROR('[1]貼付用（対象年度）'!AN14),"",'[1]貼付用（対象年度）'!AN14)</f>
        <v>509.1</v>
      </c>
      <c r="N13" s="79">
        <f>IF(ISERROR('[1]貼付用（対象年度）'!AT14),"",'[1]貼付用（対象年度）'!AT14)</f>
        <v>3089</v>
      </c>
      <c r="O13" s="76">
        <f>IF(ISERROR('[1]貼付用（対象年度）'!AV14),"",'[1]貼付用（対象年度）'!AV14)</f>
        <v>17597.099999999999</v>
      </c>
      <c r="P13" s="76">
        <f>IF(ISERROR('[1]貼付用（対象年度）'!AX14),"",'[1]貼付用（対象年度）'!AX14)</f>
        <v>1051.5999999999999</v>
      </c>
      <c r="Q13" s="76">
        <f>IF(ISERROR('[1]貼付用（対象年度）'!BB14),"",'[1]貼付用（対象年度）'!BB14)</f>
        <v>10751.5</v>
      </c>
      <c r="R13" s="76">
        <f>IF(ISERROR('[1]貼付用（対象年度）'!AZ14+'[1]貼付用（対象年度）'!BD14+'[1]貼付用（対象年度）'!BF14),"",'[1]貼付用（対象年度）'!AZ14+'[1]貼付用（対象年度）'!BD14+'[1]貼付用（対象年度）'!BF14)</f>
        <v>6842.0999999999995</v>
      </c>
      <c r="S13" s="77">
        <f>IF(ISERROR('[1]貼付用（対象年度）'!BH14),"",'[1]貼付用（対象年度）'!BH14)</f>
        <v>1055.0999999999999</v>
      </c>
      <c r="T13" s="75">
        <f t="shared" si="0"/>
        <v>3551</v>
      </c>
      <c r="U13" s="76">
        <f t="shared" si="0"/>
        <v>19542.599999999999</v>
      </c>
      <c r="V13" s="76">
        <f t="shared" si="0"/>
        <v>1666.5</v>
      </c>
      <c r="W13" s="76">
        <f t="shared" si="0"/>
        <v>11435.1</v>
      </c>
      <c r="X13" s="76">
        <f t="shared" si="0"/>
        <v>8156.2999999999993</v>
      </c>
      <c r="Y13" s="78">
        <f t="shared" si="0"/>
        <v>1617.9</v>
      </c>
    </row>
    <row r="14" spans="1:25" ht="18" customHeight="1" x14ac:dyDescent="0.15">
      <c r="A14" s="11" t="s">
        <v>19</v>
      </c>
      <c r="B14" s="75">
        <f>IF(ISERROR('[1]貼付用（対象年度）'!F15),"",'[1]貼付用（対象年度）'!F15)</f>
        <v>5</v>
      </c>
      <c r="C14" s="76">
        <f>IF(ISERROR('[1]貼付用（対象年度）'!H15),"",'[1]貼付用（対象年度）'!H15)</f>
        <v>18.299999999999997</v>
      </c>
      <c r="D14" s="76">
        <f>IF(ISERROR('[1]貼付用（対象年度）'!J15),"",'[1]貼付用（対象年度）'!J15)</f>
        <v>12</v>
      </c>
      <c r="E14" s="76">
        <f>IF(ISERROR('[1]貼付用（対象年度）'!N15),"",'[1]貼付用（対象年度）'!N15)</f>
        <v>17.8</v>
      </c>
      <c r="F14" s="76">
        <f>IF(ISERROR('[1]貼付用（対象年度）'!L15+'[1]貼付用（対象年度）'!P15+'[1]貼付用（対象年度）'!R15),"",'[1]貼付用（対象年度）'!L15+'[1]貼付用（対象年度）'!P15+'[1]貼付用（対象年度）'!R15)</f>
        <v>12.5</v>
      </c>
      <c r="G14" s="77">
        <f>IF(ISERROR('[1]貼付用（対象年度）'!T15),"",'[1]貼付用（対象年度）'!T15)</f>
        <v>0</v>
      </c>
      <c r="H14" s="75">
        <f>IF(ISERROR('[1]貼付用（対象年度）'!Z15),"",'[1]貼付用（対象年度）'!Z15)</f>
        <v>495</v>
      </c>
      <c r="I14" s="76">
        <f>IF(ISERROR('[1]貼付用（対象年度）'!AB15),"",'[1]貼付用（対象年度）'!AB15)</f>
        <v>2481.1999999999998</v>
      </c>
      <c r="J14" s="76">
        <f>IF(ISERROR('[1]貼付用（対象年度）'!AD15),"",'[1]貼付用（対象年度）'!AD15)</f>
        <v>2370.1</v>
      </c>
      <c r="K14" s="76">
        <f>IF(ISERROR('[1]貼付用（対象年度）'!AH15),"",'[1]貼付用（対象年度）'!AH15)</f>
        <v>672.4</v>
      </c>
      <c r="L14" s="76">
        <f>IF(ISERROR('[1]貼付用（対象年度）'!AF15+'[1]貼付用（対象年度）'!AJ15+'[1]貼付用（対象年度）'!AL15),"",'[1]貼付用（対象年度）'!AF15+'[1]貼付用（対象年度）'!AJ15+'[1]貼付用（対象年度）'!AL15)</f>
        <v>3715.3999999999996</v>
      </c>
      <c r="M14" s="78">
        <f>IF(ISERROR('[1]貼付用（対象年度）'!AN15),"",'[1]貼付用（対象年度）'!AN15)</f>
        <v>463.6</v>
      </c>
      <c r="N14" s="79">
        <f>IF(ISERROR('[1]貼付用（対象年度）'!AT15),"",'[1]貼付用（対象年度）'!AT15)</f>
        <v>5166</v>
      </c>
      <c r="O14" s="76">
        <f>IF(ISERROR('[1]貼付用（対象年度）'!AV15),"",'[1]貼付用（対象年度）'!AV15)</f>
        <v>12741.099999999999</v>
      </c>
      <c r="P14" s="76">
        <f>IF(ISERROR('[1]貼付用（対象年度）'!AX15),"",'[1]貼付用（対象年度）'!AX15)</f>
        <v>975.2</v>
      </c>
      <c r="Q14" s="76">
        <f>IF(ISERROR('[1]貼付用（対象年度）'!BB15),"",'[1]貼付用（対象年度）'!BB15)</f>
        <v>7499.2</v>
      </c>
      <c r="R14" s="76">
        <f>IF(ISERROR('[1]貼付用（対象年度）'!AZ15+'[1]貼付用（対象年度）'!BD15+'[1]貼付用（対象年度）'!BF15),"",'[1]貼付用（対象年度）'!AZ15+'[1]貼付用（対象年度）'!BD15+'[1]貼付用（対象年度）'!BF15)</f>
        <v>4906.1000000000004</v>
      </c>
      <c r="S14" s="77">
        <f>IF(ISERROR('[1]貼付用（対象年度）'!BH15),"",'[1]貼付用（対象年度）'!BH15)</f>
        <v>1311.2</v>
      </c>
      <c r="T14" s="75">
        <f t="shared" si="0"/>
        <v>5666</v>
      </c>
      <c r="U14" s="76">
        <f t="shared" si="0"/>
        <v>15240.599999999999</v>
      </c>
      <c r="V14" s="76">
        <f t="shared" si="0"/>
        <v>3357.3</v>
      </c>
      <c r="W14" s="76">
        <f t="shared" si="0"/>
        <v>8189.4</v>
      </c>
      <c r="X14" s="76">
        <f t="shared" si="0"/>
        <v>8634</v>
      </c>
      <c r="Y14" s="78">
        <f t="shared" si="0"/>
        <v>1774.8000000000002</v>
      </c>
    </row>
    <row r="15" spans="1:25" ht="18" customHeight="1" x14ac:dyDescent="0.15">
      <c r="A15" s="11" t="s">
        <v>20</v>
      </c>
      <c r="B15" s="75">
        <f>IF(ISERROR('[1]貼付用（対象年度）'!F16),"",'[1]貼付用（対象年度）'!F16)</f>
        <v>26</v>
      </c>
      <c r="C15" s="76">
        <f>IF(ISERROR('[1]貼付用（対象年度）'!H16),"",'[1]貼付用（対象年度）'!H16)</f>
        <v>230.5</v>
      </c>
      <c r="D15" s="76">
        <f>IF(ISERROR('[1]貼付用（対象年度）'!J16),"",'[1]貼付用（対象年度）'!J16)</f>
        <v>67.599999999999994</v>
      </c>
      <c r="E15" s="76">
        <f>IF(ISERROR('[1]貼付用（対象年度）'!N16),"",'[1]貼付用（対象年度）'!N16)</f>
        <v>70.3</v>
      </c>
      <c r="F15" s="76">
        <f>IF(ISERROR('[1]貼付用（対象年度）'!L16+'[1]貼付用（対象年度）'!P16+'[1]貼付用（対象年度）'!R16),"",'[1]貼付用（対象年度）'!L16+'[1]貼付用（対象年度）'!P16+'[1]貼付用（対象年度）'!R16)</f>
        <v>23.2</v>
      </c>
      <c r="G15" s="77">
        <f>IF(ISERROR('[1]貼付用（対象年度）'!T16),"",'[1]貼付用（対象年度）'!T16)</f>
        <v>204.6</v>
      </c>
      <c r="H15" s="75">
        <f>IF(ISERROR('[1]貼付用（対象年度）'!Z16),"",'[1]貼付用（対象年度）'!Z16)</f>
        <v>1041</v>
      </c>
      <c r="I15" s="76">
        <f>IF(ISERROR('[1]貼付用（対象年度）'!AB16),"",'[1]貼付用（対象年度）'!AB16)</f>
        <v>7989.4</v>
      </c>
      <c r="J15" s="76">
        <f>IF(ISERROR('[1]貼付用（対象年度）'!AD16),"",'[1]貼付用（対象年度）'!AD16)</f>
        <v>1509.2</v>
      </c>
      <c r="K15" s="76">
        <f>IF(ISERROR('[1]貼付用（対象年度）'!AH16),"",'[1]貼付用（対象年度）'!AH16)</f>
        <v>4155.6000000000004</v>
      </c>
      <c r="L15" s="76">
        <f>IF(ISERROR('[1]貼付用（対象年度）'!AF16+'[1]貼付用（対象年度）'!AJ16+'[1]貼付用（対象年度）'!AL16),"",'[1]貼付用（対象年度）'!AF16+'[1]貼付用（対象年度）'!AJ16+'[1]貼付用（対象年度）'!AL16)</f>
        <v>3916.3</v>
      </c>
      <c r="M15" s="78">
        <f>IF(ISERROR('[1]貼付用（対象年度）'!AN16),"",'[1]貼付用（対象年度）'!AN16)</f>
        <v>1426.7</v>
      </c>
      <c r="N15" s="79">
        <f>IF(ISERROR('[1]貼付用（対象年度）'!AT16),"",'[1]貼付用（対象年度）'!AT16)</f>
        <v>10998</v>
      </c>
      <c r="O15" s="76">
        <f>IF(ISERROR('[1]貼付用（対象年度）'!AV16),"",'[1]貼付用（対象年度）'!AV16)</f>
        <v>42624.6</v>
      </c>
      <c r="P15" s="76">
        <f>IF(ISERROR('[1]貼付用（対象年度）'!AX16),"",'[1]貼付用（対象年度）'!AX16)</f>
        <v>4319.2</v>
      </c>
      <c r="Q15" s="76">
        <f>IF(ISERROR('[1]貼付用（対象年度）'!BB16),"",'[1]貼付用（対象年度）'!BB16)</f>
        <v>28874.799999999999</v>
      </c>
      <c r="R15" s="76">
        <f>IF(ISERROR('[1]貼付用（対象年度）'!AZ16+'[1]貼付用（対象年度）'!BD16+'[1]貼付用（対象年度）'!BF16),"",'[1]貼付用（対象年度）'!AZ16+'[1]貼付用（対象年度）'!BD16+'[1]貼付用（対象年度）'!BF16)</f>
        <v>14560.1</v>
      </c>
      <c r="S15" s="77">
        <f>IF(ISERROR('[1]貼付用（対象年度）'!BH16),"",'[1]貼付用（対象年度）'!BH16)</f>
        <v>3508.9</v>
      </c>
      <c r="T15" s="75">
        <f t="shared" si="0"/>
        <v>12065</v>
      </c>
      <c r="U15" s="76">
        <f t="shared" si="0"/>
        <v>50844.5</v>
      </c>
      <c r="V15" s="76">
        <f t="shared" si="0"/>
        <v>5896</v>
      </c>
      <c r="W15" s="76">
        <f t="shared" si="0"/>
        <v>33100.699999999997</v>
      </c>
      <c r="X15" s="76">
        <f t="shared" si="0"/>
        <v>18499.599999999999</v>
      </c>
      <c r="Y15" s="78">
        <f t="shared" si="0"/>
        <v>5140.2</v>
      </c>
    </row>
    <row r="16" spans="1:25" ht="18" customHeight="1" x14ac:dyDescent="0.15">
      <c r="A16" s="11" t="s">
        <v>21</v>
      </c>
      <c r="B16" s="75">
        <f>IF(ISERROR('[1]貼付用（対象年度）'!F17),"",'[1]貼付用（対象年度）'!F17)</f>
        <v>24</v>
      </c>
      <c r="C16" s="76">
        <f>IF(ISERROR('[1]貼付用（対象年度）'!H17),"",'[1]貼付用（対象年度）'!H17)</f>
        <v>161.1</v>
      </c>
      <c r="D16" s="76">
        <f>IF(ISERROR('[1]貼付用（対象年度）'!J17),"",'[1]貼付用（対象年度）'!J17)</f>
        <v>15.31</v>
      </c>
      <c r="E16" s="76">
        <f>IF(ISERROR('[1]貼付用（対象年度）'!N17),"",'[1]貼付用（対象年度）'!N17)</f>
        <v>17</v>
      </c>
      <c r="F16" s="76">
        <f>IF(ISERROR('[1]貼付用（対象年度）'!L17+'[1]貼付用（対象年度）'!P17+'[1]貼付用（対象年度）'!R17),"",'[1]貼付用（対象年度）'!L17+'[1]貼付用（対象年度）'!P17+'[1]貼付用（対象年度）'!R17)</f>
        <v>142.6</v>
      </c>
      <c r="G16" s="77">
        <f>IF(ISERROR('[1]貼付用（対象年度）'!T17),"",'[1]貼付用（対象年度）'!T17)</f>
        <v>16.809999999999999</v>
      </c>
      <c r="H16" s="75">
        <f>IF(ISERROR('[1]貼付用（対象年度）'!Z17),"",'[1]貼付用（対象年度）'!Z17)</f>
        <v>1032</v>
      </c>
      <c r="I16" s="76">
        <f>IF(ISERROR('[1]貼付用（対象年度）'!AB17),"",'[1]貼付用（対象年度）'!AB17)</f>
        <v>14607.2</v>
      </c>
      <c r="J16" s="76">
        <f>IF(ISERROR('[1]貼付用（対象年度）'!AD17),"",'[1]貼付用（対象年度）'!AD17)</f>
        <v>2767.64</v>
      </c>
      <c r="K16" s="76">
        <f>IF(ISERROR('[1]貼付用（対象年度）'!AH17),"",'[1]貼付用（対象年度）'!AH17)</f>
        <v>4029.36</v>
      </c>
      <c r="L16" s="76">
        <f>IF(ISERROR('[1]貼付用（対象年度）'!AF17+'[1]貼付用（対象年度）'!AJ17+'[1]貼付用（対象年度）'!AL17),"",'[1]貼付用（対象年度）'!AF17+'[1]貼付用（対象年度）'!AJ17+'[1]貼付用（対象年度）'!AL17)</f>
        <v>11650.76</v>
      </c>
      <c r="M16" s="78">
        <f>IF(ISERROR('[1]貼付用（対象年度）'!AN17),"",'[1]貼付用（対象年度）'!AN17)</f>
        <v>1694.72</v>
      </c>
      <c r="N16" s="79">
        <f>IF(ISERROR('[1]貼付用（対象年度）'!AT17),"",'[1]貼付用（対象年度）'!AT17)</f>
        <v>8168</v>
      </c>
      <c r="O16" s="76">
        <f>IF(ISERROR('[1]貼付用（対象年度）'!AV17),"",'[1]貼付用（対象年度）'!AV17)</f>
        <v>42013.127999999997</v>
      </c>
      <c r="P16" s="76">
        <f>IF(ISERROR('[1]貼付用（対象年度）'!AX17),"",'[1]貼付用（対象年度）'!AX17)</f>
        <v>3664.9409999999998</v>
      </c>
      <c r="Q16" s="76">
        <f>IF(ISERROR('[1]貼付用（対象年度）'!BB17),"",'[1]貼付用（対象年度）'!BB17)</f>
        <v>28289.235000000001</v>
      </c>
      <c r="R16" s="76">
        <f>IF(ISERROR('[1]貼付用（対象年度）'!AZ17+'[1]貼付用（対象年度）'!BD17+'[1]貼付用（対象年度）'!BF17),"",'[1]貼付用（対象年度）'!AZ17+'[1]貼付用（対象年度）'!BD17+'[1]貼付用（対象年度）'!BF17)</f>
        <v>12394.480000000001</v>
      </c>
      <c r="S16" s="77">
        <f>IF(ISERROR('[1]貼付用（対象年度）'!BH17),"",'[1]貼付用（対象年度）'!BH17)</f>
        <v>4994.3540000000003</v>
      </c>
      <c r="T16" s="75">
        <f t="shared" si="0"/>
        <v>9224</v>
      </c>
      <c r="U16" s="76">
        <f t="shared" si="0"/>
        <v>56781.428</v>
      </c>
      <c r="V16" s="76">
        <f t="shared" si="0"/>
        <v>6447.8909999999996</v>
      </c>
      <c r="W16" s="76">
        <f t="shared" si="0"/>
        <v>32335.595000000001</v>
      </c>
      <c r="X16" s="76">
        <f t="shared" si="0"/>
        <v>24187.840000000004</v>
      </c>
      <c r="Y16" s="78">
        <f t="shared" si="0"/>
        <v>6705.884</v>
      </c>
    </row>
    <row r="17" spans="1:25" ht="18" customHeight="1" x14ac:dyDescent="0.15">
      <c r="A17" s="11" t="s">
        <v>22</v>
      </c>
      <c r="B17" s="75">
        <f>IF(ISERROR('[1]貼付用（対象年度）'!F18),"",'[1]貼付用（対象年度）'!F18)</f>
        <v>58</v>
      </c>
      <c r="C17" s="76">
        <f>IF(ISERROR('[1]貼付用（対象年度）'!H18),"",'[1]貼付用（対象年度）'!H18)</f>
        <v>1327.66</v>
      </c>
      <c r="D17" s="76">
        <f>IF(ISERROR('[1]貼付用（対象年度）'!J18),"",'[1]貼付用（対象年度）'!J18)</f>
        <v>1903.45</v>
      </c>
      <c r="E17" s="76">
        <f>IF(ISERROR('[1]貼付用（対象年度）'!N18),"",'[1]貼付用（対象年度）'!N18)</f>
        <v>90.15</v>
      </c>
      <c r="F17" s="76">
        <f>IF(ISERROR('[1]貼付用（対象年度）'!L18+'[1]貼付用（対象年度）'!P18+'[1]貼付用（対象年度）'!R18),"",'[1]貼付用（対象年度）'!L18+'[1]貼付用（対象年度）'!P18+'[1]貼付用（対象年度）'!R18)</f>
        <v>1533.77</v>
      </c>
      <c r="G17" s="77">
        <f>IF(ISERROR('[1]貼付用（対象年度）'!T18),"",'[1]貼付用（対象年度）'!T18)</f>
        <v>1607.19</v>
      </c>
      <c r="H17" s="75">
        <f>IF(ISERROR('[1]貼付用（対象年度）'!Z18),"",'[1]貼付用（対象年度）'!Z18)</f>
        <v>2854</v>
      </c>
      <c r="I17" s="76">
        <f>IF(ISERROR('[1]貼付用（対象年度）'!AB18),"",'[1]貼付用（対象年度）'!AB18)</f>
        <v>22406.82</v>
      </c>
      <c r="J17" s="76">
        <f>IF(ISERROR('[1]貼付用（対象年度）'!AD18),"",'[1]貼付用（対象年度）'!AD18)</f>
        <v>8235.8799999999992</v>
      </c>
      <c r="K17" s="76">
        <f>IF(ISERROR('[1]貼付用（対象年度）'!AH18),"",'[1]貼付用（対象年度）'!AH18)</f>
        <v>8097.96</v>
      </c>
      <c r="L17" s="76">
        <f>IF(ISERROR('[1]貼付用（対象年度）'!AF18+'[1]貼付用（対象年度）'!AJ18+'[1]貼付用（対象年度）'!AL18),"",'[1]貼付用（対象年度）'!AF18+'[1]貼付用（対象年度）'!AJ18+'[1]貼付用（対象年度）'!AL18)</f>
        <v>17467.02</v>
      </c>
      <c r="M17" s="78">
        <f>IF(ISERROR('[1]貼付用（対象年度）'!AN18),"",'[1]貼付用（対象年度）'!AN18)</f>
        <v>5077.72</v>
      </c>
      <c r="N17" s="79">
        <f>IF(ISERROR('[1]貼付用（対象年度）'!AT18),"",'[1]貼付用（対象年度）'!AT18)</f>
        <v>24659</v>
      </c>
      <c r="O17" s="76">
        <f>IF(ISERROR('[1]貼付用（対象年度）'!AV18),"",'[1]貼付用（対象年度）'!AV18)</f>
        <v>126767.86500000001</v>
      </c>
      <c r="P17" s="76">
        <f>IF(ISERROR('[1]貼付用（対象年度）'!AX18),"",'[1]貼付用（対象年度）'!AX18)</f>
        <v>13231.09</v>
      </c>
      <c r="Q17" s="76">
        <f>IF(ISERROR('[1]貼付用（対象年度）'!BB18),"",'[1]貼付用（対象年度）'!BB18)</f>
        <v>76179.58</v>
      </c>
      <c r="R17" s="76">
        <f>IF(ISERROR('[1]貼付用（対象年度）'!AZ18+'[1]貼付用（対象年度）'!BD18+'[1]貼付用（対象年度）'!BF18),"",'[1]貼付用（対象年度）'!AZ18+'[1]貼付用（対象年度）'!BD18+'[1]貼付用（対象年度）'!BF18)</f>
        <v>51520.31</v>
      </c>
      <c r="S17" s="77">
        <f>IF(ISERROR('[1]貼付用（対象年度）'!BH18),"",'[1]貼付用（対象年度）'!BH18)</f>
        <v>12299.065000000001</v>
      </c>
      <c r="T17" s="75">
        <f t="shared" si="0"/>
        <v>27571</v>
      </c>
      <c r="U17" s="76">
        <f t="shared" si="0"/>
        <v>150502.345</v>
      </c>
      <c r="V17" s="76">
        <f t="shared" si="0"/>
        <v>23370.42</v>
      </c>
      <c r="W17" s="76">
        <f t="shared" si="0"/>
        <v>84367.69</v>
      </c>
      <c r="X17" s="76">
        <f t="shared" si="0"/>
        <v>70521.100000000006</v>
      </c>
      <c r="Y17" s="78">
        <f t="shared" si="0"/>
        <v>18983.974999999999</v>
      </c>
    </row>
    <row r="18" spans="1:25" ht="18" customHeight="1" x14ac:dyDescent="0.15">
      <c r="A18" s="11" t="s">
        <v>23</v>
      </c>
      <c r="B18" s="75">
        <f>IF(ISERROR('[1]貼付用（対象年度）'!F19),"",'[1]貼付用（対象年度）'!F19)</f>
        <v>28</v>
      </c>
      <c r="C18" s="76">
        <f>IF(ISERROR('[1]貼付用（対象年度）'!H19),"",'[1]貼付用（対象年度）'!H19)</f>
        <v>92.21</v>
      </c>
      <c r="D18" s="76">
        <f>IF(ISERROR('[1]貼付用（対象年度）'!J19),"",'[1]貼付用（対象年度）'!J19)</f>
        <v>1322.05</v>
      </c>
      <c r="E18" s="76">
        <f>IF(ISERROR('[1]貼付用（対象年度）'!N19),"",'[1]貼付用（対象年度）'!N19)</f>
        <v>93.15</v>
      </c>
      <c r="F18" s="76">
        <f>IF(ISERROR('[1]貼付用（対象年度）'!L19+'[1]貼付用（対象年度）'!P19+'[1]貼付用（対象年度）'!R19),"",'[1]貼付用（対象年度）'!L19+'[1]貼付用（対象年度）'!P19+'[1]貼付用（対象年度）'!R19)</f>
        <v>0.26</v>
      </c>
      <c r="G18" s="77">
        <f>IF(ISERROR('[1]貼付用（対象年度）'!T19),"",'[1]貼付用（対象年度）'!T19)</f>
        <v>1320.85</v>
      </c>
      <c r="H18" s="75">
        <f>IF(ISERROR('[1]貼付用（対象年度）'!Z19),"",'[1]貼付用（対象年度）'!Z19)</f>
        <v>1215</v>
      </c>
      <c r="I18" s="76">
        <f>IF(ISERROR('[1]貼付用（対象年度）'!AB19),"",'[1]貼付用（対象年度）'!AB19)</f>
        <v>14020.720000000001</v>
      </c>
      <c r="J18" s="76">
        <f>IF(ISERROR('[1]貼付用（対象年度）'!AD19),"",'[1]貼付用（対象年度）'!AD19)</f>
        <v>2368.6699999999992</v>
      </c>
      <c r="K18" s="76">
        <f>IF(ISERROR('[1]貼付用（対象年度）'!AH19),"",'[1]貼付用（対象年度）'!AH19)</f>
        <v>4861.4399999999978</v>
      </c>
      <c r="L18" s="76">
        <f>IF(ISERROR('[1]貼付用（対象年度）'!AF19+'[1]貼付用（対象年度）'!AJ19+'[1]貼付用（対象年度）'!AL19),"",'[1]貼付用（対象年度）'!AF19+'[1]貼付用（対象年度）'!AJ19+'[1]貼付用（対象年度）'!AL19)</f>
        <v>8546.2099999999991</v>
      </c>
      <c r="M18" s="78">
        <f>IF(ISERROR('[1]貼付用（対象年度）'!AN19),"",'[1]貼付用（対象年度）'!AN19)</f>
        <v>2879.6599999999994</v>
      </c>
      <c r="N18" s="79">
        <f>IF(ISERROR('[1]貼付用（対象年度）'!AT19),"",'[1]貼付用（対象年度）'!AT19)</f>
        <v>12739</v>
      </c>
      <c r="O18" s="76">
        <f>IF(ISERROR('[1]貼付用（対象年度）'!AV19),"",'[1]貼付用（対象年度）'!AV19)</f>
        <v>64718.38600000005</v>
      </c>
      <c r="P18" s="76">
        <f>IF(ISERROR('[1]貼付用（対象年度）'!AX19),"",'[1]貼付用（対象年度）'!AX19)</f>
        <v>6703.6089999999995</v>
      </c>
      <c r="Q18" s="76">
        <f>IF(ISERROR('[1]貼付用（対象年度）'!BB19),"",'[1]貼付用（対象年度）'!BB19)</f>
        <v>38246.438000000016</v>
      </c>
      <c r="R18" s="76">
        <f>IF(ISERROR('[1]貼付用（対象年度）'!AZ19+'[1]貼付用（対象年度）'!BD19+'[1]貼付用（対象年度）'!BF19),"",'[1]貼付用（対象年度）'!AZ19+'[1]貼付用（対象年度）'!BD19+'[1]貼付用（対象年度）'!BF19)</f>
        <v>24948.620000000006</v>
      </c>
      <c r="S18" s="77">
        <f>IF(ISERROR('[1]貼付用（対象年度）'!BH19),"",'[1]貼付用（対象年度）'!BH19)</f>
        <v>8236.386999999997</v>
      </c>
      <c r="T18" s="75">
        <f t="shared" si="0"/>
        <v>13982</v>
      </c>
      <c r="U18" s="76">
        <f t="shared" si="0"/>
        <v>78831.31600000005</v>
      </c>
      <c r="V18" s="76">
        <f t="shared" si="0"/>
        <v>10394.328999999998</v>
      </c>
      <c r="W18" s="76">
        <f t="shared" si="0"/>
        <v>43201.028000000013</v>
      </c>
      <c r="X18" s="76">
        <f t="shared" si="0"/>
        <v>33495.090000000004</v>
      </c>
      <c r="Y18" s="78">
        <f t="shared" si="0"/>
        <v>12436.896999999997</v>
      </c>
    </row>
    <row r="19" spans="1:25" ht="18" customHeight="1" x14ac:dyDescent="0.15">
      <c r="A19" s="11" t="s">
        <v>24</v>
      </c>
      <c r="B19" s="75">
        <f>IF(ISERROR('[1]貼付用（対象年度）'!F20),"",'[1]貼付用（対象年度）'!F20)</f>
        <v>31</v>
      </c>
      <c r="C19" s="76">
        <f>IF(ISERROR('[1]貼付用（対象年度）'!H20),"",'[1]貼付用（対象年度）'!H20)</f>
        <v>110.84</v>
      </c>
      <c r="D19" s="76">
        <f>IF(ISERROR('[1]貼付用（対象年度）'!J20),"",'[1]貼付用（対象年度）'!J20)</f>
        <v>33.300000000000004</v>
      </c>
      <c r="E19" s="76">
        <f>IF(ISERROR('[1]貼付用（対象年度）'!N20),"",'[1]貼付用（対象年度）'!N20)</f>
        <v>110.5</v>
      </c>
      <c r="F19" s="76">
        <f>IF(ISERROR('[1]貼付用（対象年度）'!L20+'[1]貼付用（対象年度）'!P20+'[1]貼付用（対象年度）'!R20),"",'[1]貼付用（対象年度）'!L20+'[1]貼付用（対象年度）'!P20+'[1]貼付用（対象年度）'!R20)</f>
        <v>0.34</v>
      </c>
      <c r="G19" s="77">
        <f>IF(ISERROR('[1]貼付用（対象年度）'!T20),"",'[1]貼付用（対象年度）'!T20)</f>
        <v>33.300000000000004</v>
      </c>
      <c r="H19" s="75">
        <f>IF(ISERROR('[1]貼付用（対象年度）'!Z20),"",'[1]貼付用（対象年度）'!Z20)</f>
        <v>496</v>
      </c>
      <c r="I19" s="76">
        <f>IF(ISERROR('[1]貼付用（対象年度）'!AB20),"",'[1]貼付用（対象年度）'!AB20)</f>
        <v>2768.3200000000006</v>
      </c>
      <c r="J19" s="76">
        <f>IF(ISERROR('[1]貼付用（対象年度）'!AD20),"",'[1]貼付用（対象年度）'!AD20)</f>
        <v>367.34000000000003</v>
      </c>
      <c r="K19" s="76">
        <f>IF(ISERROR('[1]貼付用（対象年度）'!AH20),"",'[1]貼付用（対象年度）'!AH20)</f>
        <v>1151.355</v>
      </c>
      <c r="L19" s="76">
        <f>IF(ISERROR('[1]貼付用（対象年度）'!AF20+'[1]貼付用（対象年度）'!AJ20+'[1]貼付用（対象年度）'!AL20),"",'[1]貼付用（対象年度）'!AF20+'[1]貼付用（対象年度）'!AJ20+'[1]貼付用（対象年度）'!AL20)</f>
        <v>1746.23</v>
      </c>
      <c r="M19" s="78">
        <f>IF(ISERROR('[1]貼付用（対象年度）'!AN20),"",'[1]貼付用（対象年度）'!AN20)</f>
        <v>223.77499999999998</v>
      </c>
      <c r="N19" s="79">
        <f>IF(ISERROR('[1]貼付用（対象年度）'!AT20),"",'[1]貼付用（対象年度）'!AT20)</f>
        <v>3452</v>
      </c>
      <c r="O19" s="76">
        <f>IF(ISERROR('[1]貼付用（対象年度）'!AV20),"",'[1]貼付用（対象年度）'!AV20)</f>
        <v>17045.129999999997</v>
      </c>
      <c r="P19" s="76">
        <f>IF(ISERROR('[1]貼付用（対象年度）'!AX20),"",'[1]貼付用（対象年度）'!AX20)</f>
        <v>1334.8979999999997</v>
      </c>
      <c r="Q19" s="76">
        <f>IF(ISERROR('[1]貼付用（対象年度）'!BB20),"",'[1]貼付用（対象年度）'!BB20)</f>
        <v>9087.3439999999991</v>
      </c>
      <c r="R19" s="76">
        <f>IF(ISERROR('[1]貼付用（対象年度）'!AZ20+'[1]貼付用（対象年度）'!BD20+'[1]貼付用（対象年度）'!BF20),"",'[1]貼付用（対象年度）'!AZ20+'[1]貼付用（対象年度）'!BD20+'[1]貼付用（対象年度）'!BF20)</f>
        <v>6027.71</v>
      </c>
      <c r="S19" s="77">
        <f>IF(ISERROR('[1]貼付用（対象年度）'!BH20),"",'[1]貼付用（対象年度）'!BH20)</f>
        <v>3259.6740000000004</v>
      </c>
      <c r="T19" s="75">
        <f t="shared" si="0"/>
        <v>3979</v>
      </c>
      <c r="U19" s="76">
        <f t="shared" si="0"/>
        <v>19924.289999999997</v>
      </c>
      <c r="V19" s="76">
        <f t="shared" si="0"/>
        <v>1735.5379999999998</v>
      </c>
      <c r="W19" s="76">
        <f t="shared" si="0"/>
        <v>10349.198999999999</v>
      </c>
      <c r="X19" s="76">
        <f t="shared" si="0"/>
        <v>7774.28</v>
      </c>
      <c r="Y19" s="78">
        <f t="shared" si="0"/>
        <v>3516.7490000000003</v>
      </c>
    </row>
    <row r="20" spans="1:25" ht="18" customHeight="1" x14ac:dyDescent="0.15">
      <c r="A20" s="11" t="s">
        <v>25</v>
      </c>
      <c r="B20" s="75">
        <f>IF(ISERROR('[1]貼付用（対象年度）'!F21),"",'[1]貼付用（対象年度）'!F21)</f>
        <v>4</v>
      </c>
      <c r="C20" s="76">
        <f>IF(ISERROR('[1]貼付用（対象年度）'!H21),"",'[1]貼付用（対象年度）'!H21)</f>
        <v>1.6</v>
      </c>
      <c r="D20" s="76">
        <f>IF(ISERROR('[1]貼付用（対象年度）'!J21),"",'[1]貼付用（対象年度）'!J21)</f>
        <v>16.899999999999999</v>
      </c>
      <c r="E20" s="76">
        <f>IF(ISERROR('[1]貼付用（対象年度）'!N21),"",'[1]貼付用（対象年度）'!N21)</f>
        <v>1</v>
      </c>
      <c r="F20" s="76">
        <f>IF(ISERROR('[1]貼付用（対象年度）'!L21+'[1]貼付用（対象年度）'!P21+'[1]貼付用（対象年度）'!R21),"",'[1]貼付用（対象年度）'!L21+'[1]貼付用（対象年度）'!P21+'[1]貼付用（対象年度）'!R21)</f>
        <v>0.7</v>
      </c>
      <c r="G20" s="77">
        <f>IF(ISERROR('[1]貼付用（対象年度）'!T21),"",'[1]貼付用（対象年度）'!T21)</f>
        <v>16.8</v>
      </c>
      <c r="H20" s="75">
        <f>IF(ISERROR('[1]貼付用（対象年度）'!Z21),"",'[1]貼付用（対象年度）'!Z21)</f>
        <v>279</v>
      </c>
      <c r="I20" s="76">
        <f>IF(ISERROR('[1]貼付用（対象年度）'!AB21),"",'[1]貼付用（対象年度）'!AB21)</f>
        <v>2084.1999999999998</v>
      </c>
      <c r="J20" s="76">
        <f>IF(ISERROR('[1]貼付用（対象年度）'!AD21),"",'[1]貼付用（対象年度）'!AD21)</f>
        <v>1867.2</v>
      </c>
      <c r="K20" s="76">
        <f>IF(ISERROR('[1]貼付用（対象年度）'!AH21),"",'[1]貼付用（対象年度）'!AH21)</f>
        <v>1182.5</v>
      </c>
      <c r="L20" s="76">
        <f>IF(ISERROR('[1]貼付用（対象年度）'!AF21+'[1]貼付用（対象年度）'!AJ21+'[1]貼付用（対象年度）'!AL21),"",'[1]貼付用（対象年度）'!AF21+'[1]貼付用（対象年度）'!AJ21+'[1]貼付用（対象年度）'!AL21)</f>
        <v>992.7</v>
      </c>
      <c r="M20" s="78">
        <f>IF(ISERROR('[1]貼付用（対象年度）'!AN21),"",'[1]貼付用（対象年度）'!AN21)</f>
        <v>1776.2</v>
      </c>
      <c r="N20" s="79">
        <f>IF(ISERROR('[1]貼付用（対象年度）'!AT21),"",'[1]貼付用（対象年度）'!AT21)</f>
        <v>1992</v>
      </c>
      <c r="O20" s="76">
        <f>IF(ISERROR('[1]貼付用（対象年度）'!AV21),"",'[1]貼付用（対象年度）'!AV21)</f>
        <v>12008.2</v>
      </c>
      <c r="P20" s="76">
        <f>IF(ISERROR('[1]貼付用（対象年度）'!AX21),"",'[1]貼付用（対象年度）'!AX21)</f>
        <v>703.9</v>
      </c>
      <c r="Q20" s="76">
        <f>IF(ISERROR('[1]貼付用（対象年度）'!BB21),"",'[1]貼付用（対象年度）'!BB21)</f>
        <v>5686.8</v>
      </c>
      <c r="R20" s="76">
        <f>IF(ISERROR('[1]貼付用（対象年度）'!AZ21+'[1]貼付用（対象年度）'!BD21+'[1]貼付用（対象年度）'!BF21),"",'[1]貼付用（対象年度）'!AZ21+'[1]貼付用（対象年度）'!BD21+'[1]貼付用（対象年度）'!BF21)</f>
        <v>5280</v>
      </c>
      <c r="S20" s="77">
        <f>IF(ISERROR('[1]貼付用（対象年度）'!BH21),"",'[1]貼付用（対象年度）'!BH21)</f>
        <v>1745.3</v>
      </c>
      <c r="T20" s="75">
        <f t="shared" si="0"/>
        <v>2275</v>
      </c>
      <c r="U20" s="76">
        <f t="shared" si="0"/>
        <v>14094</v>
      </c>
      <c r="V20" s="76">
        <f t="shared" si="0"/>
        <v>2588</v>
      </c>
      <c r="W20" s="76">
        <f t="shared" si="0"/>
        <v>6870.3</v>
      </c>
      <c r="X20" s="76">
        <f t="shared" si="0"/>
        <v>6273.4</v>
      </c>
      <c r="Y20" s="78">
        <f t="shared" si="0"/>
        <v>3538.3</v>
      </c>
    </row>
    <row r="21" spans="1:25" ht="18" customHeight="1" x14ac:dyDescent="0.15">
      <c r="A21" s="11" t="s">
        <v>26</v>
      </c>
      <c r="B21" s="75">
        <f>IF(ISERROR('[1]貼付用（対象年度）'!F22),"",'[1]貼付用（対象年度）'!F22)</f>
        <v>6</v>
      </c>
      <c r="C21" s="76">
        <f>IF(ISERROR('[1]貼付用（対象年度）'!H22),"",'[1]貼付用（対象年度）'!H22)</f>
        <v>12.8</v>
      </c>
      <c r="D21" s="76">
        <f>IF(ISERROR('[1]貼付用（対象年度）'!J22),"",'[1]貼付用（対象年度）'!J22)</f>
        <v>8.9</v>
      </c>
      <c r="E21" s="76">
        <f>IF(ISERROR('[1]貼付用（対象年度）'!N22),"",'[1]貼付用（対象年度）'!N22)</f>
        <v>12.8</v>
      </c>
      <c r="F21" s="76">
        <f>IF(ISERROR('[1]貼付用（対象年度）'!L22+'[1]貼付用（対象年度）'!P22+'[1]貼付用（対象年度）'!R22),"",'[1]貼付用（対象年度）'!L22+'[1]貼付用（対象年度）'!P22+'[1]貼付用（対象年度）'!R22)</f>
        <v>2.1</v>
      </c>
      <c r="G21" s="77">
        <f>IF(ISERROR('[1]貼付用（対象年度）'!T22),"",'[1]貼付用（対象年度）'!T22)</f>
        <v>6.8</v>
      </c>
      <c r="H21" s="75">
        <f>IF(ISERROR('[1]貼付用（対象年度）'!Z22),"",'[1]貼付用（対象年度）'!Z22)</f>
        <v>302</v>
      </c>
      <c r="I21" s="76">
        <f>IF(ISERROR('[1]貼付用（対象年度）'!AB22),"",'[1]貼付用（対象年度）'!AB22)</f>
        <v>1892.6000000000001</v>
      </c>
      <c r="J21" s="76">
        <f>IF(ISERROR('[1]貼付用（対象年度）'!AD22),"",'[1]貼付用（対象年度）'!AD22)</f>
        <v>323.2</v>
      </c>
      <c r="K21" s="76">
        <f>IF(ISERROR('[1]貼付用（対象年度）'!AH22),"",'[1]貼付用（対象年度）'!AH22)</f>
        <v>1612.1</v>
      </c>
      <c r="L21" s="76">
        <f>IF(ISERROR('[1]貼付用（対象年度）'!AF22+'[1]貼付用（対象年度）'!AJ22+'[1]貼付用（対象年度）'!AL22),"",'[1]貼付用（対象年度）'!AF22+'[1]貼付用（対象年度）'!AJ22+'[1]貼付用（対象年度）'!AL22)</f>
        <v>307.89999999999998</v>
      </c>
      <c r="M21" s="78">
        <f>IF(ISERROR('[1]貼付用（対象年度）'!AN22),"",'[1]貼付用（対象年度）'!AN22)</f>
        <v>295.8</v>
      </c>
      <c r="N21" s="79">
        <f>IF(ISERROR('[1]貼付用（対象年度）'!AT22),"",'[1]貼付用（対象年度）'!AT22)</f>
        <v>2560</v>
      </c>
      <c r="O21" s="76">
        <f>IF(ISERROR('[1]貼付用（対象年度）'!AV22),"",'[1]貼付用（対象年度）'!AV22)</f>
        <v>11473.876</v>
      </c>
      <c r="P21" s="76">
        <f>IF(ISERROR('[1]貼付用（対象年度）'!AX22),"",'[1]貼付用（対象年度）'!AX22)</f>
        <v>1246.3630000000001</v>
      </c>
      <c r="Q21" s="76">
        <f>IF(ISERROR('[1]貼付用（対象年度）'!BB22),"",'[1]貼付用（対象年度）'!BB22)</f>
        <v>9629.0650000000005</v>
      </c>
      <c r="R21" s="76">
        <f>IF(ISERROR('[1]貼付用（対象年度）'!AZ22+'[1]貼付用（対象年度）'!BD22+'[1]貼付用（対象年度）'!BF22),"",'[1]貼付用（対象年度）'!AZ22+'[1]貼付用（対象年度）'!BD22+'[1]貼付用（対象年度）'!BF22)</f>
        <v>1959.8110000000001</v>
      </c>
      <c r="S21" s="77">
        <f>IF(ISERROR('[1]貼付用（対象年度）'!BH22),"",'[1]貼付用（対象年度）'!BH22)</f>
        <v>1131.3630000000001</v>
      </c>
      <c r="T21" s="75">
        <f t="shared" ref="T21:Y52" si="1">IF(SUM(B21,H21,N21)="","",SUM(B21,H21,N21))</f>
        <v>2868</v>
      </c>
      <c r="U21" s="76">
        <f t="shared" si="1"/>
        <v>13379.276</v>
      </c>
      <c r="V21" s="76">
        <f t="shared" si="1"/>
        <v>1578.463</v>
      </c>
      <c r="W21" s="76">
        <f t="shared" si="1"/>
        <v>11253.965</v>
      </c>
      <c r="X21" s="76">
        <f t="shared" si="1"/>
        <v>2269.8110000000001</v>
      </c>
      <c r="Y21" s="78">
        <f t="shared" si="1"/>
        <v>1433.9630000000002</v>
      </c>
    </row>
    <row r="22" spans="1:25" ht="18" customHeight="1" x14ac:dyDescent="0.15">
      <c r="A22" s="11" t="s">
        <v>27</v>
      </c>
      <c r="B22" s="75">
        <f>IF(ISERROR('[1]貼付用（対象年度）'!F23),"",'[1]貼付用（対象年度）'!F23)</f>
        <v>7</v>
      </c>
      <c r="C22" s="76">
        <f>IF(ISERROR('[1]貼付用（対象年度）'!H23),"",'[1]貼付用（対象年度）'!H23)</f>
        <v>2.2999999999999998</v>
      </c>
      <c r="D22" s="76">
        <f>IF(ISERROR('[1]貼付用（対象年度）'!J23),"",'[1]貼付用（対象年度）'!J23)</f>
        <v>291.89999999999998</v>
      </c>
      <c r="E22" s="76">
        <f>IF(ISERROR('[1]貼付用（対象年度）'!N23),"",'[1]貼付用（対象年度）'!N23)</f>
        <v>2.3000000000000003</v>
      </c>
      <c r="F22" s="76">
        <f>IF(ISERROR('[1]貼付用（対象年度）'!L23+'[1]貼付用（対象年度）'!P23+'[1]貼付用（対象年度）'!R23),"",'[1]貼付用（対象年度）'!L23+'[1]貼付用（対象年度）'!P23+'[1]貼付用（対象年度）'!R23)</f>
        <v>0</v>
      </c>
      <c r="G22" s="77">
        <f>IF(ISERROR('[1]貼付用（対象年度）'!T23),"",'[1]貼付用（対象年度）'!T23)</f>
        <v>291.89999999999998</v>
      </c>
      <c r="H22" s="75">
        <f>IF(ISERROR('[1]貼付用（対象年度）'!Z23),"",'[1]貼付用（対象年度）'!Z23)</f>
        <v>182</v>
      </c>
      <c r="I22" s="76">
        <f>IF(ISERROR('[1]貼付用（対象年度）'!AB23),"",'[1]貼付用（対象年度）'!AB23)</f>
        <v>1783.6</v>
      </c>
      <c r="J22" s="76">
        <f>IF(ISERROR('[1]貼付用（対象年度）'!AD23),"",'[1]貼付用（対象年度）'!AD23)</f>
        <v>741.2</v>
      </c>
      <c r="K22" s="76">
        <f>IF(ISERROR('[1]貼付用（対象年度）'!AH23),"",'[1]貼付用（対象年度）'!AH23)</f>
        <v>652.1</v>
      </c>
      <c r="L22" s="76">
        <f>IF(ISERROR('[1]貼付用（対象年度）'!AF23+'[1]貼付用（対象年度）'!AJ23+'[1]貼付用（対象年度）'!AL23),"",'[1]貼付用（対象年度）'!AF23+'[1]貼付用（対象年度）'!AJ23+'[1]貼付用（対象年度）'!AL23)</f>
        <v>509.09999999999997</v>
      </c>
      <c r="M22" s="78">
        <f>IF(ISERROR('[1]貼付用（対象年度）'!AN23),"",'[1]貼付用（対象年度）'!AN23)</f>
        <v>1363.6</v>
      </c>
      <c r="N22" s="79">
        <f>IF(ISERROR('[1]貼付用（対象年度）'!AT23),"",'[1]貼付用（対象年度）'!AT23)</f>
        <v>1333</v>
      </c>
      <c r="O22" s="76">
        <f>IF(ISERROR('[1]貼付用（対象年度）'!AV23),"",'[1]貼付用（対象年度）'!AV23)</f>
        <v>7601.5</v>
      </c>
      <c r="P22" s="76">
        <f>IF(ISERROR('[1]貼付用（対象年度）'!AX23),"",'[1]貼付用（対象年度）'!AX23)</f>
        <v>809.9</v>
      </c>
      <c r="Q22" s="76">
        <f>IF(ISERROR('[1]貼付用（対象年度）'!BB23),"",'[1]貼付用（対象年度）'!BB23)</f>
        <v>5652</v>
      </c>
      <c r="R22" s="76">
        <f>IF(ISERROR('[1]貼付用（対象年度）'!AZ23+'[1]貼付用（対象年度）'!BD23+'[1]貼付用（対象年度）'!BF23),"",'[1]貼付用（対象年度）'!AZ23+'[1]貼付用（対象年度）'!BD23+'[1]貼付用（対象年度）'!BF23)</f>
        <v>2230.6</v>
      </c>
      <c r="S22" s="77">
        <f>IF(ISERROR('[1]貼付用（対象年度）'!BH23),"",'[1]貼付用（対象年度）'!BH23)</f>
        <v>528.79999999999995</v>
      </c>
      <c r="T22" s="75">
        <f t="shared" si="1"/>
        <v>1522</v>
      </c>
      <c r="U22" s="76">
        <f t="shared" si="1"/>
        <v>9387.4</v>
      </c>
      <c r="V22" s="76">
        <f t="shared" si="1"/>
        <v>1843</v>
      </c>
      <c r="W22" s="76">
        <f t="shared" si="1"/>
        <v>6306.4</v>
      </c>
      <c r="X22" s="76">
        <f t="shared" si="1"/>
        <v>2739.7</v>
      </c>
      <c r="Y22" s="78">
        <f t="shared" si="1"/>
        <v>2184.3000000000002</v>
      </c>
    </row>
    <row r="23" spans="1:25" ht="18" customHeight="1" x14ac:dyDescent="0.15">
      <c r="A23" s="11" t="s">
        <v>28</v>
      </c>
      <c r="B23" s="75">
        <f>IF(ISERROR('[1]貼付用（対象年度）'!F24),"",'[1]貼付用（対象年度）'!F24)</f>
        <v>2</v>
      </c>
      <c r="C23" s="76">
        <f>IF(ISERROR('[1]貼付用（対象年度）'!H24),"",'[1]貼付用（対象年度）'!H24)</f>
        <v>13</v>
      </c>
      <c r="D23" s="76">
        <f>IF(ISERROR('[1]貼付用（対象年度）'!J24),"",'[1]貼付用（対象年度）'!J24)</f>
        <v>0.1</v>
      </c>
      <c r="E23" s="76">
        <f>IF(ISERROR('[1]貼付用（対象年度）'!N24),"",'[1]貼付用（対象年度）'!N24)</f>
        <v>0</v>
      </c>
      <c r="F23" s="76">
        <f>IF(ISERROR('[1]貼付用（対象年度）'!L24+'[1]貼付用（対象年度）'!P24+'[1]貼付用（対象年度）'!R24),"",'[1]貼付用（対象年度）'!L24+'[1]貼付用（対象年度）'!P24+'[1]貼付用（対象年度）'!R24)</f>
        <v>13</v>
      </c>
      <c r="G23" s="77">
        <f>IF(ISERROR('[1]貼付用（対象年度）'!T24),"",'[1]貼付用（対象年度）'!T24)</f>
        <v>0.1</v>
      </c>
      <c r="H23" s="75">
        <f>IF(ISERROR('[1]貼付用（対象年度）'!Z24),"",'[1]貼付用（対象年度）'!Z24)</f>
        <v>122</v>
      </c>
      <c r="I23" s="76">
        <f>IF(ISERROR('[1]貼付用（対象年度）'!AB24),"",'[1]貼付用（対象年度）'!AB24)</f>
        <v>1041.5999999999999</v>
      </c>
      <c r="J23" s="76">
        <f>IF(ISERROR('[1]貼付用（対象年度）'!AD24),"",'[1]貼付用（対象年度）'!AD24)</f>
        <v>172.7</v>
      </c>
      <c r="K23" s="76">
        <f>IF(ISERROR('[1]貼付用（対象年度）'!AH24),"",'[1]貼付用（対象年度）'!AH24)</f>
        <v>79.900000000000006</v>
      </c>
      <c r="L23" s="76">
        <f>IF(ISERROR('[1]貼付用（対象年度）'!AF24+'[1]貼付用（対象年度）'!AJ24+'[1]貼付用（対象年度）'!AL24),"",'[1]貼付用（対象年度）'!AF24+'[1]貼付用（対象年度）'!AJ24+'[1]貼付用（対象年度）'!AL24)</f>
        <v>1036.3999999999999</v>
      </c>
      <c r="M23" s="78">
        <f>IF(ISERROR('[1]貼付用（対象年度）'!AN24),"",'[1]貼付用（対象年度）'!AN24)</f>
        <v>97.9</v>
      </c>
      <c r="N23" s="79">
        <f>IF(ISERROR('[1]貼付用（対象年度）'!AT24),"",'[1]貼付用（対象年度）'!AT24)</f>
        <v>838</v>
      </c>
      <c r="O23" s="76">
        <f>IF(ISERROR('[1]貼付用（対象年度）'!AV24),"",'[1]貼付用（対象年度）'!AV24)</f>
        <v>4885.3</v>
      </c>
      <c r="P23" s="76">
        <f>IF(ISERROR('[1]貼付用（対象年度）'!AX24),"",'[1]貼付用（対象年度）'!AX24)</f>
        <v>403.4</v>
      </c>
      <c r="Q23" s="76">
        <f>IF(ISERROR('[1]貼付用（対象年度）'!BB24),"",'[1]貼付用（対象年度）'!BB24)</f>
        <v>2523.9</v>
      </c>
      <c r="R23" s="76">
        <f>IF(ISERROR('[1]貼付用（対象年度）'!AZ24+'[1]貼付用（対象年度）'!BD24+'[1]貼付用（対象年度）'!BF24),"",'[1]貼付用（対象年度）'!AZ24+'[1]貼付用（対象年度）'!BD24+'[1]貼付用（対象年度）'!BF24)</f>
        <v>2419.1</v>
      </c>
      <c r="S23" s="77">
        <f>IF(ISERROR('[1]貼付用（対象年度）'!BH24),"",'[1]貼付用（対象年度）'!BH24)</f>
        <v>345.6</v>
      </c>
      <c r="T23" s="75">
        <f t="shared" si="1"/>
        <v>962</v>
      </c>
      <c r="U23" s="76">
        <f t="shared" si="1"/>
        <v>5939.9</v>
      </c>
      <c r="V23" s="76">
        <f t="shared" si="1"/>
        <v>576.19999999999993</v>
      </c>
      <c r="W23" s="76">
        <f t="shared" si="1"/>
        <v>2603.8000000000002</v>
      </c>
      <c r="X23" s="76">
        <f t="shared" si="1"/>
        <v>3468.5</v>
      </c>
      <c r="Y23" s="78">
        <f t="shared" si="1"/>
        <v>443.6</v>
      </c>
    </row>
    <row r="24" spans="1:25" ht="18" customHeight="1" x14ac:dyDescent="0.15">
      <c r="A24" s="11" t="s">
        <v>29</v>
      </c>
      <c r="B24" s="75">
        <f>IF(ISERROR('[1]貼付用（対象年度）'!F25),"",'[1]貼付用（対象年度）'!F25)</f>
        <v>30</v>
      </c>
      <c r="C24" s="76">
        <f>IF(ISERROR('[1]貼付用（対象年度）'!H25),"",'[1]貼付用（対象年度）'!H25)</f>
        <v>12.5</v>
      </c>
      <c r="D24" s="76">
        <f>IF(ISERROR('[1]貼付用（対象年度）'!J25),"",'[1]貼付用（対象年度）'!J25)</f>
        <v>8.5</v>
      </c>
      <c r="E24" s="76">
        <f>IF(ISERROR('[1]貼付用（対象年度）'!N25),"",'[1]貼付用（対象年度）'!N25)</f>
        <v>4.9000000000000004</v>
      </c>
      <c r="F24" s="76">
        <f>IF(ISERROR('[1]貼付用（対象年度）'!L25+'[1]貼付用（対象年度）'!P25+'[1]貼付用（対象年度）'!R25),"",'[1]貼付用（対象年度）'!L25+'[1]貼付用（対象年度）'!P25+'[1]貼付用（対象年度）'!R25)</f>
        <v>12.9</v>
      </c>
      <c r="G24" s="77">
        <f>IF(ISERROR('[1]貼付用（対象年度）'!T25),"",'[1]貼付用（対象年度）'!T25)</f>
        <v>3.3</v>
      </c>
      <c r="H24" s="75">
        <f>IF(ISERROR('[1]貼付用（対象年度）'!Z25),"",'[1]貼付用（対象年度）'!Z25)</f>
        <v>428</v>
      </c>
      <c r="I24" s="76">
        <f>IF(ISERROR('[1]貼付用（対象年度）'!AB25),"",'[1]貼付用（対象年度）'!AB25)</f>
        <v>2379.6</v>
      </c>
      <c r="J24" s="76">
        <f>IF(ISERROR('[1]貼付用（対象年度）'!AD25),"",'[1]貼付用（対象年度）'!AD25)</f>
        <v>280.8</v>
      </c>
      <c r="K24" s="76">
        <f>IF(ISERROR('[1]貼付用（対象年度）'!AH25),"",'[1]貼付用（対象年度）'!AH25)</f>
        <v>911.7</v>
      </c>
      <c r="L24" s="76">
        <f>IF(ISERROR('[1]貼付用（対象年度）'!AF25+'[1]貼付用（対象年度）'!AJ25+'[1]貼付用（対象年度）'!AL25),"",'[1]貼付用（対象年度）'!AF25+'[1]貼付用（対象年度）'!AJ25+'[1]貼付用（対象年度）'!AL25)</f>
        <v>1538.7</v>
      </c>
      <c r="M24" s="78">
        <f>IF(ISERROR('[1]貼付用（対象年度）'!AN25),"",'[1]貼付用（対象年度）'!AN25)</f>
        <v>210</v>
      </c>
      <c r="N24" s="79">
        <f>IF(ISERROR('[1]貼付用（対象年度）'!AT25),"",'[1]貼付用（対象年度）'!AT25)</f>
        <v>3223</v>
      </c>
      <c r="O24" s="76">
        <f>IF(ISERROR('[1]貼付用（対象年度）'!AV25),"",'[1]貼付用（対象年度）'!AV25)</f>
        <v>13372.7</v>
      </c>
      <c r="P24" s="76">
        <f>IF(ISERROR('[1]貼付用（対象年度）'!AX25),"",'[1]貼付用（対象年度）'!AX25)</f>
        <v>1343.8</v>
      </c>
      <c r="Q24" s="76">
        <f>IF(ISERROR('[1]貼付用（対象年度）'!BB25),"",'[1]貼付用（対象年度）'!BB25)</f>
        <v>5777.9</v>
      </c>
      <c r="R24" s="76">
        <f>IF(ISERROR('[1]貼付用（対象年度）'!AZ25+'[1]貼付用（対象年度）'!BD25+'[1]貼付用（対象年度）'!BF25),"",'[1]貼付用（対象年度）'!AZ25+'[1]貼付用（対象年度）'!BD25+'[1]貼付用（対象年度）'!BF25)</f>
        <v>7527.8</v>
      </c>
      <c r="S24" s="77">
        <f>IF(ISERROR('[1]貼付用（対象年度）'!BH25),"",'[1]貼付用（対象年度）'!BH25)</f>
        <v>1410.8</v>
      </c>
      <c r="T24" s="75">
        <f t="shared" si="1"/>
        <v>3681</v>
      </c>
      <c r="U24" s="76">
        <f t="shared" si="1"/>
        <v>15764.800000000001</v>
      </c>
      <c r="V24" s="76">
        <f t="shared" si="1"/>
        <v>1633.1</v>
      </c>
      <c r="W24" s="76">
        <f t="shared" si="1"/>
        <v>6694.5</v>
      </c>
      <c r="X24" s="76">
        <f t="shared" si="1"/>
        <v>9079.4</v>
      </c>
      <c r="Y24" s="78">
        <f t="shared" si="1"/>
        <v>1624.1</v>
      </c>
    </row>
    <row r="25" spans="1:25" ht="18" customHeight="1" x14ac:dyDescent="0.15">
      <c r="A25" s="11" t="s">
        <v>30</v>
      </c>
      <c r="B25" s="75">
        <f>IF(ISERROR('[1]貼付用（対象年度）'!F26),"",'[1]貼付用（対象年度）'!F26)</f>
        <v>6</v>
      </c>
      <c r="C25" s="76">
        <f>IF(ISERROR('[1]貼付用（対象年度）'!H26),"",'[1]貼付用（対象年度）'!H26)</f>
        <v>322.06</v>
      </c>
      <c r="D25" s="76">
        <f>IF(ISERROR('[1]貼付用（対象年度）'!J26),"",'[1]貼付用（対象年度）'!J26)</f>
        <v>325.36</v>
      </c>
      <c r="E25" s="76">
        <f>IF(ISERROR('[1]貼付用（対象年度）'!N26),"",'[1]貼付用（対象年度）'!N26)</f>
        <v>3.32</v>
      </c>
      <c r="F25" s="76">
        <f>IF(ISERROR('[1]貼付用（対象年度）'!L26+'[1]貼付用（対象年度）'!P26+'[1]貼付用（対象年度）'!R26),"",'[1]貼付用（対象年度）'!L26+'[1]貼付用（対象年度）'!P26+'[1]貼付用（対象年度）'!R26)</f>
        <v>304.40000000000003</v>
      </c>
      <c r="G25" s="77">
        <f>IF(ISERROR('[1]貼付用（対象年度）'!T26),"",'[1]貼付用（対象年度）'!T26)</f>
        <v>339.7</v>
      </c>
      <c r="H25" s="75">
        <f>IF(ISERROR('[1]貼付用（対象年度）'!Z26),"",'[1]貼付用（対象年度）'!Z26)</f>
        <v>640</v>
      </c>
      <c r="I25" s="76">
        <f>IF(ISERROR('[1]貼付用（対象年度）'!AB26),"",'[1]貼付用（対象年度）'!AB26)</f>
        <v>3155.9700000000003</v>
      </c>
      <c r="J25" s="76">
        <f>IF(ISERROR('[1]貼付用（対象年度）'!AD26),"",'[1]貼付用（対象年度）'!AD26)</f>
        <v>131.6</v>
      </c>
      <c r="K25" s="76">
        <f>IF(ISERROR('[1]貼付用（対象年度）'!AH26),"",'[1]貼付用（対象年度）'!AH26)</f>
        <v>1171.95</v>
      </c>
      <c r="L25" s="76">
        <f>IF(ISERROR('[1]貼付用（対象年度）'!AF26+'[1]貼付用（対象年度）'!AJ26+'[1]貼付用（対象年度）'!AL26),"",'[1]貼付用（対象年度）'!AF26+'[1]貼付用（対象年度）'!AJ26+'[1]貼付用（対象年度）'!AL26)</f>
        <v>1946.19</v>
      </c>
      <c r="M25" s="78">
        <f>IF(ISERROR('[1]貼付用（対象年度）'!AN26),"",'[1]貼付用（対象年度）'!AN26)</f>
        <v>169.43</v>
      </c>
      <c r="N25" s="79">
        <f>IF(ISERROR('[1]貼付用（対象年度）'!AT26),"",'[1]貼付用（対象年度）'!AT26)</f>
        <v>2956</v>
      </c>
      <c r="O25" s="76">
        <f>IF(ISERROR('[1]貼付用（対象年度）'!AV26),"",'[1]貼付用（対象年度）'!AV26)</f>
        <v>13861.85</v>
      </c>
      <c r="P25" s="76">
        <f>IF(ISERROR('[1]貼付用（対象年度）'!AX26),"",'[1]貼付用（対象年度）'!AX26)</f>
        <v>704.49</v>
      </c>
      <c r="Q25" s="76">
        <f>IF(ISERROR('[1]貼付用（対象年度）'!BB26),"",'[1]貼付用（対象年度）'!BB26)</f>
        <v>8907.9699999999993</v>
      </c>
      <c r="R25" s="76">
        <f>IF(ISERROR('[1]貼付用（対象年度）'!AZ26+'[1]貼付用（対象年度）'!BD26+'[1]貼付用（対象年度）'!BF26),"",'[1]貼付用（対象年度）'!AZ26+'[1]貼付用（対象年度）'!BD26+'[1]貼付用（対象年度）'!BF26)</f>
        <v>4226.3599999999997</v>
      </c>
      <c r="S25" s="77">
        <f>IF(ISERROR('[1]貼付用（対象年度）'!BH26),"",'[1]貼付用（対象年度）'!BH26)</f>
        <v>1432.01</v>
      </c>
      <c r="T25" s="75">
        <f t="shared" si="1"/>
        <v>3602</v>
      </c>
      <c r="U25" s="76">
        <f t="shared" si="1"/>
        <v>17339.88</v>
      </c>
      <c r="V25" s="76">
        <f t="shared" si="1"/>
        <v>1161.45</v>
      </c>
      <c r="W25" s="76">
        <f t="shared" si="1"/>
        <v>10083.24</v>
      </c>
      <c r="X25" s="76">
        <f t="shared" si="1"/>
        <v>6476.95</v>
      </c>
      <c r="Y25" s="78">
        <f t="shared" si="1"/>
        <v>1941.1399999999999</v>
      </c>
    </row>
    <row r="26" spans="1:25" ht="18" customHeight="1" x14ac:dyDescent="0.15">
      <c r="A26" s="11" t="s">
        <v>31</v>
      </c>
      <c r="B26" s="75">
        <f>IF(ISERROR('[1]貼付用（対象年度）'!F27),"",'[1]貼付用（対象年度）'!F27)</f>
        <v>44</v>
      </c>
      <c r="C26" s="76">
        <f>IF(ISERROR('[1]貼付用（対象年度）'!H27),"",'[1]貼付用（対象年度）'!H27)</f>
        <v>372.9</v>
      </c>
      <c r="D26" s="76">
        <f>IF(ISERROR('[1]貼付用（対象年度）'!J27),"",'[1]貼付用（対象年度）'!J27)</f>
        <v>299</v>
      </c>
      <c r="E26" s="76">
        <f>IF(ISERROR('[1]貼付用（対象年度）'!N27),"",'[1]貼付用（対象年度）'!N27)</f>
        <v>63.9</v>
      </c>
      <c r="F26" s="76">
        <f>IF(ISERROR('[1]貼付用（対象年度）'!L27+'[1]貼付用（対象年度）'!P27+'[1]貼付用（対象年度）'!R27),"",'[1]貼付用（対象年度）'!L27+'[1]貼付用（対象年度）'!P27+'[1]貼付用（対象年度）'!R27)</f>
        <v>316.10000000000002</v>
      </c>
      <c r="G26" s="77">
        <f>IF(ISERROR('[1]貼付用（対象年度）'!T27),"",'[1]貼付用（対象年度）'!T27)</f>
        <v>291.89999999999998</v>
      </c>
      <c r="H26" s="75">
        <f>IF(ISERROR('[1]貼付用（対象年度）'!Z27),"",'[1]貼付用（対象年度）'!Z27)</f>
        <v>811</v>
      </c>
      <c r="I26" s="76">
        <f>IF(ISERROR('[1]貼付用（対象年度）'!AB27),"",'[1]貼付用（対象年度）'!AB27)</f>
        <v>30296.799999999999</v>
      </c>
      <c r="J26" s="76">
        <f>IF(ISERROR('[1]貼付用（対象年度）'!AD27),"",'[1]貼付用（対象年度）'!AD27)</f>
        <v>1002.1</v>
      </c>
      <c r="K26" s="76">
        <f>IF(ISERROR('[1]貼付用（対象年度）'!AH27),"",'[1]貼付用（対象年度）'!AH27)</f>
        <v>2126.6</v>
      </c>
      <c r="L26" s="76">
        <f>IF(ISERROR('[1]貼付用（対象年度）'!AF27+'[1]貼付用（対象年度）'!AJ27+'[1]貼付用（対象年度）'!AL27),"",'[1]貼付用（対象年度）'!AF27+'[1]貼付用（対象年度）'!AJ27+'[1]貼付用（対象年度）'!AL27)</f>
        <v>28048.1</v>
      </c>
      <c r="M26" s="78">
        <f>IF(ISERROR('[1]貼付用（対象年度）'!AN27),"",'[1]貼付用（対象年度）'!AN27)</f>
        <v>1124.2</v>
      </c>
      <c r="N26" s="79">
        <f>IF(ISERROR('[1]貼付用（対象年度）'!AT27),"",'[1]貼付用（対象年度）'!AT27)</f>
        <v>5894</v>
      </c>
      <c r="O26" s="76">
        <f>IF(ISERROR('[1]貼付用（対象年度）'!AV27),"",'[1]貼付用（対象年度）'!AV27)</f>
        <v>28223.699999999997</v>
      </c>
      <c r="P26" s="76">
        <f>IF(ISERROR('[1]貼付用（対象年度）'!AX27),"",'[1]貼付用（対象年度）'!AX27)</f>
        <v>3474.3</v>
      </c>
      <c r="Q26" s="76">
        <f>IF(ISERROR('[1]貼付用（対象年度）'!BB27),"",'[1]貼付用（対象年度）'!BB27)</f>
        <v>15401</v>
      </c>
      <c r="R26" s="76">
        <f>IF(ISERROR('[1]貼付用（対象年度）'!AZ27+'[1]貼付用（対象年度）'!BD27+'[1]貼付用（対象年度）'!BF27),"",'[1]貼付用（対象年度）'!AZ27+'[1]貼付用（対象年度）'!BD27+'[1]貼付用（対象年度）'!BF27)</f>
        <v>11940.8</v>
      </c>
      <c r="S26" s="77">
        <f>IF(ISERROR('[1]貼付用（対象年度）'!BH27),"",'[1]貼付用（対象年度）'!BH27)</f>
        <v>4356.2</v>
      </c>
      <c r="T26" s="75">
        <f t="shared" si="1"/>
        <v>6749</v>
      </c>
      <c r="U26" s="76">
        <f t="shared" si="1"/>
        <v>58893.399999999994</v>
      </c>
      <c r="V26" s="76">
        <f t="shared" si="1"/>
        <v>4775.3999999999996</v>
      </c>
      <c r="W26" s="76">
        <f t="shared" si="1"/>
        <v>17591.5</v>
      </c>
      <c r="X26" s="76">
        <f t="shared" si="1"/>
        <v>40305</v>
      </c>
      <c r="Y26" s="78">
        <f t="shared" si="1"/>
        <v>5772.2999999999993</v>
      </c>
    </row>
    <row r="27" spans="1:25" ht="18" customHeight="1" x14ac:dyDescent="0.15">
      <c r="A27" s="11" t="s">
        <v>32</v>
      </c>
      <c r="B27" s="75">
        <f>IF(ISERROR('[1]貼付用（対象年度）'!F28),"",'[1]貼付用（対象年度）'!F28)</f>
        <v>299</v>
      </c>
      <c r="C27" s="76">
        <f>IF(ISERROR('[1]貼付用（対象年度）'!H28),"",'[1]貼付用（対象年度）'!H28)</f>
        <v>1372.8</v>
      </c>
      <c r="D27" s="76">
        <f>IF(ISERROR('[1]貼付用（対象年度）'!J28),"",'[1]貼付用（対象年度）'!J28)</f>
        <v>5</v>
      </c>
      <c r="E27" s="76">
        <f>IF(ISERROR('[1]貼付用（対象年度）'!N28),"",'[1]貼付用（対象年度）'!N28)</f>
        <v>2</v>
      </c>
      <c r="F27" s="76">
        <f>IF(ISERROR('[1]貼付用（対象年度）'!L28+'[1]貼付用（対象年度）'!P28+'[1]貼付用（対象年度）'!R28),"",'[1]貼付用（対象年度）'!L28+'[1]貼付用（対象年度）'!P28+'[1]貼付用（対象年度）'!R28)</f>
        <v>1380.2</v>
      </c>
      <c r="G27" s="77">
        <f>IF(ISERROR('[1]貼付用（対象年度）'!T28),"",'[1]貼付用（対象年度）'!T28)</f>
        <v>15.6</v>
      </c>
      <c r="H27" s="75">
        <f>IF(ISERROR('[1]貼付用（対象年度）'!Z28),"",'[1]貼付用（対象年度）'!Z28)</f>
        <v>2087</v>
      </c>
      <c r="I27" s="76">
        <f>IF(ISERROR('[1]貼付用（対象年度）'!AB28),"",'[1]貼付用（対象年度）'!AB28)</f>
        <v>12157</v>
      </c>
      <c r="J27" s="76">
        <f>IF(ISERROR('[1]貼付用（対象年度）'!AD28),"",'[1]貼付用（対象年度）'!AD28)</f>
        <v>1025.5</v>
      </c>
      <c r="K27" s="76">
        <f>IF(ISERROR('[1]貼付用（対象年度）'!AH28),"",'[1]貼付用（対象年度）'!AH28)</f>
        <v>6067.4</v>
      </c>
      <c r="L27" s="76">
        <f>IF(ISERROR('[1]貼付用（対象年度）'!AF28+'[1]貼付用（対象年度）'!AJ28+'[1]貼付用（対象年度）'!AL28),"",'[1]貼付用（対象年度）'!AF28+'[1]貼付用（対象年度）'!AJ28+'[1]貼付用（対象年度）'!AL28)</f>
        <v>6203.2999999999993</v>
      </c>
      <c r="M27" s="78">
        <f>IF(ISERROR('[1]貼付用（対象年度）'!AN28),"",'[1]貼付用（対象年度）'!AN28)</f>
        <v>902.4</v>
      </c>
      <c r="N27" s="79">
        <f>IF(ISERROR('[1]貼付用（対象年度）'!AT28),"",'[1]貼付用（対象年度）'!AT28)</f>
        <v>13948</v>
      </c>
      <c r="O27" s="76">
        <f>IF(ISERROR('[1]貼付用（対象年度）'!AV28),"",'[1]貼付用（対象年度）'!AV28)</f>
        <v>72426.7</v>
      </c>
      <c r="P27" s="76">
        <f>IF(ISERROR('[1]貼付用（対象年度）'!AX28),"",'[1]貼付用（対象年度）'!AX28)</f>
        <v>2839.9</v>
      </c>
      <c r="Q27" s="76">
        <f>IF(ISERROR('[1]貼付用（対象年度）'!BB28),"",'[1]貼付用（対象年度）'!BB28)</f>
        <v>43110.1</v>
      </c>
      <c r="R27" s="76">
        <f>IF(ISERROR('[1]貼付用（対象年度）'!AZ28+'[1]貼付用（対象年度）'!BD28+'[1]貼付用（対象年度）'!BF28),"",'[1]貼付用（対象年度）'!AZ28+'[1]貼付用（対象年度）'!BD28+'[1]貼付用（対象年度）'!BF28)</f>
        <v>27936.199999999997</v>
      </c>
      <c r="S27" s="77">
        <f>IF(ISERROR('[1]貼付用（対象年度）'!BH28),"",'[1]貼付用（対象年度）'!BH28)</f>
        <v>3015.8</v>
      </c>
      <c r="T27" s="75">
        <f t="shared" si="1"/>
        <v>16334</v>
      </c>
      <c r="U27" s="76">
        <f t="shared" si="1"/>
        <v>85956.5</v>
      </c>
      <c r="V27" s="76">
        <f t="shared" si="1"/>
        <v>3870.4</v>
      </c>
      <c r="W27" s="76">
        <f t="shared" si="1"/>
        <v>49179.5</v>
      </c>
      <c r="X27" s="76">
        <f t="shared" si="1"/>
        <v>35519.699999999997</v>
      </c>
      <c r="Y27" s="78">
        <f t="shared" si="1"/>
        <v>3933.8</v>
      </c>
    </row>
    <row r="28" spans="1:25" ht="18" customHeight="1" x14ac:dyDescent="0.15">
      <c r="A28" s="11" t="s">
        <v>33</v>
      </c>
      <c r="B28" s="75">
        <f>IF(ISERROR('[1]貼付用（対象年度）'!F29),"",'[1]貼付用（対象年度）'!F29)</f>
        <v>10</v>
      </c>
      <c r="C28" s="76">
        <f>IF(ISERROR('[1]貼付用（対象年度）'!H29),"",'[1]貼付用（対象年度）'!H29)</f>
        <v>7.3</v>
      </c>
      <c r="D28" s="76">
        <f>IF(ISERROR('[1]貼付用（対象年度）'!J29),"",'[1]貼付用（対象年度）'!J29)</f>
        <v>11.2</v>
      </c>
      <c r="E28" s="76">
        <f>IF(ISERROR('[1]貼付用（対象年度）'!N29),"",'[1]貼付用（対象年度）'!N29)</f>
        <v>2.8</v>
      </c>
      <c r="F28" s="76">
        <f>IF(ISERROR('[1]貼付用（対象年度）'!L29+'[1]貼付用（対象年度）'!P29+'[1]貼付用（対象年度）'!R29),"",'[1]貼付用（対象年度）'!L29+'[1]貼付用（対象年度）'!P29+'[1]貼付用（対象年度）'!R29)</f>
        <v>5.0999999999999996</v>
      </c>
      <c r="G28" s="77">
        <f>IF(ISERROR('[1]貼付用（対象年度）'!T29),"",'[1]貼付用（対象年度）'!T29)</f>
        <v>10.6</v>
      </c>
      <c r="H28" s="75">
        <f>IF(ISERROR('[1]貼付用（対象年度）'!Z29),"",'[1]貼付用（対象年度）'!Z29)</f>
        <v>450</v>
      </c>
      <c r="I28" s="76">
        <f>IF(ISERROR('[1]貼付用（対象年度）'!AB29),"",'[1]貼付用（対象年度）'!AB29)</f>
        <v>4458</v>
      </c>
      <c r="J28" s="76">
        <f>IF(ISERROR('[1]貼付用（対象年度）'!AD29),"",'[1]貼付用（対象年度）'!AD29)</f>
        <v>877.4</v>
      </c>
      <c r="K28" s="76">
        <f>IF(ISERROR('[1]貼付用（対象年度）'!AH29),"",'[1]貼付用（対象年度）'!AH29)</f>
        <v>1553.9</v>
      </c>
      <c r="L28" s="76">
        <f>IF(ISERROR('[1]貼付用（対象年度）'!AF29+'[1]貼付用（対象年度）'!AJ29+'[1]貼付用（対象年度）'!AL29),"",'[1]貼付用（対象年度）'!AF29+'[1]貼付用（対象年度）'!AJ29+'[1]貼付用（対象年度）'!AL29)</f>
        <v>2656.5</v>
      </c>
      <c r="M28" s="78">
        <f>IF(ISERROR('[1]貼付用（対象年度）'!AN29),"",'[1]貼付用（対象年度）'!AN29)</f>
        <v>431</v>
      </c>
      <c r="N28" s="79">
        <f>IF(ISERROR('[1]貼付用（対象年度）'!AT29),"",'[1]貼付用（対象年度）'!AT29)</f>
        <v>2920</v>
      </c>
      <c r="O28" s="76">
        <f>IF(ISERROR('[1]貼付用（対象年度）'!AV29),"",'[1]貼付用（対象年度）'!AV29)</f>
        <v>25993.5</v>
      </c>
      <c r="P28" s="76">
        <f>IF(ISERROR('[1]貼付用（対象年度）'!AX29),"",'[1]貼付用（対象年度）'!AX29)</f>
        <v>5413.6</v>
      </c>
      <c r="Q28" s="76">
        <f>IF(ISERROR('[1]貼付用（対象年度）'!BB29),"",'[1]貼付用（対象年度）'!BB29)</f>
        <v>15826.7</v>
      </c>
      <c r="R28" s="76">
        <f>IF(ISERROR('[1]貼付用（対象年度）'!AZ29+'[1]貼付用（対象年度）'!BD29+'[1]貼付用（対象年度）'!BF29),"",'[1]貼付用（対象年度）'!AZ29+'[1]貼付用（対象年度）'!BD29+'[1]貼付用（対象年度）'!BF29)</f>
        <v>7184.4</v>
      </c>
      <c r="S28" s="77">
        <f>IF(ISERROR('[1]貼付用（対象年度）'!BH29),"",'[1]貼付用（対象年度）'!BH29)</f>
        <v>3753</v>
      </c>
      <c r="T28" s="75">
        <f t="shared" si="1"/>
        <v>3380</v>
      </c>
      <c r="U28" s="76">
        <f t="shared" si="1"/>
        <v>30458.799999999999</v>
      </c>
      <c r="V28" s="76">
        <f t="shared" si="1"/>
        <v>6302.2000000000007</v>
      </c>
      <c r="W28" s="76">
        <f t="shared" si="1"/>
        <v>17383.400000000001</v>
      </c>
      <c r="X28" s="76">
        <f t="shared" si="1"/>
        <v>9846</v>
      </c>
      <c r="Y28" s="78">
        <f t="shared" si="1"/>
        <v>4194.6000000000004</v>
      </c>
    </row>
    <row r="29" spans="1:25" ht="18" customHeight="1" x14ac:dyDescent="0.15">
      <c r="A29" s="11" t="s">
        <v>34</v>
      </c>
      <c r="B29" s="75">
        <f>IF(ISERROR('[1]貼付用（対象年度）'!F30),"",'[1]貼付用（対象年度）'!F30)</f>
        <v>36</v>
      </c>
      <c r="C29" s="76">
        <f>IF(ISERROR('[1]貼付用（対象年度）'!H30),"",'[1]貼付用（対象年度）'!H30)</f>
        <v>35.900000000000006</v>
      </c>
      <c r="D29" s="76">
        <f>IF(ISERROR('[1]貼付用（対象年度）'!J30),"",'[1]貼付用（対象年度）'!J30)</f>
        <v>9</v>
      </c>
      <c r="E29" s="76">
        <f>IF(ISERROR('[1]貼付用（対象年度）'!N30),"",'[1]貼付用（対象年度）'!N30)</f>
        <v>33.200000000000003</v>
      </c>
      <c r="F29" s="76">
        <f>IF(ISERROR('[1]貼付用（対象年度）'!L30+'[1]貼付用（対象年度）'!P30+'[1]貼付用（対象年度）'!R30),"",'[1]貼付用（対象年度）'!L30+'[1]貼付用（対象年度）'!P30+'[1]貼付用（対象年度）'!R30)</f>
        <v>0.2</v>
      </c>
      <c r="G29" s="77">
        <f>IF(ISERROR('[1]貼付用（対象年度）'!T30),"",'[1]貼付用（対象年度）'!T30)</f>
        <v>11.6</v>
      </c>
      <c r="H29" s="75">
        <f>IF(ISERROR('[1]貼付用（対象年度）'!Z30),"",'[1]貼付用（対象年度）'!Z30)</f>
        <v>331</v>
      </c>
      <c r="I29" s="76">
        <f>IF(ISERROR('[1]貼付用（対象年度）'!AB30),"",'[1]貼付用（対象年度）'!AB30)</f>
        <v>2885.6000000000004</v>
      </c>
      <c r="J29" s="76">
        <f>IF(ISERROR('[1]貼付用（対象年度）'!AD30),"",'[1]貼付用（対象年度）'!AD30)</f>
        <v>370.2</v>
      </c>
      <c r="K29" s="76">
        <f>IF(ISERROR('[1]貼付用（対象年度）'!AH30),"",'[1]貼付用（対象年度）'!AH30)</f>
        <v>2236</v>
      </c>
      <c r="L29" s="76">
        <f>IF(ISERROR('[1]貼付用（対象年度）'!AF30+'[1]貼付用（対象年度）'!AJ30+'[1]貼付用（対象年度）'!AL30),"",'[1]貼付用（対象年度）'!AF30+'[1]貼付用（対象年度）'!AJ30+'[1]貼付用（対象年度）'!AL30)</f>
        <v>725.2</v>
      </c>
      <c r="M29" s="78">
        <f>IF(ISERROR('[1]貼付用（対象年度）'!AN30),"",'[1]貼付用（対象年度）'!AN30)</f>
        <v>301.39999999999998</v>
      </c>
      <c r="N29" s="79">
        <f>IF(ISERROR('[1]貼付用（対象年度）'!AT30),"",'[1]貼付用（対象年度）'!AT30)</f>
        <v>2042</v>
      </c>
      <c r="O29" s="76">
        <f>IF(ISERROR('[1]貼付用（対象年度）'!AV30),"",'[1]貼付用（対象年度）'!AV30)</f>
        <v>11783.9</v>
      </c>
      <c r="P29" s="76">
        <f>IF(ISERROR('[1]貼付用（対象年度）'!AX30),"",'[1]貼付用（対象年度）'!AX30)</f>
        <v>1048.7</v>
      </c>
      <c r="Q29" s="76">
        <f>IF(ISERROR('[1]貼付用（対象年度）'!BB30),"",'[1]貼付用（対象年度）'!BB30)</f>
        <v>8477.2000000000007</v>
      </c>
      <c r="R29" s="76">
        <f>IF(ISERROR('[1]貼付用（対象年度）'!AZ30+'[1]貼付用（対象年度）'!BD30+'[1]貼付用（対象年度）'!BF30),"",'[1]貼付用（対象年度）'!AZ30+'[1]貼付用（対象年度）'!BD30+'[1]貼付用（対象年度）'!BF30)</f>
        <v>2636.7</v>
      </c>
      <c r="S29" s="77">
        <f>IF(ISERROR('[1]貼付用（対象年度）'!BH30),"",'[1]貼付用（対象年度）'!BH30)</f>
        <v>1743.5</v>
      </c>
      <c r="T29" s="75">
        <f t="shared" si="1"/>
        <v>2409</v>
      </c>
      <c r="U29" s="76">
        <f t="shared" si="1"/>
        <v>14705.4</v>
      </c>
      <c r="V29" s="76">
        <f t="shared" si="1"/>
        <v>1427.9</v>
      </c>
      <c r="W29" s="76">
        <f t="shared" si="1"/>
        <v>10746.400000000001</v>
      </c>
      <c r="X29" s="76">
        <f t="shared" si="1"/>
        <v>3362.1</v>
      </c>
      <c r="Y29" s="78">
        <f t="shared" si="1"/>
        <v>2056.5</v>
      </c>
    </row>
    <row r="30" spans="1:25" ht="18" customHeight="1" x14ac:dyDescent="0.15">
      <c r="A30" s="11" t="s">
        <v>35</v>
      </c>
      <c r="B30" s="75">
        <f>IF(ISERROR('[1]貼付用（対象年度）'!F31),"",'[1]貼付用（対象年度）'!F31)</f>
        <v>186</v>
      </c>
      <c r="C30" s="76">
        <f>IF(ISERROR('[1]貼付用（対象年度）'!H31),"",'[1]貼付用（対象年度）'!H31)</f>
        <v>105.7</v>
      </c>
      <c r="D30" s="76">
        <f>IF(ISERROR('[1]貼付用（対象年度）'!J31),"",'[1]貼付用（対象年度）'!J31)</f>
        <v>11.4</v>
      </c>
      <c r="E30" s="76">
        <f>IF(ISERROR('[1]貼付用（対象年度）'!N31),"",'[1]貼付用（対象年度）'!N31)</f>
        <v>8.3000000000000007</v>
      </c>
      <c r="F30" s="76">
        <f>IF(ISERROR('[1]貼付用（対象年度）'!L31+'[1]貼付用（対象年度）'!P31+'[1]貼付用（対象年度）'!R31),"",'[1]貼付用（対象年度）'!L31+'[1]貼付用（対象年度）'!P31+'[1]貼付用（対象年度）'!R31)</f>
        <v>0.3</v>
      </c>
      <c r="G30" s="77">
        <f>IF(ISERROR('[1]貼付用（対象年度）'!T31),"",'[1]貼付用（対象年度）'!T31)</f>
        <v>108.5</v>
      </c>
      <c r="H30" s="75">
        <f>IF(ISERROR('[1]貼付用（対象年度）'!Z31),"",'[1]貼付用（対象年度）'!Z31)</f>
        <v>592</v>
      </c>
      <c r="I30" s="76">
        <f>IF(ISERROR('[1]貼付用（対象年度）'!AB31),"",'[1]貼付用（対象年度）'!AB31)</f>
        <v>3846</v>
      </c>
      <c r="J30" s="76">
        <f>IF(ISERROR('[1]貼付用（対象年度）'!AD31),"",'[1]貼付用（対象年度）'!AD31)</f>
        <v>1658.9</v>
      </c>
      <c r="K30" s="76">
        <f>IF(ISERROR('[1]貼付用（対象年度）'!AH31),"",'[1]貼付用（対象年度）'!AH31)</f>
        <v>2744.8</v>
      </c>
      <c r="L30" s="76">
        <f>IF(ISERROR('[1]貼付用（対象年度）'!AF31+'[1]貼付用（対象年度）'!AJ31+'[1]貼付用（対象年度）'!AL31),"",'[1]貼付用（対象年度）'!AF31+'[1]貼付用（対象年度）'!AJ31+'[1]貼付用（対象年度）'!AL31)</f>
        <v>1051.6999999999998</v>
      </c>
      <c r="M30" s="78">
        <f>IF(ISERROR('[1]貼付用（対象年度）'!AN31),"",'[1]貼付用（対象年度）'!AN31)</f>
        <v>1609.8</v>
      </c>
      <c r="N30" s="79">
        <f>IF(ISERROR('[1]貼付用（対象年度）'!AT31),"",'[1]貼付用（対象年度）'!AT31)</f>
        <v>4166</v>
      </c>
      <c r="O30" s="76">
        <f>IF(ISERROR('[1]貼付用（対象年度）'!AV31),"",'[1]貼付用（対象年度）'!AV31)</f>
        <v>23068.1</v>
      </c>
      <c r="P30" s="76">
        <f>IF(ISERROR('[1]貼付用（対象年度）'!AX31),"",'[1]貼付用（対象年度）'!AX31)</f>
        <v>3013.8</v>
      </c>
      <c r="Q30" s="76">
        <f>IF(ISERROR('[1]貼付用（対象年度）'!BB31),"",'[1]貼付用（対象年度）'!BB31)</f>
        <v>15051.4</v>
      </c>
      <c r="R30" s="76">
        <f>IF(ISERROR('[1]貼付用（対象年度）'!AZ31+'[1]貼付用（対象年度）'!BD31+'[1]貼付用（対象年度）'!BF31),"",'[1]貼付用（対象年度）'!AZ31+'[1]貼付用（対象年度）'!BD31+'[1]貼付用（対象年度）'!BF31)</f>
        <v>8418.4</v>
      </c>
      <c r="S30" s="77">
        <f>IF(ISERROR('[1]貼付用（対象年度）'!BH31),"",'[1]貼付用（対象年度）'!BH31)</f>
        <v>2697.1</v>
      </c>
      <c r="T30" s="75">
        <f t="shared" si="1"/>
        <v>4944</v>
      </c>
      <c r="U30" s="76">
        <f t="shared" si="1"/>
        <v>27019.8</v>
      </c>
      <c r="V30" s="76">
        <f t="shared" si="1"/>
        <v>4684.1000000000004</v>
      </c>
      <c r="W30" s="76">
        <f t="shared" si="1"/>
        <v>17804.5</v>
      </c>
      <c r="X30" s="76">
        <f t="shared" si="1"/>
        <v>9470.4</v>
      </c>
      <c r="Y30" s="78">
        <f t="shared" si="1"/>
        <v>4415.3999999999996</v>
      </c>
    </row>
    <row r="31" spans="1:25" ht="18" customHeight="1" x14ac:dyDescent="0.15">
      <c r="A31" s="11" t="s">
        <v>36</v>
      </c>
      <c r="B31" s="75">
        <f>IF(ISERROR('[1]貼付用（対象年度）'!F32),"",'[1]貼付用（対象年度）'!F32)</f>
        <v>51</v>
      </c>
      <c r="C31" s="76">
        <f>IF(ISERROR('[1]貼付用（対象年度）'!H32),"",'[1]貼付用（対象年度）'!H32)</f>
        <v>101.1</v>
      </c>
      <c r="D31" s="76">
        <f>IF(ISERROR('[1]貼付用（対象年度）'!J32),"",'[1]貼付用（対象年度）'!J32)</f>
        <v>15.7</v>
      </c>
      <c r="E31" s="76">
        <f>IF(ISERROR('[1]貼付用（対象年度）'!N32),"",'[1]貼付用（対象年度）'!N32)</f>
        <v>95.3</v>
      </c>
      <c r="F31" s="76">
        <f>IF(ISERROR('[1]貼付用（対象年度）'!L32+'[1]貼付用（対象年度）'!P32+'[1]貼付用（対象年度）'!R32),"",'[1]貼付用（対象年度）'!L32+'[1]貼付用（対象年度）'!P32+'[1]貼付用（対象年度）'!R32)</f>
        <v>3.1</v>
      </c>
      <c r="G31" s="77">
        <f>IF(ISERROR('[1]貼付用（対象年度）'!T32),"",'[1]貼付用（対象年度）'!T32)</f>
        <v>18.399999999999999</v>
      </c>
      <c r="H31" s="75">
        <f>IF(ISERROR('[1]貼付用（対象年度）'!Z32),"",'[1]貼付用（対象年度）'!Z32)</f>
        <v>1876</v>
      </c>
      <c r="I31" s="76">
        <f>IF(ISERROR('[1]貼付用（対象年度）'!AB32),"",'[1]貼付用（対象年度）'!AB32)</f>
        <v>20848.900000000001</v>
      </c>
      <c r="J31" s="76">
        <f>IF(ISERROR('[1]貼付用（対象年度）'!AD32),"",'[1]貼付用（対象年度）'!AD32)</f>
        <v>3098.8</v>
      </c>
      <c r="K31" s="76">
        <f>IF(ISERROR('[1]貼付用（対象年度）'!AH32),"",'[1]貼付用（対象年度）'!AH32)</f>
        <v>9806.2000000000007</v>
      </c>
      <c r="L31" s="76">
        <f>IF(ISERROR('[1]貼付用（対象年度）'!AF32+'[1]貼付用（対象年度）'!AJ32+'[1]貼付用（対象年度）'!AL32),"",'[1]貼付用（対象年度）'!AF32+'[1]貼付用（対象年度）'!AJ32+'[1]貼付用（対象年度）'!AL32)</f>
        <v>10973.7</v>
      </c>
      <c r="M31" s="78">
        <f>IF(ISERROR('[1]貼付用（対象年度）'!AN32),"",'[1]貼付用（対象年度）'!AN32)</f>
        <v>3167.9</v>
      </c>
      <c r="N31" s="79">
        <f>IF(ISERROR('[1]貼付用（対象年度）'!AT32),"",'[1]貼付用（対象年度）'!AT32)</f>
        <v>16429</v>
      </c>
      <c r="O31" s="76">
        <f>IF(ISERROR('[1]貼付用（対象年度）'!AV32),"",'[1]貼付用（対象年度）'!AV32)</f>
        <v>81356.899999999994</v>
      </c>
      <c r="P31" s="76">
        <f>IF(ISERROR('[1]貼付用（対象年度）'!AX32),"",'[1]貼付用（対象年度）'!AX32)</f>
        <v>6400</v>
      </c>
      <c r="Q31" s="76">
        <f>IF(ISERROR('[1]貼付用（対象年度）'!BB32),"",'[1]貼付用（対象年度）'!BB32)</f>
        <v>48688.6</v>
      </c>
      <c r="R31" s="76">
        <f>IF(ISERROR('[1]貼付用（対象年度）'!AZ32+'[1]貼付用（対象年度）'!BD32+'[1]貼付用（対象年度）'!BF32),"",'[1]貼付用（対象年度）'!AZ32+'[1]貼付用（対象年度）'!BD32+'[1]貼付用（対象年度）'!BF32)</f>
        <v>32768</v>
      </c>
      <c r="S31" s="77">
        <f>IF(ISERROR('[1]貼付用（対象年度）'!BH32),"",'[1]貼付用（対象年度）'!BH32)</f>
        <v>6300.2</v>
      </c>
      <c r="T31" s="75">
        <f t="shared" si="1"/>
        <v>18356</v>
      </c>
      <c r="U31" s="76">
        <f t="shared" si="1"/>
        <v>102306.9</v>
      </c>
      <c r="V31" s="76">
        <f t="shared" si="1"/>
        <v>9514.5</v>
      </c>
      <c r="W31" s="76">
        <f t="shared" si="1"/>
        <v>58590.1</v>
      </c>
      <c r="X31" s="76">
        <f t="shared" si="1"/>
        <v>43744.800000000003</v>
      </c>
      <c r="Y31" s="78">
        <f t="shared" si="1"/>
        <v>9486.5</v>
      </c>
    </row>
    <row r="32" spans="1:25" ht="18" customHeight="1" x14ac:dyDescent="0.15">
      <c r="A32" s="11" t="s">
        <v>37</v>
      </c>
      <c r="B32" s="75">
        <f>IF(ISERROR('[1]貼付用（対象年度）'!F33),"",'[1]貼付用（対象年度）'!F33)</f>
        <v>89</v>
      </c>
      <c r="C32" s="76">
        <f>IF(ISERROR('[1]貼付用（対象年度）'!H33),"",'[1]貼付用（対象年度）'!H33)</f>
        <v>11775.2</v>
      </c>
      <c r="D32" s="76">
        <f>IF(ISERROR('[1]貼付用（対象年度）'!J33),"",'[1]貼付用（対象年度）'!J33)</f>
        <v>107.6</v>
      </c>
      <c r="E32" s="76">
        <f>IF(ISERROR('[1]貼付用（対象年度）'!N33),"",'[1]貼付用（対象年度）'!N33)</f>
        <v>2053.1</v>
      </c>
      <c r="F32" s="76">
        <f>IF(ISERROR('[1]貼付用（対象年度）'!L33+'[1]貼付用（対象年度）'!P33+'[1]貼付用（対象年度）'!R33),"",'[1]貼付用（対象年度）'!L33+'[1]貼付用（対象年度）'!P33+'[1]貼付用（対象年度）'!R33)</f>
        <v>9785</v>
      </c>
      <c r="G32" s="77">
        <f>IF(ISERROR('[1]貼付用（対象年度）'!T33),"",'[1]貼付用（対象年度）'!T33)</f>
        <v>44.7</v>
      </c>
      <c r="H32" s="75">
        <f>IF(ISERROR('[1]貼付用（対象年度）'!Z33),"",'[1]貼付用（対象年度）'!Z33)</f>
        <v>1231</v>
      </c>
      <c r="I32" s="76">
        <f>IF(ISERROR('[1]貼付用（対象年度）'!AB33),"",'[1]貼付用（対象年度）'!AB33)</f>
        <v>10257.6</v>
      </c>
      <c r="J32" s="76">
        <f>IF(ISERROR('[1]貼付用（対象年度）'!AD33),"",'[1]貼付用（対象年度）'!AD33)</f>
        <v>1950.5</v>
      </c>
      <c r="K32" s="76">
        <f>IF(ISERROR('[1]貼付用（対象年度）'!AH33),"",'[1]貼付用（対象年度）'!AH33)</f>
        <v>5499.1</v>
      </c>
      <c r="L32" s="76">
        <f>IF(ISERROR('[1]貼付用（対象年度）'!AF33+'[1]貼付用（対象年度）'!AJ33+'[1]貼付用（対象年度）'!AL33),"",'[1]貼付用（対象年度）'!AF33+'[1]貼付用（対象年度）'!AJ33+'[1]貼付用（対象年度）'!AL33)</f>
        <v>4388.6000000000004</v>
      </c>
      <c r="M32" s="78">
        <f>IF(ISERROR('[1]貼付用（対象年度）'!AN33),"",'[1]貼付用（対象年度）'!AN33)</f>
        <v>2111.8000000000002</v>
      </c>
      <c r="N32" s="79">
        <f>IF(ISERROR('[1]貼付用（対象年度）'!AT33),"",'[1]貼付用（対象年度）'!AT33)</f>
        <v>8538</v>
      </c>
      <c r="O32" s="76">
        <f>IF(ISERROR('[1]貼付用（対象年度）'!AV33),"",'[1]貼付用（対象年度）'!AV33)</f>
        <v>44444.3</v>
      </c>
      <c r="P32" s="76">
        <f>IF(ISERROR('[1]貼付用（対象年度）'!AX33),"",'[1]貼付用（対象年度）'!AX33)</f>
        <v>4796.5</v>
      </c>
      <c r="Q32" s="76">
        <f>IF(ISERROR('[1]貼付用（対象年度）'!BB33),"",'[1]貼付用（対象年度）'!BB33)</f>
        <v>32102.7</v>
      </c>
      <c r="R32" s="76">
        <f>IF(ISERROR('[1]貼付用（対象年度）'!AZ33+'[1]貼付用（対象年度）'!BD33+'[1]貼付用（対象年度）'!BF33),"",'[1]貼付用（対象年度）'!AZ33+'[1]貼付用（対象年度）'!BD33+'[1]貼付用（対象年度）'!BF33)</f>
        <v>12623.8</v>
      </c>
      <c r="S32" s="77">
        <f>IF(ISERROR('[1]貼付用（対象年度）'!BH33),"",'[1]貼付用（対象年度）'!BH33)</f>
        <v>4520</v>
      </c>
      <c r="T32" s="75">
        <f t="shared" si="1"/>
        <v>9858</v>
      </c>
      <c r="U32" s="76">
        <f t="shared" si="1"/>
        <v>66477.100000000006</v>
      </c>
      <c r="V32" s="76">
        <f t="shared" si="1"/>
        <v>6854.6</v>
      </c>
      <c r="W32" s="76">
        <f t="shared" si="1"/>
        <v>39654.9</v>
      </c>
      <c r="X32" s="76">
        <f t="shared" si="1"/>
        <v>26797.4</v>
      </c>
      <c r="Y32" s="78">
        <f t="shared" si="1"/>
        <v>6676.5</v>
      </c>
    </row>
    <row r="33" spans="1:25" ht="18" customHeight="1" x14ac:dyDescent="0.15">
      <c r="A33" s="11" t="s">
        <v>38</v>
      </c>
      <c r="B33" s="75">
        <f>IF(ISERROR('[1]貼付用（対象年度）'!F34),"",'[1]貼付用（対象年度）'!F34)</f>
        <v>7</v>
      </c>
      <c r="C33" s="76">
        <f>IF(ISERROR('[1]貼付用（対象年度）'!H34),"",'[1]貼付用（対象年度）'!H34)</f>
        <v>4</v>
      </c>
      <c r="D33" s="76">
        <f>IF(ISERROR('[1]貼付用（対象年度）'!J34),"",'[1]貼付用（対象年度）'!J34)</f>
        <v>18.2</v>
      </c>
      <c r="E33" s="76">
        <f>IF(ISERROR('[1]貼付用（対象年度）'!N34),"",'[1]貼付用（対象年度）'!N34)</f>
        <v>0</v>
      </c>
      <c r="F33" s="76">
        <f>IF(ISERROR('[1]貼付用（対象年度）'!L34+'[1]貼付用（対象年度）'!P34+'[1]貼付用（対象年度）'!R34),"",'[1]貼付用（対象年度）'!L34+'[1]貼付用（対象年度）'!P34+'[1]貼付用（対象年度）'!R34)</f>
        <v>7.7</v>
      </c>
      <c r="G33" s="77">
        <f>IF(ISERROR('[1]貼付用（対象年度）'!T34),"",'[1]貼付用（対象年度）'!T34)</f>
        <v>14.5</v>
      </c>
      <c r="H33" s="75">
        <f>IF(ISERROR('[1]貼付用（対象年度）'!Z34),"",'[1]貼付用（対象年度）'!Z34)</f>
        <v>179</v>
      </c>
      <c r="I33" s="76">
        <f>IF(ISERROR('[1]貼付用（対象年度）'!AB34),"",'[1]貼付用（対象年度）'!AB34)</f>
        <v>1308.3</v>
      </c>
      <c r="J33" s="76">
        <f>IF(ISERROR('[1]貼付用（対象年度）'!AD34),"",'[1]貼付用（対象年度）'!AD34)</f>
        <v>280.2</v>
      </c>
      <c r="K33" s="76">
        <f>IF(ISERROR('[1]貼付用（対象年度）'!AH34),"",'[1]貼付用（対象年度）'!AH34)</f>
        <v>833.8</v>
      </c>
      <c r="L33" s="76">
        <f>IF(ISERROR('[1]貼付用（対象年度）'!AF34+'[1]貼付用（対象年度）'!AJ34+'[1]貼付用（対象年度）'!AL34),"",'[1]貼付用（対象年度）'!AF34+'[1]貼付用（対象年度）'!AJ34+'[1]貼付用（対象年度）'!AL34)</f>
        <v>604.29999999999995</v>
      </c>
      <c r="M33" s="78">
        <f>IF(ISERROR('[1]貼付用（対象年度）'!AN34),"",'[1]貼付用（対象年度）'!AN34)</f>
        <v>150.30000000000001</v>
      </c>
      <c r="N33" s="79">
        <f>IF(ISERROR('[1]貼付用（対象年度）'!AT34),"",'[1]貼付用（対象年度）'!AT34)</f>
        <v>1127</v>
      </c>
      <c r="O33" s="76">
        <f>IF(ISERROR('[1]貼付用（対象年度）'!AV34),"",'[1]貼付用（対象年度）'!AV34)</f>
        <v>4980.4000000000005</v>
      </c>
      <c r="P33" s="76">
        <f>IF(ISERROR('[1]貼付用（対象年度）'!AX34),"",'[1]貼付用（対象年度）'!AX34)</f>
        <v>1224.7</v>
      </c>
      <c r="Q33" s="76">
        <f>IF(ISERROR('[1]貼付用（対象年度）'!BB34),"",'[1]貼付用（対象年度）'!BB34)</f>
        <v>3417.4</v>
      </c>
      <c r="R33" s="76">
        <f>IF(ISERROR('[1]貼付用（対象年度）'!AZ34+'[1]貼付用（対象年度）'!BD34+'[1]貼付用（対象年度）'!BF34),"",'[1]貼付用（対象年度）'!AZ34+'[1]貼付用（対象年度）'!BD34+'[1]貼付用（対象年度）'!BF34)</f>
        <v>1544.7</v>
      </c>
      <c r="S33" s="77">
        <f>IF(ISERROR('[1]貼付用（対象年度）'!BH34),"",'[1]貼付用（対象年度）'!BH34)</f>
        <v>1243.0999999999999</v>
      </c>
      <c r="T33" s="75">
        <f t="shared" si="1"/>
        <v>1313</v>
      </c>
      <c r="U33" s="76">
        <f t="shared" si="1"/>
        <v>6292.7000000000007</v>
      </c>
      <c r="V33" s="76">
        <f t="shared" si="1"/>
        <v>1523.1</v>
      </c>
      <c r="W33" s="76">
        <f t="shared" si="1"/>
        <v>4251.2</v>
      </c>
      <c r="X33" s="76">
        <f t="shared" si="1"/>
        <v>2156.6999999999998</v>
      </c>
      <c r="Y33" s="78">
        <f t="shared" si="1"/>
        <v>1407.8999999999999</v>
      </c>
    </row>
    <row r="34" spans="1:25" ht="18" customHeight="1" x14ac:dyDescent="0.15">
      <c r="A34" s="11" t="s">
        <v>39</v>
      </c>
      <c r="B34" s="75">
        <f>IF(ISERROR('[1]貼付用（対象年度）'!F35),"",'[1]貼付用（対象年度）'!F35)</f>
        <v>3</v>
      </c>
      <c r="C34" s="76">
        <f>IF(ISERROR('[1]貼付用（対象年度）'!H35),"",'[1]貼付用（対象年度）'!H35)</f>
        <v>280.40000000000003</v>
      </c>
      <c r="D34" s="76">
        <f>IF(ISERROR('[1]貼付用（対象年度）'!J35),"",'[1]貼付用（対象年度）'!J35)</f>
        <v>3.6</v>
      </c>
      <c r="E34" s="76">
        <f>IF(ISERROR('[1]貼付用（対象年度）'!N35),"",'[1]貼付用（対象年度）'!N35)</f>
        <v>0</v>
      </c>
      <c r="F34" s="76">
        <f>IF(ISERROR('[1]貼付用（対象年度）'!L35+'[1]貼付用（対象年度）'!P35+'[1]貼付用（対象年度）'!R35),"",'[1]貼付用（対象年度）'!L35+'[1]貼付用（対象年度）'!P35+'[1]貼付用（対象年度）'!R35)</f>
        <v>1.1000000000000001</v>
      </c>
      <c r="G34" s="77">
        <f>IF(ISERROR('[1]貼付用（対象年度）'!T35),"",'[1]貼付用（対象年度）'!T35)</f>
        <v>282.89999999999998</v>
      </c>
      <c r="H34" s="75">
        <f>IF(ISERROR('[1]貼付用（対象年度）'!Z35),"",'[1]貼付用（対象年度）'!Z35)</f>
        <v>268</v>
      </c>
      <c r="I34" s="76">
        <f>IF(ISERROR('[1]貼付用（対象年度）'!AB35),"",'[1]貼付用（対象年度）'!AB35)</f>
        <v>2134.6</v>
      </c>
      <c r="J34" s="76">
        <f>IF(ISERROR('[1]貼付用（対象年度）'!AD35),"",'[1]貼付用（対象年度）'!AD35)</f>
        <v>373.2</v>
      </c>
      <c r="K34" s="76">
        <f>IF(ISERROR('[1]貼付用（対象年度）'!AH35),"",'[1]貼付用（対象年度）'!AH35)</f>
        <v>1429.8</v>
      </c>
      <c r="L34" s="76">
        <f>IF(ISERROR('[1]貼付用（対象年度）'!AF35+'[1]貼付用（対象年度）'!AJ35+'[1]貼付用（対象年度）'!AL35),"",'[1]貼付用（対象年度）'!AF35+'[1]貼付用（対象年度）'!AJ35+'[1]貼付用（対象年度）'!AL35)</f>
        <v>760.7</v>
      </c>
      <c r="M34" s="78">
        <f>IF(ISERROR('[1]貼付用（対象年度）'!AN35),"",'[1]貼付用（対象年度）'!AN35)</f>
        <v>317.3</v>
      </c>
      <c r="N34" s="79">
        <f>IF(ISERROR('[1]貼付用（対象年度）'!AT35),"",'[1]貼付用（対象年度）'!AT35)</f>
        <v>1240</v>
      </c>
      <c r="O34" s="76">
        <f>IF(ISERROR('[1]貼付用（対象年度）'!AV35),"",'[1]貼付用（対象年度）'!AV35)</f>
        <v>6531.8</v>
      </c>
      <c r="P34" s="76">
        <f>IF(ISERROR('[1]貼付用（対象年度）'!AX35),"",'[1]貼付用（対象年度）'!AX35)</f>
        <v>920.2</v>
      </c>
      <c r="Q34" s="76">
        <f>IF(ISERROR('[1]貼付用（対象年度）'!BB35),"",'[1]貼付用（対象年度）'!BB35)</f>
        <v>3881.5</v>
      </c>
      <c r="R34" s="76">
        <f>IF(ISERROR('[1]貼付用（対象年度）'!AZ35+'[1]貼付用（対象年度）'!BD35+'[1]貼付用（対象年度）'!BF35),"",'[1]貼付用（対象年度）'!AZ35+'[1]貼付用（対象年度）'!BD35+'[1]貼付用（対象年度）'!BF35)</f>
        <v>2753.5</v>
      </c>
      <c r="S34" s="77">
        <f>IF(ISERROR('[1]貼付用（対象年度）'!BH35),"",'[1]貼付用（対象年度）'!BH35)</f>
        <v>817</v>
      </c>
      <c r="T34" s="75">
        <f t="shared" si="1"/>
        <v>1511</v>
      </c>
      <c r="U34" s="76">
        <f t="shared" si="1"/>
        <v>8946.7999999999993</v>
      </c>
      <c r="V34" s="76">
        <f t="shared" si="1"/>
        <v>1297</v>
      </c>
      <c r="W34" s="76">
        <f t="shared" si="1"/>
        <v>5311.3</v>
      </c>
      <c r="X34" s="76">
        <f t="shared" si="1"/>
        <v>3515.3</v>
      </c>
      <c r="Y34" s="78">
        <f t="shared" si="1"/>
        <v>1417.2</v>
      </c>
    </row>
    <row r="35" spans="1:25" ht="18" customHeight="1" x14ac:dyDescent="0.15">
      <c r="A35" s="11" t="s">
        <v>40</v>
      </c>
      <c r="B35" s="75">
        <f>IF(ISERROR('[1]貼付用（対象年度）'!F36),"",'[1]貼付用（対象年度）'!F36)</f>
        <v>8</v>
      </c>
      <c r="C35" s="76">
        <f>IF(ISERROR('[1]貼付用（対象年度）'!H36),"",'[1]貼付用（対象年度）'!H36)</f>
        <v>197</v>
      </c>
      <c r="D35" s="76">
        <f>IF(ISERROR('[1]貼付用（対象年度）'!J36),"",'[1]貼付用（対象年度）'!J36)</f>
        <v>0</v>
      </c>
      <c r="E35" s="76">
        <f>IF(ISERROR('[1]貼付用（対象年度）'!N36),"",'[1]貼付用（対象年度）'!N36)</f>
        <v>0</v>
      </c>
      <c r="F35" s="76">
        <f>IF(ISERROR('[1]貼付用（対象年度）'!L36+'[1]貼付用（対象年度）'!P36+'[1]貼付用（対象年度）'!R36),"",'[1]貼付用（対象年度）'!L36+'[1]貼付用（対象年度）'!P36+'[1]貼付用（対象年度）'!R36)</f>
        <v>7</v>
      </c>
      <c r="G35" s="77">
        <f>IF(ISERROR('[1]貼付用（対象年度）'!T36),"",'[1]貼付用（対象年度）'!T36)</f>
        <v>190</v>
      </c>
      <c r="H35" s="75">
        <f>IF(ISERROR('[1]貼付用（対象年度）'!Z36),"",'[1]貼付用（対象年度）'!Z36)</f>
        <v>205</v>
      </c>
      <c r="I35" s="76">
        <f>IF(ISERROR('[1]貼付用（対象年度）'!AB36),"",'[1]貼付用（対象年度）'!AB36)</f>
        <v>1307.05</v>
      </c>
      <c r="J35" s="76">
        <f>IF(ISERROR('[1]貼付用（対象年度）'!AD36),"",'[1]貼付用（対象年度）'!AD36)</f>
        <v>73.94</v>
      </c>
      <c r="K35" s="76">
        <f>IF(ISERROR('[1]貼付用（対象年度）'!AH36),"",'[1]貼付用（対象年度）'!AH36)</f>
        <v>882.28</v>
      </c>
      <c r="L35" s="76">
        <f>IF(ISERROR('[1]貼付用（対象年度）'!AF36+'[1]貼付用（対象年度）'!AJ36+'[1]貼付用（対象年度）'!AL36),"",'[1]貼付用（対象年度）'!AF36+'[1]貼付用（対象年度）'!AJ36+'[1]貼付用（対象年度）'!AL36)</f>
        <v>451.93</v>
      </c>
      <c r="M35" s="78">
        <f>IF(ISERROR('[1]貼付用（対象年度）'!AN36),"",'[1]貼付用（対象年度）'!AN36)</f>
        <v>46.78</v>
      </c>
      <c r="N35" s="79">
        <f>IF(ISERROR('[1]貼付用（対象年度）'!AT36),"",'[1]貼付用（対象年度）'!AT36)</f>
        <v>1819</v>
      </c>
      <c r="O35" s="76">
        <f>IF(ISERROR('[1]貼付用（対象年度）'!AV36),"",'[1]貼付用（対象年度）'!AV36)</f>
        <v>4620.92</v>
      </c>
      <c r="P35" s="76">
        <f>IF(ISERROR('[1]貼付用（対象年度）'!AX36),"",'[1]貼付用（対象年度）'!AX36)</f>
        <v>380.45</v>
      </c>
      <c r="Q35" s="76">
        <f>IF(ISERROR('[1]貼付用（対象年度）'!BB36),"",'[1]貼付用（対象年度）'!BB36)</f>
        <v>2136.5700000000002</v>
      </c>
      <c r="R35" s="76">
        <f>IF(ISERROR('[1]貼付用（対象年度）'!AZ36+'[1]貼付用（対象年度）'!BD36+'[1]貼付用（対象年度）'!BF36),"",'[1]貼付用（対象年度）'!AZ36+'[1]貼付用（対象年度）'!BD36+'[1]貼付用（対象年度）'!BF36)</f>
        <v>2506.48</v>
      </c>
      <c r="S35" s="77">
        <f>IF(ISERROR('[1]貼付用（対象年度）'!BH36),"",'[1]貼付用（対象年度）'!BH36)</f>
        <v>358.32</v>
      </c>
      <c r="T35" s="75">
        <f t="shared" si="1"/>
        <v>2032</v>
      </c>
      <c r="U35" s="76">
        <f t="shared" si="1"/>
        <v>6124.97</v>
      </c>
      <c r="V35" s="76">
        <f t="shared" si="1"/>
        <v>454.39</v>
      </c>
      <c r="W35" s="76">
        <f t="shared" si="1"/>
        <v>3018.8500000000004</v>
      </c>
      <c r="X35" s="76">
        <f t="shared" si="1"/>
        <v>2965.41</v>
      </c>
      <c r="Y35" s="78">
        <f t="shared" si="1"/>
        <v>595.1</v>
      </c>
    </row>
    <row r="36" spans="1:25" ht="18" customHeight="1" x14ac:dyDescent="0.15">
      <c r="A36" s="11" t="s">
        <v>41</v>
      </c>
      <c r="B36" s="75">
        <f>IF(ISERROR('[1]貼付用（対象年度）'!F37),"",'[1]貼付用（対象年度）'!F37)</f>
        <v>17</v>
      </c>
      <c r="C36" s="76">
        <f>IF(ISERROR('[1]貼付用（対象年度）'!H37),"",'[1]貼付用（対象年度）'!H37)</f>
        <v>1453</v>
      </c>
      <c r="D36" s="76">
        <f>IF(ISERROR('[1]貼付用（対象年度）'!J37),"",'[1]貼付用（対象年度）'!J37)</f>
        <v>78</v>
      </c>
      <c r="E36" s="76">
        <f>IF(ISERROR('[1]貼付用（対象年度）'!N37),"",'[1]貼付用（対象年度）'!N37)</f>
        <v>1</v>
      </c>
      <c r="F36" s="76">
        <f>IF(ISERROR('[1]貼付用（対象年度）'!L37+'[1]貼付用（対象年度）'!P37+'[1]貼付用（対象年度）'!R37),"",'[1]貼付用（対象年度）'!L37+'[1]貼付用（対象年度）'!P37+'[1]貼付用（対象年度）'!R37)</f>
        <v>3</v>
      </c>
      <c r="G36" s="77">
        <f>IF(ISERROR('[1]貼付用（対象年度）'!T37),"",'[1]貼付用（対象年度）'!T37)</f>
        <v>1526</v>
      </c>
      <c r="H36" s="75">
        <f>IF(ISERROR('[1]貼付用（対象年度）'!Z37),"",'[1]貼付用（対象年度）'!Z37)</f>
        <v>168</v>
      </c>
      <c r="I36" s="76">
        <f>IF(ISERROR('[1]貼付用（対象年度）'!AB37),"",'[1]貼付用（対象年度）'!AB37)</f>
        <v>1209</v>
      </c>
      <c r="J36" s="76">
        <f>IF(ISERROR('[1]貼付用（対象年度）'!AD37),"",'[1]貼付用（対象年度）'!AD37)</f>
        <v>119</v>
      </c>
      <c r="K36" s="76">
        <f>IF(ISERROR('[1]貼付用（対象年度）'!AH37),"",'[1]貼付用（対象年度）'!AH37)</f>
        <v>408</v>
      </c>
      <c r="L36" s="76">
        <f>IF(ISERROR('[1]貼付用（対象年度）'!AF37+'[1]貼付用（対象年度）'!AJ37+'[1]貼付用（対象年度）'!AL37),"",'[1]貼付用（対象年度）'!AF37+'[1]貼付用（対象年度）'!AJ37+'[1]貼付用（対象年度）'!AL37)</f>
        <v>834</v>
      </c>
      <c r="M36" s="78">
        <f>IF(ISERROR('[1]貼付用（対象年度）'!AN37),"",'[1]貼付用（対象年度）'!AN37)</f>
        <v>86</v>
      </c>
      <c r="N36" s="79">
        <f>IF(ISERROR('[1]貼付用（対象年度）'!AT37),"",'[1]貼付用（対象年度）'!AT37)</f>
        <v>976</v>
      </c>
      <c r="O36" s="76">
        <f>IF(ISERROR('[1]貼付用（対象年度）'!AV37),"",'[1]貼付用（対象年度）'!AV37)</f>
        <v>4209</v>
      </c>
      <c r="P36" s="76">
        <f>IF(ISERROR('[1]貼付用（対象年度）'!AX37),"",'[1]貼付用（対象年度）'!AX37)</f>
        <v>510</v>
      </c>
      <c r="Q36" s="76">
        <f>IF(ISERROR('[1]貼付用（対象年度）'!BB37),"",'[1]貼付用（対象年度）'!BB37)</f>
        <v>2243</v>
      </c>
      <c r="R36" s="76">
        <f>IF(ISERROR('[1]貼付用（対象年度）'!AZ37+'[1]貼付用（対象年度）'!BD37+'[1]貼付用（対象年度）'!BF37),"",'[1]貼付用（対象年度）'!AZ37+'[1]貼付用（対象年度）'!BD37+'[1]貼付用（対象年度）'!BF37)</f>
        <v>1989</v>
      </c>
      <c r="S36" s="77">
        <f>IF(ISERROR('[1]貼付用（対象年度）'!BH37),"",'[1]貼付用（対象年度）'!BH37)</f>
        <v>488</v>
      </c>
      <c r="T36" s="75">
        <f t="shared" si="1"/>
        <v>1161</v>
      </c>
      <c r="U36" s="76">
        <f t="shared" si="1"/>
        <v>6871</v>
      </c>
      <c r="V36" s="76">
        <f t="shared" si="1"/>
        <v>707</v>
      </c>
      <c r="W36" s="76">
        <f t="shared" si="1"/>
        <v>2652</v>
      </c>
      <c r="X36" s="76">
        <f t="shared" si="1"/>
        <v>2826</v>
      </c>
      <c r="Y36" s="78">
        <f t="shared" si="1"/>
        <v>2100</v>
      </c>
    </row>
    <row r="37" spans="1:25" ht="18" customHeight="1" x14ac:dyDescent="0.15">
      <c r="A37" s="11" t="s">
        <v>42</v>
      </c>
      <c r="B37" s="75">
        <f>IF(ISERROR('[1]貼付用（対象年度）'!F38),"",'[1]貼付用（対象年度）'!F38)</f>
        <v>46</v>
      </c>
      <c r="C37" s="76">
        <f>IF(ISERROR('[1]貼付用（対象年度）'!H38),"",'[1]貼付用（対象年度）'!H38)</f>
        <v>41</v>
      </c>
      <c r="D37" s="76">
        <f>IF(ISERROR('[1]貼付用（対象年度）'!J38),"",'[1]貼付用（対象年度）'!J38)</f>
        <v>92.7</v>
      </c>
      <c r="E37" s="76">
        <f>IF(ISERROR('[1]貼付用（対象年度）'!N38),"",'[1]貼付用（対象年度）'!N38)</f>
        <v>23.3</v>
      </c>
      <c r="F37" s="76">
        <f>IF(ISERROR('[1]貼付用（対象年度）'!L38+'[1]貼付用（対象年度）'!P38+'[1]貼付用（対象年度）'!R38),"",'[1]貼付用（対象年度）'!L38+'[1]貼付用（対象年度）'!P38+'[1]貼付用（対象年度）'!R38)</f>
        <v>17.600000000000001</v>
      </c>
      <c r="G37" s="77">
        <f>IF(ISERROR('[1]貼付用（対象年度）'!T38),"",'[1]貼付用（対象年度）'!T38)</f>
        <v>92.7</v>
      </c>
      <c r="H37" s="75">
        <f>IF(ISERROR('[1]貼付用（対象年度）'!Z38),"",'[1]貼付用（対象年度）'!Z38)</f>
        <v>409</v>
      </c>
      <c r="I37" s="76">
        <f>IF(ISERROR('[1]貼付用（対象年度）'!AB38),"",'[1]貼付用（対象年度）'!AB38)</f>
        <v>1710.7</v>
      </c>
      <c r="J37" s="76">
        <f>IF(ISERROR('[1]貼付用（対象年度）'!AD38),"",'[1]貼付用（対象年度）'!AD38)</f>
        <v>155.80000000000001</v>
      </c>
      <c r="K37" s="76">
        <f>IF(ISERROR('[1]貼付用（対象年度）'!AH38),"",'[1]貼付用（対象年度）'!AH38)</f>
        <v>790.9</v>
      </c>
      <c r="L37" s="76">
        <f>IF(ISERROR('[1]貼付用（対象年度）'!AF38+'[1]貼付用（対象年度）'!AJ38+'[1]貼付用（対象年度）'!AL38),"",'[1]貼付用（対象年度）'!AF38+'[1]貼付用（対象年度）'!AJ38+'[1]貼付用（対象年度）'!AL38)</f>
        <v>919.2</v>
      </c>
      <c r="M37" s="78">
        <f>IF(ISERROR('[1]貼付用（対象年度）'!AN38),"",'[1]貼付用（対象年度）'!AN38)</f>
        <v>156.5</v>
      </c>
      <c r="N37" s="79">
        <f>IF(ISERROR('[1]貼付用（対象年度）'!AT38),"",'[1]貼付用（対象年度）'!AT38)</f>
        <v>2751</v>
      </c>
      <c r="O37" s="76">
        <f>IF(ISERROR('[1]貼付用（対象年度）'!AV38),"",'[1]貼付用（対象年度）'!AV38)</f>
        <v>10795</v>
      </c>
      <c r="P37" s="76">
        <f>IF(ISERROR('[1]貼付用（対象年度）'!AX38),"",'[1]貼付用（対象年度）'!AX38)</f>
        <v>755.4</v>
      </c>
      <c r="Q37" s="76">
        <f>IF(ISERROR('[1]貼付用（対象年度）'!BB38),"",'[1]貼付用（対象年度）'!BB38)</f>
        <v>7216.8</v>
      </c>
      <c r="R37" s="76">
        <f>IF(ISERROR('[1]貼付用（対象年度）'!AZ38+'[1]貼付用（対象年度）'!BD38+'[1]貼付用（対象年度）'!BF38),"",'[1]貼付用（対象年度）'!AZ38+'[1]貼付用（対象年度）'!BD38+'[1]貼付用（対象年度）'!BF38)</f>
        <v>3514.8</v>
      </c>
      <c r="S37" s="77">
        <f>IF(ISERROR('[1]貼付用（対象年度）'!BH38),"",'[1]貼付用（対象年度）'!BH38)</f>
        <v>818.7</v>
      </c>
      <c r="T37" s="75">
        <f t="shared" si="1"/>
        <v>3206</v>
      </c>
      <c r="U37" s="76">
        <f t="shared" si="1"/>
        <v>12546.7</v>
      </c>
      <c r="V37" s="76">
        <f t="shared" si="1"/>
        <v>1003.9</v>
      </c>
      <c r="W37" s="76">
        <f t="shared" si="1"/>
        <v>8031</v>
      </c>
      <c r="X37" s="76">
        <f t="shared" si="1"/>
        <v>4451.6000000000004</v>
      </c>
      <c r="Y37" s="78">
        <f t="shared" si="1"/>
        <v>1067.9000000000001</v>
      </c>
    </row>
    <row r="38" spans="1:25" ht="18" customHeight="1" x14ac:dyDescent="0.15">
      <c r="A38" s="11" t="s">
        <v>43</v>
      </c>
      <c r="B38" s="75">
        <f>IF(ISERROR('[1]貼付用（対象年度）'!F39),"",'[1]貼付用（対象年度）'!F39)</f>
        <v>40</v>
      </c>
      <c r="C38" s="76">
        <f>IF(ISERROR('[1]貼付用（対象年度）'!H39),"",'[1]貼付用（対象年度）'!H39)</f>
        <v>108.6</v>
      </c>
      <c r="D38" s="76">
        <f>IF(ISERROR('[1]貼付用（対象年度）'!J39),"",'[1]貼付用（対象年度）'!J39)</f>
        <v>467.7</v>
      </c>
      <c r="E38" s="76">
        <f>IF(ISERROR('[1]貼付用（対象年度）'!N39),"",'[1]貼付用（対象年度）'!N39)</f>
        <v>3</v>
      </c>
      <c r="F38" s="76">
        <f>IF(ISERROR('[1]貼付用（対象年度）'!L39+'[1]貼付用（対象年度）'!P39+'[1]貼付用（対象年度）'!R39),"",'[1]貼付用（対象年度）'!L39+'[1]貼付用（対象年度）'!P39+'[1]貼付用（対象年度）'!R39)</f>
        <v>561.20000000000005</v>
      </c>
      <c r="G38" s="77">
        <f>IF(ISERROR('[1]貼付用（対象年度）'!T39),"",'[1]貼付用（対象年度）'!T39)</f>
        <v>12</v>
      </c>
      <c r="H38" s="75">
        <f>IF(ISERROR('[1]貼付用（対象年度）'!Z39),"",'[1]貼付用（対象年度）'!Z39)</f>
        <v>1201</v>
      </c>
      <c r="I38" s="76">
        <f>IF(ISERROR('[1]貼付用（対象年度）'!AB39),"",'[1]貼付用（対象年度）'!AB39)</f>
        <v>7002.6</v>
      </c>
      <c r="J38" s="76">
        <f>IF(ISERROR('[1]貼付用（対象年度）'!AD39),"",'[1]貼付用（対象年度）'!AD39)</f>
        <v>537.5</v>
      </c>
      <c r="K38" s="76">
        <f>IF(ISERROR('[1]貼付用（対象年度）'!AH39),"",'[1]貼付用（対象年度）'!AH39)</f>
        <v>3108.3</v>
      </c>
      <c r="L38" s="76">
        <f>IF(ISERROR('[1]貼付用（対象年度）'!AF39+'[1]貼付用（対象年度）'!AJ39+'[1]貼付用（対象年度）'!AL39),"",'[1]貼付用（対象年度）'!AF39+'[1]貼付用（対象年度）'!AJ39+'[1]貼付用（対象年度）'!AL39)</f>
        <v>3849.5</v>
      </c>
      <c r="M38" s="78">
        <f>IF(ISERROR('[1]貼付用（対象年度）'!AN39),"",'[1]貼付用（対象年度）'!AN39)</f>
        <v>573.70000000000005</v>
      </c>
      <c r="N38" s="79">
        <f>IF(ISERROR('[1]貼付用（対象年度）'!AT39),"",'[1]貼付用（対象年度）'!AT39)</f>
        <v>6037</v>
      </c>
      <c r="O38" s="76">
        <f>IF(ISERROR('[1]貼付用（対象年度）'!AV39),"",'[1]貼付用（対象年度）'!AV39)</f>
        <v>21123.7</v>
      </c>
      <c r="P38" s="76">
        <f>IF(ISERROR('[1]貼付用（対象年度）'!AX39),"",'[1]貼付用（対象年度）'!AX39)</f>
        <v>1807.2</v>
      </c>
      <c r="Q38" s="76">
        <f>IF(ISERROR('[1]貼付用（対象年度）'!BB39),"",'[1]貼付用（対象年度）'!BB39)</f>
        <v>13110</v>
      </c>
      <c r="R38" s="76">
        <f>IF(ISERROR('[1]貼付用（対象年度）'!AZ39+'[1]貼付用（対象年度）'!BD39+'[1]貼付用（対象年度）'!BF39),"",'[1]貼付用（対象年度）'!AZ39+'[1]貼付用（対象年度）'!BD39+'[1]貼付用（対象年度）'!BF39)</f>
        <v>8283.3000000000011</v>
      </c>
      <c r="S38" s="77">
        <f>IF(ISERROR('[1]貼付用（対象年度）'!BH39),"",'[1]貼付用（対象年度）'!BH39)</f>
        <v>1537.5</v>
      </c>
      <c r="T38" s="75">
        <f t="shared" si="1"/>
        <v>7278</v>
      </c>
      <c r="U38" s="76">
        <f t="shared" si="1"/>
        <v>28234.9</v>
      </c>
      <c r="V38" s="76">
        <f t="shared" si="1"/>
        <v>2812.4</v>
      </c>
      <c r="W38" s="76">
        <f t="shared" si="1"/>
        <v>16221.3</v>
      </c>
      <c r="X38" s="76">
        <f t="shared" si="1"/>
        <v>12694</v>
      </c>
      <c r="Y38" s="78">
        <f t="shared" si="1"/>
        <v>2123.1999999999998</v>
      </c>
    </row>
    <row r="39" spans="1:25" ht="18" customHeight="1" x14ac:dyDescent="0.15">
      <c r="A39" s="11" t="s">
        <v>44</v>
      </c>
      <c r="B39" s="75">
        <f>IF(ISERROR('[1]貼付用（対象年度）'!F40),"",'[1]貼付用（対象年度）'!F40)</f>
        <v>142</v>
      </c>
      <c r="C39" s="76">
        <f>IF(ISERROR('[1]貼付用（対象年度）'!H40),"",'[1]貼付用（対象年度）'!H40)</f>
        <v>65.2</v>
      </c>
      <c r="D39" s="76">
        <f>IF(ISERROR('[1]貼付用（対象年度）'!J40),"",'[1]貼付用（対象年度）'!J40)</f>
        <v>0</v>
      </c>
      <c r="E39" s="76">
        <f>IF(ISERROR('[1]貼付用（対象年度）'!N40),"",'[1]貼付用（対象年度）'!N40)</f>
        <v>38.700000000000003</v>
      </c>
      <c r="F39" s="76">
        <f>IF(ISERROR('[1]貼付用（対象年度）'!L40+'[1]貼付用（対象年度）'!P40+'[1]貼付用（対象年度）'!R40),"",'[1]貼付用（対象年度）'!L40+'[1]貼付用（対象年度）'!P40+'[1]貼付用（対象年度）'!R40)</f>
        <v>25.800000000000004</v>
      </c>
      <c r="G39" s="77">
        <f>IF(ISERROR('[1]貼付用（対象年度）'!T40),"",'[1]貼付用（対象年度）'!T40)</f>
        <v>0.7</v>
      </c>
      <c r="H39" s="75">
        <f>IF(ISERROR('[1]貼付用（対象年度）'!Z40),"",'[1]貼付用（対象年度）'!Z40)</f>
        <v>867</v>
      </c>
      <c r="I39" s="76">
        <f>IF(ISERROR('[1]貼付用（対象年度）'!AB40),"",'[1]貼付用（対象年度）'!AB40)</f>
        <v>3806.7</v>
      </c>
      <c r="J39" s="76">
        <f>IF(ISERROR('[1]貼付用（対象年度）'!AD40),"",'[1]貼付用（対象年度）'!AD40)</f>
        <v>437</v>
      </c>
      <c r="K39" s="76">
        <f>IF(ISERROR('[1]貼付用（対象年度）'!AH40),"",'[1]貼付用（対象年度）'!AH40)</f>
        <v>1802.3</v>
      </c>
      <c r="L39" s="76">
        <f>IF(ISERROR('[1]貼付用（対象年度）'!AF40+'[1]貼付用（対象年度）'!AJ40+'[1]貼付用（対象年度）'!AL40),"",'[1]貼付用（対象年度）'!AF40+'[1]貼付用（対象年度）'!AJ40+'[1]貼付用（対象年度）'!AL40)</f>
        <v>1834.9</v>
      </c>
      <c r="M39" s="78">
        <f>IF(ISERROR('[1]貼付用（対象年度）'!AN40),"",'[1]貼付用（対象年度）'!AN40)</f>
        <v>606.4</v>
      </c>
      <c r="N39" s="79">
        <f>IF(ISERROR('[1]貼付用（対象年度）'!AT40),"",'[1]貼付用（対象年度）'!AT40)</f>
        <v>10044</v>
      </c>
      <c r="O39" s="76">
        <f>IF(ISERROR('[1]貼付用（対象年度）'!AV40),"",'[1]貼付用（対象年度）'!AV40)</f>
        <v>19828.5</v>
      </c>
      <c r="P39" s="76">
        <f>IF(ISERROR('[1]貼付用（対象年度）'!AX40),"",'[1]貼付用（対象年度）'!AX40)</f>
        <v>1579.8</v>
      </c>
      <c r="Q39" s="76">
        <f>IF(ISERROR('[1]貼付用（対象年度）'!BB40),"",'[1]貼付用（対象年度）'!BB40)</f>
        <v>9221.6</v>
      </c>
      <c r="R39" s="76">
        <f>IF(ISERROR('[1]貼付用（対象年度）'!AZ40+'[1]貼付用（対象年度）'!BD40+'[1]貼付用（対象年度）'!BF40),"",'[1]貼付用（対象年度）'!AZ40+'[1]貼付用（対象年度）'!BD40+'[1]貼付用（対象年度）'!BF40)</f>
        <v>11012.5</v>
      </c>
      <c r="S39" s="77">
        <f>IF(ISERROR('[1]貼付用（対象年度）'!BH40),"",'[1]貼付用（対象年度）'!BH40)</f>
        <v>1174.2</v>
      </c>
      <c r="T39" s="75">
        <f t="shared" si="1"/>
        <v>11053</v>
      </c>
      <c r="U39" s="76">
        <f t="shared" si="1"/>
        <v>23700.400000000001</v>
      </c>
      <c r="V39" s="76">
        <f t="shared" si="1"/>
        <v>2016.8</v>
      </c>
      <c r="W39" s="76">
        <f t="shared" si="1"/>
        <v>11062.6</v>
      </c>
      <c r="X39" s="76">
        <f t="shared" si="1"/>
        <v>12873.2</v>
      </c>
      <c r="Y39" s="78">
        <f t="shared" si="1"/>
        <v>1781.3000000000002</v>
      </c>
    </row>
    <row r="40" spans="1:25" ht="18" customHeight="1" x14ac:dyDescent="0.15">
      <c r="A40" s="11" t="s">
        <v>45</v>
      </c>
      <c r="B40" s="75">
        <f>IF(ISERROR('[1]貼付用（対象年度）'!F41),"",'[1]貼付用（対象年度）'!F41)</f>
        <v>9</v>
      </c>
      <c r="C40" s="76">
        <f>IF(ISERROR('[1]貼付用（対象年度）'!H41),"",'[1]貼付用（対象年度）'!H41)</f>
        <v>8.7099999999999991</v>
      </c>
      <c r="D40" s="76">
        <f>IF(ISERROR('[1]貼付用（対象年度）'!J41),"",'[1]貼付用（対象年度）'!J41)</f>
        <v>0</v>
      </c>
      <c r="E40" s="76">
        <f>IF(ISERROR('[1]貼付用（対象年度）'!N41),"",'[1]貼付用（対象年度）'!N41)</f>
        <v>0.2</v>
      </c>
      <c r="F40" s="76">
        <f>IF(ISERROR('[1]貼付用（対象年度）'!L41+'[1]貼付用（対象年度）'!P41+'[1]貼付用（対象年度）'!R41),"",'[1]貼付用（対象年度）'!L41+'[1]貼付用（対象年度）'!P41+'[1]貼付用（対象年度）'!R41)</f>
        <v>8.51</v>
      </c>
      <c r="G40" s="77">
        <f>IF(ISERROR('[1]貼付用（対象年度）'!T41),"",'[1]貼付用（対象年度）'!T41)</f>
        <v>0</v>
      </c>
      <c r="H40" s="75">
        <f>IF(ISERROR('[1]貼付用（対象年度）'!Z41),"",'[1]貼付用（対象年度）'!Z41)</f>
        <v>129</v>
      </c>
      <c r="I40" s="76">
        <f>IF(ISERROR('[1]貼付用（対象年度）'!AB41),"",'[1]貼付用（対象年度）'!AB41)</f>
        <v>880.34999999999991</v>
      </c>
      <c r="J40" s="76">
        <f>IF(ISERROR('[1]貼付用（対象年度）'!AD41),"",'[1]貼付用（対象年度）'!AD41)</f>
        <v>106.02800000000001</v>
      </c>
      <c r="K40" s="76">
        <f>IF(ISERROR('[1]貼付用（対象年度）'!AH41),"",'[1]貼付用（対象年度）'!AH41)</f>
        <v>685.46</v>
      </c>
      <c r="L40" s="76">
        <f>IF(ISERROR('[1]貼付用（対象年度）'!AF41+'[1]貼付用（対象年度）'!AJ41+'[1]貼付用（対象年度）'!AL41),"",'[1]貼付用（対象年度）'!AF41+'[1]貼付用（対象年度）'!AJ41+'[1]貼付用（対象年度）'!AL41)</f>
        <v>130.24</v>
      </c>
      <c r="M40" s="78">
        <f>IF(ISERROR('[1]貼付用（対象年度）'!AN41),"",'[1]貼付用（対象年度）'!AN41)</f>
        <v>170.678</v>
      </c>
      <c r="N40" s="79">
        <f>IF(ISERROR('[1]貼付用（対象年度）'!AT41),"",'[1]貼付用（対象年度）'!AT41)</f>
        <v>830</v>
      </c>
      <c r="O40" s="76">
        <f>IF(ISERROR('[1]貼付用（対象年度）'!AV41),"",'[1]貼付用（対象年度）'!AV41)</f>
        <v>3663.1889999999999</v>
      </c>
      <c r="P40" s="76">
        <f>IF(ISERROR('[1]貼付用（対象年度）'!AX41),"",'[1]貼付用（対象年度）'!AX41)</f>
        <v>485.59</v>
      </c>
      <c r="Q40" s="76">
        <f>IF(ISERROR('[1]貼付用（対象年度）'!BB41),"",'[1]貼付用（対象年度）'!BB41)</f>
        <v>2878.4050000000002</v>
      </c>
      <c r="R40" s="76">
        <f>IF(ISERROR('[1]貼付用（対象年度）'!AZ41+'[1]貼付用（対象年度）'!BD41+'[1]貼付用（対象年度）'!BF41),"",'[1]貼付用（対象年度）'!AZ41+'[1]貼付用（対象年度）'!BD41+'[1]貼付用（対象年度）'!BF41)</f>
        <v>1012.87</v>
      </c>
      <c r="S40" s="77">
        <f>IF(ISERROR('[1]貼付用（対象年度）'!BH41),"",'[1]貼付用（対象年度）'!BH41)</f>
        <v>257.50400000000002</v>
      </c>
      <c r="T40" s="75">
        <f t="shared" si="1"/>
        <v>968</v>
      </c>
      <c r="U40" s="76">
        <f t="shared" si="1"/>
        <v>4552.2489999999998</v>
      </c>
      <c r="V40" s="76">
        <f t="shared" si="1"/>
        <v>591.61799999999994</v>
      </c>
      <c r="W40" s="76">
        <f t="shared" si="1"/>
        <v>3564.0650000000005</v>
      </c>
      <c r="X40" s="76">
        <f t="shared" si="1"/>
        <v>1151.6199999999999</v>
      </c>
      <c r="Y40" s="78">
        <f t="shared" si="1"/>
        <v>428.18200000000002</v>
      </c>
    </row>
    <row r="41" spans="1:25" ht="18" customHeight="1" x14ac:dyDescent="0.15">
      <c r="A41" s="11" t="s">
        <v>46</v>
      </c>
      <c r="B41" s="75">
        <f>IF(ISERROR('[1]貼付用（対象年度）'!F42),"",'[1]貼付用（対象年度）'!F42)</f>
        <v>11</v>
      </c>
      <c r="C41" s="76">
        <f>IF(ISERROR('[1]貼付用（対象年度）'!H42),"",'[1]貼付用（対象年度）'!H42)</f>
        <v>1.8</v>
      </c>
      <c r="D41" s="76">
        <f>IF(ISERROR('[1]貼付用（対象年度）'!J42),"",'[1]貼付用（対象年度）'!J42)</f>
        <v>407.9</v>
      </c>
      <c r="E41" s="76">
        <f>IF(ISERROR('[1]貼付用（対象年度）'!N42),"",'[1]貼付用（対象年度）'!N42)</f>
        <v>0</v>
      </c>
      <c r="F41" s="76">
        <f>IF(ISERROR('[1]貼付用（対象年度）'!L42+'[1]貼付用（対象年度）'!P42+'[1]貼付用（対象年度）'!R42),"",'[1]貼付用（対象年度）'!L42+'[1]貼付用（対象年度）'!P42+'[1]貼付用（対象年度）'!R42)</f>
        <v>407.8</v>
      </c>
      <c r="G41" s="77">
        <f>IF(ISERROR('[1]貼付用（対象年度）'!T42),"",'[1]貼付用（対象年度）'!T42)</f>
        <v>1.9</v>
      </c>
      <c r="H41" s="75">
        <f>IF(ISERROR('[1]貼付用（対象年度）'!Z42),"",'[1]貼付用（対象年度）'!Z42)</f>
        <v>273</v>
      </c>
      <c r="I41" s="76">
        <f>IF(ISERROR('[1]貼付用（対象年度）'!AB42),"",'[1]貼付用（対象年度）'!AB42)</f>
        <v>1737.5</v>
      </c>
      <c r="J41" s="76">
        <f>IF(ISERROR('[1]貼付用（対象年度）'!AD42),"",'[1]貼付用（対象年度）'!AD42)</f>
        <v>138.19999999999999</v>
      </c>
      <c r="K41" s="76">
        <f>IF(ISERROR('[1]貼付用（対象年度）'!AH42),"",'[1]貼付用（対象年度）'!AH42)</f>
        <v>1289.5999999999999</v>
      </c>
      <c r="L41" s="76">
        <f>IF(ISERROR('[1]貼付用（対象年度）'!AF42+'[1]貼付用（対象年度）'!AJ42+'[1]貼付用（対象年度）'!AL42),"",'[1]貼付用（対象年度）'!AF42+'[1]貼付用（対象年度）'!AJ42+'[1]貼付用（対象年度）'!AL42)</f>
        <v>401.3</v>
      </c>
      <c r="M41" s="78">
        <f>IF(ISERROR('[1]貼付用（対象年度）'!AN42),"",'[1]貼付用（対象年度）'!AN42)</f>
        <v>184.8</v>
      </c>
      <c r="N41" s="79">
        <f>IF(ISERROR('[1]貼付用（対象年度）'!AT42),"",'[1]貼付用（対象年度）'!AT42)</f>
        <v>2037</v>
      </c>
      <c r="O41" s="76">
        <f>IF(ISERROR('[1]貼付用（対象年度）'!AV42),"",'[1]貼付用（対象年度）'!AV42)</f>
        <v>8493.5</v>
      </c>
      <c r="P41" s="76">
        <f>IF(ISERROR('[1]貼付用（対象年度）'!AX42),"",'[1]貼付用（対象年度）'!AX42)</f>
        <v>1634.8</v>
      </c>
      <c r="Q41" s="76">
        <f>IF(ISERROR('[1]貼付用（対象年度）'!BB42),"",'[1]貼付用（対象年度）'!BB42)</f>
        <v>6419</v>
      </c>
      <c r="R41" s="76">
        <f>IF(ISERROR('[1]貼付用（対象年度）'!AZ42+'[1]貼付用（対象年度）'!BD42+'[1]貼付用（対象年度）'!BF42),"",'[1]貼付用（対象年度）'!AZ42+'[1]貼付用（対象年度）'!BD42+'[1]貼付用（対象年度）'!BF42)</f>
        <v>3090.8</v>
      </c>
      <c r="S41" s="77">
        <f>IF(ISERROR('[1]貼付用（対象年度）'!BH42),"",'[1]貼付用（対象年度）'!BH42)</f>
        <v>618.4</v>
      </c>
      <c r="T41" s="75">
        <f t="shared" si="1"/>
        <v>2321</v>
      </c>
      <c r="U41" s="76">
        <f t="shared" si="1"/>
        <v>10232.799999999999</v>
      </c>
      <c r="V41" s="76">
        <f t="shared" si="1"/>
        <v>2180.8999999999996</v>
      </c>
      <c r="W41" s="76">
        <f t="shared" si="1"/>
        <v>7708.6</v>
      </c>
      <c r="X41" s="76">
        <f t="shared" si="1"/>
        <v>3899.9</v>
      </c>
      <c r="Y41" s="78">
        <f t="shared" si="1"/>
        <v>805.1</v>
      </c>
    </row>
    <row r="42" spans="1:25" ht="18" customHeight="1" x14ac:dyDescent="0.15">
      <c r="A42" s="11" t="s">
        <v>47</v>
      </c>
      <c r="B42" s="75">
        <f>IF(ISERROR('[1]貼付用（対象年度）'!F43),"",'[1]貼付用（対象年度）'!F43)</f>
        <v>8</v>
      </c>
      <c r="C42" s="76">
        <f>IF(ISERROR('[1]貼付用（対象年度）'!H43),"",'[1]貼付用（対象年度）'!H43)</f>
        <v>369.2</v>
      </c>
      <c r="D42" s="76">
        <f>IF(ISERROR('[1]貼付用（対象年度）'!J43),"",'[1]貼付用（対象年度）'!J43)</f>
        <v>11.59</v>
      </c>
      <c r="E42" s="76">
        <f>IF(ISERROR('[1]貼付用（対象年度）'!N43),"",'[1]貼付用（対象年度）'!N43)</f>
        <v>1.2</v>
      </c>
      <c r="F42" s="76">
        <f>IF(ISERROR('[1]貼付用（対象年度）'!L43+'[1]貼付用（対象年度）'!P43+'[1]貼付用（対象年度）'!R43),"",'[1]貼付用（対象年度）'!L43+'[1]貼付用（対象年度）'!P43+'[1]貼付用（対象年度）'!R43)</f>
        <v>0</v>
      </c>
      <c r="G42" s="77">
        <f>IF(ISERROR('[1]貼付用（対象年度）'!T43),"",'[1]貼付用（対象年度）'!T43)</f>
        <v>379.59</v>
      </c>
      <c r="H42" s="75">
        <f>IF(ISERROR('[1]貼付用（対象年度）'!Z43),"",'[1]貼付用（対象年度）'!Z43)</f>
        <v>366</v>
      </c>
      <c r="I42" s="76">
        <f>IF(ISERROR('[1]貼付用（対象年度）'!AB43),"",'[1]貼付用（対象年度）'!AB43)</f>
        <v>2869.09</v>
      </c>
      <c r="J42" s="76">
        <f>IF(ISERROR('[1]貼付用（対象年度）'!AD43),"",'[1]貼付用（対象年度）'!AD43)</f>
        <v>216.92</v>
      </c>
      <c r="K42" s="76">
        <f>IF(ISERROR('[1]貼付用（対象年度）'!AH43),"",'[1]貼付用（対象年度）'!AH43)</f>
        <v>1887.37</v>
      </c>
      <c r="L42" s="76">
        <f>IF(ISERROR('[1]貼付用（対象年度）'!AF43+'[1]貼付用（対象年度）'!AJ43+'[1]貼付用（対象年度）'!AL43),"",'[1]貼付用（対象年度）'!AF43+'[1]貼付用（対象年度）'!AJ43+'[1]貼付用（対象年度）'!AL43)</f>
        <v>1013.2600000000001</v>
      </c>
      <c r="M42" s="78">
        <f>IF(ISERROR('[1]貼付用（対象年度）'!AN43),"",'[1]貼付用（対象年度）'!AN43)</f>
        <v>185.38</v>
      </c>
      <c r="N42" s="79">
        <f>IF(ISERROR('[1]貼付用（対象年度）'!AT43),"",'[1]貼付用（対象年度）'!AT43)</f>
        <v>2052</v>
      </c>
      <c r="O42" s="76">
        <f>IF(ISERROR('[1]貼付用（対象年度）'!AV43),"",'[1]貼付用（対象年度）'!AV43)</f>
        <v>8892.3010000000013</v>
      </c>
      <c r="P42" s="76">
        <f>IF(ISERROR('[1]貼付用（対象年度）'!AX43),"",'[1]貼付用（対象年度）'!AX43)</f>
        <v>997.49000000000012</v>
      </c>
      <c r="Q42" s="76">
        <f>IF(ISERROR('[1]貼付用（対象年度）'!BB43),"",'[1]貼付用（対象年度）'!BB43)</f>
        <v>7476.3500000000013</v>
      </c>
      <c r="R42" s="76">
        <f>IF(ISERROR('[1]貼付用（対象年度）'!AZ43+'[1]貼付用（対象年度）'!BD43+'[1]貼付用（対象年度）'!BF43),"",'[1]貼付用（対象年度）'!AZ43+'[1]貼付用（対象年度）'!BD43+'[1]貼付用（対象年度）'!BF43)</f>
        <v>1467.4959999999999</v>
      </c>
      <c r="S42" s="77">
        <f>IF(ISERROR('[1]貼付用（対象年度）'!BH43),"",'[1]貼付用（対象年度）'!BH43)</f>
        <v>945.94500000000005</v>
      </c>
      <c r="T42" s="75">
        <f t="shared" si="1"/>
        <v>2426</v>
      </c>
      <c r="U42" s="76">
        <f t="shared" si="1"/>
        <v>12130.591</v>
      </c>
      <c r="V42" s="76">
        <f t="shared" si="1"/>
        <v>1226</v>
      </c>
      <c r="W42" s="76">
        <f t="shared" si="1"/>
        <v>9364.9200000000019</v>
      </c>
      <c r="X42" s="76">
        <f t="shared" si="1"/>
        <v>2480.7559999999999</v>
      </c>
      <c r="Y42" s="78">
        <f t="shared" si="1"/>
        <v>1510.915</v>
      </c>
    </row>
    <row r="43" spans="1:25" ht="18" customHeight="1" x14ac:dyDescent="0.15">
      <c r="A43" s="11" t="s">
        <v>48</v>
      </c>
      <c r="B43" s="75">
        <f>IF(ISERROR('[1]貼付用（対象年度）'!F44),"",'[1]貼付用（対象年度）'!F44)</f>
        <v>0</v>
      </c>
      <c r="C43" s="76">
        <f>IF(ISERROR('[1]貼付用（対象年度）'!H44),"",'[1]貼付用（対象年度）'!H44)</f>
        <v>0</v>
      </c>
      <c r="D43" s="76">
        <f>IF(ISERROR('[1]貼付用（対象年度）'!J44),"",'[1]貼付用（対象年度）'!J44)</f>
        <v>0</v>
      </c>
      <c r="E43" s="76">
        <f>IF(ISERROR('[1]貼付用（対象年度）'!N44),"",'[1]貼付用（対象年度）'!N44)</f>
        <v>0</v>
      </c>
      <c r="F43" s="76">
        <f>IF(ISERROR('[1]貼付用（対象年度）'!L44+'[1]貼付用（対象年度）'!P44+'[1]貼付用（対象年度）'!R44),"",'[1]貼付用（対象年度）'!L44+'[1]貼付用（対象年度）'!P44+'[1]貼付用（対象年度）'!R44)</f>
        <v>0</v>
      </c>
      <c r="G43" s="77">
        <f>IF(ISERROR('[1]貼付用（対象年度）'!T44),"",'[1]貼付用（対象年度）'!T44)</f>
        <v>0</v>
      </c>
      <c r="H43" s="75">
        <f>IF(ISERROR('[1]貼付用（対象年度）'!Z44),"",'[1]貼付用（対象年度）'!Z44)</f>
        <v>142</v>
      </c>
      <c r="I43" s="76">
        <f>IF(ISERROR('[1]貼付用（対象年度）'!AB44),"",'[1]貼付用（対象年度）'!AB44)</f>
        <v>1203.8000000000002</v>
      </c>
      <c r="J43" s="76">
        <f>IF(ISERROR('[1]貼付用（対象年度）'!AD44),"",'[1]貼付用（対象年度）'!AD44)</f>
        <v>72.599999999999994</v>
      </c>
      <c r="K43" s="76">
        <f>IF(ISERROR('[1]貼付用（対象年度）'!AH44),"",'[1]貼付用（対象年度）'!AH44)</f>
        <v>662.4</v>
      </c>
      <c r="L43" s="76">
        <f>IF(ISERROR('[1]貼付用（対象年度）'!AF44+'[1]貼付用（対象年度）'!AJ44+'[1]貼付用（対象年度）'!AL44),"",'[1]貼付用（対象年度）'!AF44+'[1]貼付用（対象年度）'!AJ44+'[1]貼付用（対象年度）'!AL44)</f>
        <v>582.29999999999995</v>
      </c>
      <c r="M43" s="78">
        <f>IF(ISERROR('[1]貼付用（対象年度）'!AN44),"",'[1]貼付用（対象年度）'!AN44)</f>
        <v>31.7</v>
      </c>
      <c r="N43" s="79">
        <f>IF(ISERROR('[1]貼付用（対象年度）'!AT44),"",'[1]貼付用（対象年度）'!AT44)</f>
        <v>911</v>
      </c>
      <c r="O43" s="76">
        <f>IF(ISERROR('[1]貼付用（対象年度）'!AV44),"",'[1]貼付用（対象年度）'!AV44)</f>
        <v>3568.3</v>
      </c>
      <c r="P43" s="76">
        <f>IF(ISERROR('[1]貼付用（対象年度）'!AX44),"",'[1]貼付用（対象年度）'!AX44)</f>
        <v>327.2</v>
      </c>
      <c r="Q43" s="76">
        <f>IF(ISERROR('[1]貼付用（対象年度）'!BB44),"",'[1]貼付用（対象年度）'!BB44)</f>
        <v>1749.4</v>
      </c>
      <c r="R43" s="76">
        <f>IF(ISERROR('[1]貼付用（対象年度）'!AZ44+'[1]貼付用（対象年度）'!BD44+'[1]貼付用（対象年度）'!BF44),"",'[1]貼付用（対象年度）'!AZ44+'[1]貼付用（対象年度）'!BD44+'[1]貼付用（対象年度）'!BF44)</f>
        <v>1814.7</v>
      </c>
      <c r="S43" s="77">
        <f>IF(ISERROR('[1]貼付用（対象年度）'!BH44),"",'[1]貼付用（対象年度）'!BH44)</f>
        <v>331.6</v>
      </c>
      <c r="T43" s="75">
        <f t="shared" si="1"/>
        <v>1053</v>
      </c>
      <c r="U43" s="76">
        <f t="shared" si="1"/>
        <v>4772.1000000000004</v>
      </c>
      <c r="V43" s="76">
        <f t="shared" si="1"/>
        <v>399.79999999999995</v>
      </c>
      <c r="W43" s="76">
        <f t="shared" si="1"/>
        <v>2411.8000000000002</v>
      </c>
      <c r="X43" s="76">
        <f t="shared" si="1"/>
        <v>2397</v>
      </c>
      <c r="Y43" s="78">
        <f t="shared" si="1"/>
        <v>363.3</v>
      </c>
    </row>
    <row r="44" spans="1:25" ht="18" customHeight="1" x14ac:dyDescent="0.15">
      <c r="A44" s="11" t="s">
        <v>49</v>
      </c>
      <c r="B44" s="75">
        <f>IF(ISERROR('[1]貼付用（対象年度）'!F45),"",'[1]貼付用（対象年度）'!F45)</f>
        <v>56</v>
      </c>
      <c r="C44" s="76">
        <f>IF(ISERROR('[1]貼付用（対象年度）'!H45),"",'[1]貼付用（対象年度）'!H45)</f>
        <v>37.79</v>
      </c>
      <c r="D44" s="76">
        <f>IF(ISERROR('[1]貼付用（対象年度）'!J45),"",'[1]貼付用（対象年度）'!J45)</f>
        <v>81.83</v>
      </c>
      <c r="E44" s="76">
        <f>IF(ISERROR('[1]貼付用（対象年度）'!N45),"",'[1]貼付用（対象年度）'!N45)</f>
        <v>19.190000000000001</v>
      </c>
      <c r="F44" s="76">
        <f>IF(ISERROR('[1]貼付用（対象年度）'!L45+'[1]貼付用（対象年度）'!P45+'[1]貼付用（対象年度）'!R45),"",'[1]貼付用（対象年度）'!L45+'[1]貼付用（対象年度）'!P45+'[1]貼付用（対象年度）'!R45)</f>
        <v>23.08</v>
      </c>
      <c r="G44" s="77">
        <f>IF(ISERROR('[1]貼付用（対象年度）'!T45),"",'[1]貼付用（対象年度）'!T45)</f>
        <v>77.349999999999994</v>
      </c>
      <c r="H44" s="75">
        <f>IF(ISERROR('[1]貼付用（対象年度）'!Z45),"",'[1]貼付用（対象年度）'!Z45)</f>
        <v>1334</v>
      </c>
      <c r="I44" s="76">
        <f>IF(ISERROR('[1]貼付用（対象年度）'!AB45),"",'[1]貼付用（対象年度）'!AB45)</f>
        <v>11305.700000000003</v>
      </c>
      <c r="J44" s="76">
        <f>IF(ISERROR('[1]貼付用（対象年度）'!AD45),"",'[1]貼付用（対象年度）'!AD45)</f>
        <v>1548.6099999999997</v>
      </c>
      <c r="K44" s="76">
        <f>IF(ISERROR('[1]貼付用（対象年度）'!AH45),"",'[1]貼付用（対象年度）'!AH45)</f>
        <v>6424.1900000000014</v>
      </c>
      <c r="L44" s="76">
        <f>IF(ISERROR('[1]貼付用（対象年度）'!AF45+'[1]貼付用（対象年度）'!AJ45+'[1]貼付用（対象年度）'!AL45),"",'[1]貼付用（対象年度）'!AF45+'[1]貼付用（対象年度）'!AJ45+'[1]貼付用（対象年度）'!AL45)</f>
        <v>5267.1</v>
      </c>
      <c r="M44" s="78">
        <f>IF(ISERROR('[1]貼付用（対象年度）'!AN45),"",'[1]貼付用（対象年度）'!AN45)</f>
        <v>1173.0999999999999</v>
      </c>
      <c r="N44" s="79">
        <f>IF(ISERROR('[1]貼付用（対象年度）'!AT45),"",'[1]貼付用（対象年度）'!AT45)</f>
        <v>8655</v>
      </c>
      <c r="O44" s="76">
        <f>IF(ISERROR('[1]貼付用（対象年度）'!AV45),"",'[1]貼付用（対象年度）'!AV45)</f>
        <v>35881.100000000006</v>
      </c>
      <c r="P44" s="76">
        <f>IF(ISERROR('[1]貼付用（対象年度）'!AX45),"",'[1]貼付用（対象年度）'!AX45)</f>
        <v>3561.5360000000005</v>
      </c>
      <c r="Q44" s="76">
        <f>IF(ISERROR('[1]貼付用（対象年度）'!BB45),"",'[1]貼付用（対象年度）'!BB45)</f>
        <v>20908.150000000001</v>
      </c>
      <c r="R44" s="76">
        <f>IF(ISERROR('[1]貼付用（対象年度）'!AZ45+'[1]貼付用（対象年度）'!BD45+'[1]貼付用（対象年度）'!BF45),"",'[1]貼付用（対象年度）'!AZ45+'[1]貼付用（対象年度）'!BD45+'[1]貼付用（対象年度）'!BF45)</f>
        <v>14808.934999999998</v>
      </c>
      <c r="S44" s="77">
        <f>IF(ISERROR('[1]貼付用（対象年度）'!BH45),"",'[1]貼付用（対象年度）'!BH45)</f>
        <v>3675.1209999999996</v>
      </c>
      <c r="T44" s="75">
        <f t="shared" si="1"/>
        <v>10045</v>
      </c>
      <c r="U44" s="76">
        <f t="shared" si="1"/>
        <v>47224.590000000011</v>
      </c>
      <c r="V44" s="76">
        <f t="shared" si="1"/>
        <v>5191.9760000000006</v>
      </c>
      <c r="W44" s="76">
        <f t="shared" si="1"/>
        <v>27351.530000000002</v>
      </c>
      <c r="X44" s="76">
        <f t="shared" si="1"/>
        <v>20099.114999999998</v>
      </c>
      <c r="Y44" s="78">
        <f t="shared" si="1"/>
        <v>4925.5709999999999</v>
      </c>
    </row>
    <row r="45" spans="1:25" ht="18" customHeight="1" x14ac:dyDescent="0.15">
      <c r="A45" s="11" t="s">
        <v>50</v>
      </c>
      <c r="B45" s="75">
        <f>IF(ISERROR('[1]貼付用（対象年度）'!F46),"",'[1]貼付用（対象年度）'!F46)</f>
        <v>2</v>
      </c>
      <c r="C45" s="76">
        <f>IF(ISERROR('[1]貼付用（対象年度）'!H46),"",'[1]貼付用（対象年度）'!H46)</f>
        <v>0</v>
      </c>
      <c r="D45" s="76">
        <f>IF(ISERROR('[1]貼付用（対象年度）'!J46),"",'[1]貼付用（対象年度）'!J46)</f>
        <v>0.3</v>
      </c>
      <c r="E45" s="76">
        <f>IF(ISERROR('[1]貼付用（対象年度）'!N46),"",'[1]貼付用（対象年度）'!N46)</f>
        <v>0</v>
      </c>
      <c r="F45" s="76">
        <f>IF(ISERROR('[1]貼付用（対象年度）'!L46+'[1]貼付用（対象年度）'!P46+'[1]貼付用（対象年度）'!R46),"",'[1]貼付用（対象年度）'!L46+'[1]貼付用（対象年度）'!P46+'[1]貼付用（対象年度）'!R46)</f>
        <v>0</v>
      </c>
      <c r="G45" s="77">
        <f>IF(ISERROR('[1]貼付用（対象年度）'!T46),"",'[1]貼付用（対象年度）'!T46)</f>
        <v>0.3</v>
      </c>
      <c r="H45" s="75">
        <f>IF(ISERROR('[1]貼付用（対象年度）'!Z46),"",'[1]貼付用（対象年度）'!Z46)</f>
        <v>167</v>
      </c>
      <c r="I45" s="76">
        <f>IF(ISERROR('[1]貼付用（対象年度）'!AB46),"",'[1]貼付用（対象年度）'!AB46)</f>
        <v>5497.5</v>
      </c>
      <c r="J45" s="76">
        <f>IF(ISERROR('[1]貼付用（対象年度）'!AD46),"",'[1]貼付用（対象年度）'!AD46)</f>
        <v>763.3</v>
      </c>
      <c r="K45" s="76">
        <f>IF(ISERROR('[1]貼付用（対象年度）'!AH46),"",'[1]貼付用（対象年度）'!AH46)</f>
        <v>617.9</v>
      </c>
      <c r="L45" s="76">
        <f>IF(ISERROR('[1]貼付用（対象年度）'!AF46+'[1]貼付用（対象年度）'!AJ46+'[1]貼付用（対象年度）'!AL46),"",'[1]貼付用（対象年度）'!AF46+'[1]貼付用（対象年度）'!AJ46+'[1]貼付用（対象年度）'!AL46)</f>
        <v>4401.09</v>
      </c>
      <c r="M45" s="78">
        <f>IF(ISERROR('[1]貼付用（対象年度）'!AN46),"",'[1]貼付用（対象年度）'!AN46)</f>
        <v>744.9</v>
      </c>
      <c r="N45" s="79">
        <f>IF(ISERROR('[1]貼付用（対象年度）'!AT46),"",'[1]貼付用（対象年度）'!AT46)</f>
        <v>1193</v>
      </c>
      <c r="O45" s="76">
        <f>IF(ISERROR('[1]貼付用（対象年度）'!AV46),"",'[1]貼付用（対象年度）'!AV46)</f>
        <v>5454.6</v>
      </c>
      <c r="P45" s="76">
        <f>IF(ISERROR('[1]貼付用（対象年度）'!AX46),"",'[1]貼付用（対象年度）'!AX46)</f>
        <v>803.7</v>
      </c>
      <c r="Q45" s="76">
        <f>IF(ISERROR('[1]貼付用（対象年度）'!BB46),"",'[1]貼付用（対象年度）'!BB46)</f>
        <v>3625.7</v>
      </c>
      <c r="R45" s="76">
        <f>IF(ISERROR('[1]貼付用（対象年度）'!AZ46+'[1]貼付用（対象年度）'!BD46+'[1]貼付用（対象年度）'!BF46),"",'[1]貼付用（対象年度）'!AZ46+'[1]貼付用（対象年度）'!BD46+'[1]貼付用（対象年度）'!BF46)</f>
        <v>1977.5</v>
      </c>
      <c r="S45" s="77">
        <f>IF(ISERROR('[1]貼付用（対象年度）'!BH46),"",'[1]貼付用（対象年度）'!BH46)</f>
        <v>655.20000000000005</v>
      </c>
      <c r="T45" s="75">
        <f t="shared" si="1"/>
        <v>1362</v>
      </c>
      <c r="U45" s="76">
        <f t="shared" si="1"/>
        <v>10952.1</v>
      </c>
      <c r="V45" s="76">
        <f t="shared" si="1"/>
        <v>1567.3</v>
      </c>
      <c r="W45" s="76">
        <f t="shared" si="1"/>
        <v>4243.5999999999995</v>
      </c>
      <c r="X45" s="76">
        <f t="shared" si="1"/>
        <v>6378.59</v>
      </c>
      <c r="Y45" s="78">
        <f t="shared" si="1"/>
        <v>1400.4</v>
      </c>
    </row>
    <row r="46" spans="1:25" ht="18" customHeight="1" x14ac:dyDescent="0.15">
      <c r="A46" s="11" t="s">
        <v>51</v>
      </c>
      <c r="B46" s="75">
        <f>IF(ISERROR('[1]貼付用（対象年度）'!F47),"",'[1]貼付用（対象年度）'!F47)</f>
        <v>3</v>
      </c>
      <c r="C46" s="76">
        <f>IF(ISERROR('[1]貼付用（対象年度）'!H47),"",'[1]貼付用（対象年度）'!H47)</f>
        <v>10.755000000000001</v>
      </c>
      <c r="D46" s="76">
        <f>IF(ISERROR('[1]貼付用（対象年度）'!J47),"",'[1]貼付用（対象年度）'!J47)</f>
        <v>17.5</v>
      </c>
      <c r="E46" s="76">
        <f>IF(ISERROR('[1]貼付用（対象年度）'!N47),"",'[1]貼付用（対象年度）'!N47)</f>
        <v>7.4550000000000001</v>
      </c>
      <c r="F46" s="76">
        <f>IF(ISERROR('[1]貼付用（対象年度）'!L47+'[1]貼付用（対象年度）'!P47+'[1]貼付用（対象年度）'!R47),"",'[1]貼付用（対象年度）'!L47+'[1]貼付用（対象年度）'!P47+'[1]貼付用（対象年度）'!R47)</f>
        <v>3.3</v>
      </c>
      <c r="G46" s="77">
        <f>IF(ISERROR('[1]貼付用（対象年度）'!T47),"",'[1]貼付用（対象年度）'!T47)</f>
        <v>17.5</v>
      </c>
      <c r="H46" s="75">
        <f>IF(ISERROR('[1]貼付用（対象年度）'!Z47),"",'[1]貼付用（対象年度）'!Z47)</f>
        <v>334</v>
      </c>
      <c r="I46" s="76">
        <f>IF(ISERROR('[1]貼付用（対象年度）'!AB47),"",'[1]貼付用（対象年度）'!AB47)</f>
        <v>2810.59</v>
      </c>
      <c r="J46" s="76">
        <f>IF(ISERROR('[1]貼付用（対象年度）'!AD47),"",'[1]貼付用（対象年度）'!AD47)</f>
        <v>176.99</v>
      </c>
      <c r="K46" s="76">
        <f>IF(ISERROR('[1]貼付用（対象年度）'!AH47),"",'[1]貼付用（対象年度）'!AH47)</f>
        <v>1715</v>
      </c>
      <c r="L46" s="76">
        <f>IF(ISERROR('[1]貼付用（対象年度）'!AF47+'[1]貼付用（対象年度）'!AJ47+'[1]貼付用（対象年度）'!AL47),"",'[1]貼付用（対象年度）'!AF47+'[1]貼付用（対象年度）'!AJ47+'[1]貼付用（対象年度）'!AL47)</f>
        <v>1093.1399999999999</v>
      </c>
      <c r="M46" s="78">
        <f>IF(ISERROR('[1]貼付用（対象年度）'!AN47),"",'[1]貼付用（対象年度）'!AN47)</f>
        <v>179.44</v>
      </c>
      <c r="N46" s="79">
        <f>IF(ISERROR('[1]貼付用（対象年度）'!AT47),"",'[1]貼付用（対象年度）'!AT47)</f>
        <v>1873</v>
      </c>
      <c r="O46" s="76">
        <f>IF(ISERROR('[1]貼付用（対象年度）'!AV47),"",'[1]貼付用（対象年度）'!AV47)</f>
        <v>13163.084999999999</v>
      </c>
      <c r="P46" s="76">
        <f>IF(ISERROR('[1]貼付用（対象年度）'!AX47),"",'[1]貼付用（対象年度）'!AX47)</f>
        <v>462.43</v>
      </c>
      <c r="Q46" s="76">
        <f>IF(ISERROR('[1]貼付用（対象年度）'!BB47),"",'[1]貼付用（対象年度）'!BB47)</f>
        <v>3446.9499999999989</v>
      </c>
      <c r="R46" s="76">
        <f>IF(ISERROR('[1]貼付用（対象年度）'!AZ47+'[1]貼付用（対象年度）'!BD47+'[1]貼付用（対象年度）'!BF47),"",'[1]貼付用（対象年度）'!AZ47+'[1]貼付用（対象年度）'!BD47+'[1]貼付用（対象年度）'!BF47)</f>
        <v>9562.51</v>
      </c>
      <c r="S46" s="77">
        <f>IF(ISERROR('[1]貼付用（対象年度）'!BH47),"",'[1]貼付用（対象年度）'!BH47)</f>
        <v>613.65499999999997</v>
      </c>
      <c r="T46" s="75">
        <f t="shared" si="1"/>
        <v>2210</v>
      </c>
      <c r="U46" s="76">
        <f t="shared" si="1"/>
        <v>15984.43</v>
      </c>
      <c r="V46" s="76">
        <f t="shared" si="1"/>
        <v>656.92000000000007</v>
      </c>
      <c r="W46" s="76">
        <f t="shared" si="1"/>
        <v>5169.4049999999988</v>
      </c>
      <c r="X46" s="76">
        <f t="shared" si="1"/>
        <v>10658.95</v>
      </c>
      <c r="Y46" s="78">
        <f t="shared" si="1"/>
        <v>810.59500000000003</v>
      </c>
    </row>
    <row r="47" spans="1:25" ht="18" customHeight="1" x14ac:dyDescent="0.15">
      <c r="A47" s="11" t="s">
        <v>52</v>
      </c>
      <c r="B47" s="75">
        <f>IF(ISERROR('[1]貼付用（対象年度）'!F48),"",'[1]貼付用（対象年度）'!F48)</f>
        <v>5</v>
      </c>
      <c r="C47" s="76">
        <f>IF(ISERROR('[1]貼付用（対象年度）'!H48),"",'[1]貼付用（対象年度）'!H48)</f>
        <v>3</v>
      </c>
      <c r="D47" s="76">
        <f>IF(ISERROR('[1]貼付用（対象年度）'!J48),"",'[1]貼付用（対象年度）'!J48)</f>
        <v>6066.7</v>
      </c>
      <c r="E47" s="76">
        <f>IF(ISERROR('[1]貼付用（対象年度）'!N48),"",'[1]貼付用（対象年度）'!N48)</f>
        <v>2.4</v>
      </c>
      <c r="F47" s="76">
        <f>IF(ISERROR('[1]貼付用（対象年度）'!L48+'[1]貼付用（対象年度）'!P48+'[1]貼付用（対象年度）'!R48),"",'[1]貼付用（対象年度）'!L48+'[1]貼付用（対象年度）'!P48+'[1]貼付用（対象年度）'!R48)</f>
        <v>0</v>
      </c>
      <c r="G47" s="77">
        <f>IF(ISERROR('[1]貼付用（対象年度）'!T48),"",'[1]貼付用（対象年度）'!T48)</f>
        <v>6067.2</v>
      </c>
      <c r="H47" s="75">
        <f>IF(ISERROR('[1]貼付用（対象年度）'!Z48),"",'[1]貼付用（対象年度）'!Z48)</f>
        <v>749</v>
      </c>
      <c r="I47" s="76">
        <f>IF(ISERROR('[1]貼付用（対象年度）'!AB48),"",'[1]貼付用（対象年度）'!AB48)</f>
        <v>6575.4</v>
      </c>
      <c r="J47" s="76">
        <f>IF(ISERROR('[1]貼付用（対象年度）'!AD48),"",'[1]貼付用（対象年度）'!AD48)</f>
        <v>6095.9</v>
      </c>
      <c r="K47" s="76">
        <f>IF(ISERROR('[1]貼付用（対象年度）'!AH48),"",'[1]貼付用（対象年度）'!AH48)</f>
        <v>1489.3</v>
      </c>
      <c r="L47" s="76">
        <f>IF(ISERROR('[1]貼付用（対象年度）'!AF48+'[1]貼付用（対象年度）'!AJ48+'[1]貼付用（対象年度）'!AL48),"",'[1]貼付用（対象年度）'!AF48+'[1]貼付用（対象年度）'!AJ48+'[1]貼付用（対象年度）'!AL48)</f>
        <v>4371.8</v>
      </c>
      <c r="M47" s="78">
        <f>IF(ISERROR('[1]貼付用（対象年度）'!AN48),"",'[1]貼付用（対象年度）'!AN48)</f>
        <v>6810.3</v>
      </c>
      <c r="N47" s="79">
        <f>IF(ISERROR('[1]貼付用（対象年度）'!AT48),"",'[1]貼付用（対象年度）'!AT48)</f>
        <v>2164</v>
      </c>
      <c r="O47" s="76">
        <f>IF(ISERROR('[1]貼付用（対象年度）'!AV48),"",'[1]貼付用（対象年度）'!AV48)</f>
        <v>14939</v>
      </c>
      <c r="P47" s="76">
        <f>IF(ISERROR('[1]貼付用（対象年度）'!AX48),"",'[1]貼付用（対象年度）'!AX48)</f>
        <v>1551.8</v>
      </c>
      <c r="Q47" s="76">
        <f>IF(ISERROR('[1]貼付用（対象年度）'!BB48),"",'[1]貼付用（対象年度）'!BB48)</f>
        <v>10311.5</v>
      </c>
      <c r="R47" s="76">
        <f>IF(ISERROR('[1]貼付用（対象年度）'!AZ48+'[1]貼付用（対象年度）'!BD48+'[1]貼付用（対象年度）'!BF48),"",'[1]貼付用（対象年度）'!AZ48+'[1]貼付用（対象年度）'!BD48+'[1]貼付用（対象年度）'!BF48)</f>
        <v>4894.3</v>
      </c>
      <c r="S47" s="77">
        <f>IF(ISERROR('[1]貼付用（対象年度）'!BH48),"",'[1]貼付用（対象年度）'!BH48)</f>
        <v>1285</v>
      </c>
      <c r="T47" s="75">
        <f t="shared" si="1"/>
        <v>2918</v>
      </c>
      <c r="U47" s="76">
        <f t="shared" si="1"/>
        <v>21517.4</v>
      </c>
      <c r="V47" s="76">
        <f t="shared" si="1"/>
        <v>13714.399999999998</v>
      </c>
      <c r="W47" s="76">
        <f t="shared" si="1"/>
        <v>11803.2</v>
      </c>
      <c r="X47" s="76">
        <f t="shared" si="1"/>
        <v>9266.1</v>
      </c>
      <c r="Y47" s="78">
        <f t="shared" si="1"/>
        <v>14162.5</v>
      </c>
    </row>
    <row r="48" spans="1:25" ht="18" customHeight="1" x14ac:dyDescent="0.15">
      <c r="A48" s="11" t="s">
        <v>53</v>
      </c>
      <c r="B48" s="75">
        <f>IF(ISERROR('[1]貼付用（対象年度）'!F49),"",'[1]貼付用（対象年度）'!F49)</f>
        <v>16</v>
      </c>
      <c r="C48" s="76">
        <f>IF(ISERROR('[1]貼付用（対象年度）'!H49),"",'[1]貼付用（対象年度）'!H49)</f>
        <v>19</v>
      </c>
      <c r="D48" s="76">
        <f>IF(ISERROR('[1]貼付用（対象年度）'!J49),"",'[1]貼付用（対象年度）'!J49)</f>
        <v>31</v>
      </c>
      <c r="E48" s="76">
        <f>IF(ISERROR('[1]貼付用（対象年度）'!N49),"",'[1]貼付用（対象年度）'!N49)</f>
        <v>0</v>
      </c>
      <c r="F48" s="76">
        <f>IF(ISERROR('[1]貼付用（対象年度）'!L49+'[1]貼付用（対象年度）'!P49+'[1]貼付用（対象年度）'!R49),"",'[1]貼付用（対象年度）'!L49+'[1]貼付用（対象年度）'!P49+'[1]貼付用（対象年度）'!R49)</f>
        <v>18</v>
      </c>
      <c r="G48" s="77">
        <f>IF(ISERROR('[1]貼付用（対象年度）'!T49),"",'[1]貼付用（対象年度）'!T49)</f>
        <v>32</v>
      </c>
      <c r="H48" s="75">
        <f>IF(ISERROR('[1]貼付用（対象年度）'!Z49),"",'[1]貼付用（対象年度）'!Z49)</f>
        <v>245</v>
      </c>
      <c r="I48" s="76">
        <f>IF(ISERROR('[1]貼付用（対象年度）'!AB49),"",'[1]貼付用（対象年度）'!AB49)</f>
        <v>916.3</v>
      </c>
      <c r="J48" s="76">
        <f>IF(ISERROR('[1]貼付用（対象年度）'!AD49),"",'[1]貼付用（対象年度）'!AD49)</f>
        <v>443.3</v>
      </c>
      <c r="K48" s="76">
        <f>IF(ISERROR('[1]貼付用（対象年度）'!AH49),"",'[1]貼付用（対象年度）'!AH49)</f>
        <v>521.79999999999995</v>
      </c>
      <c r="L48" s="76">
        <f>IF(ISERROR('[1]貼付用（対象年度）'!AF49+'[1]貼付用（対象年度）'!AJ49+'[1]貼付用（対象年度）'!AL49),"",'[1]貼付用（対象年度）'!AF49+'[1]貼付用（対象年度）'!AJ49+'[1]貼付用（対象年度）'!AL49)</f>
        <v>462.5</v>
      </c>
      <c r="M48" s="78">
        <f>IF(ISERROR('[1]貼付用（対象年度）'!AN49),"",'[1]貼付用（対象年度）'!AN49)</f>
        <v>375.3</v>
      </c>
      <c r="N48" s="79">
        <f>IF(ISERROR('[1]貼付用（対象年度）'!AT49),"",'[1]貼付用（対象年度）'!AT49)</f>
        <v>1899</v>
      </c>
      <c r="O48" s="76">
        <f>IF(ISERROR('[1]貼付用（対象年度）'!AV49),"",'[1]貼付用（対象年度）'!AV49)</f>
        <v>6098.3</v>
      </c>
      <c r="P48" s="76">
        <f>IF(ISERROR('[1]貼付用（対象年度）'!AX49),"",'[1]貼付用（対象年度）'!AX49)</f>
        <v>830.7</v>
      </c>
      <c r="Q48" s="76">
        <f>IF(ISERROR('[1]貼付用（対象年度）'!BB49),"",'[1]貼付用（対象年度）'!BB49)</f>
        <v>4405.8</v>
      </c>
      <c r="R48" s="76">
        <f>IF(ISERROR('[1]貼付用（対象年度）'!AZ49+'[1]貼付用（対象年度）'!BD49+'[1]貼付用（対象年度）'!BF49),"",'[1]貼付用（対象年度）'!AZ49+'[1]貼付用（対象年度）'!BD49+'[1]貼付用（対象年度）'!BF49)</f>
        <v>1879</v>
      </c>
      <c r="S48" s="77">
        <f>IF(ISERROR('[1]貼付用（対象年度）'!BH49),"",'[1]貼付用（対象年度）'!BH49)</f>
        <v>644.29999999999995</v>
      </c>
      <c r="T48" s="75">
        <f t="shared" si="1"/>
        <v>2160</v>
      </c>
      <c r="U48" s="76">
        <f t="shared" si="1"/>
        <v>7033.6</v>
      </c>
      <c r="V48" s="76">
        <f t="shared" si="1"/>
        <v>1305</v>
      </c>
      <c r="W48" s="76">
        <f t="shared" si="1"/>
        <v>4927.6000000000004</v>
      </c>
      <c r="X48" s="76">
        <f t="shared" si="1"/>
        <v>2359.5</v>
      </c>
      <c r="Y48" s="78">
        <f t="shared" si="1"/>
        <v>1051.5999999999999</v>
      </c>
    </row>
    <row r="49" spans="1:25" ht="18" customHeight="1" x14ac:dyDescent="0.15">
      <c r="A49" s="11" t="s">
        <v>54</v>
      </c>
      <c r="B49" s="75">
        <f>IF(ISERROR('[1]貼付用（対象年度）'!F50),"",'[1]貼付用（対象年度）'!F50)</f>
        <v>10</v>
      </c>
      <c r="C49" s="76">
        <f>IF(ISERROR('[1]貼付用（対象年度）'!H50),"",'[1]貼付用（対象年度）'!H50)</f>
        <v>3.9050000000000002</v>
      </c>
      <c r="D49" s="76">
        <f>IF(ISERROR('[1]貼付用（対象年度）'!J50),"",'[1]貼付用（対象年度）'!J50)</f>
        <v>15.58</v>
      </c>
      <c r="E49" s="76">
        <f>IF(ISERROR('[1]貼付用（対象年度）'!N50),"",'[1]貼付用（対象年度）'!N50)</f>
        <v>3.8050000000000002</v>
      </c>
      <c r="F49" s="76">
        <f>IF(ISERROR('[1]貼付用（対象年度）'!L50+'[1]貼付用（対象年度）'!P50+'[1]貼付用（対象年度）'!R50),"",'[1]貼付用（対象年度）'!L50+'[1]貼付用（対象年度）'!P50+'[1]貼付用（対象年度）'!R50)</f>
        <v>0.1</v>
      </c>
      <c r="G49" s="77">
        <f>IF(ISERROR('[1]貼付用（対象年度）'!T50),"",'[1]貼付用（対象年度）'!T50)</f>
        <v>15.58</v>
      </c>
      <c r="H49" s="75">
        <f>IF(ISERROR('[1]貼付用（対象年度）'!Z50),"",'[1]貼付用（対象年度）'!Z50)</f>
        <v>317</v>
      </c>
      <c r="I49" s="76">
        <f>IF(ISERROR('[1]貼付用（対象年度）'!AB50),"",'[1]貼付用（対象年度）'!AB50)</f>
        <v>2313.9550000000008</v>
      </c>
      <c r="J49" s="76">
        <f>IF(ISERROR('[1]貼付用（対象年度）'!AD50),"",'[1]貼付用（対象年度）'!AD50)</f>
        <v>424.05499999999995</v>
      </c>
      <c r="K49" s="76">
        <f>IF(ISERROR('[1]貼付用（対象年度）'!AH50),"",'[1]貼付用（対象年度）'!AH50)</f>
        <v>1410.09</v>
      </c>
      <c r="L49" s="76">
        <f>IF(ISERROR('[1]貼付用（対象年度）'!AF50+'[1]貼付用（対象年度）'!AJ50+'[1]貼付用（対象年度）'!AL50),"",'[1]貼付用（対象年度）'!AF50+'[1]貼付用（対象年度）'!AJ50+'[1]貼付用（対象年度）'!AL50)</f>
        <v>920.56000000000006</v>
      </c>
      <c r="M49" s="78">
        <f>IF(ISERROR('[1]貼付用（対象年度）'!AN50),"",'[1]貼付用（対象年度）'!AN50)</f>
        <v>407.35999999999996</v>
      </c>
      <c r="N49" s="79">
        <f>IF(ISERROR('[1]貼付用（対象年度）'!AT50),"",'[1]貼付用（対象年度）'!AT50)</f>
        <v>1629</v>
      </c>
      <c r="O49" s="76">
        <f>IF(ISERROR('[1]貼付用（対象年度）'!AV50),"",'[1]貼付用（対象年度）'!AV50)</f>
        <v>7189.8440000000001</v>
      </c>
      <c r="P49" s="76">
        <f>IF(ISERROR('[1]貼付用（対象年度）'!AX50),"",'[1]貼付用（対象年度）'!AX50)</f>
        <v>925.18999999999994</v>
      </c>
      <c r="Q49" s="76">
        <f>IF(ISERROR('[1]貼付用（対象年度）'!BB50),"",'[1]貼付用（対象年度）'!BB50)</f>
        <v>5294.6139999999968</v>
      </c>
      <c r="R49" s="76">
        <f>IF(ISERROR('[1]貼付用（対象年度）'!AZ50+'[1]貼付用（対象年度）'!BD50+'[1]貼付用（対象年度）'!BF50),"",'[1]貼付用（対象年度）'!AZ50+'[1]貼付用（対象年度）'!BD50+'[1]貼付用（対象年度）'!BF50)</f>
        <v>1987.7850000000001</v>
      </c>
      <c r="S49" s="77">
        <f>IF(ISERROR('[1]貼付用（対象年度）'!BH50),"",'[1]貼付用（対象年度）'!BH50)</f>
        <v>832.63500000000022</v>
      </c>
      <c r="T49" s="75">
        <f t="shared" si="1"/>
        <v>1956</v>
      </c>
      <c r="U49" s="76">
        <f t="shared" si="1"/>
        <v>9507.7040000000015</v>
      </c>
      <c r="V49" s="76">
        <f t="shared" si="1"/>
        <v>1364.8249999999998</v>
      </c>
      <c r="W49" s="76">
        <f t="shared" si="1"/>
        <v>6708.5089999999964</v>
      </c>
      <c r="X49" s="76">
        <f t="shared" si="1"/>
        <v>2908.4450000000002</v>
      </c>
      <c r="Y49" s="78">
        <f t="shared" si="1"/>
        <v>1255.5750000000003</v>
      </c>
    </row>
    <row r="50" spans="1:25" ht="18" customHeight="1" x14ac:dyDescent="0.15">
      <c r="A50" s="11" t="s">
        <v>55</v>
      </c>
      <c r="B50" s="75">
        <f>IF(ISERROR('[1]貼付用（対象年度）'!F51),"",'[1]貼付用（対象年度）'!F51)</f>
        <v>15</v>
      </c>
      <c r="C50" s="76">
        <f>IF(ISERROR('[1]貼付用（対象年度）'!H51),"",'[1]貼付用（対象年度）'!H51)</f>
        <v>17108.400000000001</v>
      </c>
      <c r="D50" s="76">
        <f>IF(ISERROR('[1]貼付用（対象年度）'!J51),"",'[1]貼付用（対象年度）'!J51)</f>
        <v>0.3</v>
      </c>
      <c r="E50" s="76">
        <f>IF(ISERROR('[1]貼付用（対象年度）'!N51),"",'[1]貼付用（対象年度）'!N51)</f>
        <v>17105</v>
      </c>
      <c r="F50" s="76">
        <f>IF(ISERROR('[1]貼付用（対象年度）'!L51+'[1]貼付用（対象年度）'!P51+'[1]貼付用（対象年度）'!R51),"",'[1]貼付用（対象年度）'!L51+'[1]貼付用（対象年度）'!P51+'[1]貼付用（対象年度）'!R51)</f>
        <v>3.7</v>
      </c>
      <c r="G50" s="77">
        <f>IF(ISERROR('[1]貼付用（対象年度）'!T51),"",'[1]貼付用（対象年度）'!T51)</f>
        <v>0</v>
      </c>
      <c r="H50" s="75">
        <f>IF(ISERROR('[1]貼付用（対象年度）'!Z51),"",'[1]貼付用（対象年度）'!Z51)</f>
        <v>450</v>
      </c>
      <c r="I50" s="76">
        <f>IF(ISERROR('[1]貼付用（対象年度）'!AB51),"",'[1]貼付用（対象年度）'!AB51)</f>
        <v>2556.5</v>
      </c>
      <c r="J50" s="76">
        <f>IF(ISERROR('[1]貼付用（対象年度）'!AD51),"",'[1]貼付用（対象年度）'!AD51)</f>
        <v>544.6</v>
      </c>
      <c r="K50" s="76">
        <f>IF(ISERROR('[1]貼付用（対象年度）'!AH51),"",'[1]貼付用（対象年度）'!AH51)</f>
        <v>1496</v>
      </c>
      <c r="L50" s="76">
        <f>IF(ISERROR('[1]貼付用（対象年度）'!AF51+'[1]貼付用（対象年度）'!AJ51+'[1]貼付用（対象年度）'!AL51),"",'[1]貼付用（対象年度）'!AF51+'[1]貼付用（対象年度）'!AJ51+'[1]貼付用（対象年度）'!AL51)</f>
        <v>1189.5</v>
      </c>
      <c r="M50" s="78">
        <f>IF(ISERROR('[1]貼付用（対象年度）'!AN51),"",'[1]貼付用（対象年度）'!AN51)</f>
        <v>415.6</v>
      </c>
      <c r="N50" s="79">
        <f>IF(ISERROR('[1]貼付用（対象年度）'!AT51),"",'[1]貼付用（対象年度）'!AT51)</f>
        <v>2237</v>
      </c>
      <c r="O50" s="76">
        <f>IF(ISERROR('[1]貼付用（対象年度）'!AV51),"",'[1]貼付用（対象年度）'!AV51)</f>
        <v>9604.5</v>
      </c>
      <c r="P50" s="76">
        <f>IF(ISERROR('[1]貼付用（対象年度）'!AX51),"",'[1]貼付用（対象年度）'!AX51)</f>
        <v>1187.8</v>
      </c>
      <c r="Q50" s="76">
        <f>IF(ISERROR('[1]貼付用（対象年度）'!BB51),"",'[1]貼付用（対象年度）'!BB51)</f>
        <v>8312.2000000000007</v>
      </c>
      <c r="R50" s="76">
        <f>IF(ISERROR('[1]貼付用（対象年度）'!AZ51+'[1]貼付用（対象年度）'!BD51+'[1]貼付用（対象年度）'!BF51),"",'[1]貼付用（対象年度）'!AZ51+'[1]貼付用（対象年度）'!BD51+'[1]貼付用（対象年度）'!BF51)</f>
        <v>1409.8999999999999</v>
      </c>
      <c r="S50" s="77">
        <f>IF(ISERROR('[1]貼付用（対象年度）'!BH51),"",'[1]貼付用（対象年度）'!BH51)</f>
        <v>1070.3</v>
      </c>
      <c r="T50" s="75">
        <f t="shared" si="1"/>
        <v>2702</v>
      </c>
      <c r="U50" s="76">
        <f t="shared" si="1"/>
        <v>29269.4</v>
      </c>
      <c r="V50" s="76">
        <f t="shared" si="1"/>
        <v>1732.6999999999998</v>
      </c>
      <c r="W50" s="76">
        <f t="shared" si="1"/>
        <v>26913.200000000001</v>
      </c>
      <c r="X50" s="76">
        <f t="shared" si="1"/>
        <v>2603.1</v>
      </c>
      <c r="Y50" s="78">
        <f t="shared" si="1"/>
        <v>1485.9</v>
      </c>
    </row>
    <row r="51" spans="1:25" ht="18" customHeight="1" thickBot="1" x14ac:dyDescent="0.2">
      <c r="A51" s="12" t="s">
        <v>56</v>
      </c>
      <c r="B51" s="59">
        <f>IF(ISERROR('[1]貼付用（対象年度）'!F52),"",'[1]貼付用（対象年度）'!F52)</f>
        <v>3</v>
      </c>
      <c r="C51" s="61">
        <f>IF(ISERROR('[1]貼付用（対象年度）'!H52),"",'[1]貼付用（対象年度）'!H52)</f>
        <v>169.3</v>
      </c>
      <c r="D51" s="61">
        <f>IF(ISERROR('[1]貼付用（対象年度）'!J52),"",'[1]貼付用（対象年度）'!J52)</f>
        <v>26</v>
      </c>
      <c r="E51" s="61">
        <f>IF(ISERROR('[1]貼付用（対象年度）'!N52),"",'[1]貼付用（対象年度）'!N52)</f>
        <v>9.3000000000000007</v>
      </c>
      <c r="F51" s="61">
        <f>IF(ISERROR('[1]貼付用（対象年度）'!L52+'[1]貼付用（対象年度）'!P52+'[1]貼付用（対象年度）'!R52),"",'[1]貼付用（対象年度）'!L52+'[1]貼付用（対象年度）'!P52+'[1]貼付用（対象年度）'!R52)</f>
        <v>160</v>
      </c>
      <c r="G51" s="62">
        <f>IF(ISERROR('[1]貼付用（対象年度）'!T52),"",'[1]貼付用（対象年度）'!T52)</f>
        <v>26</v>
      </c>
      <c r="H51" s="59">
        <f>IF(ISERROR('[1]貼付用（対象年度）'!Z52),"",'[1]貼付用（対象年度）'!Z52)</f>
        <v>177</v>
      </c>
      <c r="I51" s="61">
        <f>IF(ISERROR('[1]貼付用（対象年度）'!AB52),"",'[1]貼付用（対象年度）'!AB52)</f>
        <v>1074.9000000000001</v>
      </c>
      <c r="J51" s="61">
        <f>IF(ISERROR('[1]貼付用（対象年度）'!AD52),"",'[1]貼付用（対象年度）'!AD52)</f>
        <v>107.5</v>
      </c>
      <c r="K51" s="61">
        <f>IF(ISERROR('[1]貼付用（対象年度）'!AH52),"",'[1]貼付用（対象年度）'!AH52)</f>
        <v>785.5</v>
      </c>
      <c r="L51" s="61">
        <f>IF(ISERROR('[1]貼付用（対象年度）'!AF52+'[1]貼付用（対象年度）'!AJ52+'[1]貼付用（対象年度）'!AL52),"",'[1]貼付用（対象年度）'!AF52+'[1]貼付用（対象年度）'!AJ52+'[1]貼付用（対象年度）'!AL52)</f>
        <v>54.6</v>
      </c>
      <c r="M51" s="65">
        <f>IF(ISERROR('[1]貼付用（対象年度）'!AN52),"",'[1]貼付用（対象年度）'!AN52)</f>
        <v>342.3</v>
      </c>
      <c r="N51" s="60">
        <f>IF(ISERROR('[1]貼付用（対象年度）'!AT52),"",'[1]貼付用（対象年度）'!AT52)</f>
        <v>1824</v>
      </c>
      <c r="O51" s="61">
        <f>IF(ISERROR('[1]貼付用（対象年度）'!AV52),"",'[1]貼付用（対象年度）'!AV52)</f>
        <v>7919.4</v>
      </c>
      <c r="P51" s="61">
        <f>IF(ISERROR('[1]貼付用（対象年度）'!AX52),"",'[1]貼付用（対象年度）'!AX52)</f>
        <v>863.99999999999989</v>
      </c>
      <c r="Q51" s="61">
        <f>IF(ISERROR('[1]貼付用（対象年度）'!BB52),"",'[1]貼付用（対象年度）'!BB52)</f>
        <v>6537.2</v>
      </c>
      <c r="R51" s="61">
        <f>IF(ISERROR('[1]貼付用（対象年度）'!AZ52+'[1]貼付用（対象年度）'!BD52+'[1]貼付用（対象年度）'!BF52),"",'[1]貼付用（対象年度）'!AZ52+'[1]貼付用（対象年度）'!BD52+'[1]貼付用（対象年度）'!BF52)</f>
        <v>1390.3000000000002</v>
      </c>
      <c r="S51" s="62">
        <f>IF(ISERROR('[1]貼付用（対象年度）'!BH52),"",'[1]貼付用（対象年度）'!BH52)</f>
        <v>855.9</v>
      </c>
      <c r="T51" s="59">
        <f t="shared" si="1"/>
        <v>2004</v>
      </c>
      <c r="U51" s="61">
        <f t="shared" si="1"/>
        <v>9163.6</v>
      </c>
      <c r="V51" s="61">
        <f t="shared" si="1"/>
        <v>997.49999999999989</v>
      </c>
      <c r="W51" s="61">
        <f t="shared" si="1"/>
        <v>7332</v>
      </c>
      <c r="X51" s="61">
        <f t="shared" si="1"/>
        <v>1604.9</v>
      </c>
      <c r="Y51" s="65">
        <f t="shared" si="1"/>
        <v>1224.2</v>
      </c>
    </row>
    <row r="52" spans="1:25" ht="18" customHeight="1" thickTop="1" thickBot="1" x14ac:dyDescent="0.2">
      <c r="A52" s="74" t="s">
        <v>7</v>
      </c>
      <c r="B52" s="66">
        <f>SUM(B5:B51)</f>
        <v>1533</v>
      </c>
      <c r="C52" s="80">
        <f t="shared" ref="C52:Y52" si="2">SUM(C5:C51)</f>
        <v>41562.110000000008</v>
      </c>
      <c r="D52" s="80">
        <f t="shared" si="2"/>
        <v>13885.439999999997</v>
      </c>
      <c r="E52" s="80">
        <f t="shared" si="2"/>
        <v>20917.539999999997</v>
      </c>
      <c r="F52" s="80">
        <f t="shared" si="2"/>
        <v>19627.269999999997</v>
      </c>
      <c r="G52" s="81">
        <f t="shared" si="2"/>
        <v>14922.74</v>
      </c>
      <c r="H52" s="66">
        <f t="shared" si="2"/>
        <v>28040</v>
      </c>
      <c r="I52" s="80">
        <f t="shared" si="2"/>
        <v>247951.81000000003</v>
      </c>
      <c r="J52" s="80">
        <f t="shared" si="2"/>
        <v>56689.328999999998</v>
      </c>
      <c r="K52" s="80">
        <f t="shared" si="2"/>
        <v>98513.14</v>
      </c>
      <c r="L52" s="80">
        <f t="shared" si="2"/>
        <v>153985.00099999993</v>
      </c>
      <c r="M52" s="82">
        <f t="shared" si="2"/>
        <v>49552.288000000015</v>
      </c>
      <c r="N52" s="67">
        <f t="shared" si="2"/>
        <v>209199</v>
      </c>
      <c r="O52" s="80">
        <f t="shared" si="2"/>
        <v>989834.54600000021</v>
      </c>
      <c r="P52" s="80">
        <f t="shared" si="2"/>
        <v>95784.996999999988</v>
      </c>
      <c r="Q52" s="80">
        <f t="shared" si="2"/>
        <v>613992.59299999988</v>
      </c>
      <c r="R52" s="80">
        <f t="shared" si="2"/>
        <v>363456.56899999984</v>
      </c>
      <c r="S52" s="81">
        <f t="shared" si="2"/>
        <v>100719.10100000001</v>
      </c>
      <c r="T52" s="66">
        <f t="shared" si="2"/>
        <v>238772</v>
      </c>
      <c r="U52" s="80">
        <f t="shared" si="2"/>
        <v>1279348.4660000002</v>
      </c>
      <c r="V52" s="80">
        <f t="shared" si="2"/>
        <v>166359.76599999997</v>
      </c>
      <c r="W52" s="80">
        <f t="shared" si="2"/>
        <v>733423.27300000004</v>
      </c>
      <c r="X52" s="80">
        <f t="shared" si="2"/>
        <v>537068.84</v>
      </c>
      <c r="Y52" s="82">
        <f t="shared" si="2"/>
        <v>165194.12900000002</v>
      </c>
    </row>
    <row r="53" spans="1:25" ht="18" customHeight="1" x14ac:dyDescent="0.15">
      <c r="A53" s="13" t="s">
        <v>57</v>
      </c>
    </row>
    <row r="54" spans="1:25" x14ac:dyDescent="0.15">
      <c r="A54" s="14" t="s">
        <v>98</v>
      </c>
      <c r="K54" s="70"/>
    </row>
    <row r="55" spans="1:25" x14ac:dyDescent="0.15">
      <c r="A55" s="14" t="s">
        <v>82</v>
      </c>
    </row>
  </sheetData>
  <mergeCells count="6">
    <mergeCell ref="T3:Y3"/>
    <mergeCell ref="B1:G1"/>
    <mergeCell ref="A3:A4"/>
    <mergeCell ref="B3:G3"/>
    <mergeCell ref="H3:M3"/>
    <mergeCell ref="N3:S3"/>
  </mergeCells>
  <phoneticPr fontId="1"/>
  <pageMargins left="0.7" right="0.7" top="0.75" bottom="0.75" header="0.3" footer="0.3"/>
  <pageSetup paperSize="9" scale="3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表1</vt:lpstr>
      <vt:lpstr>表2</vt:lpstr>
      <vt:lpstr>表3、表4</vt:lpstr>
      <vt:lpstr>表5</vt:lpstr>
      <vt:lpstr>1. 都道府県別充塡量実績</vt:lpstr>
      <vt:lpstr>2. 都道府県別回収量実績</vt:lpstr>
      <vt:lpstr>3. 都道府県別回収量実績（整備時＋廃棄時合計）</vt:lpstr>
      <vt:lpstr>4. 都道府県別回収量実績（廃棄時）</vt:lpstr>
      <vt:lpstr>5. 都道府県別回収量実績（整備時）</vt:lpstr>
      <vt:lpstr>下処理用</vt:lpstr>
      <vt:lpstr>'1. 都道府県別充塡量実績'!Print_Area</vt:lpstr>
      <vt:lpstr>'2. 都道府県別回収量実績'!Print_Area</vt:lpstr>
      <vt:lpstr>'3. 都道府県別回収量実績（整備時＋廃棄時合計）'!Print_Area</vt:lpstr>
      <vt:lpstr>'4. 都道府県別回収量実績（廃棄時）'!Print_Area</vt:lpstr>
      <vt:lpstr>'5. 都道府県別回収量実績（整備時）'!Print_Area</vt:lpstr>
      <vt:lpstr>表1!Print_Area</vt:lpstr>
      <vt:lpstr>表2!Print_Area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2016-09-07T00:45:14Z</dcterms:created>
  <dcterms:modified xsi:type="dcterms:W3CDTF">2021-12-20T08:15:03Z</dcterms:modified>
</cp:coreProperties>
</file>